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sheet11.xml" ContentType="application/vnd.openxmlformats-officedocument.spreadsheetml.worksheet+xml"/>
  <Override PartName="/xl/worksheets/sheet6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7.xml" ContentType="application/vnd.openxmlformats-officedocument.spreadsheetml.worksheet+xml"/>
  <Override PartName="/xl/worksheets/sheet13.xml" ContentType="application/vnd.openxmlformats-officedocument.spreadsheetml.worksheet+xml"/>
  <Override PartName="/xl/worksheets/sheet8.xml" ContentType="application/vnd.openxmlformats-officedocument.spreadsheetml.worksheet+xml"/>
  <Override PartName="/xl/worksheets/sheet14.xml" ContentType="application/vnd.openxmlformats-officedocument.spreadsheetml.worksheet+xml"/>
  <Override PartName="/xl/worksheets/sheet9.xml" ContentType="application/vnd.openxmlformats-officedocument.spreadsheetml.worksheet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Журн.расхода" sheetId="1" state="visible" r:id="rId3"/>
    <sheet name="Журнал контроля" sheetId="2" state="visible" r:id="rId4"/>
    <sheet name="ИЛ1" sheetId="3" state="visible" r:id="rId5"/>
    <sheet name="ИЛ2" sheetId="4" state="visible" r:id="rId6"/>
    <sheet name="ИЛ3" sheetId="5" state="visible" r:id="rId7"/>
    <sheet name="3 контур(1)" sheetId="6" state="visible" r:id="rId8"/>
    <sheet name="3 контур(2)" sheetId="7" state="visible" r:id="rId9"/>
    <sheet name="3конт(3)" sheetId="8" state="visible" r:id="rId10"/>
    <sheet name="взу 3конт" sheetId="9" state="visible" r:id="rId11"/>
    <sheet name="1 контур(1)" sheetId="10" state="visible" r:id="rId12"/>
    <sheet name="1 конт(2)" sheetId="11" state="visible" r:id="rId13"/>
    <sheet name="1 контур(3)" sheetId="12" state="visible" r:id="rId14"/>
    <sheet name="2 контур" sheetId="13" state="visible" r:id="rId15"/>
    <sheet name="2 конт(2)" sheetId="14" state="visible" r:id="rId16"/>
    <sheet name="2 контур(3)" sheetId="15" state="visible" r:id="rId17"/>
    <sheet name="ВЗУ2контур" sheetId="16" state="visible" r:id="rId18"/>
    <sheet name="барьерка" sheetId="17" state="visible" r:id="rId19"/>
  </sheets>
  <externalReferences>
    <externalReference r:id="rId20"/>
  </externalReferences>
  <definedNames>
    <definedName function="false" hidden="false" localSheetId="9" name="_xlnm.Print_Titles" vbProcedure="false">'1 контур(1)'!$1:$6</definedName>
    <definedName function="false" hidden="false" localSheetId="5" name="_xlnm.Print_Titles" vbProcedure="false">'3 контур(1)'!$1:$6</definedName>
    <definedName function="false" hidden="false" localSheetId="6" name="_xlnm.Print_Titles" vbProcedure="false">'3 контур(2)'!$1:$6</definedName>
    <definedName function="false" hidden="false" localSheetId="11" name="_xlnm.Print_Titles" vbProcedure="false">'1 контур(3)'!$1:$6</definedName>
    <definedName function="false" hidden="false" localSheetId="12" name="_xlnm.Print_Titles" vbProcedure="false">'2 контур'!$1:$6</definedName>
    <definedName function="false" hidden="false" localSheetId="14" name="_xlnm.Print_Titles" vbProcedure="false">'2 контур(3)'!$1:$6</definedName>
    <definedName function="false" hidden="false" localSheetId="15" name="_xlnm.Print_Titles" vbProcedure="false">ВЗУ2контур!$1:$6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<sst xmlns="http://schemas.openxmlformats.org/spreadsheetml/2006/main" count="2161" uniqueCount="135">
  <si>
    <t xml:space="preserve">ООО Альфадез</t>
  </si>
  <si>
    <t xml:space="preserve">Журнал расхода токсичных средств</t>
  </si>
  <si>
    <t xml:space="preserve">Страница 27 из 30</t>
  </si>
  <si>
    <t xml:space="preserve">Контактный телефон</t>
  </si>
  <si>
    <t xml:space="preserve">Электронная почта</t>
  </si>
  <si>
    <t xml:space="preserve">adez2012@yandex.ru</t>
  </si>
  <si>
    <t xml:space="preserve">Наименование обьекта</t>
  </si>
  <si>
    <t xml:space="preserve">ОСП ЗГПИ</t>
  </si>
  <si>
    <t xml:space="preserve">ОКВЭД 81.29.1 Деятельность по проведению дезинфекционных, дезинсекционных и дератизационных работ</t>
  </si>
  <si>
    <t xml:space="preserve">Дата примене-ния</t>
  </si>
  <si>
    <t xml:space="preserve">Наименование и тип ядовитого вещества</t>
  </si>
  <si>
    <t xml:space="preserve">Производитель</t>
  </si>
  <si>
    <t xml:space="preserve">Номер партии</t>
  </si>
  <si>
    <t xml:space="preserve">Срок годности/ дата производства</t>
  </si>
  <si>
    <t xml:space="preserve">Действующее вещество (% седержания в препарате)</t>
  </si>
  <si>
    <t xml:space="preserve">Количество/израсходовано в кг/л</t>
  </si>
  <si>
    <t xml:space="preserve">Место проведения работ</t>
  </si>
  <si>
    <t xml:space="preserve">Назначение препарата (целевой вредитель)</t>
  </si>
  <si>
    <t xml:space="preserve">ФИО и подпись ответственного за мониторинг</t>
  </si>
  <si>
    <t xml:space="preserve">контур защиты</t>
  </si>
  <si>
    <t xml:space="preserve">номер средства контроля</t>
  </si>
  <si>
    <t xml:space="preserve">Ратобор-брикет от грызунов </t>
  </si>
  <si>
    <t xml:space="preserve">ООО Ваше хозяйство</t>
  </si>
  <si>
    <t xml:space="preserve">3 года / 05.2022</t>
  </si>
  <si>
    <t xml:space="preserve">Бродифакум 0,005%</t>
  </si>
  <si>
    <t xml:space="preserve">1 контур защиты</t>
  </si>
  <si>
    <t xml:space="preserve">1-71</t>
  </si>
  <si>
    <t xml:space="preserve">Синантропные грызуны</t>
  </si>
  <si>
    <t xml:space="preserve">2 контур защиты</t>
  </si>
  <si>
    <t xml:space="preserve">1-128</t>
  </si>
  <si>
    <t xml:space="preserve">Ратобор-гранулы от грызунов </t>
  </si>
  <si>
    <t xml:space="preserve">14607043 20109 3</t>
  </si>
  <si>
    <r>
      <rPr>
        <sz val="11"/>
        <color rgb="FF000000"/>
        <rFont val="Arial Cyr"/>
        <family val="0"/>
        <charset val="1"/>
      </rPr>
      <t xml:space="preserve">3 года / </t>
    </r>
    <r>
      <rPr>
        <sz val="11"/>
        <color rgb="FF000000"/>
        <rFont val="Arial Cyr"/>
        <family val="0"/>
        <charset val="204"/>
      </rPr>
      <t xml:space="preserve">04. 2023</t>
    </r>
  </si>
  <si>
    <t xml:space="preserve">Журнал контроля вносимых и выносимых токсических средств и материалов</t>
  </si>
  <si>
    <t xml:space="preserve">Страница 26 из 30</t>
  </si>
  <si>
    <t xml:space="preserve">ЗАНЕСЕНО</t>
  </si>
  <si>
    <t xml:space="preserve">ВЫНЕСЕНО</t>
  </si>
  <si>
    <t xml:space="preserve">Дата применения</t>
  </si>
  <si>
    <t xml:space="preserve">Наименование препарата</t>
  </si>
  <si>
    <t xml:space="preserve">количество кг/л</t>
  </si>
  <si>
    <t xml:space="preserve">ФИО</t>
  </si>
  <si>
    <t xml:space="preserve">Проверил подпись</t>
  </si>
  <si>
    <t xml:space="preserve">Наименование вредителя</t>
  </si>
  <si>
    <t xml:space="preserve">Авдеенко И.А.</t>
  </si>
  <si>
    <t xml:space="preserve">Специалист</t>
  </si>
  <si>
    <t xml:space="preserve">Юдин О.В</t>
  </si>
  <si>
    <t xml:space="preserve">Наименование объекта</t>
  </si>
  <si>
    <t xml:space="preserve">Куратор </t>
  </si>
  <si>
    <t xml:space="preserve">Авдеенко И.В.</t>
  </si>
  <si>
    <t xml:space="preserve">Адрес проведения работ</t>
  </si>
  <si>
    <t xml:space="preserve">с.Овчарное ул.Луговая 41б</t>
  </si>
  <si>
    <t xml:space="preserve">Дата визита</t>
  </si>
  <si>
    <t xml:space="preserve">ЧЕК-ЛИСТ МОНИТОРИНГА ВРЕДИТЕЛЕЙ</t>
  </si>
  <si>
    <t xml:space="preserve">1. Мониторинг грызунов</t>
  </si>
  <si>
    <t xml:space="preserve">1.1 Мониторинг внутри помещений</t>
  </si>
  <si>
    <t xml:space="preserve">Выявленные несоответствия</t>
  </si>
  <si>
    <t xml:space="preserve">Контур №</t>
  </si>
  <si>
    <t xml:space="preserve">КИУ №</t>
  </si>
  <si>
    <t xml:space="preserve">Вид контрольной точки</t>
  </si>
  <si>
    <t xml:space="preserve">Вредитель</t>
  </si>
  <si>
    <t xml:space="preserve">Количество</t>
  </si>
  <si>
    <t xml:space="preserve">-</t>
  </si>
  <si>
    <t xml:space="preserve">1.2 Мониторинг уличная территория</t>
  </si>
  <si>
    <t xml:space="preserve">Общие сводные данные по объекту</t>
  </si>
  <si>
    <t xml:space="preserve">Вредители</t>
  </si>
  <si>
    <t xml:space="preserve">Кол-во</t>
  </si>
  <si>
    <t xml:space="preserve">Грызуны</t>
  </si>
  <si>
    <t xml:space="preserve">Мышь</t>
  </si>
  <si>
    <t xml:space="preserve">Итого</t>
  </si>
  <si>
    <t xml:space="preserve">В процессе мониторинга обнаружены мертвые вредители</t>
  </si>
  <si>
    <t xml:space="preserve">В процессе мониторинга обнаружены живые вредители</t>
  </si>
  <si>
    <t xml:space="preserve">В процессе мониторинга обнаружены свeжие норы</t>
  </si>
  <si>
    <t xml:space="preserve">В процессе мониторинга обнаружены свeжие погрызы</t>
  </si>
  <si>
    <t xml:space="preserve">Корректирующие действия</t>
  </si>
  <si>
    <t xml:space="preserve">Не проводились</t>
  </si>
  <si>
    <t xml:space="preserve">2. Ползающие насекомые</t>
  </si>
  <si>
    <t xml:space="preserve">Ползающие насекомые</t>
  </si>
  <si>
    <t xml:space="preserve">Тараканы</t>
  </si>
  <si>
    <t xml:space="preserve">Пауки</t>
  </si>
  <si>
    <t xml:space="preserve">Муравьи</t>
  </si>
  <si>
    <t xml:space="preserve">3. Летающие насекомые Инсектицидные лампы</t>
  </si>
  <si>
    <t xml:space="preserve">№ Инсектолампы</t>
  </si>
  <si>
    <t xml:space="preserve">Мошки</t>
  </si>
  <si>
    <t xml:space="preserve">Мухи</t>
  </si>
  <si>
    <t xml:space="preserve">Златоглазка</t>
  </si>
  <si>
    <t xml:space="preserve">Комары</t>
  </si>
  <si>
    <t xml:space="preserve">Осы</t>
  </si>
  <si>
    <t xml:space="preserve">Пищевая моль</t>
  </si>
  <si>
    <t xml:space="preserve">Летающие насекомые </t>
  </si>
  <si>
    <t xml:space="preserve">Летающие насекомые и признаки их жизнедеятельности не обнаружены.</t>
  </si>
  <si>
    <t xml:space="preserve">4. Расход препаратов</t>
  </si>
  <si>
    <t xml:space="preserve">Мероприятие</t>
  </si>
  <si>
    <t xml:space="preserve">№ КИУ</t>
  </si>
  <si>
    <t xml:space="preserve">Наименование и концентрация действующего вещества</t>
  </si>
  <si>
    <t xml:space="preserve">Количество (кг)</t>
  </si>
  <si>
    <t xml:space="preserve">Замена клеевых пластин</t>
  </si>
  <si>
    <t xml:space="preserve">Замена ядо-приманки</t>
  </si>
  <si>
    <t xml:space="preserve">Очистка инсектицидных ламп</t>
  </si>
  <si>
    <t xml:space="preserve">ИЛ 1-50</t>
  </si>
  <si>
    <t xml:space="preserve">5. Дополнительная информация</t>
  </si>
  <si>
    <t xml:space="preserve">В процессе мониторинга были обнаружены поврежденные КИУ №</t>
  </si>
  <si>
    <t xml:space="preserve">В процессе мониторинга были  заменены КИУ №</t>
  </si>
  <si>
    <t xml:space="preserve">В процессе мониторинга исключен доступ к КИУ №</t>
  </si>
  <si>
    <t xml:space="preserve">В процессе мониторинга был проведен опрос персонала</t>
  </si>
  <si>
    <t xml:space="preserve">Жалоб нет.</t>
  </si>
  <si>
    <t xml:space="preserve">6. Комментарии</t>
  </si>
  <si>
    <t xml:space="preserve">Все работы проведены по согласованию и с одобрения представителей объекта. 
Претензий по проведению работ нет.</t>
  </si>
  <si>
    <t xml:space="preserve">Подпись специалиста:</t>
  </si>
  <si>
    <t xml:space="preserve">Подпись 
клиента:</t>
  </si>
  <si>
    <t xml:space="preserve">Погрызы ядоприманки</t>
  </si>
  <si>
    <t xml:space="preserve">Ползающие насекомые и признаки их жизнедеятельности не обнаружены.</t>
  </si>
  <si>
    <t xml:space="preserve">1-88</t>
  </si>
  <si>
    <t xml:space="preserve">Алт клей</t>
  </si>
  <si>
    <t xml:space="preserve">Полибутилен 80,8%</t>
  </si>
  <si>
    <t xml:space="preserve">3 контур защиты</t>
  </si>
  <si>
    <t xml:space="preserve">1-16</t>
  </si>
  <si>
    <t xml:space="preserve">29,38,47,56</t>
  </si>
  <si>
    <t xml:space="preserve">1.2 В КИУ заложена приманка в увеличенном размере по весу в 4 раза.</t>
  </si>
  <si>
    <t xml:space="preserve">4,8,10,15,28,32,60,62,66,69</t>
  </si>
  <si>
    <t xml:space="preserve">6,15,27,36,41,47,51</t>
  </si>
  <si>
    <t xml:space="preserve">1,5,11,19,33,40</t>
  </si>
  <si>
    <t xml:space="preserve">В процессе мониторинга обнаружены свeжие погрызы </t>
  </si>
  <si>
    <t xml:space="preserve">86,94,100,128</t>
  </si>
  <si>
    <t xml:space="preserve">1.2 В КИУ  заложена приманка в увеличенном размере по весу в 4 раза.</t>
  </si>
  <si>
    <t xml:space="preserve">2 контур  защиты</t>
  </si>
  <si>
    <t xml:space="preserve">73,79,84,128</t>
  </si>
  <si>
    <t xml:space="preserve">69,82,94,125</t>
  </si>
  <si>
    <t xml:space="preserve"> В КИУ заложена приманка в увеличенном размере по весу в 4 раза.</t>
  </si>
  <si>
    <t xml:space="preserve">1-19</t>
  </si>
  <si>
    <t xml:space="preserve">технические помещения</t>
  </si>
  <si>
    <t xml:space="preserve">Юдин О.В </t>
  </si>
  <si>
    <t xml:space="preserve">с. Овчарное ул. Луговая 41б</t>
  </si>
  <si>
    <t xml:space="preserve">15000 м2</t>
  </si>
  <si>
    <t xml:space="preserve">Ратобор-гранулы от грызунов</t>
  </si>
  <si>
    <t xml:space="preserve">барьерная дератизация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</si>
</sst>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General"/>
    <numFmt numFmtId="166" formatCode="dd/mm/yyyy"/>
    <numFmt numFmtId="167" formatCode="0.000"/>
    <numFmt numFmtId="168" formatCode="@"/>
    <numFmt numFmtId="169" formatCode="0"/>
    <numFmt numFmtId="170" formatCode="0.00"/>
  </numFmts>
  <fonts count="19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Times New Roman"/>
      <family val="1"/>
      <charset val="1"/>
    </font>
    <font>
      <sz val="10"/>
      <color rgb="FF000000"/>
      <name val="Arial Cyr"/>
      <family val="2"/>
      <charset val="1"/>
    </font>
    <font>
      <sz val="11"/>
      <color rgb="FF000000"/>
      <name val="Arial Cyr"/>
      <family val="0"/>
      <charset val="1"/>
    </font>
    <font>
      <sz val="11"/>
      <color rgb="FF000000"/>
      <name val="Arial Cyr"/>
      <family val="2"/>
      <charset val="204"/>
    </font>
    <font>
      <sz val="11"/>
      <color rgb="FF000000"/>
      <name val="Arial Cyr"/>
      <family val="0"/>
      <charset val="204"/>
    </font>
    <font>
      <b val="true"/>
      <sz val="14"/>
      <color rgb="FF000000"/>
      <name val="Arial Cyr"/>
      <family val="2"/>
      <charset val="1"/>
    </font>
    <font>
      <b val="true"/>
      <sz val="11"/>
      <color rgb="FF000000"/>
      <name val="Arial Cyr"/>
      <family val="2"/>
      <charset val="1"/>
    </font>
    <font>
      <b val="true"/>
      <sz val="11"/>
      <color rgb="FF000000"/>
      <name val="Arial Cyr"/>
      <family val="0"/>
      <charset val="204"/>
    </font>
    <font>
      <i val="true"/>
      <sz val="11"/>
      <color rgb="FF000000"/>
      <name val="Arial Cyr"/>
      <family val="0"/>
      <charset val="204"/>
    </font>
    <font>
      <b val="true"/>
      <sz val="11"/>
      <color rgb="FF000000"/>
      <name val="Times New Roman"/>
      <family val="1"/>
      <charset val="1"/>
    </font>
    <font>
      <b val="true"/>
      <u val="single"/>
      <sz val="11"/>
      <color rgb="FF000000"/>
      <name val="Arial Cyr"/>
      <family val="0"/>
      <charset val="204"/>
    </font>
    <font>
      <b val="true"/>
      <sz val="11"/>
      <color rgb="FF000000"/>
      <name val="Arial Cyr"/>
      <family val="0"/>
      <charset val="1"/>
    </font>
    <font>
      <i val="true"/>
      <u val="single"/>
      <sz val="11"/>
      <color rgb="FF000000"/>
      <name val="Arial Cyr"/>
      <family val="0"/>
      <charset val="204"/>
    </font>
    <font>
      <sz val="8"/>
      <color rgb="FF000000"/>
      <name val="Arial Cyr"/>
      <family val="2"/>
      <charset val="1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8" fontId="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5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5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left" vertical="center" textRotation="0" wrapText="false" indent="0" shrinkToFit="false"/>
      <protection locked="true" hidden="false"/>
    </xf>
    <xf numFmtId="168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0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5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5" xfId="0" applyFont="false" applyBorder="true" applyAlignment="true" applyProtection="tru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worksheet" Target="worksheets/sheet11.xml"/><Relationship Id="rId14" Type="http://schemas.openxmlformats.org/officeDocument/2006/relationships/worksheet" Target="worksheets/sheet12.xml"/><Relationship Id="rId15" Type="http://schemas.openxmlformats.org/officeDocument/2006/relationships/worksheet" Target="worksheets/sheet13.xml"/><Relationship Id="rId16" Type="http://schemas.openxmlformats.org/officeDocument/2006/relationships/worksheet" Target="worksheets/sheet14.xml"/><Relationship Id="rId17" Type="http://schemas.openxmlformats.org/officeDocument/2006/relationships/worksheet" Target="worksheets/sheet15.xml"/><Relationship Id="rId18" Type="http://schemas.openxmlformats.org/officeDocument/2006/relationships/worksheet" Target="worksheets/sheet16.xml"/><Relationship Id="rId19" Type="http://schemas.openxmlformats.org/officeDocument/2006/relationships/worksheet" Target="worksheets/sheet17.xml"/><Relationship Id="rId20" Type="http://schemas.openxmlformats.org/officeDocument/2006/relationships/externalLink" Target="externalLinks/externalLink1.xml"/><Relationship Id="rId21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home/pk/docs/&#1055;&#1045;&#1057;&#1058;&#1067;/&#1055;&#1077;&#1085;&#1079;&#1072;/*&#1047;&#1043;&#1055;&#1048;%20&#1080;%20&#1047;&#1059;&#1055;&#1048;%20&#1089;&#1077;&#1088;&#1074;&#1080;&#1089;&#1085;&#1099;&#1081;%20&#1086;&#1090;&#1095;&#1077;&#1090;/&#1047;&#1043;&#1055;&#1048;%20/&#1054;&#1090;&#1095;&#1105;&#1090;&#1099;%202024&#1072;&#1091;&#1076;&#1080;&#1090;/home/pk/docs/&#1055;&#1045;&#1057;&#1058;&#1067;/&#1055;&#1077;&#1085;&#1079;&#1072;/*&#1047;&#1043;&#1055;&#1048;%20&#1080;%20&#1047;&#1059;&#1055;&#1048;%20&#1089;&#1077;&#1088;&#1074;&#1080;&#1089;&#1085;&#1099;&#1081;%20&#1086;&#1090;&#1095;&#1077;&#1090;/&#1047;&#1043;&#1055;&#1048;%20/&#1054;&#1090;&#1095;&#1105;&#1090;&#1099;%202024&#1072;&#1091;&#1076;&#1080;&#1090;/home/pk/docs/&#1055;&#1045;&#1057;&#1058;&#1067;/&#1055;&#1077;&#1085;&#1079;&#1072;/*&#1047;&#1043;&#1055;&#1048;%20&#1080;%20&#1047;&#1059;&#1055;&#1048;%20&#1089;&#1077;&#1088;&#1074;&#1080;&#1089;&#1085;&#1099;&#1081;%20&#1086;&#1090;&#1095;&#1077;&#1090;/&#1047;&#1043;&#1055;&#1048;%20/&#1054;&#1090;&#1095;&#1105;&#1090;&#1099;%202024&#1072;&#1091;&#1076;&#1080;&#1090;/home/pk/docs/&#1055;&#1045;&#1057;&#1058;&#1067;/&#1055;&#1077;&#1085;&#1079;&#1072;/*&#1047;&#1043;&#1055;&#1048;%20&#1080;%20&#1047;&#1059;&#1055;&#1048;%20&#1089;&#1077;&#1088;&#1074;&#1080;&#1089;&#1085;&#1099;&#1081;%20&#1086;&#1090;&#1095;&#1077;&#1090;/&#1047;&#1043;&#1055;&#1048;%20/&#1054;&#1090;&#1095;&#1105;&#1090;&#1099;%202024&#1072;&#1091;&#1076;&#1080;&#1090;/home/pk/docs/&#1055;&#1045;&#1057;&#1058;&#1067;/&#1055;&#1077;&#1085;&#1079;&#1072;/*&#1047;&#1043;&#1055;&#1048;%20&#1080;%20&#1047;&#1059;&#1055;&#1048;%20&#1089;&#1077;&#1088;&#1074;&#1080;&#1089;&#1085;&#1099;&#1081;%20&#1086;&#1090;&#1095;&#1077;&#1090;/&#1047;&#1043;&#1055;&#1048;%20/&#1054;&#1090;&#1095;&#1105;&#1090;&#1099;%202023/&#1047;&#1043;&#1055;&#1048;%20&#1086;&#1082;&#1090;&#1103;&#1073;&#1088;&#1100;%202023+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3"/>
  <sheetViews>
    <sheetView showFormulas="false" showGridLines="true" showRowColHeaders="true" showZeros="true" rightToLeft="false" tabSelected="false" showOutlineSymbols="true" defaultGridColor="true" view="pageBreakPreview" topLeftCell="A4" colorId="64" zoomScale="100" zoomScaleNormal="100" zoomScalePageLayoutView="100" workbookViewId="0">
      <selection pane="topLeft" activeCell="J12" activeCellId="0" sqref="J12"/>
    </sheetView>
  </sheetViews>
  <sheetFormatPr defaultColWidth="10.2578125" defaultRowHeight="12.8" zeroHeight="false" outlineLevelRow="0" outlineLevelCol="0"/>
  <cols>
    <col collapsed="false" customWidth="true" hidden="false" outlineLevel="0" max="2" min="2" style="1" width="13.8"/>
    <col collapsed="false" customWidth="true" hidden="false" outlineLevel="0" max="3" min="3" style="1" width="17.94"/>
    <col collapsed="false" customWidth="true" hidden="false" outlineLevel="0" max="10" min="10" style="1" width="14.35"/>
  </cols>
  <sheetData>
    <row r="1" customFormat="false" ht="31.05" hidden="false" customHeight="true" outlineLevel="0" collapsed="false">
      <c r="A1" s="2" t="s">
        <v>0</v>
      </c>
      <c r="B1" s="2"/>
      <c r="C1" s="2"/>
      <c r="D1" s="3" t="s">
        <v>1</v>
      </c>
      <c r="E1" s="3"/>
      <c r="F1" s="3"/>
      <c r="G1" s="3"/>
      <c r="H1" s="3"/>
      <c r="I1" s="3"/>
      <c r="J1" s="4" t="s">
        <v>2</v>
      </c>
      <c r="K1" s="4"/>
    </row>
    <row r="2" customFormat="false" ht="23.85" hidden="false" customHeight="true" outlineLevel="0" collapsed="false">
      <c r="A2" s="2" t="s">
        <v>3</v>
      </c>
      <c r="B2" s="2"/>
      <c r="C2" s="5" t="e">
        <f aca="false">#REF!</f>
        <v>#REF!</v>
      </c>
      <c r="D2" s="3"/>
      <c r="E2" s="3"/>
      <c r="F2" s="3"/>
      <c r="G2" s="3"/>
      <c r="H2" s="3"/>
      <c r="I2" s="3"/>
      <c r="J2" s="4"/>
      <c r="K2" s="4"/>
    </row>
    <row r="3" customFormat="false" ht="29.1" hidden="false" customHeight="true" outlineLevel="0" collapsed="false">
      <c r="A3" s="2" t="s">
        <v>4</v>
      </c>
      <c r="B3" s="2"/>
      <c r="C3" s="6" t="s">
        <v>5</v>
      </c>
      <c r="D3" s="3"/>
      <c r="E3" s="3"/>
      <c r="F3" s="3"/>
      <c r="G3" s="3"/>
      <c r="H3" s="3"/>
      <c r="I3" s="3"/>
      <c r="J3" s="4"/>
      <c r="K3" s="4"/>
    </row>
    <row r="4" customFormat="false" ht="46.25" hidden="false" customHeight="true" outlineLevel="0" collapsed="false">
      <c r="A4" s="2" t="s">
        <v>6</v>
      </c>
      <c r="B4" s="2"/>
      <c r="C4" s="7" t="s">
        <v>7</v>
      </c>
      <c r="D4" s="7" t="s">
        <v>8</v>
      </c>
      <c r="E4" s="7"/>
      <c r="F4" s="7"/>
      <c r="G4" s="7"/>
      <c r="H4" s="7"/>
      <c r="I4" s="7"/>
      <c r="J4" s="4"/>
      <c r="K4" s="4"/>
    </row>
    <row r="5" customFormat="false" ht="49.25" hidden="false" customHeight="true" outlineLevel="0" collapsed="false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7" t="s">
        <v>16</v>
      </c>
      <c r="I5" s="7"/>
      <c r="J5" s="7" t="s">
        <v>17</v>
      </c>
      <c r="K5" s="7" t="s">
        <v>18</v>
      </c>
    </row>
    <row r="6" customFormat="false" ht="42.5" hidden="false" customHeight="true" outlineLevel="0" collapsed="false">
      <c r="A6" s="7"/>
      <c r="B6" s="7"/>
      <c r="C6" s="7"/>
      <c r="D6" s="7"/>
      <c r="E6" s="7"/>
      <c r="F6" s="7"/>
      <c r="G6" s="7"/>
      <c r="H6" s="7" t="s">
        <v>19</v>
      </c>
      <c r="I6" s="7" t="s">
        <v>20</v>
      </c>
      <c r="J6" s="7"/>
      <c r="K6" s="7"/>
    </row>
    <row r="7" customFormat="false" ht="43.25" hidden="false" customHeight="true" outlineLevel="0" collapsed="false">
      <c r="A7" s="8" t="n">
        <v>45386</v>
      </c>
      <c r="B7" s="9" t="s">
        <v>21</v>
      </c>
      <c r="C7" s="10" t="s">
        <v>22</v>
      </c>
      <c r="D7" s="11" t="n">
        <v>7021</v>
      </c>
      <c r="E7" s="9" t="s">
        <v>23</v>
      </c>
      <c r="F7" s="10" t="s">
        <v>24</v>
      </c>
      <c r="G7" s="12" t="n">
        <f aca="false">'1 контур(1)'!H71</f>
        <v>2.84</v>
      </c>
      <c r="H7" s="5" t="s">
        <v>25</v>
      </c>
      <c r="I7" s="13" t="s">
        <v>26</v>
      </c>
      <c r="J7" s="9" t="s">
        <v>27</v>
      </c>
      <c r="K7" s="14"/>
    </row>
    <row r="8" customFormat="false" ht="49.25" hidden="false" customHeight="true" outlineLevel="0" collapsed="false">
      <c r="A8" s="15" t="n">
        <v>45387</v>
      </c>
      <c r="B8" s="9" t="s">
        <v>21</v>
      </c>
      <c r="C8" s="10" t="s">
        <v>22</v>
      </c>
      <c r="D8" s="11" t="n">
        <v>7021</v>
      </c>
      <c r="E8" s="9" t="s">
        <v>23</v>
      </c>
      <c r="F8" s="10" t="s">
        <v>24</v>
      </c>
      <c r="G8" s="16" t="n">
        <f aca="false">'2 контур'!G71</f>
        <v>5.12</v>
      </c>
      <c r="H8" s="9" t="s">
        <v>28</v>
      </c>
      <c r="I8" s="17" t="s">
        <v>29</v>
      </c>
      <c r="J8" s="9" t="s">
        <v>27</v>
      </c>
      <c r="K8" s="9"/>
    </row>
    <row r="9" customFormat="false" ht="47" hidden="false" customHeight="true" outlineLevel="0" collapsed="false">
      <c r="A9" s="8" t="n">
        <v>45394</v>
      </c>
      <c r="B9" s="9" t="s">
        <v>21</v>
      </c>
      <c r="C9" s="10" t="s">
        <v>22</v>
      </c>
      <c r="D9" s="11" t="n">
        <v>7021</v>
      </c>
      <c r="E9" s="9" t="s">
        <v>23</v>
      </c>
      <c r="F9" s="10" t="s">
        <v>24</v>
      </c>
      <c r="G9" s="12" t="n">
        <f aca="false">'1 конт(2)'!G76</f>
        <v>2.84</v>
      </c>
      <c r="H9" s="5" t="str">
        <f aca="false">H7</f>
        <v>1 контур защиты</v>
      </c>
      <c r="I9" s="7" t="str">
        <f aca="false">I7</f>
        <v>1-71</v>
      </c>
      <c r="J9" s="9" t="s">
        <v>27</v>
      </c>
      <c r="K9" s="14"/>
    </row>
    <row r="10" customFormat="false" ht="41" hidden="false" customHeight="true" outlineLevel="0" collapsed="false">
      <c r="A10" s="8" t="n">
        <v>45397</v>
      </c>
      <c r="B10" s="9" t="s">
        <v>21</v>
      </c>
      <c r="C10" s="10" t="s">
        <v>22</v>
      </c>
      <c r="D10" s="11" t="n">
        <v>7021</v>
      </c>
      <c r="E10" s="9" t="s">
        <v>23</v>
      </c>
      <c r="F10" s="10" t="s">
        <v>24</v>
      </c>
      <c r="G10" s="16" t="n">
        <f aca="false">'2 конт(2)'!G77</f>
        <v>5.12</v>
      </c>
      <c r="H10" s="9" t="s">
        <v>28</v>
      </c>
      <c r="I10" s="17" t="s">
        <v>29</v>
      </c>
      <c r="J10" s="9" t="s">
        <v>27</v>
      </c>
      <c r="K10" s="9"/>
    </row>
    <row r="11" customFormat="false" ht="39.55" hidden="false" customHeight="false" outlineLevel="0" collapsed="false">
      <c r="A11" s="18" t="n">
        <v>45401</v>
      </c>
      <c r="B11" s="19" t="s">
        <v>30</v>
      </c>
      <c r="C11" s="20" t="s">
        <v>22</v>
      </c>
      <c r="D11" s="19" t="s">
        <v>31</v>
      </c>
      <c r="E11" s="9" t="s">
        <v>32</v>
      </c>
      <c r="F11" s="20" t="s">
        <v>24</v>
      </c>
      <c r="G11" s="21" t="n">
        <f aca="false">барьерка!G71</f>
        <v>6</v>
      </c>
      <c r="H11" s="19" t="str">
        <f aca="false">барьерка!C72</f>
        <v>барьерная дератизация</v>
      </c>
      <c r="I11" s="22" t="str">
        <f aca="false">барьерка!C71</f>
        <v>15000 м2</v>
      </c>
      <c r="J11" s="19" t="s">
        <v>27</v>
      </c>
      <c r="K11" s="19"/>
    </row>
    <row r="12" customFormat="false" ht="38.05" hidden="false" customHeight="true" outlineLevel="0" collapsed="false">
      <c r="A12" s="15" t="n">
        <v>45404</v>
      </c>
      <c r="B12" s="9" t="s">
        <v>21</v>
      </c>
      <c r="C12" s="10" t="s">
        <v>22</v>
      </c>
      <c r="D12" s="11" t="n">
        <v>7021</v>
      </c>
      <c r="E12" s="9" t="s">
        <v>23</v>
      </c>
      <c r="F12" s="10" t="s">
        <v>24</v>
      </c>
      <c r="G12" s="16" t="n">
        <f aca="false">'1 контур(3)'!H71</f>
        <v>2.84</v>
      </c>
      <c r="H12" s="23" t="s">
        <v>25</v>
      </c>
      <c r="I12" s="13" t="s">
        <v>26</v>
      </c>
      <c r="J12" s="23" t="s">
        <v>27</v>
      </c>
      <c r="K12" s="23"/>
    </row>
    <row r="13" customFormat="false" ht="40.25" hidden="false" customHeight="true" outlineLevel="0" collapsed="false">
      <c r="A13" s="15" t="n">
        <v>45405</v>
      </c>
      <c r="B13" s="9" t="s">
        <v>21</v>
      </c>
      <c r="C13" s="10" t="s">
        <v>22</v>
      </c>
      <c r="D13" s="11" t="n">
        <v>7021</v>
      </c>
      <c r="E13" s="9" t="s">
        <v>23</v>
      </c>
      <c r="F13" s="10" t="s">
        <v>24</v>
      </c>
      <c r="G13" s="16" t="n">
        <f aca="false">'2 контур(3)'!H71</f>
        <v>5.12</v>
      </c>
      <c r="H13" s="23" t="s">
        <v>28</v>
      </c>
      <c r="I13" s="13" t="s">
        <v>29</v>
      </c>
      <c r="J13" s="23" t="s">
        <v>27</v>
      </c>
      <c r="K13" s="23"/>
    </row>
  </sheetData>
  <mergeCells count="17">
    <mergeCell ref="A1:C1"/>
    <mergeCell ref="D1:I3"/>
    <mergeCell ref="J1:K4"/>
    <mergeCell ref="A2:B2"/>
    <mergeCell ref="A3:B3"/>
    <mergeCell ref="A4:B4"/>
    <mergeCell ref="D4:I4"/>
    <mergeCell ref="A5:A6"/>
    <mergeCell ref="B5:B6"/>
    <mergeCell ref="C5:C6"/>
    <mergeCell ref="D5:D6"/>
    <mergeCell ref="E5:E6"/>
    <mergeCell ref="F5:F6"/>
    <mergeCell ref="G5:G6"/>
    <mergeCell ref="H5:I5"/>
    <mergeCell ref="J5:J6"/>
    <mergeCell ref="K5:K6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89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A46" colorId="64" zoomScale="75" zoomScaleNormal="75" zoomScalePageLayoutView="75" workbookViewId="0">
      <selection pane="topLeft" activeCell="G5" activeCellId="0" sqref="G5"/>
    </sheetView>
  </sheetViews>
  <sheetFormatPr defaultColWidth="10.2578125" defaultRowHeight="14.25" zeroHeight="false" outlineLevelRow="0" outlineLevelCol="0"/>
  <cols>
    <col collapsed="false" customWidth="true" hidden="false" outlineLevel="0" max="1" min="1" style="1" width="6.87"/>
    <col collapsed="false" customWidth="true" hidden="false" outlineLevel="0" max="2" min="2" style="1" width="17"/>
    <col collapsed="false" customWidth="true" hidden="false" outlineLevel="0" max="4" min="4" style="1" width="13"/>
    <col collapsed="false" customWidth="true" hidden="false" outlineLevel="0" max="5" min="5" style="1" width="14.75"/>
    <col collapsed="false" customWidth="true" hidden="false" outlineLevel="0" max="6" min="6" style="1" width="12"/>
    <col collapsed="false" customWidth="true" hidden="false" outlineLevel="0" max="7" min="7" style="1" width="13.25"/>
    <col collapsed="false" customWidth="true" hidden="false" outlineLevel="0" max="8" min="8" style="1" width="13"/>
  </cols>
  <sheetData>
    <row r="1" customFormat="false" ht="14.25" hidden="false" customHeight="false" outlineLevel="0" collapsed="false">
      <c r="B1" s="30" t="str">
        <f aca="false">'взу 3конт'!A1</f>
        <v>ООО Альфадез</v>
      </c>
      <c r="C1" s="30"/>
      <c r="D1" s="30"/>
      <c r="E1" s="30"/>
      <c r="F1" s="30"/>
      <c r="G1" s="30"/>
      <c r="H1" s="30"/>
    </row>
    <row r="2" customFormat="false" ht="14.25" hidden="false" customHeight="false" outlineLevel="0" collapsed="false">
      <c r="B2" s="31" t="str">
        <f aca="false">'взу 3конт'!A2</f>
        <v>Контактный телефон</v>
      </c>
      <c r="C2" s="31"/>
      <c r="D2" s="32" t="n">
        <f aca="false">'взу 3конт'!C2</f>
        <v>89379676209</v>
      </c>
      <c r="E2" s="32"/>
      <c r="F2" s="33"/>
      <c r="G2" s="33"/>
      <c r="H2" s="34"/>
    </row>
    <row r="3" customFormat="false" ht="14.25" hidden="false" customHeight="false" outlineLevel="0" collapsed="false">
      <c r="B3" s="35" t="s">
        <v>44</v>
      </c>
      <c r="C3" s="36" t="s">
        <v>45</v>
      </c>
      <c r="D3" s="36"/>
      <c r="E3" s="37" t="str">
        <f aca="false">'взу 3конт'!D3</f>
        <v>Наименование обьекта</v>
      </c>
      <c r="F3" s="37"/>
      <c r="G3" s="38" t="str">
        <f aca="false">'взу 3конт'!F3</f>
        <v>ОСП ЗГПИ</v>
      </c>
      <c r="H3" s="38"/>
    </row>
    <row r="4" customFormat="false" ht="14.25" hidden="false" customHeight="false" outlineLevel="0" collapsed="false">
      <c r="B4" s="35" t="s">
        <v>47</v>
      </c>
      <c r="C4" s="39" t="str">
        <f aca="false">'взу 3конт'!B4</f>
        <v>Авдеенко И.А.</v>
      </c>
      <c r="D4" s="39"/>
      <c r="E4" s="40" t="str">
        <f aca="false">'взу 3конт'!D4</f>
        <v>Адрес проведения работ</v>
      </c>
      <c r="F4" s="40"/>
      <c r="G4" s="39" t="str">
        <f aca="false">'взу 3конт'!F4</f>
        <v>с.Овчарное ул.Луговая 41б</v>
      </c>
      <c r="H4" s="39"/>
    </row>
    <row r="5" customFormat="false" ht="14.25" hidden="false" customHeight="false" outlineLevel="0" collapsed="false">
      <c r="B5" s="42" t="s">
        <v>51</v>
      </c>
      <c r="C5" s="83" t="n">
        <f aca="false">'Журн.расхода'!A7</f>
        <v>45386</v>
      </c>
      <c r="D5" s="33"/>
      <c r="E5" s="33"/>
      <c r="F5" s="33"/>
      <c r="G5" s="33"/>
      <c r="H5" s="34"/>
    </row>
    <row r="7" customFormat="false" ht="14.25" hidden="false" customHeight="false" outlineLevel="0" collapsed="false">
      <c r="B7" s="30" t="s">
        <v>52</v>
      </c>
      <c r="C7" s="30"/>
      <c r="D7" s="30"/>
      <c r="E7" s="30"/>
      <c r="F7" s="30"/>
      <c r="G7" s="30"/>
      <c r="H7" s="30"/>
    </row>
    <row r="9" customFormat="false" ht="14.25" hidden="false" customHeight="false" outlineLevel="0" collapsed="false">
      <c r="B9" s="44" t="s">
        <v>53</v>
      </c>
      <c r="C9" s="44"/>
    </row>
    <row r="10" customFormat="false" ht="14.25" hidden="false" customHeight="false" outlineLevel="0" collapsed="false">
      <c r="B10" s="44" t="s">
        <v>54</v>
      </c>
    </row>
    <row r="11" s="56" customFormat="true" ht="45" hidden="false" customHeight="true" outlineLevel="0" collapsed="false">
      <c r="B11" s="45" t="s">
        <v>55</v>
      </c>
      <c r="C11" s="45" t="s">
        <v>56</v>
      </c>
      <c r="D11" s="45" t="s">
        <v>57</v>
      </c>
      <c r="E11" s="45" t="s">
        <v>58</v>
      </c>
      <c r="F11" s="45" t="s">
        <v>59</v>
      </c>
      <c r="G11" s="45" t="s">
        <v>60</v>
      </c>
      <c r="H11" s="45"/>
    </row>
    <row r="12" customFormat="false" ht="14.25" hidden="false" customHeight="false" outlineLevel="0" collapsed="false">
      <c r="B12" s="46" t="s">
        <v>61</v>
      </c>
      <c r="C12" s="46" t="s">
        <v>61</v>
      </c>
      <c r="D12" s="46" t="s">
        <v>61</v>
      </c>
      <c r="E12" s="46" t="s">
        <v>61</v>
      </c>
      <c r="F12" s="47" t="s">
        <v>61</v>
      </c>
      <c r="G12" s="46" t="s">
        <v>61</v>
      </c>
      <c r="H12" s="46"/>
    </row>
    <row r="14" customFormat="false" ht="14.25" hidden="false" customHeight="false" outlineLevel="0" collapsed="false">
      <c r="B14" s="44" t="s">
        <v>62</v>
      </c>
      <c r="C14" s="44"/>
      <c r="D14" s="44"/>
    </row>
    <row r="15" s="56" customFormat="true" ht="39.75" hidden="false" customHeight="true" outlineLevel="0" collapsed="false">
      <c r="B15" s="48" t="s">
        <v>55</v>
      </c>
      <c r="C15" s="45" t="s">
        <v>56</v>
      </c>
      <c r="D15" s="45" t="s">
        <v>57</v>
      </c>
      <c r="E15" s="45" t="s">
        <v>58</v>
      </c>
      <c r="F15" s="45" t="s">
        <v>59</v>
      </c>
      <c r="G15" s="45" t="s">
        <v>60</v>
      </c>
      <c r="H15" s="45"/>
    </row>
    <row r="16" customFormat="false" ht="26.85" hidden="false" customHeight="false" outlineLevel="0" collapsed="false">
      <c r="B16" s="7" t="s">
        <v>109</v>
      </c>
      <c r="C16" s="4" t="n">
        <v>1</v>
      </c>
      <c r="D16" s="84" t="s">
        <v>116</v>
      </c>
      <c r="E16" s="4" t="s">
        <v>61</v>
      </c>
      <c r="F16" s="49" t="s">
        <v>61</v>
      </c>
      <c r="G16" s="62" t="n">
        <v>4</v>
      </c>
      <c r="H16" s="62"/>
    </row>
    <row r="18" customFormat="false" ht="14.25" hidden="false" customHeight="false" outlineLevel="0" collapsed="false">
      <c r="B18" s="50" t="s">
        <v>63</v>
      </c>
    </row>
    <row r="19" customFormat="false" ht="14.25" hidden="false" customHeight="false" outlineLevel="0" collapsed="false">
      <c r="B19" s="51" t="s">
        <v>64</v>
      </c>
      <c r="C19" s="51" t="s">
        <v>65</v>
      </c>
    </row>
    <row r="20" customFormat="false" ht="14.25" hidden="false" customHeight="false" outlineLevel="0" collapsed="false">
      <c r="B20" s="52" t="s">
        <v>66</v>
      </c>
      <c r="C20" s="52"/>
    </row>
    <row r="21" customFormat="false" ht="14.25" hidden="false" customHeight="false" outlineLevel="0" collapsed="false">
      <c r="B21" s="36" t="s">
        <v>67</v>
      </c>
      <c r="C21" s="4" t="s">
        <v>61</v>
      </c>
    </row>
    <row r="22" customFormat="false" ht="14.25" hidden="false" customHeight="false" outlineLevel="0" collapsed="false">
      <c r="B22" s="36" t="s">
        <v>68</v>
      </c>
      <c r="C22" s="4" t="str">
        <f aca="false">C21</f>
        <v>-</v>
      </c>
    </row>
    <row r="24" customFormat="false" ht="14.25" hidden="false" customHeight="false" outlineLevel="0" collapsed="false">
      <c r="B24" s="53" t="s">
        <v>69</v>
      </c>
      <c r="C24" s="33"/>
      <c r="D24" s="33"/>
      <c r="E24" s="33"/>
      <c r="F24" s="34"/>
      <c r="G24" s="54" t="s">
        <v>61</v>
      </c>
      <c r="H24" s="54"/>
    </row>
    <row r="25" customFormat="false" ht="14.25" hidden="false" customHeight="false" outlineLevel="0" collapsed="false">
      <c r="B25" s="53" t="s">
        <v>70</v>
      </c>
      <c r="C25" s="33"/>
      <c r="D25" s="33"/>
      <c r="E25" s="33"/>
      <c r="F25" s="34"/>
      <c r="G25" s="4" t="s">
        <v>61</v>
      </c>
      <c r="H25" s="4"/>
    </row>
    <row r="26" customFormat="false" ht="14.25" hidden="false" customHeight="false" outlineLevel="0" collapsed="false">
      <c r="B26" s="53" t="s">
        <v>71</v>
      </c>
      <c r="C26" s="33"/>
      <c r="D26" s="33"/>
      <c r="E26" s="33"/>
      <c r="F26" s="34"/>
      <c r="G26" s="4" t="s">
        <v>61</v>
      </c>
      <c r="H26" s="4"/>
    </row>
    <row r="27" customFormat="false" ht="14.25" hidden="false" customHeight="false" outlineLevel="0" collapsed="false">
      <c r="B27" s="53" t="s">
        <v>72</v>
      </c>
      <c r="C27" s="33"/>
      <c r="D27" s="33"/>
      <c r="E27" s="33"/>
      <c r="F27" s="34"/>
      <c r="G27" s="4" t="n">
        <f aca="false">G16</f>
        <v>4</v>
      </c>
      <c r="H27" s="4"/>
    </row>
    <row r="28" customFormat="false" ht="14.25" hidden="false" customHeight="false" outlineLevel="0" collapsed="false">
      <c r="B28" s="50" t="s">
        <v>73</v>
      </c>
    </row>
    <row r="29" customFormat="false" ht="14.25" hidden="false" customHeight="false" outlineLevel="0" collapsed="false">
      <c r="B29" s="55" t="s">
        <v>117</v>
      </c>
      <c r="C29" s="33"/>
      <c r="D29" s="33"/>
      <c r="E29" s="33"/>
      <c r="F29" s="33"/>
      <c r="G29" s="33"/>
      <c r="H29" s="34"/>
    </row>
    <row r="31" customFormat="false" ht="14.25" hidden="false" customHeight="false" outlineLevel="0" collapsed="false">
      <c r="B31" s="44" t="s">
        <v>75</v>
      </c>
    </row>
    <row r="32" customFormat="false" ht="45" hidden="false" customHeight="true" outlineLevel="0" collapsed="false">
      <c r="B32" s="48" t="s">
        <v>55</v>
      </c>
      <c r="C32" s="45" t="s">
        <v>56</v>
      </c>
      <c r="D32" s="45" t="s">
        <v>57</v>
      </c>
      <c r="E32" s="45" t="s">
        <v>58</v>
      </c>
      <c r="F32" s="45" t="s">
        <v>59</v>
      </c>
      <c r="G32" s="45" t="s">
        <v>60</v>
      </c>
      <c r="H32" s="45"/>
    </row>
    <row r="33" customFormat="false" ht="14.25" hidden="false" customHeight="false" outlineLevel="0" collapsed="false">
      <c r="B33" s="46" t="s">
        <v>61</v>
      </c>
      <c r="C33" s="46" t="s">
        <v>61</v>
      </c>
      <c r="D33" s="46" t="s">
        <v>61</v>
      </c>
      <c r="E33" s="46" t="s">
        <v>61</v>
      </c>
      <c r="F33" s="47" t="s">
        <v>61</v>
      </c>
      <c r="G33" s="46" t="s">
        <v>61</v>
      </c>
      <c r="H33" s="46"/>
    </row>
    <row r="35" customFormat="false" ht="14.25" hidden="false" customHeight="false" outlineLevel="0" collapsed="false">
      <c r="B35" s="50" t="s">
        <v>63</v>
      </c>
    </row>
    <row r="36" customFormat="false" ht="14.25" hidden="false" customHeight="false" outlineLevel="0" collapsed="false">
      <c r="B36" s="51" t="s">
        <v>64</v>
      </c>
      <c r="C36" s="51" t="s">
        <v>65</v>
      </c>
    </row>
    <row r="37" customFormat="false" ht="14.25" hidden="false" customHeight="false" outlineLevel="0" collapsed="false">
      <c r="B37" s="36" t="s">
        <v>76</v>
      </c>
      <c r="C37" s="36"/>
    </row>
    <row r="38" customFormat="false" ht="14.25" hidden="false" customHeight="false" outlineLevel="0" collapsed="false">
      <c r="B38" s="36" t="s">
        <v>77</v>
      </c>
      <c r="C38" s="4" t="s">
        <v>61</v>
      </c>
    </row>
    <row r="39" s="56" customFormat="true" ht="14.25" hidden="false" customHeight="false" outlineLevel="0" collapsed="false">
      <c r="B39" s="36" t="s">
        <v>78</v>
      </c>
      <c r="C39" s="4" t="s">
        <v>61</v>
      </c>
    </row>
    <row r="40" customFormat="false" ht="14.25" hidden="false" customHeight="false" outlineLevel="0" collapsed="false">
      <c r="B40" s="36" t="s">
        <v>79</v>
      </c>
      <c r="C40" s="4" t="s">
        <v>61</v>
      </c>
      <c r="D40" s="57"/>
      <c r="E40" s="57"/>
      <c r="F40" s="57"/>
      <c r="G40" s="57"/>
    </row>
    <row r="41" customFormat="false" ht="14.25" hidden="false" customHeight="false" outlineLevel="0" collapsed="false">
      <c r="B41" s="36" t="s">
        <v>68</v>
      </c>
      <c r="C41" s="4" t="s">
        <v>61</v>
      </c>
      <c r="D41" s="57"/>
      <c r="E41" s="57"/>
      <c r="F41" s="57"/>
      <c r="G41" s="57"/>
    </row>
    <row r="42" customFormat="false" ht="14.25" hidden="false" customHeight="false" outlineLevel="0" collapsed="false">
      <c r="B42" s="33"/>
      <c r="C42" s="59"/>
      <c r="D42" s="57"/>
      <c r="E42" s="57"/>
      <c r="F42" s="57"/>
      <c r="G42" s="57"/>
    </row>
    <row r="43" customFormat="false" ht="14.25" hidden="false" customHeight="false" outlineLevel="0" collapsed="false">
      <c r="B43" s="58" t="s">
        <v>61</v>
      </c>
      <c r="C43" s="59"/>
      <c r="D43" s="59"/>
      <c r="E43" s="59"/>
      <c r="F43" s="59"/>
      <c r="G43" s="59"/>
      <c r="H43" s="34"/>
    </row>
    <row r="44" customFormat="false" ht="14.25" hidden="false" customHeight="false" outlineLevel="0" collapsed="false">
      <c r="B44" s="57"/>
      <c r="C44" s="57"/>
      <c r="D44" s="57"/>
      <c r="E44" s="57"/>
      <c r="F44" s="57"/>
      <c r="G44" s="57"/>
    </row>
    <row r="45" customFormat="false" ht="14.25" hidden="false" customHeight="false" outlineLevel="0" collapsed="false">
      <c r="B45" s="50" t="s">
        <v>73</v>
      </c>
    </row>
    <row r="46" customFormat="false" ht="14.25" hidden="false" customHeight="false" outlineLevel="0" collapsed="false">
      <c r="B46" s="55" t="s">
        <v>74</v>
      </c>
      <c r="C46" s="33"/>
      <c r="D46" s="33"/>
      <c r="E46" s="33"/>
      <c r="F46" s="33"/>
      <c r="G46" s="33"/>
      <c r="H46" s="34"/>
    </row>
    <row r="48" customFormat="false" ht="14.25" hidden="false" customHeight="false" outlineLevel="0" collapsed="false">
      <c r="B48" s="44" t="s">
        <v>80</v>
      </c>
    </row>
    <row r="49" customFormat="false" ht="26.85" hidden="false" customHeight="false" outlineLevel="0" collapsed="false">
      <c r="B49" s="51" t="s">
        <v>81</v>
      </c>
      <c r="C49" s="51" t="s">
        <v>82</v>
      </c>
      <c r="D49" s="51" t="s">
        <v>83</v>
      </c>
      <c r="E49" s="51" t="s">
        <v>84</v>
      </c>
      <c r="F49" s="51" t="s">
        <v>85</v>
      </c>
      <c r="G49" s="51" t="s">
        <v>86</v>
      </c>
      <c r="H49" s="45" t="s">
        <v>87</v>
      </c>
    </row>
    <row r="50" customFormat="false" ht="14.25" hidden="false" customHeight="false" outlineLevel="0" collapsed="false">
      <c r="B50" s="4" t="s">
        <v>61</v>
      </c>
      <c r="C50" s="4" t="s">
        <v>61</v>
      </c>
      <c r="D50" s="4" t="s">
        <v>61</v>
      </c>
      <c r="E50" s="4" t="s">
        <v>61</v>
      </c>
      <c r="F50" s="4" t="s">
        <v>61</v>
      </c>
      <c r="G50" s="4" t="s">
        <v>61</v>
      </c>
      <c r="H50" s="4" t="s">
        <v>61</v>
      </c>
    </row>
    <row r="51" customFormat="false" ht="14.25" hidden="false" customHeight="false" outlineLevel="0" collapsed="false">
      <c r="B51" s="57"/>
      <c r="C51" s="57"/>
      <c r="D51" s="57"/>
      <c r="E51" s="57"/>
      <c r="F51" s="57"/>
      <c r="G51" s="57"/>
      <c r="H51" s="57"/>
    </row>
    <row r="52" customFormat="false" ht="14.25" hidden="false" customHeight="false" outlineLevel="0" collapsed="false">
      <c r="B52" s="50" t="s">
        <v>63</v>
      </c>
      <c r="D52" s="57"/>
      <c r="E52" s="57"/>
      <c r="F52" s="57"/>
      <c r="G52" s="57"/>
      <c r="H52" s="57"/>
    </row>
    <row r="53" customFormat="false" ht="14.25" hidden="false" customHeight="false" outlineLevel="0" collapsed="false">
      <c r="B53" s="51" t="s">
        <v>64</v>
      </c>
      <c r="C53" s="51" t="s">
        <v>65</v>
      </c>
    </row>
    <row r="54" customFormat="false" ht="14.25" hidden="false" customHeight="false" outlineLevel="0" collapsed="false">
      <c r="B54" s="55" t="s">
        <v>88</v>
      </c>
      <c r="C54" s="34"/>
    </row>
    <row r="55" customFormat="false" ht="14.25" hidden="false" customHeight="false" outlineLevel="0" collapsed="false">
      <c r="B55" s="36" t="s">
        <v>82</v>
      </c>
      <c r="C55" s="4" t="s">
        <v>61</v>
      </c>
    </row>
    <row r="56" customFormat="false" ht="14.25" hidden="false" customHeight="false" outlineLevel="0" collapsed="false">
      <c r="B56" s="36" t="s">
        <v>83</v>
      </c>
      <c r="C56" s="4" t="s">
        <v>61</v>
      </c>
    </row>
    <row r="57" customFormat="false" ht="14.25" hidden="false" customHeight="false" outlineLevel="0" collapsed="false">
      <c r="B57" s="36" t="str">
        <f aca="false">E49</f>
        <v>Златоглазка</v>
      </c>
      <c r="C57" s="4" t="s">
        <v>61</v>
      </c>
    </row>
    <row r="58" customFormat="false" ht="14.25" hidden="false" customHeight="false" outlineLevel="0" collapsed="false">
      <c r="B58" s="36" t="str">
        <f aca="false">F49</f>
        <v>Комары</v>
      </c>
      <c r="C58" s="4" t="s">
        <v>61</v>
      </c>
    </row>
    <row r="59" customFormat="false" ht="14.25" hidden="false" customHeight="false" outlineLevel="0" collapsed="false">
      <c r="B59" s="36" t="str">
        <f aca="false">G49</f>
        <v>Осы</v>
      </c>
      <c r="C59" s="4" t="s">
        <v>61</v>
      </c>
    </row>
    <row r="60" customFormat="false" ht="14.25" hidden="false" customHeight="false" outlineLevel="0" collapsed="false">
      <c r="B60" s="36" t="str">
        <f aca="false">H49</f>
        <v>Пищевая моль</v>
      </c>
      <c r="C60" s="4" t="s">
        <v>61</v>
      </c>
    </row>
    <row r="62" customFormat="false" ht="14.25" hidden="false" customHeight="false" outlineLevel="0" collapsed="false">
      <c r="B62" s="58" t="s">
        <v>61</v>
      </c>
      <c r="C62" s="59"/>
      <c r="D62" s="59"/>
      <c r="E62" s="59"/>
      <c r="F62" s="59"/>
      <c r="G62" s="59"/>
      <c r="H62" s="34"/>
    </row>
    <row r="63" customFormat="false" ht="14.25" hidden="false" customHeight="false" outlineLevel="0" collapsed="false">
      <c r="B63" s="57"/>
      <c r="C63" s="57"/>
      <c r="D63" s="57"/>
      <c r="E63" s="57"/>
      <c r="F63" s="57"/>
      <c r="G63" s="57"/>
    </row>
    <row r="64" customFormat="false" ht="14.25" hidden="false" customHeight="false" outlineLevel="0" collapsed="false">
      <c r="B64" s="50" t="s">
        <v>73</v>
      </c>
    </row>
    <row r="65" customFormat="false" ht="14.25" hidden="false" customHeight="false" outlineLevel="0" collapsed="false">
      <c r="B65" s="55" t="s">
        <v>74</v>
      </c>
      <c r="C65" s="33"/>
      <c r="D65" s="33"/>
      <c r="E65" s="33"/>
      <c r="F65" s="33"/>
      <c r="G65" s="33"/>
      <c r="H65" s="34"/>
    </row>
    <row r="67" s="56" customFormat="true" ht="19.9" hidden="false" customHeight="true" outlineLevel="0" collapsed="false">
      <c r="B67" s="44" t="s">
        <v>90</v>
      </c>
    </row>
    <row r="68" s="56" customFormat="true" ht="43.75" hidden="false" customHeight="true" outlineLevel="0" collapsed="false">
      <c r="B68" s="45" t="s">
        <v>91</v>
      </c>
      <c r="C68" s="45"/>
      <c r="D68" s="45" t="s">
        <v>92</v>
      </c>
      <c r="E68" s="45" t="s">
        <v>38</v>
      </c>
      <c r="F68" s="45" t="s">
        <v>93</v>
      </c>
      <c r="G68" s="45"/>
      <c r="H68" s="45" t="s">
        <v>94</v>
      </c>
    </row>
    <row r="69" s="56" customFormat="true" ht="20.25" hidden="false" customHeight="true" outlineLevel="0" collapsed="false">
      <c r="B69" s="7" t="s">
        <v>95</v>
      </c>
      <c r="C69" s="7"/>
      <c r="D69" s="64" t="s">
        <v>61</v>
      </c>
      <c r="E69" s="7" t="s">
        <v>61</v>
      </c>
      <c r="F69" s="7" t="s">
        <v>61</v>
      </c>
      <c r="G69" s="7"/>
      <c r="H69" s="4" t="s">
        <v>61</v>
      </c>
    </row>
    <row r="70" s="56" customFormat="true" ht="25.5" hidden="false" customHeight="true" outlineLevel="0" collapsed="false">
      <c r="B70" s="7"/>
      <c r="C70" s="7"/>
      <c r="D70" s="65" t="s">
        <v>61</v>
      </c>
      <c r="E70" s="7"/>
      <c r="F70" s="7"/>
      <c r="G70" s="7"/>
      <c r="H70" s="4"/>
    </row>
    <row r="71" s="56" customFormat="true" ht="24.75" hidden="false" customHeight="true" outlineLevel="0" collapsed="false">
      <c r="B71" s="2" t="s">
        <v>96</v>
      </c>
      <c r="C71" s="2"/>
      <c r="D71" s="66" t="s">
        <v>26</v>
      </c>
      <c r="E71" s="67" t="str">
        <f aca="false">'Журн.расхода'!B7</f>
        <v>Ратобор-брикет от грызунов </v>
      </c>
      <c r="F71" s="7" t="str">
        <f aca="false">'Журн.расхода'!F7</f>
        <v>Бродифакум 0,005%</v>
      </c>
      <c r="G71" s="7"/>
      <c r="H71" s="16" t="n">
        <f aca="false">SUM(71)*0.04</f>
        <v>2.84</v>
      </c>
    </row>
    <row r="72" s="56" customFormat="true" ht="25.5" hidden="false" customHeight="true" outlineLevel="0" collapsed="false">
      <c r="B72" s="2"/>
      <c r="C72" s="2"/>
      <c r="D72" s="6" t="str">
        <f aca="false">'Журн.расхода'!H7</f>
        <v>1 контур защиты</v>
      </c>
      <c r="E72" s="67"/>
      <c r="F72" s="7"/>
      <c r="G72" s="7"/>
      <c r="H72" s="16"/>
    </row>
    <row r="73" s="56" customFormat="true" ht="27" hidden="false" customHeight="true" outlineLevel="0" collapsed="false">
      <c r="B73" s="2" t="s">
        <v>97</v>
      </c>
      <c r="C73" s="2"/>
      <c r="D73" s="69" t="s">
        <v>61</v>
      </c>
      <c r="E73" s="7" t="s">
        <v>61</v>
      </c>
      <c r="F73" s="7" t="s">
        <v>61</v>
      </c>
      <c r="G73" s="7"/>
      <c r="H73" s="7" t="s">
        <v>61</v>
      </c>
    </row>
    <row r="74" s="56" customFormat="true" ht="11.25" hidden="false" customHeight="true" outlineLevel="0" collapsed="false">
      <c r="B74" s="70"/>
      <c r="C74" s="70"/>
      <c r="D74" s="71"/>
      <c r="E74" s="71"/>
      <c r="F74" s="71"/>
      <c r="G74" s="71"/>
      <c r="H74" s="71"/>
    </row>
    <row r="75" customFormat="false" ht="14.25" hidden="false" customHeight="false" outlineLevel="0" collapsed="false">
      <c r="B75" s="44" t="s">
        <v>99</v>
      </c>
      <c r="C75" s="72"/>
    </row>
    <row r="76" customFormat="false" ht="14.25" hidden="false" customHeight="false" outlineLevel="0" collapsed="false">
      <c r="B76" s="73" t="s">
        <v>100</v>
      </c>
      <c r="C76" s="33"/>
      <c r="D76" s="33"/>
      <c r="E76" s="33"/>
      <c r="F76" s="34"/>
      <c r="G76" s="62" t="s">
        <v>118</v>
      </c>
      <c r="H76" s="62"/>
    </row>
    <row r="77" customFormat="false" ht="14.25" hidden="false" customHeight="false" outlineLevel="0" collapsed="false">
      <c r="B77" s="73" t="s">
        <v>101</v>
      </c>
      <c r="C77" s="33"/>
      <c r="D77" s="33"/>
      <c r="E77" s="33"/>
      <c r="F77" s="34"/>
      <c r="G77" s="62" t="str">
        <f aca="false">G76</f>
        <v>4,8,10,15,28,32,60,62,66,69</v>
      </c>
      <c r="H77" s="62"/>
    </row>
    <row r="78" customFormat="false" ht="14.25" hidden="false" customHeight="false" outlineLevel="0" collapsed="false">
      <c r="B78" s="74" t="s">
        <v>102</v>
      </c>
      <c r="C78" s="75"/>
      <c r="D78" s="75"/>
      <c r="E78" s="75"/>
      <c r="F78" s="76"/>
      <c r="G78" s="62" t="s">
        <v>61</v>
      </c>
      <c r="H78" s="62"/>
    </row>
    <row r="79" customFormat="false" ht="14.25" hidden="false" customHeight="false" outlineLevel="0" collapsed="false">
      <c r="B79" s="73" t="s">
        <v>103</v>
      </c>
      <c r="C79" s="33"/>
      <c r="D79" s="33"/>
      <c r="E79" s="33"/>
      <c r="F79" s="34"/>
      <c r="G79" s="46" t="s">
        <v>104</v>
      </c>
      <c r="H79" s="46"/>
    </row>
    <row r="81" customFormat="false" ht="14.25" hidden="false" customHeight="false" outlineLevel="0" collapsed="false">
      <c r="B81" s="44" t="s">
        <v>105</v>
      </c>
    </row>
    <row r="82" customFormat="false" ht="26.85" hidden="false" customHeight="true" outlineLevel="0" collapsed="false">
      <c r="B82" s="77" t="s">
        <v>106</v>
      </c>
      <c r="C82" s="77"/>
      <c r="D82" s="77"/>
      <c r="E82" s="77"/>
      <c r="F82" s="77"/>
      <c r="G82" s="77"/>
      <c r="H82" s="77"/>
    </row>
    <row r="83" customFormat="false" ht="14.25" hidden="false" customHeight="true" outlineLevel="0" collapsed="false">
      <c r="B83" s="78" t="s">
        <v>107</v>
      </c>
      <c r="C83" s="79"/>
      <c r="D83" s="79"/>
      <c r="E83" s="79" t="s">
        <v>108</v>
      </c>
      <c r="F83" s="79"/>
      <c r="G83" s="79"/>
      <c r="H83" s="79"/>
    </row>
    <row r="84" customFormat="false" ht="27" hidden="false" customHeight="true" outlineLevel="0" collapsed="false">
      <c r="B84" s="78"/>
      <c r="C84" s="78"/>
      <c r="D84" s="79"/>
      <c r="E84" s="79"/>
      <c r="F84" s="79"/>
      <c r="G84" s="79"/>
      <c r="H84" s="79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89"/>
  <sheetViews>
    <sheetView showFormulas="false" showGridLines="true" showRowColHeaders="true" showZeros="true" rightToLeft="false" tabSelected="false" showOutlineSymbols="true" defaultGridColor="true" view="pageBreakPreview" topLeftCell="A55" colorId="64" zoomScale="100" zoomScaleNormal="100" zoomScalePageLayoutView="100" workbookViewId="0">
      <selection pane="topLeft" activeCell="B3" activeCellId="0" sqref="B3"/>
    </sheetView>
  </sheetViews>
  <sheetFormatPr defaultColWidth="10.3125" defaultRowHeight="12.8" zeroHeight="false" outlineLevelRow="0" outlineLevelCol="0"/>
  <cols>
    <col collapsed="false" customWidth="true" hidden="false" outlineLevel="0" max="1" min="1" style="1" width="22.6"/>
    <col collapsed="false" customWidth="true" hidden="false" outlineLevel="0" max="2" min="2" style="1" width="25.54"/>
    <col collapsed="false" customWidth="true" hidden="false" outlineLevel="0" max="3" min="3" style="1" width="18.57"/>
    <col collapsed="false" customWidth="true" hidden="false" outlineLevel="0" max="4" min="4" style="1" width="16.47"/>
    <col collapsed="false" customWidth="true" hidden="false" outlineLevel="0" max="5" min="5" style="1" width="25.33"/>
    <col collapsed="false" customWidth="true" hidden="false" outlineLevel="0" max="7" min="7" style="1" width="17.31"/>
  </cols>
  <sheetData>
    <row r="1" customFormat="false" ht="13.8" hidden="false" customHeight="false" outlineLevel="0" collapsed="false">
      <c r="A1" s="30" t="str">
        <f aca="false">'Журн.расхода'!A1</f>
        <v>ООО Альфадез</v>
      </c>
      <c r="B1" s="30"/>
      <c r="C1" s="30"/>
      <c r="D1" s="30"/>
      <c r="E1" s="30"/>
      <c r="F1" s="30"/>
      <c r="G1" s="30"/>
    </row>
    <row r="2" customFormat="false" ht="13.8" hidden="false" customHeight="false" outlineLevel="0" collapsed="false">
      <c r="A2" s="31" t="str">
        <f aca="false">'Журн.расхода'!A2</f>
        <v>Контактный телефон</v>
      </c>
      <c r="B2" s="31"/>
      <c r="C2" s="32" t="n">
        <f aca="false">'1 контур(1)'!D2</f>
        <v>89379676209</v>
      </c>
      <c r="D2" s="32"/>
      <c r="E2" s="33"/>
      <c r="F2" s="33"/>
      <c r="G2" s="34"/>
    </row>
    <row r="3" customFormat="false" ht="13.8" hidden="false" customHeight="false" outlineLevel="0" collapsed="false">
      <c r="A3" s="35" t="s">
        <v>44</v>
      </c>
      <c r="B3" s="36" t="s">
        <v>45</v>
      </c>
      <c r="C3" s="36"/>
      <c r="D3" s="37" t="str">
        <f aca="false">'Журн.расхода'!A4</f>
        <v>Наименование обьекта</v>
      </c>
      <c r="E3" s="37"/>
      <c r="F3" s="38" t="str">
        <f aca="false">'Журн.расхода'!C4</f>
        <v>ОСП ЗГПИ</v>
      </c>
      <c r="G3" s="38"/>
    </row>
    <row r="4" customFormat="false" ht="13.8" hidden="false" customHeight="false" outlineLevel="0" collapsed="false">
      <c r="A4" s="35" t="s">
        <v>47</v>
      </c>
      <c r="B4" s="39" t="str">
        <f aca="false">'Журнал контроля'!D7</f>
        <v>Авдеенко И.А.</v>
      </c>
      <c r="C4" s="39"/>
      <c r="D4" s="40" t="str">
        <f aca="false">'1 контур(1)'!E4</f>
        <v>Адрес проведения работ</v>
      </c>
      <c r="E4" s="40"/>
      <c r="F4" s="39" t="str">
        <f aca="false">'1 контур(1)'!G4</f>
        <v>с.Овчарное ул.Луговая 41б</v>
      </c>
      <c r="G4" s="39"/>
    </row>
    <row r="5" customFormat="false" ht="13.8" hidden="false" customHeight="false" outlineLevel="0" collapsed="false">
      <c r="A5" s="42" t="s">
        <v>51</v>
      </c>
      <c r="B5" s="83" t="n">
        <f aca="false">'Журн.расхода'!A9</f>
        <v>45394</v>
      </c>
      <c r="C5" s="33"/>
      <c r="D5" s="33"/>
      <c r="E5" s="33"/>
      <c r="F5" s="33"/>
      <c r="G5" s="34"/>
    </row>
    <row r="6" customFormat="false" ht="13.8" hidden="false" customHeight="false" outlineLevel="0" collapsed="false"/>
    <row r="7" customFormat="false" ht="13.8" hidden="false" customHeight="false" outlineLevel="0" collapsed="false">
      <c r="A7" s="30" t="s">
        <v>52</v>
      </c>
      <c r="B7" s="30"/>
      <c r="C7" s="30"/>
      <c r="D7" s="30"/>
      <c r="E7" s="30"/>
      <c r="F7" s="30"/>
      <c r="G7" s="30"/>
    </row>
    <row r="8" customFormat="false" ht="13.8" hidden="false" customHeight="false" outlineLevel="0" collapsed="false"/>
    <row r="9" customFormat="false" ht="13.8" hidden="false" customHeight="false" outlineLevel="0" collapsed="false">
      <c r="A9" s="44" t="s">
        <v>53</v>
      </c>
      <c r="B9" s="44"/>
    </row>
    <row r="10" customFormat="false" ht="13.8" hidden="false" customHeight="false" outlineLevel="0" collapsed="false">
      <c r="A10" s="44" t="s">
        <v>54</v>
      </c>
    </row>
    <row r="11" customFormat="false" ht="50.95" hidden="false" customHeight="true" outlineLevel="0" collapsed="false">
      <c r="A11" s="45" t="s">
        <v>55</v>
      </c>
      <c r="B11" s="45" t="s">
        <v>56</v>
      </c>
      <c r="C11" s="45" t="s">
        <v>57</v>
      </c>
      <c r="D11" s="45" t="s">
        <v>58</v>
      </c>
      <c r="E11" s="45" t="s">
        <v>59</v>
      </c>
      <c r="F11" s="45" t="s">
        <v>60</v>
      </c>
      <c r="G11" s="45"/>
    </row>
    <row r="12" customFormat="false" ht="13.8" hidden="false" customHeight="false" outlineLevel="0" collapsed="false">
      <c r="A12" s="46" t="s">
        <v>61</v>
      </c>
      <c r="B12" s="46" t="s">
        <v>61</v>
      </c>
      <c r="C12" s="46" t="s">
        <v>61</v>
      </c>
      <c r="D12" s="46" t="s">
        <v>61</v>
      </c>
      <c r="E12" s="47" t="s">
        <v>61</v>
      </c>
      <c r="F12" s="46" t="s">
        <v>61</v>
      </c>
      <c r="G12" s="46"/>
    </row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>
      <c r="A15" s="44" t="s">
        <v>62</v>
      </c>
      <c r="B15" s="44"/>
      <c r="C15" s="44"/>
    </row>
    <row r="16" customFormat="false" ht="50.95" hidden="false" customHeight="true" outlineLevel="0" collapsed="false">
      <c r="A16" s="48" t="s">
        <v>55</v>
      </c>
      <c r="B16" s="45" t="s">
        <v>56</v>
      </c>
      <c r="C16" s="45" t="s">
        <v>57</v>
      </c>
      <c r="D16" s="45" t="s">
        <v>58</v>
      </c>
      <c r="E16" s="45" t="s">
        <v>59</v>
      </c>
      <c r="F16" s="45" t="s">
        <v>60</v>
      </c>
      <c r="G16" s="45"/>
    </row>
    <row r="17" customFormat="false" ht="14.15" hidden="false" customHeight="false" outlineLevel="0" collapsed="false">
      <c r="A17" s="7" t="s">
        <v>109</v>
      </c>
      <c r="B17" s="4" t="n">
        <v>1</v>
      </c>
      <c r="C17" s="84" t="s">
        <v>119</v>
      </c>
      <c r="D17" s="4" t="s">
        <v>61</v>
      </c>
      <c r="E17" s="49" t="s">
        <v>61</v>
      </c>
      <c r="F17" s="62" t="n">
        <v>7</v>
      </c>
      <c r="G17" s="62"/>
    </row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>
      <c r="A20" s="50" t="s">
        <v>63</v>
      </c>
    </row>
    <row r="21" customFormat="false" ht="13.8" hidden="false" customHeight="false" outlineLevel="0" collapsed="false">
      <c r="A21" s="51" t="s">
        <v>64</v>
      </c>
      <c r="B21" s="51" t="s">
        <v>65</v>
      </c>
    </row>
    <row r="22" customFormat="false" ht="13.8" hidden="false" customHeight="false" outlineLevel="0" collapsed="false">
      <c r="A22" s="52" t="s">
        <v>66</v>
      </c>
      <c r="B22" s="52"/>
    </row>
    <row r="23" customFormat="false" ht="13.8" hidden="false" customHeight="false" outlineLevel="0" collapsed="false">
      <c r="A23" s="36" t="s">
        <v>67</v>
      </c>
      <c r="B23" s="4" t="s">
        <v>61</v>
      </c>
    </row>
    <row r="24" customFormat="false" ht="13.8" hidden="false" customHeight="false" outlineLevel="0" collapsed="false">
      <c r="A24" s="36" t="s">
        <v>68</v>
      </c>
      <c r="B24" s="4" t="str">
        <f aca="false">B23</f>
        <v>-</v>
      </c>
    </row>
    <row r="25" customFormat="false" ht="13.8" hidden="false" customHeight="false" outlineLevel="0" collapsed="false"/>
    <row r="26" customFormat="false" ht="13.8" hidden="false" customHeight="false" outlineLevel="0" collapsed="false">
      <c r="A26" s="53" t="s">
        <v>69</v>
      </c>
      <c r="B26" s="33"/>
      <c r="C26" s="33"/>
      <c r="D26" s="33"/>
      <c r="E26" s="34"/>
      <c r="F26" s="54" t="s">
        <v>61</v>
      </c>
      <c r="G26" s="54"/>
    </row>
    <row r="27" customFormat="false" ht="13.8" hidden="false" customHeight="false" outlineLevel="0" collapsed="false">
      <c r="A27" s="53" t="s">
        <v>70</v>
      </c>
      <c r="B27" s="33"/>
      <c r="C27" s="33"/>
      <c r="D27" s="33"/>
      <c r="E27" s="34"/>
      <c r="F27" s="4" t="s">
        <v>61</v>
      </c>
      <c r="G27" s="4"/>
    </row>
    <row r="28" customFormat="false" ht="13.8" hidden="false" customHeight="false" outlineLevel="0" collapsed="false">
      <c r="A28" s="53" t="s">
        <v>71</v>
      </c>
      <c r="B28" s="33"/>
      <c r="C28" s="33"/>
      <c r="D28" s="33"/>
      <c r="E28" s="34"/>
      <c r="F28" s="4" t="s">
        <v>61</v>
      </c>
      <c r="G28" s="4"/>
    </row>
    <row r="29" customFormat="false" ht="13.8" hidden="false" customHeight="false" outlineLevel="0" collapsed="false">
      <c r="A29" s="53" t="s">
        <v>72</v>
      </c>
      <c r="B29" s="33"/>
      <c r="C29" s="33"/>
      <c r="D29" s="33"/>
      <c r="E29" s="34"/>
      <c r="F29" s="4" t="n">
        <f aca="false">F17</f>
        <v>7</v>
      </c>
      <c r="G29" s="4"/>
    </row>
    <row r="30" customFormat="false" ht="13.8" hidden="false" customHeight="false" outlineLevel="0" collapsed="false">
      <c r="A30" s="50" t="s">
        <v>73</v>
      </c>
    </row>
    <row r="31" customFormat="false" ht="13.8" hidden="false" customHeight="false" outlineLevel="0" collapsed="false">
      <c r="A31" s="55" t="s">
        <v>117</v>
      </c>
      <c r="B31" s="33"/>
      <c r="C31" s="33"/>
      <c r="D31" s="33"/>
      <c r="E31" s="33"/>
      <c r="F31" s="33"/>
      <c r="G31" s="34"/>
    </row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>
      <c r="A34" s="44" t="s">
        <v>75</v>
      </c>
    </row>
    <row r="35" customFormat="false" ht="50.95" hidden="false" customHeight="true" outlineLevel="0" collapsed="false">
      <c r="A35" s="48" t="s">
        <v>55</v>
      </c>
      <c r="B35" s="45" t="s">
        <v>56</v>
      </c>
      <c r="C35" s="45" t="s">
        <v>57</v>
      </c>
      <c r="D35" s="45" t="s">
        <v>58</v>
      </c>
      <c r="E35" s="45" t="s">
        <v>59</v>
      </c>
      <c r="F35" s="45" t="s">
        <v>60</v>
      </c>
      <c r="G35" s="45"/>
    </row>
    <row r="36" customFormat="false" ht="13.8" hidden="false" customHeight="false" outlineLevel="0" collapsed="false">
      <c r="A36" s="46" t="s">
        <v>61</v>
      </c>
      <c r="B36" s="46" t="s">
        <v>61</v>
      </c>
      <c r="C36" s="46" t="s">
        <v>61</v>
      </c>
      <c r="D36" s="46" t="s">
        <v>61</v>
      </c>
      <c r="E36" s="47" t="s">
        <v>61</v>
      </c>
      <c r="F36" s="46" t="s">
        <v>61</v>
      </c>
      <c r="G36" s="46"/>
    </row>
    <row r="37" customFormat="false" ht="13.8" hidden="false" customHeight="false" outlineLevel="0" collapsed="false"/>
    <row r="38" customFormat="false" ht="13.8" hidden="false" customHeight="false" outlineLevel="0" collapsed="false"/>
    <row r="39" customFormat="false" ht="13.8" hidden="false" customHeight="false" outlineLevel="0" collapsed="false">
      <c r="A39" s="50" t="s">
        <v>63</v>
      </c>
    </row>
    <row r="40" customFormat="false" ht="13.8" hidden="false" customHeight="false" outlineLevel="0" collapsed="false">
      <c r="A40" s="51" t="s">
        <v>64</v>
      </c>
      <c r="B40" s="51" t="s">
        <v>65</v>
      </c>
    </row>
    <row r="41" customFormat="false" ht="13.8" hidden="false" customHeight="false" outlineLevel="0" collapsed="false">
      <c r="A41" s="36" t="s">
        <v>76</v>
      </c>
      <c r="B41" s="36"/>
    </row>
    <row r="42" customFormat="false" ht="13.8" hidden="false" customHeight="false" outlineLevel="0" collapsed="false">
      <c r="A42" s="36" t="s">
        <v>77</v>
      </c>
      <c r="B42" s="4" t="s">
        <v>61</v>
      </c>
    </row>
    <row r="43" customFormat="false" ht="13.8" hidden="false" customHeight="false" outlineLevel="0" collapsed="false">
      <c r="A43" s="36" t="s">
        <v>78</v>
      </c>
      <c r="B43" s="4" t="s">
        <v>61</v>
      </c>
      <c r="C43" s="56"/>
      <c r="D43" s="56"/>
      <c r="E43" s="56"/>
      <c r="F43" s="56"/>
      <c r="G43" s="56"/>
    </row>
    <row r="44" customFormat="false" ht="13.8" hidden="false" customHeight="false" outlineLevel="0" collapsed="false">
      <c r="A44" s="36" t="s">
        <v>79</v>
      </c>
      <c r="B44" s="4" t="s">
        <v>61</v>
      </c>
      <c r="C44" s="57"/>
      <c r="D44" s="57"/>
      <c r="E44" s="57"/>
      <c r="F44" s="57"/>
    </row>
    <row r="45" customFormat="false" ht="13.8" hidden="false" customHeight="false" outlineLevel="0" collapsed="false">
      <c r="A45" s="36" t="s">
        <v>68</v>
      </c>
      <c r="B45" s="4" t="s">
        <v>61</v>
      </c>
      <c r="C45" s="57"/>
      <c r="D45" s="57"/>
      <c r="E45" s="57"/>
      <c r="F45" s="57"/>
    </row>
    <row r="46" customFormat="false" ht="13.8" hidden="false" customHeight="false" outlineLevel="0" collapsed="false">
      <c r="A46" s="33"/>
      <c r="B46" s="59"/>
      <c r="C46" s="57"/>
      <c r="D46" s="57"/>
      <c r="E46" s="57"/>
      <c r="F46" s="57"/>
    </row>
    <row r="47" customFormat="false" ht="13.8" hidden="false" customHeight="false" outlineLevel="0" collapsed="false">
      <c r="A47" s="58" t="s">
        <v>61</v>
      </c>
      <c r="B47" s="59"/>
      <c r="C47" s="59"/>
      <c r="D47" s="59"/>
      <c r="E47" s="59"/>
      <c r="F47" s="59"/>
      <c r="G47" s="34"/>
    </row>
    <row r="48" customFormat="false" ht="13.8" hidden="false" customHeight="false" outlineLevel="0" collapsed="false">
      <c r="A48" s="57"/>
      <c r="B48" s="57"/>
      <c r="C48" s="57"/>
      <c r="D48" s="57"/>
      <c r="E48" s="57"/>
      <c r="F48" s="57"/>
    </row>
    <row r="49" customFormat="false" ht="13.8" hidden="false" customHeight="false" outlineLevel="0" collapsed="false">
      <c r="A49" s="57"/>
      <c r="B49" s="57"/>
      <c r="C49" s="57"/>
      <c r="D49" s="57"/>
      <c r="E49" s="57"/>
      <c r="F49" s="57"/>
    </row>
    <row r="50" customFormat="false" ht="13.8" hidden="false" customHeight="false" outlineLevel="0" collapsed="false">
      <c r="A50" s="50" t="s">
        <v>73</v>
      </c>
    </row>
    <row r="51" customFormat="false" ht="13.8" hidden="false" customHeight="false" outlineLevel="0" collapsed="false">
      <c r="A51" s="55" t="s">
        <v>74</v>
      </c>
      <c r="B51" s="33"/>
      <c r="C51" s="33"/>
      <c r="D51" s="33"/>
      <c r="E51" s="33"/>
      <c r="F51" s="33"/>
      <c r="G51" s="34"/>
    </row>
    <row r="52" customFormat="false" ht="13.8" hidden="false" customHeight="false" outlineLevel="0" collapsed="false"/>
    <row r="53" customFormat="false" ht="13.8" hidden="false" customHeight="false" outlineLevel="0" collapsed="false"/>
    <row r="54" customFormat="false" ht="13.8" hidden="false" customHeight="false" outlineLevel="0" collapsed="false">
      <c r="A54" s="44" t="s">
        <v>80</v>
      </c>
    </row>
    <row r="55" customFormat="false" ht="14.15" hidden="false" customHeight="false" outlineLevel="0" collapsed="false">
      <c r="A55" s="51" t="s">
        <v>81</v>
      </c>
      <c r="B55" s="51" t="s">
        <v>82</v>
      </c>
      <c r="C55" s="51" t="s">
        <v>83</v>
      </c>
      <c r="D55" s="51" t="s">
        <v>84</v>
      </c>
      <c r="E55" s="51" t="s">
        <v>85</v>
      </c>
      <c r="F55" s="51" t="s">
        <v>86</v>
      </c>
      <c r="G55" s="45" t="s">
        <v>87</v>
      </c>
    </row>
    <row r="56" customFormat="false" ht="13.8" hidden="false" customHeight="false" outlineLevel="0" collapsed="false">
      <c r="A56" s="4" t="s">
        <v>61</v>
      </c>
      <c r="B56" s="4" t="s">
        <v>61</v>
      </c>
      <c r="C56" s="4" t="s">
        <v>61</v>
      </c>
      <c r="D56" s="4" t="s">
        <v>61</v>
      </c>
      <c r="E56" s="4" t="s">
        <v>61</v>
      </c>
      <c r="F56" s="4" t="s">
        <v>61</v>
      </c>
      <c r="G56" s="4" t="s">
        <v>61</v>
      </c>
    </row>
    <row r="57" customFormat="false" ht="13.8" hidden="false" customHeight="false" outlineLevel="0" collapsed="false">
      <c r="A57" s="57"/>
      <c r="B57" s="57"/>
      <c r="C57" s="57"/>
      <c r="D57" s="57"/>
      <c r="E57" s="57"/>
      <c r="F57" s="57"/>
      <c r="G57" s="57"/>
    </row>
    <row r="58" customFormat="false" ht="13.8" hidden="false" customHeight="false" outlineLevel="0" collapsed="false">
      <c r="A58" s="50" t="s">
        <v>63</v>
      </c>
      <c r="C58" s="57"/>
      <c r="D58" s="57"/>
      <c r="E58" s="57"/>
      <c r="F58" s="57"/>
      <c r="G58" s="57"/>
    </row>
    <row r="59" customFormat="false" ht="13.8" hidden="false" customHeight="false" outlineLevel="0" collapsed="false">
      <c r="A59" s="51" t="s">
        <v>64</v>
      </c>
      <c r="B59" s="51" t="s">
        <v>65</v>
      </c>
    </row>
    <row r="60" customFormat="false" ht="13.8" hidden="false" customHeight="false" outlineLevel="0" collapsed="false">
      <c r="A60" s="55" t="s">
        <v>88</v>
      </c>
      <c r="B60" s="34"/>
    </row>
    <row r="61" customFormat="false" ht="13.8" hidden="false" customHeight="false" outlineLevel="0" collapsed="false">
      <c r="A61" s="36" t="s">
        <v>82</v>
      </c>
      <c r="B61" s="4" t="s">
        <v>61</v>
      </c>
    </row>
    <row r="62" customFormat="false" ht="13.8" hidden="false" customHeight="false" outlineLevel="0" collapsed="false">
      <c r="A62" s="36" t="s">
        <v>83</v>
      </c>
      <c r="B62" s="4" t="s">
        <v>61</v>
      </c>
    </row>
    <row r="63" customFormat="false" ht="13.8" hidden="false" customHeight="false" outlineLevel="0" collapsed="false">
      <c r="A63" s="36" t="str">
        <f aca="false">D55</f>
        <v>Златоглазка</v>
      </c>
      <c r="B63" s="4" t="s">
        <v>61</v>
      </c>
    </row>
    <row r="64" customFormat="false" ht="13.8" hidden="false" customHeight="false" outlineLevel="0" collapsed="false">
      <c r="A64" s="36" t="str">
        <f aca="false">E55</f>
        <v>Комары</v>
      </c>
      <c r="B64" s="4" t="s">
        <v>61</v>
      </c>
    </row>
    <row r="65" customFormat="false" ht="13.8" hidden="false" customHeight="false" outlineLevel="0" collapsed="false">
      <c r="A65" s="36" t="str">
        <f aca="false">F55</f>
        <v>Осы</v>
      </c>
      <c r="B65" s="4" t="s">
        <v>61</v>
      </c>
    </row>
    <row r="66" customFormat="false" ht="13.8" hidden="false" customHeight="false" outlineLevel="0" collapsed="false">
      <c r="A66" s="36" t="str">
        <f aca="false">G55</f>
        <v>Пищевая моль</v>
      </c>
      <c r="B66" s="4" t="s">
        <v>61</v>
      </c>
    </row>
    <row r="67" customFormat="false" ht="13.8" hidden="false" customHeight="false" outlineLevel="0" collapsed="false"/>
    <row r="68" customFormat="false" ht="13.8" hidden="false" customHeight="false" outlineLevel="0" collapsed="false">
      <c r="A68" s="58" t="s">
        <v>61</v>
      </c>
      <c r="B68" s="59"/>
      <c r="C68" s="59"/>
      <c r="D68" s="59"/>
      <c r="E68" s="59"/>
      <c r="F68" s="59"/>
      <c r="G68" s="34"/>
    </row>
    <row r="69" customFormat="false" ht="13.8" hidden="false" customHeight="false" outlineLevel="0" collapsed="false">
      <c r="A69" s="57"/>
      <c r="B69" s="57"/>
      <c r="C69" s="57"/>
      <c r="D69" s="57"/>
      <c r="E69" s="57"/>
      <c r="F69" s="57"/>
    </row>
    <row r="70" customFormat="false" ht="13.8" hidden="false" customHeight="false" outlineLevel="0" collapsed="false">
      <c r="A70" s="50" t="s">
        <v>73</v>
      </c>
    </row>
    <row r="71" customFormat="false" ht="13.8" hidden="false" customHeight="false" outlineLevel="0" collapsed="false">
      <c r="A71" s="55" t="s">
        <v>74</v>
      </c>
      <c r="B71" s="33"/>
      <c r="C71" s="33"/>
      <c r="D71" s="33"/>
      <c r="E71" s="33"/>
      <c r="F71" s="33"/>
      <c r="G71" s="34"/>
    </row>
    <row r="72" customFormat="false" ht="13.8" hidden="false" customHeight="false" outlineLevel="0" collapsed="false">
      <c r="A72" s="44" t="s">
        <v>90</v>
      </c>
      <c r="B72" s="56"/>
      <c r="C72" s="56"/>
      <c r="D72" s="56"/>
      <c r="E72" s="56"/>
      <c r="F72" s="56"/>
      <c r="G72" s="56"/>
    </row>
    <row r="73" customFormat="false" ht="50.95" hidden="false" customHeight="true" outlineLevel="0" collapsed="false">
      <c r="A73" s="45" t="s">
        <v>91</v>
      </c>
      <c r="B73" s="45"/>
      <c r="C73" s="45" t="s">
        <v>92</v>
      </c>
      <c r="D73" s="45" t="s">
        <v>38</v>
      </c>
      <c r="E73" s="45" t="s">
        <v>93</v>
      </c>
      <c r="F73" s="45"/>
      <c r="G73" s="45" t="s">
        <v>94</v>
      </c>
    </row>
    <row r="74" customFormat="false" ht="13.8" hidden="false" customHeight="true" outlineLevel="0" collapsed="false">
      <c r="A74" s="7" t="s">
        <v>95</v>
      </c>
      <c r="B74" s="7"/>
      <c r="C74" s="64" t="s">
        <v>61</v>
      </c>
      <c r="D74" s="7" t="s">
        <v>61</v>
      </c>
      <c r="E74" s="7" t="s">
        <v>61</v>
      </c>
      <c r="F74" s="7"/>
      <c r="G74" s="4" t="s">
        <v>61</v>
      </c>
    </row>
    <row r="75" customFormat="false" ht="13.8" hidden="false" customHeight="false" outlineLevel="0" collapsed="false">
      <c r="A75" s="7"/>
      <c r="B75" s="7"/>
      <c r="C75" s="65" t="s">
        <v>61</v>
      </c>
      <c r="D75" s="7"/>
      <c r="E75" s="7"/>
      <c r="F75" s="7"/>
      <c r="G75" s="4"/>
    </row>
    <row r="76" customFormat="false" ht="14.15" hidden="false" customHeight="true" outlineLevel="0" collapsed="false">
      <c r="A76" s="2" t="s">
        <v>96</v>
      </c>
      <c r="B76" s="2"/>
      <c r="C76" s="66" t="s">
        <v>26</v>
      </c>
      <c r="D76" s="67" t="str">
        <f aca="false">'Журн.расхода'!B9</f>
        <v>Ратобор-брикет от грызунов </v>
      </c>
      <c r="E76" s="7" t="str">
        <f aca="false">'Журн.расхода'!F9</f>
        <v>Бродифакум 0,005%</v>
      </c>
      <c r="F76" s="7"/>
      <c r="G76" s="16" t="n">
        <f aca="false">SUM(71)*0.04</f>
        <v>2.84</v>
      </c>
    </row>
    <row r="77" customFormat="false" ht="12.8" hidden="false" customHeight="false" outlineLevel="0" collapsed="false">
      <c r="A77" s="2"/>
      <c r="B77" s="2"/>
      <c r="C77" s="6" t="str">
        <f aca="false">'Журн.расхода'!H9</f>
        <v>1 контур защиты</v>
      </c>
      <c r="D77" s="67"/>
      <c r="E77" s="7"/>
      <c r="F77" s="7"/>
      <c r="G77" s="16"/>
    </row>
    <row r="78" customFormat="false" ht="24.85" hidden="false" customHeight="true" outlineLevel="0" collapsed="false">
      <c r="A78" s="2" t="s">
        <v>97</v>
      </c>
      <c r="B78" s="2"/>
      <c r="C78" s="69" t="s">
        <v>61</v>
      </c>
      <c r="D78" s="7" t="s">
        <v>61</v>
      </c>
      <c r="E78" s="7" t="s">
        <v>61</v>
      </c>
      <c r="F78" s="7"/>
      <c r="G78" s="7" t="s">
        <v>61</v>
      </c>
    </row>
    <row r="79" customFormat="false" ht="13.8" hidden="false" customHeight="false" outlineLevel="0" collapsed="false">
      <c r="A79" s="70"/>
      <c r="B79" s="70"/>
      <c r="C79" s="71"/>
      <c r="D79" s="71"/>
      <c r="E79" s="71"/>
      <c r="F79" s="71"/>
      <c r="G79" s="71"/>
    </row>
    <row r="80" customFormat="false" ht="13.8" hidden="false" customHeight="false" outlineLevel="0" collapsed="false">
      <c r="A80" s="44" t="s">
        <v>99</v>
      </c>
      <c r="B80" s="72"/>
    </row>
    <row r="81" customFormat="false" ht="13.8" hidden="false" customHeight="false" outlineLevel="0" collapsed="false">
      <c r="A81" s="73" t="s">
        <v>100</v>
      </c>
      <c r="B81" s="33"/>
      <c r="C81" s="33"/>
      <c r="D81" s="33"/>
      <c r="E81" s="34"/>
      <c r="F81" s="62" t="s">
        <v>61</v>
      </c>
      <c r="G81" s="62"/>
    </row>
    <row r="82" customFormat="false" ht="13.8" hidden="false" customHeight="false" outlineLevel="0" collapsed="false">
      <c r="A82" s="73" t="s">
        <v>101</v>
      </c>
      <c r="B82" s="33"/>
      <c r="C82" s="33"/>
      <c r="D82" s="33"/>
      <c r="E82" s="34"/>
      <c r="F82" s="62" t="s">
        <v>61</v>
      </c>
      <c r="G82" s="62"/>
    </row>
    <row r="83" customFormat="false" ht="13.8" hidden="false" customHeight="false" outlineLevel="0" collapsed="false">
      <c r="A83" s="74" t="s">
        <v>102</v>
      </c>
      <c r="B83" s="75"/>
      <c r="C83" s="75"/>
      <c r="D83" s="75"/>
      <c r="E83" s="76"/>
      <c r="F83" s="62" t="s">
        <v>61</v>
      </c>
      <c r="G83" s="62"/>
    </row>
    <row r="84" customFormat="false" ht="13.8" hidden="false" customHeight="false" outlineLevel="0" collapsed="false">
      <c r="A84" s="73" t="s">
        <v>103</v>
      </c>
      <c r="B84" s="33"/>
      <c r="C84" s="33"/>
      <c r="D84" s="33"/>
      <c r="E84" s="34"/>
      <c r="F84" s="46" t="s">
        <v>104</v>
      </c>
      <c r="G84" s="46"/>
    </row>
    <row r="85" customFormat="false" ht="13.8" hidden="false" customHeight="false" outlineLevel="0" collapsed="false"/>
    <row r="86" customFormat="false" ht="13.8" hidden="false" customHeight="false" outlineLevel="0" collapsed="false">
      <c r="A86" s="44" t="s">
        <v>105</v>
      </c>
    </row>
    <row r="87" customFormat="false" ht="37.3" hidden="false" customHeight="true" outlineLevel="0" collapsed="false">
      <c r="A87" s="77" t="s">
        <v>106</v>
      </c>
      <c r="B87" s="77"/>
      <c r="C87" s="77"/>
      <c r="D87" s="77"/>
      <c r="E87" s="77"/>
      <c r="F87" s="77"/>
      <c r="G87" s="77"/>
    </row>
    <row r="88" customFormat="false" ht="13.8" hidden="false" customHeight="true" outlineLevel="0" collapsed="false">
      <c r="A88" s="78" t="s">
        <v>107</v>
      </c>
      <c r="B88" s="79"/>
      <c r="C88" s="79"/>
      <c r="D88" s="79" t="s">
        <v>108</v>
      </c>
      <c r="E88" s="79"/>
      <c r="F88" s="79"/>
      <c r="G88" s="79"/>
    </row>
    <row r="89" customFormat="false" ht="13.8" hidden="false" customHeight="false" outlineLevel="0" collapsed="false">
      <c r="A89" s="78"/>
      <c r="B89" s="78"/>
      <c r="C89" s="79"/>
      <c r="D89" s="79"/>
      <c r="E89" s="79"/>
      <c r="F89" s="79"/>
      <c r="G89" s="79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6:G16"/>
    <mergeCell ref="F17:G17"/>
    <mergeCell ref="A22:B22"/>
    <mergeCell ref="F26:G26"/>
    <mergeCell ref="F27:G27"/>
    <mergeCell ref="F28:G28"/>
    <mergeCell ref="F29:G29"/>
    <mergeCell ref="F35:G35"/>
    <mergeCell ref="F36:G36"/>
    <mergeCell ref="A73:B73"/>
    <mergeCell ref="E73:F73"/>
    <mergeCell ref="A74:B75"/>
    <mergeCell ref="D74:D75"/>
    <mergeCell ref="E74:F75"/>
    <mergeCell ref="G74:G75"/>
    <mergeCell ref="A76:B77"/>
    <mergeCell ref="D76:D77"/>
    <mergeCell ref="E76:F77"/>
    <mergeCell ref="G76:G77"/>
    <mergeCell ref="A78:B78"/>
    <mergeCell ref="E78:F78"/>
    <mergeCell ref="F81:G81"/>
    <mergeCell ref="F82:G82"/>
    <mergeCell ref="F83:G83"/>
    <mergeCell ref="F84:G84"/>
    <mergeCell ref="A87:G87"/>
    <mergeCell ref="A88:A89"/>
    <mergeCell ref="B88:C89"/>
    <mergeCell ref="D88:E89"/>
    <mergeCell ref="F88:G89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5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53" man="true" max="16383" min="0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B1" colorId="64" zoomScale="75" zoomScaleNormal="75" zoomScalePageLayoutView="75" workbookViewId="0">
      <pane xSplit="1" ySplit="7" topLeftCell="C8" activePane="bottomRight" state="frozen"/>
      <selection pane="topLeft" activeCell="B1" activeCellId="0" sqref="B1"/>
      <selection pane="topRight" activeCell="C1" activeCellId="0" sqref="C1"/>
      <selection pane="bottomLeft" activeCell="B8" activeCellId="0" sqref="B8"/>
      <selection pane="bottomRight" activeCell="F73" activeCellId="0" sqref="F73"/>
    </sheetView>
  </sheetViews>
  <sheetFormatPr defaultColWidth="10.2578125" defaultRowHeight="14.25" zeroHeight="false" outlineLevelRow="0" outlineLevelCol="0"/>
  <cols>
    <col collapsed="false" customWidth="true" hidden="false" outlineLevel="0" max="1" min="1" style="1" width="6.87"/>
    <col collapsed="false" customWidth="true" hidden="false" outlineLevel="0" max="2" min="2" style="1" width="17"/>
    <col collapsed="false" customWidth="true" hidden="false" outlineLevel="0" max="4" min="4" style="1" width="13"/>
    <col collapsed="false" customWidth="true" hidden="false" outlineLevel="0" max="5" min="5" style="1" width="14.75"/>
    <col collapsed="false" customWidth="true" hidden="false" outlineLevel="0" max="6" min="6" style="1" width="12"/>
    <col collapsed="false" customWidth="true" hidden="false" outlineLevel="0" max="7" min="7" style="1" width="13.25"/>
    <col collapsed="false" customWidth="true" hidden="false" outlineLevel="0" max="8" min="8" style="1" width="13"/>
  </cols>
  <sheetData>
    <row r="1" customFormat="false" ht="14.25" hidden="false" customHeight="false" outlineLevel="0" collapsed="false">
      <c r="B1" s="30" t="str">
        <f aca="false">'1 конт(2)'!A1</f>
        <v>ООО Альфадез</v>
      </c>
      <c r="C1" s="30"/>
      <c r="D1" s="30"/>
      <c r="E1" s="30"/>
      <c r="F1" s="30"/>
      <c r="G1" s="30"/>
      <c r="H1" s="30"/>
    </row>
    <row r="2" customFormat="false" ht="14.25" hidden="false" customHeight="false" outlineLevel="0" collapsed="false">
      <c r="B2" s="31" t="str">
        <f aca="false">'1 конт(2)'!A2</f>
        <v>Контактный телефон</v>
      </c>
      <c r="C2" s="31"/>
      <c r="D2" s="32" t="n">
        <f aca="false">'1 конт(2)'!C2</f>
        <v>89379676209</v>
      </c>
      <c r="E2" s="32"/>
      <c r="F2" s="33"/>
      <c r="G2" s="33"/>
      <c r="H2" s="34"/>
    </row>
    <row r="3" customFormat="false" ht="14.25" hidden="false" customHeight="false" outlineLevel="0" collapsed="false">
      <c r="B3" s="35" t="s">
        <v>44</v>
      </c>
      <c r="C3" s="36" t="s">
        <v>45</v>
      </c>
      <c r="D3" s="36"/>
      <c r="E3" s="37" t="str">
        <f aca="false">'1 конт(2)'!D3</f>
        <v>Наименование обьекта</v>
      </c>
      <c r="F3" s="37"/>
      <c r="G3" s="38" t="str">
        <f aca="false">'1 конт(2)'!F3</f>
        <v>ОСП ЗГПИ</v>
      </c>
      <c r="H3" s="38"/>
    </row>
    <row r="4" customFormat="false" ht="14.25" hidden="false" customHeight="false" outlineLevel="0" collapsed="false">
      <c r="B4" s="35" t="s">
        <v>47</v>
      </c>
      <c r="C4" s="39" t="str">
        <f aca="false">'1 конт(2)'!B4</f>
        <v>Авдеенко И.А.</v>
      </c>
      <c r="D4" s="39"/>
      <c r="E4" s="40" t="str">
        <f aca="false">'1 конт(2)'!D4</f>
        <v>Адрес проведения работ</v>
      </c>
      <c r="F4" s="40"/>
      <c r="G4" s="39" t="str">
        <f aca="false">'1 конт(2)'!F4</f>
        <v>с.Овчарное ул.Луговая 41б</v>
      </c>
      <c r="H4" s="39"/>
    </row>
    <row r="5" customFormat="false" ht="14.25" hidden="false" customHeight="false" outlineLevel="0" collapsed="false">
      <c r="B5" s="42" t="s">
        <v>51</v>
      </c>
      <c r="C5" s="83" t="n">
        <f aca="false">'Журн.расхода'!A12</f>
        <v>45404</v>
      </c>
      <c r="D5" s="33"/>
      <c r="E5" s="33"/>
      <c r="F5" s="33"/>
      <c r="G5" s="33"/>
      <c r="H5" s="34"/>
    </row>
    <row r="7" customFormat="false" ht="14.25" hidden="false" customHeight="false" outlineLevel="0" collapsed="false">
      <c r="B7" s="30" t="s">
        <v>52</v>
      </c>
      <c r="C7" s="30"/>
      <c r="D7" s="30"/>
      <c r="E7" s="30"/>
      <c r="F7" s="30"/>
      <c r="G7" s="30"/>
      <c r="H7" s="30"/>
    </row>
    <row r="9" customFormat="false" ht="14.25" hidden="false" customHeight="false" outlineLevel="0" collapsed="false">
      <c r="B9" s="44" t="s">
        <v>53</v>
      </c>
      <c r="C9" s="44"/>
    </row>
    <row r="10" customFormat="false" ht="14.25" hidden="false" customHeight="false" outlineLevel="0" collapsed="false">
      <c r="B10" s="44" t="s">
        <v>54</v>
      </c>
    </row>
    <row r="11" s="56" customFormat="true" ht="45" hidden="false" customHeight="true" outlineLevel="0" collapsed="false">
      <c r="B11" s="45" t="s">
        <v>55</v>
      </c>
      <c r="C11" s="45" t="s">
        <v>56</v>
      </c>
      <c r="D11" s="45" t="s">
        <v>57</v>
      </c>
      <c r="E11" s="45" t="s">
        <v>58</v>
      </c>
      <c r="F11" s="45" t="s">
        <v>59</v>
      </c>
      <c r="G11" s="45" t="s">
        <v>60</v>
      </c>
      <c r="H11" s="45"/>
    </row>
    <row r="12" customFormat="false" ht="14.25" hidden="false" customHeight="false" outlineLevel="0" collapsed="false">
      <c r="B12" s="46" t="s">
        <v>61</v>
      </c>
      <c r="C12" s="46" t="s">
        <v>61</v>
      </c>
      <c r="D12" s="46" t="s">
        <v>61</v>
      </c>
      <c r="E12" s="46" t="s">
        <v>61</v>
      </c>
      <c r="F12" s="47" t="s">
        <v>61</v>
      </c>
      <c r="G12" s="46" t="s">
        <v>61</v>
      </c>
      <c r="H12" s="46"/>
    </row>
    <row r="14" customFormat="false" ht="14.25" hidden="false" customHeight="false" outlineLevel="0" collapsed="false">
      <c r="B14" s="44" t="s">
        <v>62</v>
      </c>
      <c r="C14" s="44"/>
      <c r="D14" s="44"/>
    </row>
    <row r="15" s="56" customFormat="true" ht="39.75" hidden="false" customHeight="true" outlineLevel="0" collapsed="false">
      <c r="B15" s="48" t="s">
        <v>55</v>
      </c>
      <c r="C15" s="45" t="s">
        <v>56</v>
      </c>
      <c r="D15" s="45" t="s">
        <v>57</v>
      </c>
      <c r="E15" s="45" t="s">
        <v>58</v>
      </c>
      <c r="F15" s="45" t="s">
        <v>59</v>
      </c>
      <c r="G15" s="45" t="s">
        <v>60</v>
      </c>
      <c r="H15" s="45"/>
    </row>
    <row r="16" customFormat="false" ht="26.85" hidden="false" customHeight="false" outlineLevel="0" collapsed="false">
      <c r="B16" s="7" t="s">
        <v>109</v>
      </c>
      <c r="C16" s="4" t="n">
        <v>1</v>
      </c>
      <c r="D16" s="84" t="s">
        <v>120</v>
      </c>
      <c r="E16" s="4" t="s">
        <v>61</v>
      </c>
      <c r="F16" s="49" t="s">
        <v>61</v>
      </c>
      <c r="G16" s="62" t="n">
        <v>6</v>
      </c>
      <c r="H16" s="62"/>
    </row>
    <row r="18" customFormat="false" ht="14.25" hidden="false" customHeight="false" outlineLevel="0" collapsed="false">
      <c r="B18" s="50" t="s">
        <v>63</v>
      </c>
    </row>
    <row r="19" customFormat="false" ht="14.25" hidden="false" customHeight="false" outlineLevel="0" collapsed="false">
      <c r="B19" s="51" t="s">
        <v>64</v>
      </c>
      <c r="C19" s="51" t="s">
        <v>65</v>
      </c>
    </row>
    <row r="20" customFormat="false" ht="14.25" hidden="false" customHeight="false" outlineLevel="0" collapsed="false">
      <c r="B20" s="52" t="s">
        <v>66</v>
      </c>
      <c r="C20" s="52"/>
    </row>
    <row r="21" customFormat="false" ht="14.25" hidden="false" customHeight="false" outlineLevel="0" collapsed="false">
      <c r="B21" s="36" t="s">
        <v>67</v>
      </c>
      <c r="C21" s="4" t="s">
        <v>61</v>
      </c>
    </row>
    <row r="22" customFormat="false" ht="14.25" hidden="false" customHeight="false" outlineLevel="0" collapsed="false">
      <c r="B22" s="36" t="s">
        <v>68</v>
      </c>
      <c r="C22" s="4" t="str">
        <f aca="false">C21</f>
        <v>-</v>
      </c>
    </row>
    <row r="24" customFormat="false" ht="14.25" hidden="false" customHeight="false" outlineLevel="0" collapsed="false">
      <c r="B24" s="53" t="s">
        <v>69</v>
      </c>
      <c r="C24" s="33"/>
      <c r="D24" s="33"/>
      <c r="E24" s="33"/>
      <c r="F24" s="34"/>
      <c r="G24" s="54" t="s">
        <v>61</v>
      </c>
      <c r="H24" s="54"/>
    </row>
    <row r="25" customFormat="false" ht="14.25" hidden="false" customHeight="false" outlineLevel="0" collapsed="false">
      <c r="B25" s="53" t="s">
        <v>70</v>
      </c>
      <c r="C25" s="33"/>
      <c r="D25" s="33"/>
      <c r="E25" s="33"/>
      <c r="F25" s="34"/>
      <c r="G25" s="4" t="s">
        <v>61</v>
      </c>
      <c r="H25" s="4"/>
    </row>
    <row r="26" customFormat="false" ht="14.25" hidden="false" customHeight="false" outlineLevel="0" collapsed="false">
      <c r="B26" s="53" t="s">
        <v>71</v>
      </c>
      <c r="C26" s="33"/>
      <c r="D26" s="33"/>
      <c r="E26" s="33"/>
      <c r="F26" s="34"/>
      <c r="G26" s="4" t="s">
        <v>61</v>
      </c>
      <c r="H26" s="4"/>
    </row>
    <row r="27" customFormat="false" ht="14.25" hidden="false" customHeight="false" outlineLevel="0" collapsed="false">
      <c r="B27" s="53" t="s">
        <v>121</v>
      </c>
      <c r="C27" s="33"/>
      <c r="D27" s="33"/>
      <c r="E27" s="33"/>
      <c r="F27" s="34"/>
      <c r="G27" s="4" t="n">
        <f aca="false">G16</f>
        <v>6</v>
      </c>
      <c r="H27" s="4"/>
    </row>
    <row r="28" customFormat="false" ht="14.25" hidden="false" customHeight="false" outlineLevel="0" collapsed="false">
      <c r="B28" s="50" t="s">
        <v>73</v>
      </c>
    </row>
    <row r="29" customFormat="false" ht="14.25" hidden="false" customHeight="false" outlineLevel="0" collapsed="false">
      <c r="B29" s="55" t="s">
        <v>117</v>
      </c>
      <c r="C29" s="33"/>
      <c r="D29" s="33"/>
      <c r="E29" s="33"/>
      <c r="F29" s="33"/>
      <c r="G29" s="33"/>
      <c r="H29" s="34"/>
    </row>
    <row r="31" customFormat="false" ht="14.25" hidden="false" customHeight="false" outlineLevel="0" collapsed="false">
      <c r="B31" s="44" t="s">
        <v>75</v>
      </c>
    </row>
    <row r="32" customFormat="false" ht="45" hidden="false" customHeight="true" outlineLevel="0" collapsed="false">
      <c r="B32" s="48" t="s">
        <v>55</v>
      </c>
      <c r="C32" s="45" t="s">
        <v>56</v>
      </c>
      <c r="D32" s="45" t="s">
        <v>57</v>
      </c>
      <c r="E32" s="45" t="s">
        <v>58</v>
      </c>
      <c r="F32" s="45" t="s">
        <v>59</v>
      </c>
      <c r="G32" s="45" t="s">
        <v>60</v>
      </c>
      <c r="H32" s="45"/>
    </row>
    <row r="33" customFormat="false" ht="14.25" hidden="false" customHeight="false" outlineLevel="0" collapsed="false">
      <c r="B33" s="46" t="s">
        <v>61</v>
      </c>
      <c r="C33" s="46" t="s">
        <v>61</v>
      </c>
      <c r="D33" s="46" t="s">
        <v>61</v>
      </c>
      <c r="E33" s="46" t="s">
        <v>61</v>
      </c>
      <c r="F33" s="47" t="s">
        <v>61</v>
      </c>
      <c r="G33" s="46" t="s">
        <v>61</v>
      </c>
      <c r="H33" s="46"/>
    </row>
    <row r="35" customFormat="false" ht="14.25" hidden="false" customHeight="false" outlineLevel="0" collapsed="false">
      <c r="B35" s="50" t="s">
        <v>63</v>
      </c>
    </row>
    <row r="36" customFormat="false" ht="14.25" hidden="false" customHeight="false" outlineLevel="0" collapsed="false">
      <c r="B36" s="51" t="s">
        <v>64</v>
      </c>
      <c r="C36" s="51" t="s">
        <v>65</v>
      </c>
    </row>
    <row r="37" customFormat="false" ht="14.25" hidden="false" customHeight="false" outlineLevel="0" collapsed="false">
      <c r="B37" s="36" t="s">
        <v>76</v>
      </c>
      <c r="C37" s="36"/>
    </row>
    <row r="38" customFormat="false" ht="14.25" hidden="false" customHeight="false" outlineLevel="0" collapsed="false">
      <c r="B38" s="36" t="s">
        <v>77</v>
      </c>
      <c r="C38" s="4" t="s">
        <v>61</v>
      </c>
    </row>
    <row r="39" s="56" customFormat="true" ht="14.25" hidden="false" customHeight="false" outlineLevel="0" collapsed="false">
      <c r="B39" s="36" t="s">
        <v>78</v>
      </c>
      <c r="C39" s="4" t="s">
        <v>61</v>
      </c>
    </row>
    <row r="40" customFormat="false" ht="14.25" hidden="false" customHeight="false" outlineLevel="0" collapsed="false">
      <c r="B40" s="36" t="s">
        <v>79</v>
      </c>
      <c r="C40" s="4" t="s">
        <v>61</v>
      </c>
      <c r="D40" s="57"/>
      <c r="E40" s="57"/>
      <c r="F40" s="57"/>
      <c r="G40" s="57"/>
    </row>
    <row r="41" customFormat="false" ht="14.25" hidden="false" customHeight="false" outlineLevel="0" collapsed="false">
      <c r="B41" s="36" t="s">
        <v>68</v>
      </c>
      <c r="C41" s="4" t="s">
        <v>61</v>
      </c>
      <c r="D41" s="57"/>
      <c r="E41" s="57"/>
      <c r="F41" s="57"/>
      <c r="G41" s="57"/>
    </row>
    <row r="42" customFormat="false" ht="14.25" hidden="false" customHeight="false" outlineLevel="0" collapsed="false">
      <c r="B42" s="33"/>
      <c r="C42" s="59"/>
      <c r="D42" s="57"/>
      <c r="E42" s="57"/>
      <c r="F42" s="57"/>
      <c r="G42" s="57"/>
    </row>
    <row r="43" customFormat="false" ht="14.25" hidden="false" customHeight="false" outlineLevel="0" collapsed="false">
      <c r="B43" s="58" t="s">
        <v>61</v>
      </c>
      <c r="C43" s="59"/>
      <c r="D43" s="59"/>
      <c r="E43" s="59"/>
      <c r="F43" s="59"/>
      <c r="G43" s="59"/>
      <c r="H43" s="34"/>
    </row>
    <row r="44" customFormat="false" ht="14.25" hidden="false" customHeight="false" outlineLevel="0" collapsed="false">
      <c r="B44" s="57"/>
      <c r="C44" s="57"/>
      <c r="D44" s="57"/>
      <c r="E44" s="57"/>
      <c r="F44" s="57"/>
      <c r="G44" s="57"/>
    </row>
    <row r="45" customFormat="false" ht="14.25" hidden="false" customHeight="false" outlineLevel="0" collapsed="false">
      <c r="B45" s="50" t="s">
        <v>73</v>
      </c>
    </row>
    <row r="46" customFormat="false" ht="14.25" hidden="false" customHeight="false" outlineLevel="0" collapsed="false">
      <c r="B46" s="55" t="s">
        <v>74</v>
      </c>
      <c r="C46" s="33"/>
      <c r="D46" s="33"/>
      <c r="E46" s="33"/>
      <c r="F46" s="33"/>
      <c r="G46" s="33"/>
      <c r="H46" s="34"/>
    </row>
    <row r="48" customFormat="false" ht="14.25" hidden="false" customHeight="false" outlineLevel="0" collapsed="false">
      <c r="B48" s="44" t="s">
        <v>80</v>
      </c>
    </row>
    <row r="49" customFormat="false" ht="26.85" hidden="false" customHeight="false" outlineLevel="0" collapsed="false">
      <c r="B49" s="51" t="s">
        <v>81</v>
      </c>
      <c r="C49" s="51" t="s">
        <v>82</v>
      </c>
      <c r="D49" s="51" t="s">
        <v>83</v>
      </c>
      <c r="E49" s="51" t="s">
        <v>84</v>
      </c>
      <c r="F49" s="51" t="s">
        <v>85</v>
      </c>
      <c r="G49" s="51" t="s">
        <v>86</v>
      </c>
      <c r="H49" s="45" t="s">
        <v>87</v>
      </c>
    </row>
    <row r="50" customFormat="false" ht="14.25" hidden="false" customHeight="false" outlineLevel="0" collapsed="false">
      <c r="B50" s="4" t="s">
        <v>61</v>
      </c>
      <c r="C50" s="4" t="s">
        <v>61</v>
      </c>
      <c r="D50" s="4" t="s">
        <v>61</v>
      </c>
      <c r="E50" s="4" t="s">
        <v>61</v>
      </c>
      <c r="F50" s="4" t="s">
        <v>61</v>
      </c>
      <c r="G50" s="4" t="s">
        <v>61</v>
      </c>
      <c r="H50" s="4" t="s">
        <v>61</v>
      </c>
    </row>
    <row r="51" customFormat="false" ht="14.25" hidden="false" customHeight="false" outlineLevel="0" collapsed="false">
      <c r="B51" s="57"/>
      <c r="C51" s="57"/>
      <c r="D51" s="57"/>
      <c r="E51" s="57"/>
      <c r="F51" s="57"/>
      <c r="G51" s="57"/>
      <c r="H51" s="57"/>
    </row>
    <row r="52" customFormat="false" ht="14.25" hidden="false" customHeight="false" outlineLevel="0" collapsed="false">
      <c r="B52" s="50" t="s">
        <v>63</v>
      </c>
      <c r="D52" s="57"/>
      <c r="E52" s="57"/>
      <c r="F52" s="57"/>
      <c r="G52" s="57"/>
      <c r="H52" s="57"/>
    </row>
    <row r="53" customFormat="false" ht="14.25" hidden="false" customHeight="false" outlineLevel="0" collapsed="false">
      <c r="B53" s="51" t="s">
        <v>64</v>
      </c>
      <c r="C53" s="51" t="s">
        <v>65</v>
      </c>
    </row>
    <row r="54" customFormat="false" ht="14.25" hidden="false" customHeight="false" outlineLevel="0" collapsed="false">
      <c r="B54" s="55" t="s">
        <v>88</v>
      </c>
      <c r="C54" s="34"/>
    </row>
    <row r="55" customFormat="false" ht="14.25" hidden="false" customHeight="false" outlineLevel="0" collapsed="false">
      <c r="B55" s="36" t="s">
        <v>82</v>
      </c>
      <c r="C55" s="4" t="s">
        <v>61</v>
      </c>
    </row>
    <row r="56" customFormat="false" ht="14.25" hidden="false" customHeight="false" outlineLevel="0" collapsed="false">
      <c r="B56" s="36" t="s">
        <v>83</v>
      </c>
      <c r="C56" s="4" t="s">
        <v>61</v>
      </c>
    </row>
    <row r="57" customFormat="false" ht="14.25" hidden="false" customHeight="false" outlineLevel="0" collapsed="false">
      <c r="B57" s="36" t="str">
        <f aca="false">E49</f>
        <v>Златоглазка</v>
      </c>
      <c r="C57" s="4" t="s">
        <v>61</v>
      </c>
    </row>
    <row r="58" customFormat="false" ht="14.25" hidden="false" customHeight="false" outlineLevel="0" collapsed="false">
      <c r="B58" s="36" t="str">
        <f aca="false">F49</f>
        <v>Комары</v>
      </c>
      <c r="C58" s="4" t="s">
        <v>61</v>
      </c>
    </row>
    <row r="59" customFormat="false" ht="14.25" hidden="false" customHeight="false" outlineLevel="0" collapsed="false">
      <c r="B59" s="36" t="str">
        <f aca="false">G49</f>
        <v>Осы</v>
      </c>
      <c r="C59" s="4" t="s">
        <v>61</v>
      </c>
    </row>
    <row r="60" customFormat="false" ht="14.25" hidden="false" customHeight="false" outlineLevel="0" collapsed="false">
      <c r="B60" s="36" t="str">
        <f aca="false">H49</f>
        <v>Пищевая моль</v>
      </c>
      <c r="C60" s="4" t="s">
        <v>61</v>
      </c>
    </row>
    <row r="62" customFormat="false" ht="14.25" hidden="false" customHeight="false" outlineLevel="0" collapsed="false">
      <c r="B62" s="58" t="s">
        <v>61</v>
      </c>
      <c r="C62" s="59"/>
      <c r="D62" s="59"/>
      <c r="E62" s="59"/>
      <c r="F62" s="59"/>
      <c r="G62" s="59"/>
      <c r="H62" s="34"/>
    </row>
    <row r="63" customFormat="false" ht="14.25" hidden="false" customHeight="false" outlineLevel="0" collapsed="false">
      <c r="B63" s="57"/>
      <c r="C63" s="57"/>
      <c r="D63" s="57"/>
      <c r="E63" s="57"/>
      <c r="F63" s="57"/>
      <c r="G63" s="57"/>
    </row>
    <row r="64" customFormat="false" ht="14.25" hidden="false" customHeight="false" outlineLevel="0" collapsed="false">
      <c r="B64" s="50" t="s">
        <v>73</v>
      </c>
    </row>
    <row r="65" customFormat="false" ht="14.25" hidden="false" customHeight="false" outlineLevel="0" collapsed="false">
      <c r="B65" s="55" t="s">
        <v>74</v>
      </c>
      <c r="C65" s="33"/>
      <c r="D65" s="33"/>
      <c r="E65" s="33"/>
      <c r="F65" s="33"/>
      <c r="G65" s="33"/>
      <c r="H65" s="34"/>
    </row>
    <row r="67" s="56" customFormat="true" ht="19.9" hidden="false" customHeight="true" outlineLevel="0" collapsed="false">
      <c r="B67" s="44" t="s">
        <v>90</v>
      </c>
    </row>
    <row r="68" s="56" customFormat="true" ht="42.75" hidden="false" customHeight="true" outlineLevel="0" collapsed="false">
      <c r="B68" s="45" t="s">
        <v>91</v>
      </c>
      <c r="C68" s="45"/>
      <c r="D68" s="45" t="s">
        <v>92</v>
      </c>
      <c r="E68" s="45" t="s">
        <v>38</v>
      </c>
      <c r="F68" s="45" t="s">
        <v>93</v>
      </c>
      <c r="G68" s="45"/>
      <c r="H68" s="45" t="s">
        <v>94</v>
      </c>
    </row>
    <row r="69" s="56" customFormat="true" ht="20.25" hidden="false" customHeight="true" outlineLevel="0" collapsed="false">
      <c r="B69" s="7" t="s">
        <v>95</v>
      </c>
      <c r="C69" s="7"/>
      <c r="D69" s="64" t="s">
        <v>61</v>
      </c>
      <c r="E69" s="7" t="s">
        <v>61</v>
      </c>
      <c r="F69" s="7" t="s">
        <v>61</v>
      </c>
      <c r="G69" s="7"/>
      <c r="H69" s="4" t="s">
        <v>61</v>
      </c>
    </row>
    <row r="70" s="56" customFormat="true" ht="25.5" hidden="false" customHeight="true" outlineLevel="0" collapsed="false">
      <c r="B70" s="7"/>
      <c r="C70" s="7"/>
      <c r="D70" s="65" t="s">
        <v>61</v>
      </c>
      <c r="E70" s="7"/>
      <c r="F70" s="7"/>
      <c r="G70" s="7"/>
      <c r="H70" s="4"/>
    </row>
    <row r="71" s="56" customFormat="true" ht="24.75" hidden="false" customHeight="true" outlineLevel="0" collapsed="false">
      <c r="B71" s="2" t="s">
        <v>96</v>
      </c>
      <c r="C71" s="2"/>
      <c r="D71" s="66" t="s">
        <v>26</v>
      </c>
      <c r="E71" s="67" t="str">
        <f aca="false">'Журн.расхода'!B8</f>
        <v>Ратобор-брикет от грызунов </v>
      </c>
      <c r="F71" s="7" t="str">
        <f aca="false">'Журн.расхода'!F12</f>
        <v>Бродифакум 0,005%</v>
      </c>
      <c r="G71" s="7"/>
      <c r="H71" s="16" t="n">
        <f aca="false">SUM(71*0.04)</f>
        <v>2.84</v>
      </c>
    </row>
    <row r="72" s="56" customFormat="true" ht="25.5" hidden="false" customHeight="true" outlineLevel="0" collapsed="false">
      <c r="B72" s="2"/>
      <c r="C72" s="2"/>
      <c r="D72" s="6" t="str">
        <f aca="false">'Журн.расхода'!H12</f>
        <v>1 контур защиты</v>
      </c>
      <c r="E72" s="67"/>
      <c r="F72" s="7"/>
      <c r="G72" s="7"/>
      <c r="H72" s="16"/>
    </row>
    <row r="73" s="56" customFormat="true" ht="27" hidden="false" customHeight="true" outlineLevel="0" collapsed="false">
      <c r="B73" s="2" t="s">
        <v>97</v>
      </c>
      <c r="C73" s="2"/>
      <c r="D73" s="69" t="s">
        <v>61</v>
      </c>
      <c r="E73" s="7" t="s">
        <v>61</v>
      </c>
      <c r="F73" s="7" t="s">
        <v>61</v>
      </c>
      <c r="G73" s="7"/>
      <c r="H73" s="7" t="s">
        <v>61</v>
      </c>
    </row>
    <row r="74" s="56" customFormat="true" ht="11.25" hidden="false" customHeight="true" outlineLevel="0" collapsed="false">
      <c r="B74" s="70"/>
      <c r="C74" s="70"/>
      <c r="D74" s="71"/>
      <c r="E74" s="71"/>
      <c r="F74" s="71"/>
      <c r="G74" s="71"/>
      <c r="H74" s="71"/>
    </row>
    <row r="75" customFormat="false" ht="14.25" hidden="false" customHeight="false" outlineLevel="0" collapsed="false">
      <c r="B75" s="44" t="s">
        <v>99</v>
      </c>
      <c r="C75" s="72"/>
    </row>
    <row r="76" customFormat="false" ht="14.25" hidden="false" customHeight="false" outlineLevel="0" collapsed="false">
      <c r="B76" s="73" t="s">
        <v>100</v>
      </c>
      <c r="C76" s="33"/>
      <c r="D76" s="33"/>
      <c r="E76" s="33"/>
      <c r="F76" s="34"/>
      <c r="G76" s="62" t="s">
        <v>61</v>
      </c>
      <c r="H76" s="62"/>
    </row>
    <row r="77" customFormat="false" ht="14.25" hidden="false" customHeight="false" outlineLevel="0" collapsed="false">
      <c r="B77" s="73" t="s">
        <v>101</v>
      </c>
      <c r="C77" s="33"/>
      <c r="D77" s="33"/>
      <c r="E77" s="33"/>
      <c r="F77" s="34"/>
      <c r="G77" s="62" t="s">
        <v>61</v>
      </c>
      <c r="H77" s="62"/>
    </row>
    <row r="78" customFormat="false" ht="14.25" hidden="false" customHeight="false" outlineLevel="0" collapsed="false">
      <c r="B78" s="74" t="s">
        <v>102</v>
      </c>
      <c r="C78" s="75"/>
      <c r="D78" s="75"/>
      <c r="E78" s="75"/>
      <c r="F78" s="76"/>
      <c r="G78" s="62" t="s">
        <v>61</v>
      </c>
      <c r="H78" s="62"/>
    </row>
    <row r="79" customFormat="false" ht="14.25" hidden="false" customHeight="false" outlineLevel="0" collapsed="false">
      <c r="B79" s="73" t="s">
        <v>103</v>
      </c>
      <c r="C79" s="33"/>
      <c r="D79" s="33"/>
      <c r="E79" s="33"/>
      <c r="F79" s="34"/>
      <c r="G79" s="46" t="s">
        <v>104</v>
      </c>
      <c r="H79" s="46"/>
    </row>
    <row r="81" customFormat="false" ht="14.25" hidden="false" customHeight="false" outlineLevel="0" collapsed="false">
      <c r="B81" s="44" t="s">
        <v>105</v>
      </c>
    </row>
    <row r="82" customFormat="false" ht="25.85" hidden="false" customHeight="true" outlineLevel="0" collapsed="false">
      <c r="B82" s="77" t="s">
        <v>106</v>
      </c>
      <c r="C82" s="77"/>
      <c r="D82" s="77"/>
      <c r="E82" s="77"/>
      <c r="F82" s="77"/>
      <c r="G82" s="77"/>
      <c r="H82" s="77"/>
    </row>
    <row r="83" customFormat="false" ht="14.25" hidden="false" customHeight="true" outlineLevel="0" collapsed="false">
      <c r="B83" s="78" t="s">
        <v>107</v>
      </c>
      <c r="C83" s="79"/>
      <c r="D83" s="79"/>
      <c r="E83" s="79" t="s">
        <v>108</v>
      </c>
      <c r="F83" s="79"/>
      <c r="G83" s="79"/>
      <c r="H83" s="79"/>
    </row>
    <row r="84" customFormat="false" ht="27" hidden="false" customHeight="true" outlineLevel="0" collapsed="false">
      <c r="B84" s="78"/>
      <c r="C84" s="78"/>
      <c r="D84" s="79"/>
      <c r="E84" s="79"/>
      <c r="F84" s="79"/>
      <c r="G84" s="79"/>
      <c r="H84" s="79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2" ySplit="7" topLeftCell="C38" activePane="bottomRight" state="frozen"/>
      <selection pane="topLeft" activeCell="A1" activeCellId="0" sqref="A1"/>
      <selection pane="topRight" activeCell="C1" activeCellId="0" sqref="C1"/>
      <selection pane="bottomLeft" activeCell="A38" activeCellId="0" sqref="A38"/>
      <selection pane="bottomRight" activeCell="E73" activeCellId="0" sqref="E73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7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  <col collapsed="false" customWidth="true" hidden="false" outlineLevel="0" max="1024" min="1024" style="1" width="10.5"/>
  </cols>
  <sheetData>
    <row r="1" customFormat="false" ht="13.8" hidden="false" customHeight="false" outlineLevel="0" collapsed="false">
      <c r="A1" s="30" t="str">
        <f aca="false">'1 контур(3)'!B1</f>
        <v>ООО Альфадез</v>
      </c>
      <c r="B1" s="30"/>
      <c r="C1" s="30"/>
      <c r="D1" s="30"/>
      <c r="E1" s="30"/>
      <c r="F1" s="30"/>
      <c r="G1" s="30"/>
    </row>
    <row r="2" customFormat="false" ht="13.8" hidden="false" customHeight="false" outlineLevel="0" collapsed="false">
      <c r="A2" s="31" t="str">
        <f aca="false">'1 контур(3)'!B2</f>
        <v>Контактный телефон</v>
      </c>
      <c r="B2" s="31"/>
      <c r="C2" s="32" t="n">
        <f aca="false">'1 контур(3)'!D2</f>
        <v>89379676209</v>
      </c>
      <c r="D2" s="32"/>
      <c r="E2" s="33"/>
      <c r="F2" s="33"/>
      <c r="G2" s="34"/>
    </row>
    <row r="3" customFormat="false" ht="13.8" hidden="false" customHeight="false" outlineLevel="0" collapsed="false">
      <c r="A3" s="35" t="s">
        <v>44</v>
      </c>
      <c r="B3" s="36" t="s">
        <v>45</v>
      </c>
      <c r="C3" s="36"/>
      <c r="D3" s="37" t="str">
        <f aca="false">'1 контур(3)'!E3</f>
        <v>Наименование обьекта</v>
      </c>
      <c r="E3" s="37"/>
      <c r="F3" s="38" t="str">
        <f aca="false">'1 контур(3)'!G3</f>
        <v>ОСП ЗГПИ</v>
      </c>
      <c r="G3" s="38"/>
    </row>
    <row r="4" customFormat="false" ht="13.8" hidden="false" customHeight="false" outlineLevel="0" collapsed="false">
      <c r="A4" s="35" t="s">
        <v>47</v>
      </c>
      <c r="B4" s="39" t="str">
        <f aca="false">'1 контур(3)'!C4</f>
        <v>Авдеенко И.А.</v>
      </c>
      <c r="C4" s="39"/>
      <c r="D4" s="40" t="str">
        <f aca="false">'1 контур(3)'!E4</f>
        <v>Адрес проведения работ</v>
      </c>
      <c r="E4" s="40"/>
      <c r="F4" s="39" t="str">
        <f aca="false">'1 контур(3)'!G4</f>
        <v>с.Овчарное ул.Луговая 41б</v>
      </c>
      <c r="G4" s="39"/>
    </row>
    <row r="5" customFormat="false" ht="13.8" hidden="false" customHeight="false" outlineLevel="0" collapsed="false">
      <c r="A5" s="42" t="s">
        <v>51</v>
      </c>
      <c r="B5" s="83" t="n">
        <f aca="false">'Журн.расхода'!A8</f>
        <v>45387</v>
      </c>
      <c r="C5" s="33"/>
      <c r="D5" s="33"/>
      <c r="E5" s="33"/>
      <c r="F5" s="33"/>
      <c r="G5" s="34"/>
    </row>
    <row r="7" customFormat="false" ht="13.8" hidden="false" customHeight="false" outlineLevel="0" collapsed="false">
      <c r="A7" s="30" t="s">
        <v>52</v>
      </c>
      <c r="B7" s="30"/>
      <c r="C7" s="30"/>
      <c r="D7" s="30"/>
      <c r="E7" s="30"/>
      <c r="F7" s="30"/>
      <c r="G7" s="30"/>
    </row>
    <row r="9" customFormat="false" ht="13.8" hidden="false" customHeight="false" outlineLevel="0" collapsed="false">
      <c r="A9" s="44" t="s">
        <v>53</v>
      </c>
      <c r="B9" s="44"/>
    </row>
    <row r="10" customFormat="false" ht="13.8" hidden="false" customHeight="false" outlineLevel="0" collapsed="false">
      <c r="A10" s="44" t="s">
        <v>54</v>
      </c>
    </row>
    <row r="11" s="56" customFormat="true" ht="45" hidden="false" customHeight="true" outlineLevel="0" collapsed="false">
      <c r="A11" s="45" t="s">
        <v>55</v>
      </c>
      <c r="B11" s="45" t="s">
        <v>56</v>
      </c>
      <c r="C11" s="45" t="s">
        <v>57</v>
      </c>
      <c r="D11" s="45" t="s">
        <v>58</v>
      </c>
      <c r="E11" s="45" t="s">
        <v>59</v>
      </c>
      <c r="F11" s="45" t="s">
        <v>60</v>
      </c>
      <c r="G11" s="45"/>
      <c r="AMJ11" s="1"/>
    </row>
    <row r="12" customFormat="false" ht="13.8" hidden="false" customHeight="false" outlineLevel="0" collapsed="false">
      <c r="A12" s="46" t="s">
        <v>61</v>
      </c>
      <c r="B12" s="46" t="s">
        <v>61</v>
      </c>
      <c r="C12" s="46" t="s">
        <v>61</v>
      </c>
      <c r="D12" s="46" t="s">
        <v>61</v>
      </c>
      <c r="E12" s="47" t="s">
        <v>61</v>
      </c>
      <c r="F12" s="46" t="s">
        <v>61</v>
      </c>
      <c r="G12" s="46"/>
    </row>
    <row r="14" customFormat="false" ht="13.8" hidden="false" customHeight="false" outlineLevel="0" collapsed="false">
      <c r="A14" s="44" t="s">
        <v>62</v>
      </c>
      <c r="B14" s="44"/>
      <c r="C14" s="44"/>
    </row>
    <row r="15" s="56" customFormat="true" ht="39.75" hidden="false" customHeight="true" outlineLevel="0" collapsed="false">
      <c r="A15" s="48" t="s">
        <v>55</v>
      </c>
      <c r="B15" s="45" t="s">
        <v>56</v>
      </c>
      <c r="C15" s="45" t="s">
        <v>57</v>
      </c>
      <c r="D15" s="45" t="s">
        <v>58</v>
      </c>
      <c r="E15" s="45" t="s">
        <v>59</v>
      </c>
      <c r="F15" s="45" t="s">
        <v>60</v>
      </c>
      <c r="G15" s="45"/>
      <c r="AMJ15" s="1"/>
    </row>
    <row r="16" customFormat="false" ht="26.85" hidden="false" customHeight="false" outlineLevel="0" collapsed="false">
      <c r="A16" s="7" t="s">
        <v>109</v>
      </c>
      <c r="B16" s="4" t="n">
        <v>2</v>
      </c>
      <c r="C16" s="7" t="s">
        <v>122</v>
      </c>
      <c r="D16" s="4" t="s">
        <v>61</v>
      </c>
      <c r="E16" s="49" t="s">
        <v>61</v>
      </c>
      <c r="F16" s="4" t="n">
        <v>4</v>
      </c>
      <c r="G16" s="4"/>
    </row>
    <row r="18" customFormat="false" ht="13.8" hidden="false" customHeight="false" outlineLevel="0" collapsed="false">
      <c r="A18" s="50" t="s">
        <v>63</v>
      </c>
    </row>
    <row r="19" customFormat="false" ht="13.8" hidden="false" customHeight="false" outlineLevel="0" collapsed="false">
      <c r="A19" s="51" t="s">
        <v>64</v>
      </c>
      <c r="B19" s="51" t="s">
        <v>65</v>
      </c>
    </row>
    <row r="20" customFormat="false" ht="13.8" hidden="false" customHeight="false" outlineLevel="0" collapsed="false">
      <c r="A20" s="52" t="s">
        <v>66</v>
      </c>
      <c r="B20" s="52"/>
    </row>
    <row r="21" customFormat="false" ht="13.8" hidden="false" customHeight="false" outlineLevel="0" collapsed="false">
      <c r="A21" s="36" t="s">
        <v>67</v>
      </c>
      <c r="B21" s="4" t="s">
        <v>61</v>
      </c>
    </row>
    <row r="22" customFormat="false" ht="13.8" hidden="false" customHeight="false" outlineLevel="0" collapsed="false">
      <c r="A22" s="36" t="s">
        <v>68</v>
      </c>
      <c r="B22" s="4" t="str">
        <f aca="false">B21</f>
        <v>-</v>
      </c>
    </row>
    <row r="24" customFormat="false" ht="13.8" hidden="false" customHeight="false" outlineLevel="0" collapsed="false">
      <c r="A24" s="53" t="s">
        <v>69</v>
      </c>
      <c r="B24" s="33"/>
      <c r="C24" s="33"/>
      <c r="D24" s="33"/>
      <c r="E24" s="34"/>
      <c r="F24" s="54" t="s">
        <v>61</v>
      </c>
      <c r="G24" s="54"/>
    </row>
    <row r="25" customFormat="false" ht="13.8" hidden="false" customHeight="false" outlineLevel="0" collapsed="false">
      <c r="A25" s="53" t="s">
        <v>70</v>
      </c>
      <c r="B25" s="33"/>
      <c r="C25" s="33"/>
      <c r="D25" s="33"/>
      <c r="E25" s="34"/>
      <c r="F25" s="4" t="s">
        <v>61</v>
      </c>
      <c r="G25" s="4"/>
    </row>
    <row r="26" customFormat="false" ht="13.8" hidden="false" customHeight="false" outlineLevel="0" collapsed="false">
      <c r="A26" s="53" t="s">
        <v>71</v>
      </c>
      <c r="B26" s="33"/>
      <c r="C26" s="33"/>
      <c r="D26" s="33"/>
      <c r="E26" s="34"/>
      <c r="F26" s="4" t="s">
        <v>61</v>
      </c>
      <c r="G26" s="4"/>
    </row>
    <row r="27" customFormat="false" ht="13.8" hidden="false" customHeight="false" outlineLevel="0" collapsed="false">
      <c r="A27" s="53" t="s">
        <v>72</v>
      </c>
      <c r="B27" s="33"/>
      <c r="C27" s="33"/>
      <c r="D27" s="33"/>
      <c r="E27" s="34"/>
      <c r="F27" s="4" t="n">
        <f aca="false">F16</f>
        <v>4</v>
      </c>
      <c r="G27" s="4"/>
    </row>
    <row r="28" customFormat="false" ht="13.8" hidden="false" customHeight="false" outlineLevel="0" collapsed="false">
      <c r="A28" s="50" t="s">
        <v>73</v>
      </c>
    </row>
    <row r="29" customFormat="false" ht="13.8" hidden="false" customHeight="false" outlineLevel="0" collapsed="false">
      <c r="A29" s="55" t="s">
        <v>123</v>
      </c>
      <c r="B29" s="33"/>
      <c r="C29" s="33"/>
      <c r="D29" s="33"/>
      <c r="E29" s="33"/>
      <c r="F29" s="33"/>
      <c r="G29" s="34"/>
    </row>
    <row r="31" customFormat="false" ht="13.8" hidden="false" customHeight="false" outlineLevel="0" collapsed="false">
      <c r="A31" s="44" t="s">
        <v>75</v>
      </c>
    </row>
    <row r="32" customFormat="false" ht="45" hidden="false" customHeight="true" outlineLevel="0" collapsed="false">
      <c r="A32" s="48" t="s">
        <v>55</v>
      </c>
      <c r="B32" s="45" t="s">
        <v>56</v>
      </c>
      <c r="C32" s="45" t="s">
        <v>57</v>
      </c>
      <c r="D32" s="45" t="s">
        <v>58</v>
      </c>
      <c r="E32" s="45" t="s">
        <v>59</v>
      </c>
      <c r="F32" s="45" t="s">
        <v>60</v>
      </c>
      <c r="G32" s="45"/>
    </row>
    <row r="33" customFormat="false" ht="13.8" hidden="false" customHeight="false" outlineLevel="0" collapsed="false">
      <c r="A33" s="46" t="s">
        <v>61</v>
      </c>
      <c r="B33" s="46" t="s">
        <v>61</v>
      </c>
      <c r="C33" s="46" t="s">
        <v>61</v>
      </c>
      <c r="D33" s="46" t="s">
        <v>61</v>
      </c>
      <c r="E33" s="47" t="s">
        <v>61</v>
      </c>
      <c r="F33" s="46" t="s">
        <v>61</v>
      </c>
      <c r="G33" s="46"/>
    </row>
    <row r="35" customFormat="false" ht="13.8" hidden="false" customHeight="false" outlineLevel="0" collapsed="false">
      <c r="A35" s="50" t="s">
        <v>63</v>
      </c>
    </row>
    <row r="36" customFormat="false" ht="13.8" hidden="false" customHeight="false" outlineLevel="0" collapsed="false">
      <c r="A36" s="51" t="s">
        <v>64</v>
      </c>
      <c r="B36" s="51" t="s">
        <v>65</v>
      </c>
    </row>
    <row r="37" customFormat="false" ht="13.8" hidden="false" customHeight="false" outlineLevel="0" collapsed="false">
      <c r="A37" s="36" t="s">
        <v>76</v>
      </c>
      <c r="B37" s="36"/>
    </row>
    <row r="38" customFormat="false" ht="13.8" hidden="false" customHeight="false" outlineLevel="0" collapsed="false">
      <c r="A38" s="36" t="s">
        <v>77</v>
      </c>
      <c r="B38" s="4" t="s">
        <v>61</v>
      </c>
    </row>
    <row r="39" s="56" customFormat="true" ht="13.8" hidden="false" customHeight="false" outlineLevel="0" collapsed="false">
      <c r="A39" s="36" t="s">
        <v>78</v>
      </c>
      <c r="B39" s="4" t="s">
        <v>61</v>
      </c>
      <c r="AMJ39" s="1"/>
    </row>
    <row r="40" customFormat="false" ht="13.8" hidden="false" customHeight="false" outlineLevel="0" collapsed="false">
      <c r="A40" s="36" t="s">
        <v>79</v>
      </c>
      <c r="B40" s="4" t="s">
        <v>61</v>
      </c>
      <c r="C40" s="57"/>
      <c r="D40" s="57"/>
      <c r="E40" s="57"/>
      <c r="F40" s="57"/>
    </row>
    <row r="41" customFormat="false" ht="13.8" hidden="false" customHeight="false" outlineLevel="0" collapsed="false">
      <c r="A41" s="36" t="s">
        <v>68</v>
      </c>
      <c r="B41" s="4" t="s">
        <v>61</v>
      </c>
      <c r="C41" s="57"/>
      <c r="D41" s="57"/>
      <c r="E41" s="57"/>
      <c r="F41" s="57"/>
    </row>
    <row r="42" customFormat="false" ht="13.8" hidden="false" customHeight="false" outlineLevel="0" collapsed="false">
      <c r="A42" s="33"/>
      <c r="B42" s="59"/>
      <c r="C42" s="57"/>
      <c r="D42" s="57"/>
      <c r="E42" s="57"/>
      <c r="F42" s="57"/>
    </row>
    <row r="43" customFormat="false" ht="13.8" hidden="false" customHeight="false" outlineLevel="0" collapsed="false">
      <c r="A43" s="58" t="s">
        <v>61</v>
      </c>
      <c r="B43" s="59"/>
      <c r="C43" s="59"/>
      <c r="D43" s="59"/>
      <c r="E43" s="59"/>
      <c r="F43" s="59"/>
      <c r="G43" s="34"/>
    </row>
    <row r="44" customFormat="false" ht="13.8" hidden="false" customHeight="false" outlineLevel="0" collapsed="false">
      <c r="A44" s="57"/>
      <c r="B44" s="57"/>
      <c r="C44" s="57"/>
      <c r="D44" s="57"/>
      <c r="E44" s="57"/>
      <c r="F44" s="57"/>
    </row>
    <row r="45" customFormat="false" ht="13.8" hidden="false" customHeight="false" outlineLevel="0" collapsed="false">
      <c r="A45" s="50" t="s">
        <v>73</v>
      </c>
    </row>
    <row r="46" customFormat="false" ht="13.8" hidden="false" customHeight="false" outlineLevel="0" collapsed="false">
      <c r="A46" s="55" t="s">
        <v>74</v>
      </c>
      <c r="B46" s="33"/>
      <c r="C46" s="33"/>
      <c r="D46" s="33"/>
      <c r="E46" s="33"/>
      <c r="F46" s="33"/>
      <c r="G46" s="34"/>
    </row>
    <row r="48" customFormat="false" ht="13.8" hidden="false" customHeight="false" outlineLevel="0" collapsed="false">
      <c r="A48" s="44" t="s">
        <v>80</v>
      </c>
    </row>
    <row r="49" customFormat="false" ht="26.85" hidden="false" customHeight="false" outlineLevel="0" collapsed="false">
      <c r="A49" s="51" t="s">
        <v>81</v>
      </c>
      <c r="B49" s="51" t="s">
        <v>82</v>
      </c>
      <c r="C49" s="51" t="s">
        <v>83</v>
      </c>
      <c r="D49" s="51" t="s">
        <v>84</v>
      </c>
      <c r="E49" s="51" t="s">
        <v>85</v>
      </c>
      <c r="F49" s="51" t="s">
        <v>86</v>
      </c>
      <c r="G49" s="45" t="s">
        <v>87</v>
      </c>
    </row>
    <row r="50" customFormat="false" ht="13.8" hidden="false" customHeight="false" outlineLevel="0" collapsed="false">
      <c r="A50" s="4" t="s">
        <v>61</v>
      </c>
      <c r="B50" s="4" t="s">
        <v>61</v>
      </c>
      <c r="C50" s="4" t="s">
        <v>61</v>
      </c>
      <c r="D50" s="4" t="s">
        <v>61</v>
      </c>
      <c r="E50" s="4" t="s">
        <v>61</v>
      </c>
      <c r="F50" s="4" t="s">
        <v>61</v>
      </c>
      <c r="G50" s="4" t="s">
        <v>61</v>
      </c>
    </row>
    <row r="51" customFormat="false" ht="13.8" hidden="false" customHeight="false" outlineLevel="0" collapsed="false">
      <c r="A51" s="57"/>
      <c r="B51" s="57"/>
      <c r="C51" s="57"/>
      <c r="D51" s="57"/>
      <c r="E51" s="57"/>
      <c r="F51" s="57"/>
      <c r="G51" s="57"/>
    </row>
    <row r="52" customFormat="false" ht="13.8" hidden="false" customHeight="false" outlineLevel="0" collapsed="false">
      <c r="A52" s="50" t="s">
        <v>63</v>
      </c>
      <c r="C52" s="57"/>
      <c r="D52" s="57"/>
      <c r="E52" s="57"/>
      <c r="F52" s="57"/>
      <c r="G52" s="57"/>
    </row>
    <row r="53" customFormat="false" ht="13.8" hidden="false" customHeight="false" outlineLevel="0" collapsed="false">
      <c r="A53" s="51" t="s">
        <v>64</v>
      </c>
      <c r="B53" s="51" t="s">
        <v>65</v>
      </c>
    </row>
    <row r="54" customFormat="false" ht="13.8" hidden="false" customHeight="false" outlineLevel="0" collapsed="false">
      <c r="A54" s="55" t="s">
        <v>88</v>
      </c>
      <c r="B54" s="34"/>
    </row>
    <row r="55" customFormat="false" ht="13.8" hidden="false" customHeight="false" outlineLevel="0" collapsed="false">
      <c r="A55" s="36" t="s">
        <v>82</v>
      </c>
      <c r="B55" s="4" t="s">
        <v>61</v>
      </c>
    </row>
    <row r="56" customFormat="false" ht="13.8" hidden="false" customHeight="false" outlineLevel="0" collapsed="false">
      <c r="A56" s="36" t="s">
        <v>83</v>
      </c>
      <c r="B56" s="4" t="s">
        <v>61</v>
      </c>
    </row>
    <row r="57" customFormat="false" ht="13.8" hidden="false" customHeight="false" outlineLevel="0" collapsed="false">
      <c r="A57" s="36" t="str">
        <f aca="false">D49</f>
        <v>Златоглазка</v>
      </c>
      <c r="B57" s="4" t="s">
        <v>61</v>
      </c>
    </row>
    <row r="58" customFormat="false" ht="13.8" hidden="false" customHeight="false" outlineLevel="0" collapsed="false">
      <c r="A58" s="36" t="str">
        <f aca="false">E49</f>
        <v>Комары</v>
      </c>
      <c r="B58" s="4" t="s">
        <v>61</v>
      </c>
    </row>
    <row r="59" customFormat="false" ht="13.8" hidden="false" customHeight="false" outlineLevel="0" collapsed="false">
      <c r="A59" s="36" t="str">
        <f aca="false">F49</f>
        <v>Осы</v>
      </c>
      <c r="B59" s="4" t="s">
        <v>61</v>
      </c>
    </row>
    <row r="60" customFormat="false" ht="13.8" hidden="false" customHeight="false" outlineLevel="0" collapsed="false">
      <c r="A60" s="36" t="str">
        <f aca="false">G49</f>
        <v>Пищевая моль</v>
      </c>
      <c r="B60" s="4" t="s">
        <v>61</v>
      </c>
    </row>
    <row r="62" customFormat="false" ht="13.8" hidden="false" customHeight="false" outlineLevel="0" collapsed="false">
      <c r="A62" s="58" t="s">
        <v>61</v>
      </c>
      <c r="B62" s="59"/>
      <c r="C62" s="59"/>
      <c r="D62" s="59"/>
      <c r="E62" s="59"/>
      <c r="F62" s="59"/>
      <c r="G62" s="34"/>
    </row>
    <row r="63" customFormat="false" ht="13.8" hidden="false" customHeight="false" outlineLevel="0" collapsed="false">
      <c r="A63" s="57"/>
      <c r="B63" s="57"/>
      <c r="C63" s="57"/>
      <c r="D63" s="57"/>
      <c r="E63" s="57"/>
      <c r="F63" s="57"/>
    </row>
    <row r="64" customFormat="false" ht="13.8" hidden="false" customHeight="false" outlineLevel="0" collapsed="false">
      <c r="A64" s="50" t="s">
        <v>73</v>
      </c>
    </row>
    <row r="65" customFormat="false" ht="13.8" hidden="false" customHeight="false" outlineLevel="0" collapsed="false">
      <c r="A65" s="55" t="s">
        <v>74</v>
      </c>
      <c r="B65" s="33"/>
      <c r="C65" s="33"/>
      <c r="D65" s="33"/>
      <c r="E65" s="33"/>
      <c r="F65" s="33"/>
      <c r="G65" s="34"/>
    </row>
    <row r="67" s="56" customFormat="true" ht="21.85" hidden="false" customHeight="true" outlineLevel="0" collapsed="false">
      <c r="A67" s="44" t="s">
        <v>90</v>
      </c>
      <c r="AMJ67" s="1"/>
    </row>
    <row r="68" s="56" customFormat="true" ht="38.8" hidden="false" customHeight="true" outlineLevel="0" collapsed="false">
      <c r="A68" s="45" t="s">
        <v>91</v>
      </c>
      <c r="B68" s="45"/>
      <c r="C68" s="45" t="s">
        <v>92</v>
      </c>
      <c r="D68" s="45" t="s">
        <v>38</v>
      </c>
      <c r="E68" s="45" t="s">
        <v>93</v>
      </c>
      <c r="F68" s="45"/>
      <c r="G68" s="45" t="s">
        <v>94</v>
      </c>
      <c r="AMJ68" s="1"/>
    </row>
    <row r="69" s="56" customFormat="true" ht="20.25" hidden="false" customHeight="true" outlineLevel="0" collapsed="false">
      <c r="A69" s="7" t="s">
        <v>95</v>
      </c>
      <c r="B69" s="7"/>
      <c r="C69" s="64" t="s">
        <v>61</v>
      </c>
      <c r="D69" s="7" t="s">
        <v>61</v>
      </c>
      <c r="E69" s="7" t="s">
        <v>61</v>
      </c>
      <c r="F69" s="7"/>
      <c r="G69" s="4" t="s">
        <v>61</v>
      </c>
      <c r="AMJ69" s="1"/>
    </row>
    <row r="70" s="56" customFormat="true" ht="25.5" hidden="false" customHeight="true" outlineLevel="0" collapsed="false">
      <c r="A70" s="7"/>
      <c r="B70" s="7"/>
      <c r="C70" s="65" t="s">
        <v>61</v>
      </c>
      <c r="D70" s="7"/>
      <c r="E70" s="7"/>
      <c r="F70" s="7"/>
      <c r="G70" s="4"/>
      <c r="AMJ70" s="1"/>
    </row>
    <row r="71" s="56" customFormat="true" ht="18.9" hidden="false" customHeight="true" outlineLevel="0" collapsed="false">
      <c r="A71" s="2" t="s">
        <v>96</v>
      </c>
      <c r="B71" s="2"/>
      <c r="C71" s="66" t="s">
        <v>29</v>
      </c>
      <c r="D71" s="67" t="str">
        <f aca="false">'Журн.расхода'!B8</f>
        <v>Ратобор-брикет от грызунов </v>
      </c>
      <c r="E71" s="7" t="str">
        <f aca="false">'Журн.расхода'!F11</f>
        <v>Бродифакум 0,005%</v>
      </c>
      <c r="F71" s="7"/>
      <c r="G71" s="16" t="n">
        <f aca="false">SUM(128)*0.04</f>
        <v>5.12</v>
      </c>
      <c r="AMJ71" s="1"/>
    </row>
    <row r="72" s="56" customFormat="true" ht="25.5" hidden="false" customHeight="true" outlineLevel="0" collapsed="false">
      <c r="A72" s="2"/>
      <c r="B72" s="2"/>
      <c r="C72" s="6" t="s">
        <v>124</v>
      </c>
      <c r="D72" s="67"/>
      <c r="E72" s="7"/>
      <c r="F72" s="7"/>
      <c r="G72" s="16"/>
      <c r="AMJ72" s="1"/>
    </row>
    <row r="73" s="56" customFormat="true" ht="27" hidden="false" customHeight="true" outlineLevel="0" collapsed="false">
      <c r="A73" s="2" t="s">
        <v>97</v>
      </c>
      <c r="B73" s="2"/>
      <c r="C73" s="69" t="s">
        <v>61</v>
      </c>
      <c r="D73" s="7" t="s">
        <v>61</v>
      </c>
      <c r="E73" s="7" t="s">
        <v>61</v>
      </c>
      <c r="F73" s="7"/>
      <c r="G73" s="7" t="s">
        <v>61</v>
      </c>
      <c r="AMJ73" s="1"/>
    </row>
    <row r="74" s="56" customFormat="true" ht="11.25" hidden="false" customHeight="true" outlineLevel="0" collapsed="false">
      <c r="A74" s="70"/>
      <c r="B74" s="70"/>
      <c r="C74" s="71"/>
      <c r="D74" s="71"/>
      <c r="E74" s="71"/>
      <c r="F74" s="71"/>
      <c r="G74" s="71"/>
      <c r="AMJ74" s="1"/>
    </row>
    <row r="75" customFormat="false" ht="13.8" hidden="false" customHeight="false" outlineLevel="0" collapsed="false">
      <c r="A75" s="44" t="s">
        <v>99</v>
      </c>
      <c r="B75" s="72"/>
    </row>
    <row r="76" customFormat="false" ht="13.8" hidden="false" customHeight="false" outlineLevel="0" collapsed="false">
      <c r="A76" s="73" t="s">
        <v>100</v>
      </c>
      <c r="B76" s="33"/>
      <c r="C76" s="33"/>
      <c r="D76" s="33"/>
      <c r="E76" s="34"/>
      <c r="F76" s="62" t="n">
        <v>86.96</v>
      </c>
      <c r="G76" s="62"/>
    </row>
    <row r="77" customFormat="false" ht="13.8" hidden="false" customHeight="false" outlineLevel="0" collapsed="false">
      <c r="A77" s="73" t="s">
        <v>101</v>
      </c>
      <c r="B77" s="33"/>
      <c r="C77" s="33"/>
      <c r="D77" s="33"/>
      <c r="E77" s="34"/>
      <c r="F77" s="62" t="n">
        <f aca="false">F76</f>
        <v>86.96</v>
      </c>
      <c r="G77" s="62"/>
    </row>
    <row r="78" customFormat="false" ht="14.15" hidden="false" customHeight="true" outlineLevel="0" collapsed="false">
      <c r="A78" s="74" t="s">
        <v>102</v>
      </c>
      <c r="B78" s="75"/>
      <c r="C78" s="75"/>
      <c r="D78" s="75"/>
      <c r="E78" s="76"/>
      <c r="F78" s="84" t="s">
        <v>61</v>
      </c>
      <c r="G78" s="84"/>
    </row>
    <row r="79" customFormat="false" ht="13.8" hidden="false" customHeight="false" outlineLevel="0" collapsed="false">
      <c r="A79" s="73" t="s">
        <v>103</v>
      </c>
      <c r="B79" s="33"/>
      <c r="C79" s="33"/>
      <c r="D79" s="33"/>
      <c r="E79" s="34"/>
      <c r="F79" s="46" t="s">
        <v>104</v>
      </c>
      <c r="G79" s="46"/>
    </row>
    <row r="81" customFormat="false" ht="13.8" hidden="false" customHeight="false" outlineLevel="0" collapsed="false">
      <c r="A81" s="44" t="s">
        <v>105</v>
      </c>
    </row>
    <row r="82" customFormat="false" ht="23.85" hidden="false" customHeight="true" outlineLevel="0" collapsed="false">
      <c r="A82" s="77" t="s">
        <v>106</v>
      </c>
      <c r="B82" s="77"/>
      <c r="C82" s="77"/>
      <c r="D82" s="77"/>
      <c r="E82" s="77"/>
      <c r="F82" s="77"/>
      <c r="G82" s="77"/>
    </row>
    <row r="83" customFormat="false" ht="14.25" hidden="false" customHeight="true" outlineLevel="0" collapsed="false">
      <c r="A83" s="78" t="s">
        <v>107</v>
      </c>
      <c r="B83" s="79"/>
      <c r="C83" s="79"/>
      <c r="D83" s="79" t="s">
        <v>108</v>
      </c>
      <c r="E83" s="79"/>
      <c r="F83" s="79"/>
      <c r="G83" s="79"/>
    </row>
    <row r="84" customFormat="false" ht="27" hidden="false" customHeight="true" outlineLevel="0" collapsed="false">
      <c r="A84" s="78"/>
      <c r="B84" s="78"/>
      <c r="C84" s="79"/>
      <c r="D84" s="79"/>
      <c r="E84" s="79"/>
      <c r="F84" s="79"/>
      <c r="G84" s="79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90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E79" activeCellId="0" sqref="E79"/>
    </sheetView>
  </sheetViews>
  <sheetFormatPr defaultColWidth="10.3125" defaultRowHeight="12.8" zeroHeight="false" outlineLevelRow="0" outlineLevelCol="0"/>
  <cols>
    <col collapsed="false" customWidth="true" hidden="false" outlineLevel="0" max="1" min="1" style="1" width="25.54"/>
    <col collapsed="false" customWidth="true" hidden="false" outlineLevel="0" max="2" min="2" style="1" width="21.53"/>
    <col collapsed="false" customWidth="true" hidden="false" outlineLevel="0" max="4" min="4" style="1" width="16.26"/>
    <col collapsed="false" customWidth="true" hidden="false" outlineLevel="0" max="5" min="5" style="1" width="22.6"/>
    <col collapsed="false" customWidth="true" hidden="false" outlineLevel="0" max="7" min="7" style="1" width="19.2"/>
  </cols>
  <sheetData>
    <row r="1" customFormat="false" ht="13.8" hidden="false" customHeight="false" outlineLevel="0" collapsed="false">
      <c r="A1" s="30" t="str">
        <f aca="false">'2 контур'!A1</f>
        <v>ООО Альфадез</v>
      </c>
      <c r="B1" s="30"/>
      <c r="C1" s="30"/>
      <c r="D1" s="30"/>
      <c r="E1" s="30"/>
      <c r="F1" s="30"/>
      <c r="G1" s="30"/>
    </row>
    <row r="2" customFormat="false" ht="13.8" hidden="false" customHeight="false" outlineLevel="0" collapsed="false">
      <c r="A2" s="31" t="str">
        <f aca="false">'2 контур'!A2</f>
        <v>Контактный телефон</v>
      </c>
      <c r="B2" s="31"/>
      <c r="C2" s="32" t="n">
        <f aca="false">'2 контур'!C2</f>
        <v>89379676209</v>
      </c>
      <c r="D2" s="32"/>
      <c r="E2" s="33"/>
      <c r="F2" s="33"/>
      <c r="G2" s="34"/>
    </row>
    <row r="3" customFormat="false" ht="13.8" hidden="false" customHeight="false" outlineLevel="0" collapsed="false">
      <c r="A3" s="35" t="s">
        <v>44</v>
      </c>
      <c r="B3" s="36" t="s">
        <v>45</v>
      </c>
      <c r="C3" s="36"/>
      <c r="D3" s="37" t="str">
        <f aca="false">'2 контур'!D3</f>
        <v>Наименование обьекта</v>
      </c>
      <c r="E3" s="37"/>
      <c r="F3" s="38" t="str">
        <f aca="false">'2 контур'!F3</f>
        <v>ОСП ЗГПИ</v>
      </c>
      <c r="G3" s="38"/>
    </row>
    <row r="4" customFormat="false" ht="13.8" hidden="false" customHeight="false" outlineLevel="0" collapsed="false">
      <c r="A4" s="35" t="s">
        <v>47</v>
      </c>
      <c r="B4" s="39" t="str">
        <f aca="false">'2 контур'!B4</f>
        <v>Авдеенко И.А.</v>
      </c>
      <c r="C4" s="39"/>
      <c r="D4" s="40" t="str">
        <f aca="false">'2 контур'!D4</f>
        <v>Адрес проведения работ</v>
      </c>
      <c r="E4" s="40"/>
      <c r="F4" s="39" t="str">
        <f aca="false">'2 контур'!F4</f>
        <v>с.Овчарное ул.Луговая 41б</v>
      </c>
      <c r="G4" s="39"/>
    </row>
    <row r="5" customFormat="false" ht="13.8" hidden="false" customHeight="false" outlineLevel="0" collapsed="false">
      <c r="A5" s="42" t="s">
        <v>51</v>
      </c>
      <c r="B5" s="83" t="n">
        <f aca="false">'Журн.расхода'!A10</f>
        <v>45397</v>
      </c>
      <c r="C5" s="33"/>
      <c r="D5" s="33"/>
      <c r="E5" s="33"/>
      <c r="F5" s="33"/>
      <c r="G5" s="34"/>
    </row>
    <row r="6" customFormat="false" ht="13.8" hidden="false" customHeight="false" outlineLevel="0" collapsed="false"/>
    <row r="7" customFormat="false" ht="13.8" hidden="false" customHeight="false" outlineLevel="0" collapsed="false">
      <c r="A7" s="30" t="s">
        <v>52</v>
      </c>
      <c r="B7" s="30"/>
      <c r="C7" s="30"/>
      <c r="D7" s="30"/>
      <c r="E7" s="30"/>
      <c r="F7" s="30"/>
      <c r="G7" s="30"/>
    </row>
    <row r="8" customFormat="false" ht="13.8" hidden="false" customHeight="false" outlineLevel="0" collapsed="false"/>
    <row r="9" customFormat="false" ht="13.8" hidden="false" customHeight="false" outlineLevel="0" collapsed="false">
      <c r="A9" s="44" t="s">
        <v>53</v>
      </c>
      <c r="B9" s="44"/>
    </row>
    <row r="10" customFormat="false" ht="13.8" hidden="false" customHeight="false" outlineLevel="0" collapsed="false">
      <c r="A10" s="44" t="s">
        <v>54</v>
      </c>
    </row>
    <row r="11" customFormat="false" ht="50.95" hidden="false" customHeight="true" outlineLevel="0" collapsed="false">
      <c r="A11" s="45" t="s">
        <v>55</v>
      </c>
      <c r="B11" s="45" t="s">
        <v>56</v>
      </c>
      <c r="C11" s="45" t="s">
        <v>57</v>
      </c>
      <c r="D11" s="45" t="s">
        <v>58</v>
      </c>
      <c r="E11" s="45" t="s">
        <v>59</v>
      </c>
      <c r="F11" s="45" t="s">
        <v>60</v>
      </c>
      <c r="G11" s="45"/>
    </row>
    <row r="12" customFormat="false" ht="13.8" hidden="false" customHeight="false" outlineLevel="0" collapsed="false">
      <c r="A12" s="46" t="s">
        <v>61</v>
      </c>
      <c r="B12" s="46" t="s">
        <v>61</v>
      </c>
      <c r="C12" s="46" t="s">
        <v>61</v>
      </c>
      <c r="D12" s="46" t="s">
        <v>61</v>
      </c>
      <c r="E12" s="47" t="s">
        <v>61</v>
      </c>
      <c r="F12" s="46" t="s">
        <v>61</v>
      </c>
      <c r="G12" s="46"/>
    </row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>
      <c r="A15" s="44" t="s">
        <v>62</v>
      </c>
      <c r="B15" s="44"/>
      <c r="C15" s="44"/>
    </row>
    <row r="16" customFormat="false" ht="50.95" hidden="false" customHeight="true" outlineLevel="0" collapsed="false">
      <c r="A16" s="48" t="s">
        <v>55</v>
      </c>
      <c r="B16" s="45" t="s">
        <v>56</v>
      </c>
      <c r="C16" s="45" t="s">
        <v>57</v>
      </c>
      <c r="D16" s="45" t="s">
        <v>58</v>
      </c>
      <c r="E16" s="45" t="s">
        <v>59</v>
      </c>
      <c r="F16" s="45" t="s">
        <v>60</v>
      </c>
      <c r="G16" s="45"/>
    </row>
    <row r="17" customFormat="false" ht="26.85" hidden="false" customHeight="false" outlineLevel="0" collapsed="false">
      <c r="A17" s="7" t="s">
        <v>109</v>
      </c>
      <c r="B17" s="4" t="n">
        <v>2</v>
      </c>
      <c r="C17" s="84" t="s">
        <v>125</v>
      </c>
      <c r="D17" s="4" t="s">
        <v>61</v>
      </c>
      <c r="E17" s="49" t="s">
        <v>61</v>
      </c>
      <c r="F17" s="62" t="n">
        <v>4</v>
      </c>
      <c r="G17" s="62"/>
    </row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>
      <c r="A20" s="50" t="s">
        <v>63</v>
      </c>
    </row>
    <row r="21" customFormat="false" ht="13.8" hidden="false" customHeight="false" outlineLevel="0" collapsed="false">
      <c r="A21" s="51" t="s">
        <v>64</v>
      </c>
      <c r="B21" s="51" t="s">
        <v>65</v>
      </c>
    </row>
    <row r="22" customFormat="false" ht="13.8" hidden="false" customHeight="false" outlineLevel="0" collapsed="false">
      <c r="A22" s="52" t="s">
        <v>66</v>
      </c>
      <c r="B22" s="52"/>
    </row>
    <row r="23" customFormat="false" ht="13.8" hidden="false" customHeight="false" outlineLevel="0" collapsed="false">
      <c r="A23" s="36" t="s">
        <v>67</v>
      </c>
      <c r="B23" s="4" t="s">
        <v>61</v>
      </c>
    </row>
    <row r="24" customFormat="false" ht="13.8" hidden="false" customHeight="false" outlineLevel="0" collapsed="false">
      <c r="A24" s="36" t="s">
        <v>68</v>
      </c>
      <c r="B24" s="4" t="str">
        <f aca="false">B23</f>
        <v>-</v>
      </c>
    </row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>
      <c r="A27" s="53" t="s">
        <v>69</v>
      </c>
      <c r="B27" s="33"/>
      <c r="C27" s="33"/>
      <c r="D27" s="33"/>
      <c r="E27" s="34"/>
      <c r="F27" s="54" t="s">
        <v>61</v>
      </c>
      <c r="G27" s="54"/>
    </row>
    <row r="28" customFormat="false" ht="13.8" hidden="false" customHeight="false" outlineLevel="0" collapsed="false">
      <c r="A28" s="53" t="s">
        <v>70</v>
      </c>
      <c r="B28" s="33"/>
      <c r="C28" s="33"/>
      <c r="D28" s="33"/>
      <c r="E28" s="34"/>
      <c r="F28" s="4" t="s">
        <v>61</v>
      </c>
      <c r="G28" s="4"/>
    </row>
    <row r="29" customFormat="false" ht="13.8" hidden="false" customHeight="false" outlineLevel="0" collapsed="false">
      <c r="A29" s="53" t="s">
        <v>71</v>
      </c>
      <c r="B29" s="33"/>
      <c r="C29" s="33"/>
      <c r="D29" s="33"/>
      <c r="E29" s="34"/>
      <c r="F29" s="4" t="s">
        <v>61</v>
      </c>
      <c r="G29" s="4"/>
    </row>
    <row r="30" customFormat="false" ht="13.8" hidden="false" customHeight="false" outlineLevel="0" collapsed="false">
      <c r="A30" s="53" t="s">
        <v>72</v>
      </c>
      <c r="B30" s="33"/>
      <c r="C30" s="33"/>
      <c r="D30" s="33"/>
      <c r="E30" s="34"/>
      <c r="F30" s="4" t="n">
        <f aca="false">F17</f>
        <v>4</v>
      </c>
      <c r="G30" s="4"/>
    </row>
    <row r="31" customFormat="false" ht="13.8" hidden="false" customHeight="false" outlineLevel="0" collapsed="false">
      <c r="A31" s="50" t="s">
        <v>73</v>
      </c>
    </row>
    <row r="32" customFormat="false" ht="13.8" hidden="false" customHeight="false" outlineLevel="0" collapsed="false">
      <c r="A32" s="55" t="s">
        <v>123</v>
      </c>
      <c r="B32" s="33"/>
      <c r="C32" s="33"/>
      <c r="D32" s="33"/>
      <c r="E32" s="33"/>
      <c r="F32" s="33"/>
      <c r="G32" s="34"/>
    </row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>
      <c r="A35" s="44" t="s">
        <v>75</v>
      </c>
    </row>
    <row r="36" customFormat="false" ht="50.95" hidden="false" customHeight="true" outlineLevel="0" collapsed="false">
      <c r="A36" s="48" t="s">
        <v>55</v>
      </c>
      <c r="B36" s="45" t="s">
        <v>56</v>
      </c>
      <c r="C36" s="45" t="s">
        <v>57</v>
      </c>
      <c r="D36" s="45" t="s">
        <v>58</v>
      </c>
      <c r="E36" s="45" t="s">
        <v>59</v>
      </c>
      <c r="F36" s="45" t="s">
        <v>60</v>
      </c>
      <c r="G36" s="45"/>
    </row>
    <row r="37" customFormat="false" ht="13.8" hidden="false" customHeight="false" outlineLevel="0" collapsed="false">
      <c r="A37" s="46" t="s">
        <v>61</v>
      </c>
      <c r="B37" s="46" t="s">
        <v>61</v>
      </c>
      <c r="C37" s="46" t="s">
        <v>61</v>
      </c>
      <c r="D37" s="46" t="s">
        <v>61</v>
      </c>
      <c r="E37" s="47" t="s">
        <v>61</v>
      </c>
      <c r="F37" s="46" t="s">
        <v>61</v>
      </c>
      <c r="G37" s="46"/>
    </row>
    <row r="38" customFormat="false" ht="13.8" hidden="false" customHeight="false" outlineLevel="0" collapsed="false"/>
    <row r="39" customFormat="false" ht="13.8" hidden="false" customHeight="false" outlineLevel="0" collapsed="false"/>
    <row r="40" customFormat="false" ht="13.8" hidden="false" customHeight="false" outlineLevel="0" collapsed="false">
      <c r="A40" s="50" t="s">
        <v>63</v>
      </c>
    </row>
    <row r="41" customFormat="false" ht="13.8" hidden="false" customHeight="false" outlineLevel="0" collapsed="false">
      <c r="A41" s="51" t="s">
        <v>64</v>
      </c>
      <c r="B41" s="51" t="s">
        <v>65</v>
      </c>
    </row>
    <row r="42" customFormat="false" ht="13.8" hidden="false" customHeight="false" outlineLevel="0" collapsed="false">
      <c r="A42" s="36" t="s">
        <v>76</v>
      </c>
      <c r="B42" s="36"/>
    </row>
    <row r="43" customFormat="false" ht="13.8" hidden="false" customHeight="false" outlineLevel="0" collapsed="false">
      <c r="A43" s="36" t="s">
        <v>77</v>
      </c>
      <c r="B43" s="4" t="s">
        <v>61</v>
      </c>
    </row>
    <row r="44" customFormat="false" ht="13.8" hidden="false" customHeight="false" outlineLevel="0" collapsed="false">
      <c r="A44" s="36" t="s">
        <v>78</v>
      </c>
      <c r="B44" s="4" t="s">
        <v>61</v>
      </c>
      <c r="C44" s="56"/>
      <c r="D44" s="56"/>
      <c r="E44" s="56"/>
      <c r="F44" s="56"/>
      <c r="G44" s="56"/>
    </row>
    <row r="45" customFormat="false" ht="13.8" hidden="false" customHeight="false" outlineLevel="0" collapsed="false">
      <c r="A45" s="36" t="s">
        <v>79</v>
      </c>
      <c r="B45" s="4" t="s">
        <v>61</v>
      </c>
      <c r="C45" s="57"/>
      <c r="D45" s="57"/>
      <c r="E45" s="57"/>
      <c r="F45" s="57"/>
    </row>
    <row r="46" customFormat="false" ht="13.8" hidden="false" customHeight="false" outlineLevel="0" collapsed="false">
      <c r="A46" s="36" t="s">
        <v>68</v>
      </c>
      <c r="B46" s="4" t="s">
        <v>61</v>
      </c>
      <c r="C46" s="57"/>
      <c r="D46" s="57"/>
      <c r="E46" s="57"/>
      <c r="F46" s="57"/>
    </row>
    <row r="47" customFormat="false" ht="13.8" hidden="false" customHeight="false" outlineLevel="0" collapsed="false">
      <c r="A47" s="33"/>
      <c r="B47" s="59"/>
      <c r="C47" s="57"/>
      <c r="D47" s="57"/>
      <c r="E47" s="57"/>
      <c r="F47" s="57"/>
    </row>
    <row r="48" customFormat="false" ht="13.8" hidden="false" customHeight="false" outlineLevel="0" collapsed="false">
      <c r="A48" s="58" t="s">
        <v>61</v>
      </c>
      <c r="B48" s="59"/>
      <c r="C48" s="59"/>
      <c r="D48" s="59"/>
      <c r="E48" s="59"/>
      <c r="F48" s="59"/>
      <c r="G48" s="34"/>
    </row>
    <row r="49" customFormat="false" ht="13.8" hidden="false" customHeight="false" outlineLevel="0" collapsed="false">
      <c r="A49" s="57"/>
      <c r="B49" s="57"/>
      <c r="C49" s="57"/>
      <c r="D49" s="57"/>
      <c r="E49" s="57"/>
      <c r="F49" s="57"/>
    </row>
    <row r="50" customFormat="false" ht="13.8" hidden="false" customHeight="false" outlineLevel="0" collapsed="false">
      <c r="A50" s="50" t="s">
        <v>73</v>
      </c>
    </row>
    <row r="51" customFormat="false" ht="13.8" hidden="false" customHeight="false" outlineLevel="0" collapsed="false">
      <c r="A51" s="55" t="s">
        <v>74</v>
      </c>
      <c r="B51" s="33"/>
      <c r="C51" s="33"/>
      <c r="D51" s="33"/>
      <c r="E51" s="33"/>
      <c r="F51" s="33"/>
      <c r="G51" s="34"/>
    </row>
    <row r="52" customFormat="false" ht="13.8" hidden="false" customHeight="false" outlineLevel="0" collapsed="false"/>
    <row r="53" customFormat="false" ht="13.8" hidden="false" customHeight="false" outlineLevel="0" collapsed="false"/>
    <row r="54" customFormat="false" ht="13.8" hidden="false" customHeight="false" outlineLevel="0" collapsed="false">
      <c r="A54" s="44" t="s">
        <v>80</v>
      </c>
    </row>
    <row r="55" customFormat="false" ht="14.15" hidden="false" customHeight="false" outlineLevel="0" collapsed="false">
      <c r="A55" s="51" t="s">
        <v>81</v>
      </c>
      <c r="B55" s="51" t="s">
        <v>82</v>
      </c>
      <c r="C55" s="51" t="s">
        <v>83</v>
      </c>
      <c r="D55" s="51" t="s">
        <v>84</v>
      </c>
      <c r="E55" s="51" t="s">
        <v>85</v>
      </c>
      <c r="F55" s="51" t="s">
        <v>86</v>
      </c>
      <c r="G55" s="45" t="s">
        <v>87</v>
      </c>
    </row>
    <row r="56" customFormat="false" ht="13.8" hidden="false" customHeight="false" outlineLevel="0" collapsed="false">
      <c r="A56" s="4" t="s">
        <v>61</v>
      </c>
      <c r="B56" s="4" t="s">
        <v>61</v>
      </c>
      <c r="C56" s="4" t="s">
        <v>61</v>
      </c>
      <c r="D56" s="4" t="s">
        <v>61</v>
      </c>
      <c r="E56" s="4" t="s">
        <v>61</v>
      </c>
      <c r="F56" s="4" t="s">
        <v>61</v>
      </c>
      <c r="G56" s="4" t="s">
        <v>61</v>
      </c>
    </row>
    <row r="57" customFormat="false" ht="13.8" hidden="false" customHeight="false" outlineLevel="0" collapsed="false">
      <c r="A57" s="57"/>
      <c r="B57" s="57"/>
      <c r="C57" s="57"/>
      <c r="D57" s="57"/>
      <c r="E57" s="57"/>
      <c r="F57" s="57"/>
      <c r="G57" s="57"/>
    </row>
    <row r="58" customFormat="false" ht="13.8" hidden="false" customHeight="false" outlineLevel="0" collapsed="false">
      <c r="A58" s="50" t="s">
        <v>63</v>
      </c>
      <c r="C58" s="57"/>
      <c r="D58" s="57"/>
      <c r="E58" s="57"/>
      <c r="F58" s="57"/>
      <c r="G58" s="57"/>
    </row>
    <row r="59" customFormat="false" ht="13.8" hidden="false" customHeight="false" outlineLevel="0" collapsed="false">
      <c r="A59" s="51" t="s">
        <v>64</v>
      </c>
      <c r="B59" s="51" t="s">
        <v>65</v>
      </c>
    </row>
    <row r="60" customFormat="false" ht="13.8" hidden="false" customHeight="false" outlineLevel="0" collapsed="false">
      <c r="A60" s="55" t="s">
        <v>88</v>
      </c>
      <c r="B60" s="34"/>
    </row>
    <row r="61" customFormat="false" ht="13.8" hidden="false" customHeight="false" outlineLevel="0" collapsed="false">
      <c r="A61" s="36" t="s">
        <v>82</v>
      </c>
      <c r="B61" s="4" t="s">
        <v>61</v>
      </c>
    </row>
    <row r="62" customFormat="false" ht="13.8" hidden="false" customHeight="false" outlineLevel="0" collapsed="false">
      <c r="A62" s="36" t="s">
        <v>83</v>
      </c>
      <c r="B62" s="4" t="s">
        <v>61</v>
      </c>
    </row>
    <row r="63" customFormat="false" ht="13.8" hidden="false" customHeight="false" outlineLevel="0" collapsed="false">
      <c r="A63" s="36" t="str">
        <f aca="false">D55</f>
        <v>Златоглазка</v>
      </c>
      <c r="B63" s="4" t="s">
        <v>61</v>
      </c>
    </row>
    <row r="64" customFormat="false" ht="13.8" hidden="false" customHeight="false" outlineLevel="0" collapsed="false">
      <c r="A64" s="36" t="str">
        <f aca="false">E55</f>
        <v>Комары</v>
      </c>
      <c r="B64" s="4" t="s">
        <v>61</v>
      </c>
    </row>
    <row r="65" customFormat="false" ht="13.8" hidden="false" customHeight="false" outlineLevel="0" collapsed="false">
      <c r="A65" s="36" t="str">
        <f aca="false">F55</f>
        <v>Осы</v>
      </c>
      <c r="B65" s="4" t="s">
        <v>61</v>
      </c>
    </row>
    <row r="66" customFormat="false" ht="13.8" hidden="false" customHeight="false" outlineLevel="0" collapsed="false">
      <c r="A66" s="36" t="str">
        <f aca="false">G55</f>
        <v>Пищевая моль</v>
      </c>
      <c r="B66" s="4" t="s">
        <v>61</v>
      </c>
    </row>
    <row r="67" customFormat="false" ht="13.8" hidden="false" customHeight="false" outlineLevel="0" collapsed="false"/>
    <row r="68" customFormat="false" ht="13.8" hidden="false" customHeight="false" outlineLevel="0" collapsed="false">
      <c r="A68" s="58" t="s">
        <v>61</v>
      </c>
      <c r="B68" s="59"/>
      <c r="C68" s="59"/>
      <c r="D68" s="59"/>
      <c r="E68" s="59"/>
      <c r="F68" s="59"/>
      <c r="G68" s="34"/>
    </row>
    <row r="69" customFormat="false" ht="13.8" hidden="false" customHeight="false" outlineLevel="0" collapsed="false">
      <c r="A69" s="57"/>
      <c r="B69" s="57"/>
      <c r="C69" s="57"/>
      <c r="D69" s="57"/>
      <c r="E69" s="57"/>
      <c r="F69" s="57"/>
    </row>
    <row r="70" customFormat="false" ht="13.8" hidden="false" customHeight="false" outlineLevel="0" collapsed="false">
      <c r="A70" s="50" t="s">
        <v>73</v>
      </c>
    </row>
    <row r="71" customFormat="false" ht="13.8" hidden="false" customHeight="false" outlineLevel="0" collapsed="false">
      <c r="A71" s="55" t="s">
        <v>74</v>
      </c>
      <c r="B71" s="33"/>
      <c r="C71" s="33"/>
      <c r="D71" s="33"/>
      <c r="E71" s="33"/>
      <c r="F71" s="33"/>
      <c r="G71" s="34"/>
    </row>
    <row r="72" customFormat="false" ht="13.8" hidden="false" customHeight="false" outlineLevel="0" collapsed="false"/>
    <row r="73" customFormat="false" ht="13.8" hidden="false" customHeight="false" outlineLevel="0" collapsed="false">
      <c r="A73" s="44" t="s">
        <v>90</v>
      </c>
      <c r="B73" s="56"/>
      <c r="C73" s="56"/>
      <c r="D73" s="56"/>
      <c r="E73" s="56"/>
      <c r="F73" s="56"/>
      <c r="G73" s="56"/>
    </row>
    <row r="74" customFormat="false" ht="50.95" hidden="false" customHeight="true" outlineLevel="0" collapsed="false">
      <c r="A74" s="45" t="s">
        <v>91</v>
      </c>
      <c r="B74" s="45"/>
      <c r="C74" s="45" t="s">
        <v>92</v>
      </c>
      <c r="D74" s="45" t="s">
        <v>38</v>
      </c>
      <c r="E74" s="45" t="s">
        <v>93</v>
      </c>
      <c r="F74" s="45"/>
      <c r="G74" s="45" t="s">
        <v>94</v>
      </c>
    </row>
    <row r="75" customFormat="false" ht="13.8" hidden="false" customHeight="true" outlineLevel="0" collapsed="false">
      <c r="A75" s="7" t="s">
        <v>95</v>
      </c>
      <c r="B75" s="7"/>
      <c r="C75" s="64" t="s">
        <v>61</v>
      </c>
      <c r="D75" s="7" t="s">
        <v>61</v>
      </c>
      <c r="E75" s="7" t="s">
        <v>61</v>
      </c>
      <c r="F75" s="7"/>
      <c r="G75" s="4" t="s">
        <v>61</v>
      </c>
    </row>
    <row r="76" customFormat="false" ht="13.8" hidden="false" customHeight="false" outlineLevel="0" collapsed="false">
      <c r="A76" s="7"/>
      <c r="B76" s="7"/>
      <c r="C76" s="65" t="s">
        <v>61</v>
      </c>
      <c r="D76" s="7"/>
      <c r="E76" s="7"/>
      <c r="F76" s="7"/>
      <c r="G76" s="4"/>
    </row>
    <row r="77" customFormat="false" ht="13.8" hidden="false" customHeight="true" outlineLevel="0" collapsed="false">
      <c r="A77" s="2" t="s">
        <v>96</v>
      </c>
      <c r="B77" s="2"/>
      <c r="C77" s="66" t="s">
        <v>29</v>
      </c>
      <c r="D77" s="67" t="str">
        <f aca="false">'Журн.расхода'!B8</f>
        <v>Ратобор-брикет от грызунов </v>
      </c>
      <c r="E77" s="7" t="str">
        <f aca="false">'2 контур'!E71</f>
        <v>Бродифакум 0,005%</v>
      </c>
      <c r="F77" s="7"/>
      <c r="G77" s="16" t="n">
        <f aca="false">SUM(128)*0.04</f>
        <v>5.12</v>
      </c>
    </row>
    <row r="78" customFormat="false" ht="23.85" hidden="false" customHeight="false" outlineLevel="0" collapsed="false">
      <c r="A78" s="2"/>
      <c r="B78" s="2"/>
      <c r="C78" s="6" t="s">
        <v>124</v>
      </c>
      <c r="D78" s="67"/>
      <c r="E78" s="7"/>
      <c r="F78" s="7"/>
      <c r="G78" s="16"/>
    </row>
    <row r="79" customFormat="false" ht="24.85" hidden="false" customHeight="true" outlineLevel="0" collapsed="false">
      <c r="A79" s="2" t="s">
        <v>97</v>
      </c>
      <c r="B79" s="2"/>
      <c r="C79" s="69" t="s">
        <v>61</v>
      </c>
      <c r="D79" s="7" t="s">
        <v>61</v>
      </c>
      <c r="E79" s="7" t="s">
        <v>61</v>
      </c>
      <c r="F79" s="7"/>
      <c r="G79" s="7" t="s">
        <v>61</v>
      </c>
    </row>
    <row r="80" customFormat="false" ht="13.8" hidden="false" customHeight="false" outlineLevel="0" collapsed="false">
      <c r="A80" s="70"/>
      <c r="B80" s="70"/>
      <c r="C80" s="71"/>
      <c r="D80" s="71"/>
      <c r="E80" s="71"/>
      <c r="F80" s="71"/>
      <c r="G80" s="71"/>
    </row>
    <row r="81" customFormat="false" ht="13.8" hidden="false" customHeight="false" outlineLevel="0" collapsed="false">
      <c r="A81" s="44" t="s">
        <v>99</v>
      </c>
      <c r="B81" s="72"/>
    </row>
    <row r="82" customFormat="false" ht="13.8" hidden="false" customHeight="false" outlineLevel="0" collapsed="false">
      <c r="A82" s="73" t="s">
        <v>100</v>
      </c>
      <c r="B82" s="33"/>
      <c r="C82" s="33"/>
      <c r="D82" s="33"/>
      <c r="E82" s="34"/>
      <c r="F82" s="62" t="s">
        <v>61</v>
      </c>
      <c r="G82" s="62"/>
    </row>
    <row r="83" customFormat="false" ht="13.8" hidden="false" customHeight="false" outlineLevel="0" collapsed="false">
      <c r="A83" s="73" t="s">
        <v>101</v>
      </c>
      <c r="B83" s="33"/>
      <c r="C83" s="33"/>
      <c r="D83" s="33"/>
      <c r="E83" s="34"/>
      <c r="F83" s="62" t="s">
        <v>61</v>
      </c>
      <c r="G83" s="62"/>
    </row>
    <row r="84" customFormat="false" ht="13.8" hidden="false" customHeight="false" outlineLevel="0" collapsed="false">
      <c r="A84" s="74" t="s">
        <v>102</v>
      </c>
      <c r="B84" s="75"/>
      <c r="C84" s="75"/>
      <c r="D84" s="75"/>
      <c r="E84" s="76"/>
      <c r="F84" s="62" t="s">
        <v>61</v>
      </c>
      <c r="G84" s="62"/>
    </row>
    <row r="85" customFormat="false" ht="13.8" hidden="false" customHeight="false" outlineLevel="0" collapsed="false">
      <c r="A85" s="73" t="s">
        <v>103</v>
      </c>
      <c r="B85" s="33"/>
      <c r="C85" s="33"/>
      <c r="D85" s="33"/>
      <c r="E85" s="34"/>
      <c r="F85" s="46" t="s">
        <v>104</v>
      </c>
      <c r="G85" s="46"/>
    </row>
    <row r="86" customFormat="false" ht="13.8" hidden="false" customHeight="false" outlineLevel="0" collapsed="false"/>
    <row r="87" customFormat="false" ht="13.8" hidden="false" customHeight="false" outlineLevel="0" collapsed="false">
      <c r="A87" s="44" t="s">
        <v>105</v>
      </c>
    </row>
    <row r="88" customFormat="false" ht="37.3" hidden="false" customHeight="true" outlineLevel="0" collapsed="false">
      <c r="A88" s="77" t="s">
        <v>106</v>
      </c>
      <c r="B88" s="77"/>
      <c r="C88" s="77"/>
      <c r="D88" s="77"/>
      <c r="E88" s="77"/>
      <c r="F88" s="77"/>
      <c r="G88" s="77"/>
    </row>
    <row r="89" customFormat="false" ht="13.8" hidden="false" customHeight="true" outlineLevel="0" collapsed="false">
      <c r="A89" s="78" t="s">
        <v>107</v>
      </c>
      <c r="B89" s="79"/>
      <c r="C89" s="79"/>
      <c r="D89" s="79" t="s">
        <v>108</v>
      </c>
      <c r="E89" s="79"/>
      <c r="F89" s="79"/>
      <c r="G89" s="79"/>
    </row>
    <row r="90" customFormat="false" ht="13.8" hidden="false" customHeight="false" outlineLevel="0" collapsed="false">
      <c r="A90" s="78"/>
      <c r="B90" s="78"/>
      <c r="C90" s="79"/>
      <c r="D90" s="79"/>
      <c r="E90" s="79"/>
      <c r="F90" s="79"/>
      <c r="G90" s="79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6:G16"/>
    <mergeCell ref="F17:G17"/>
    <mergeCell ref="A22:B22"/>
    <mergeCell ref="F27:G27"/>
    <mergeCell ref="F28:G28"/>
    <mergeCell ref="F29:G29"/>
    <mergeCell ref="F30:G30"/>
    <mergeCell ref="F36:G36"/>
    <mergeCell ref="F37:G37"/>
    <mergeCell ref="A74:B74"/>
    <mergeCell ref="E74:F74"/>
    <mergeCell ref="A75:B76"/>
    <mergeCell ref="D75:D76"/>
    <mergeCell ref="E75:F76"/>
    <mergeCell ref="G75:G76"/>
    <mergeCell ref="A77:B78"/>
    <mergeCell ref="D77:D78"/>
    <mergeCell ref="E77:F78"/>
    <mergeCell ref="G77:G78"/>
    <mergeCell ref="A79:B79"/>
    <mergeCell ref="E79:F79"/>
    <mergeCell ref="F82:G82"/>
    <mergeCell ref="F83:G83"/>
    <mergeCell ref="F84:G84"/>
    <mergeCell ref="F85:G85"/>
    <mergeCell ref="A88:G88"/>
    <mergeCell ref="A89:A90"/>
    <mergeCell ref="B89:C90"/>
    <mergeCell ref="D89:E90"/>
    <mergeCell ref="F89:G90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6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53" man="true" max="16383" min="0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0" ySplit="6" topLeftCell="A7" activePane="bottomLeft" state="frozen"/>
      <selection pane="topLeft" activeCell="A1" activeCellId="0" sqref="A1"/>
      <selection pane="bottomLeft" activeCell="F73" activeCellId="0" sqref="F73"/>
    </sheetView>
  </sheetViews>
  <sheetFormatPr defaultColWidth="10.2578125" defaultRowHeight="14.25" zeroHeight="false" outlineLevelRow="0" outlineLevelCol="0"/>
  <cols>
    <col collapsed="false" customWidth="true" hidden="false" outlineLevel="0" max="1" min="1" style="1" width="6.87"/>
    <col collapsed="false" customWidth="true" hidden="false" outlineLevel="0" max="2" min="2" style="1" width="17"/>
    <col collapsed="false" customWidth="true" hidden="false" outlineLevel="0" max="4" min="4" style="1" width="13"/>
    <col collapsed="false" customWidth="true" hidden="false" outlineLevel="0" max="5" min="5" style="1" width="14.75"/>
    <col collapsed="false" customWidth="true" hidden="false" outlineLevel="0" max="6" min="6" style="1" width="12"/>
    <col collapsed="false" customWidth="true" hidden="false" outlineLevel="0" max="7" min="7" style="1" width="13.25"/>
    <col collapsed="false" customWidth="true" hidden="false" outlineLevel="0" max="8" min="8" style="1" width="13"/>
  </cols>
  <sheetData>
    <row r="1" customFormat="false" ht="14.25" hidden="false" customHeight="false" outlineLevel="0" collapsed="false">
      <c r="B1" s="30" t="str">
        <f aca="false">'2 конт(2)'!A1</f>
        <v>ООО Альфадез</v>
      </c>
      <c r="C1" s="30"/>
      <c r="D1" s="30"/>
      <c r="E1" s="30"/>
      <c r="F1" s="30"/>
      <c r="G1" s="30"/>
      <c r="H1" s="30"/>
    </row>
    <row r="2" customFormat="false" ht="14.25" hidden="false" customHeight="false" outlineLevel="0" collapsed="false">
      <c r="B2" s="31" t="str">
        <f aca="false">'2 конт(2)'!A2</f>
        <v>Контактный телефон</v>
      </c>
      <c r="C2" s="31"/>
      <c r="D2" s="32" t="n">
        <f aca="false">'2 конт(2)'!C2</f>
        <v>89379676209</v>
      </c>
      <c r="E2" s="32"/>
      <c r="F2" s="33"/>
      <c r="G2" s="33"/>
      <c r="H2" s="34"/>
    </row>
    <row r="3" customFormat="false" ht="14.25" hidden="false" customHeight="false" outlineLevel="0" collapsed="false">
      <c r="B3" s="35" t="s">
        <v>44</v>
      </c>
      <c r="C3" s="36" t="s">
        <v>45</v>
      </c>
      <c r="D3" s="36"/>
      <c r="E3" s="37" t="str">
        <f aca="false">'2 конт(2)'!D3</f>
        <v>Наименование обьекта</v>
      </c>
      <c r="F3" s="37"/>
      <c r="G3" s="38" t="str">
        <f aca="false">'2 конт(2)'!F3</f>
        <v>ОСП ЗГПИ</v>
      </c>
      <c r="H3" s="38"/>
    </row>
    <row r="4" customFormat="false" ht="14.25" hidden="false" customHeight="false" outlineLevel="0" collapsed="false">
      <c r="B4" s="35" t="s">
        <v>47</v>
      </c>
      <c r="C4" s="39" t="str">
        <f aca="false">'2 конт(2)'!B4</f>
        <v>Авдеенко И.А.</v>
      </c>
      <c r="D4" s="39"/>
      <c r="E4" s="40" t="str">
        <f aca="false">'2 конт(2)'!D4</f>
        <v>Адрес проведения работ</v>
      </c>
      <c r="F4" s="40"/>
      <c r="G4" s="39" t="str">
        <f aca="false">'2 конт(2)'!F4</f>
        <v>с.Овчарное ул.Луговая 41б</v>
      </c>
      <c r="H4" s="39"/>
    </row>
    <row r="5" customFormat="false" ht="14.25" hidden="false" customHeight="false" outlineLevel="0" collapsed="false">
      <c r="B5" s="42" t="s">
        <v>51</v>
      </c>
      <c r="C5" s="83" t="n">
        <f aca="false">'Журн.расхода'!A13</f>
        <v>45405</v>
      </c>
      <c r="D5" s="33"/>
      <c r="E5" s="33"/>
      <c r="F5" s="33"/>
      <c r="G5" s="33"/>
      <c r="H5" s="34"/>
    </row>
    <row r="7" customFormat="false" ht="14.25" hidden="false" customHeight="false" outlineLevel="0" collapsed="false">
      <c r="B7" s="30" t="s">
        <v>52</v>
      </c>
      <c r="C7" s="30"/>
      <c r="D7" s="30"/>
      <c r="E7" s="30"/>
      <c r="F7" s="30"/>
      <c r="G7" s="30"/>
      <c r="H7" s="30"/>
    </row>
    <row r="9" customFormat="false" ht="14.25" hidden="false" customHeight="false" outlineLevel="0" collapsed="false">
      <c r="B9" s="44" t="s">
        <v>53</v>
      </c>
      <c r="C9" s="44"/>
    </row>
    <row r="10" customFormat="false" ht="14.25" hidden="false" customHeight="false" outlineLevel="0" collapsed="false">
      <c r="B10" s="44" t="s">
        <v>54</v>
      </c>
    </row>
    <row r="11" s="56" customFormat="true" ht="45" hidden="false" customHeight="true" outlineLevel="0" collapsed="false">
      <c r="B11" s="45" t="s">
        <v>55</v>
      </c>
      <c r="C11" s="45" t="s">
        <v>56</v>
      </c>
      <c r="D11" s="45" t="s">
        <v>57</v>
      </c>
      <c r="E11" s="45" t="s">
        <v>58</v>
      </c>
      <c r="F11" s="45" t="s">
        <v>59</v>
      </c>
      <c r="G11" s="45" t="s">
        <v>60</v>
      </c>
      <c r="H11" s="45"/>
    </row>
    <row r="12" customFormat="false" ht="14.25" hidden="false" customHeight="false" outlineLevel="0" collapsed="false">
      <c r="B12" s="46" t="s">
        <v>61</v>
      </c>
      <c r="C12" s="46" t="s">
        <v>61</v>
      </c>
      <c r="D12" s="46" t="s">
        <v>61</v>
      </c>
      <c r="E12" s="46" t="s">
        <v>61</v>
      </c>
      <c r="F12" s="47" t="s">
        <v>61</v>
      </c>
      <c r="G12" s="46" t="s">
        <v>61</v>
      </c>
      <c r="H12" s="46"/>
    </row>
    <row r="14" customFormat="false" ht="14.25" hidden="false" customHeight="false" outlineLevel="0" collapsed="false">
      <c r="B14" s="44" t="s">
        <v>62</v>
      </c>
      <c r="C14" s="44"/>
      <c r="D14" s="44"/>
    </row>
    <row r="15" s="56" customFormat="true" ht="39.75" hidden="false" customHeight="true" outlineLevel="0" collapsed="false">
      <c r="B15" s="48" t="s">
        <v>55</v>
      </c>
      <c r="C15" s="45" t="s">
        <v>56</v>
      </c>
      <c r="D15" s="45" t="s">
        <v>57</v>
      </c>
      <c r="E15" s="45" t="s">
        <v>58</v>
      </c>
      <c r="F15" s="45" t="s">
        <v>59</v>
      </c>
      <c r="G15" s="45" t="s">
        <v>60</v>
      </c>
      <c r="H15" s="45"/>
    </row>
    <row r="16" customFormat="false" ht="26.85" hidden="false" customHeight="false" outlineLevel="0" collapsed="false">
      <c r="B16" s="7" t="s">
        <v>109</v>
      </c>
      <c r="C16" s="4" t="n">
        <v>2</v>
      </c>
      <c r="D16" s="84" t="s">
        <v>126</v>
      </c>
      <c r="E16" s="4" t="s">
        <v>61</v>
      </c>
      <c r="F16" s="49" t="s">
        <v>61</v>
      </c>
      <c r="G16" s="62" t="n">
        <v>4</v>
      </c>
      <c r="H16" s="62"/>
    </row>
    <row r="18" customFormat="false" ht="14.25" hidden="false" customHeight="false" outlineLevel="0" collapsed="false">
      <c r="B18" s="50" t="s">
        <v>63</v>
      </c>
    </row>
    <row r="19" customFormat="false" ht="14.25" hidden="false" customHeight="false" outlineLevel="0" collapsed="false">
      <c r="B19" s="51" t="s">
        <v>64</v>
      </c>
      <c r="C19" s="51" t="s">
        <v>65</v>
      </c>
    </row>
    <row r="20" customFormat="false" ht="14.25" hidden="false" customHeight="false" outlineLevel="0" collapsed="false">
      <c r="B20" s="52" t="s">
        <v>66</v>
      </c>
      <c r="C20" s="52"/>
    </row>
    <row r="21" customFormat="false" ht="14.25" hidden="false" customHeight="false" outlineLevel="0" collapsed="false">
      <c r="B21" s="36" t="s">
        <v>67</v>
      </c>
      <c r="C21" s="4" t="s">
        <v>61</v>
      </c>
    </row>
    <row r="22" customFormat="false" ht="14.25" hidden="false" customHeight="false" outlineLevel="0" collapsed="false">
      <c r="B22" s="36" t="s">
        <v>68</v>
      </c>
      <c r="C22" s="4" t="str">
        <f aca="false">C21</f>
        <v>-</v>
      </c>
    </row>
    <row r="24" customFormat="false" ht="14.25" hidden="false" customHeight="false" outlineLevel="0" collapsed="false">
      <c r="B24" s="53" t="s">
        <v>69</v>
      </c>
      <c r="C24" s="33"/>
      <c r="D24" s="33"/>
      <c r="E24" s="33"/>
      <c r="F24" s="34"/>
      <c r="G24" s="54" t="s">
        <v>61</v>
      </c>
      <c r="H24" s="54"/>
    </row>
    <row r="25" customFormat="false" ht="14.25" hidden="false" customHeight="false" outlineLevel="0" collapsed="false">
      <c r="B25" s="53" t="s">
        <v>70</v>
      </c>
      <c r="C25" s="33"/>
      <c r="D25" s="33"/>
      <c r="E25" s="33"/>
      <c r="F25" s="34"/>
      <c r="G25" s="4" t="s">
        <v>61</v>
      </c>
      <c r="H25" s="4"/>
    </row>
    <row r="26" customFormat="false" ht="14.25" hidden="false" customHeight="false" outlineLevel="0" collapsed="false">
      <c r="B26" s="53" t="s">
        <v>71</v>
      </c>
      <c r="C26" s="33"/>
      <c r="D26" s="33"/>
      <c r="E26" s="33"/>
      <c r="F26" s="34"/>
      <c r="G26" s="4" t="s">
        <v>61</v>
      </c>
      <c r="H26" s="4"/>
    </row>
    <row r="27" customFormat="false" ht="14.25" hidden="false" customHeight="false" outlineLevel="0" collapsed="false">
      <c r="B27" s="53" t="s">
        <v>72</v>
      </c>
      <c r="C27" s="33"/>
      <c r="D27" s="33"/>
      <c r="E27" s="33"/>
      <c r="F27" s="34"/>
      <c r="G27" s="4" t="n">
        <f aca="false">G16</f>
        <v>4</v>
      </c>
      <c r="H27" s="4"/>
    </row>
    <row r="28" customFormat="false" ht="14.25" hidden="false" customHeight="false" outlineLevel="0" collapsed="false">
      <c r="B28" s="50" t="s">
        <v>73</v>
      </c>
    </row>
    <row r="29" customFormat="false" ht="14.25" hidden="false" customHeight="false" outlineLevel="0" collapsed="false">
      <c r="B29" s="55" t="s">
        <v>123</v>
      </c>
      <c r="C29" s="33"/>
      <c r="D29" s="33"/>
      <c r="E29" s="33"/>
      <c r="F29" s="33"/>
      <c r="G29" s="33"/>
      <c r="H29" s="34"/>
    </row>
    <row r="31" customFormat="false" ht="14.25" hidden="false" customHeight="false" outlineLevel="0" collapsed="false">
      <c r="B31" s="44" t="s">
        <v>75</v>
      </c>
    </row>
    <row r="32" customFormat="false" ht="45" hidden="false" customHeight="true" outlineLevel="0" collapsed="false">
      <c r="B32" s="48" t="s">
        <v>55</v>
      </c>
      <c r="C32" s="45" t="s">
        <v>56</v>
      </c>
      <c r="D32" s="45" t="s">
        <v>57</v>
      </c>
      <c r="E32" s="45" t="s">
        <v>58</v>
      </c>
      <c r="F32" s="45" t="s">
        <v>59</v>
      </c>
      <c r="G32" s="45" t="s">
        <v>60</v>
      </c>
      <c r="H32" s="45"/>
    </row>
    <row r="33" customFormat="false" ht="14.25" hidden="false" customHeight="false" outlineLevel="0" collapsed="false">
      <c r="B33" s="46" t="s">
        <v>61</v>
      </c>
      <c r="C33" s="46" t="s">
        <v>61</v>
      </c>
      <c r="D33" s="46" t="s">
        <v>61</v>
      </c>
      <c r="E33" s="46" t="s">
        <v>61</v>
      </c>
      <c r="F33" s="47" t="s">
        <v>61</v>
      </c>
      <c r="G33" s="46" t="s">
        <v>61</v>
      </c>
      <c r="H33" s="46"/>
    </row>
    <row r="35" customFormat="false" ht="14.25" hidden="false" customHeight="false" outlineLevel="0" collapsed="false">
      <c r="B35" s="50" t="s">
        <v>63</v>
      </c>
    </row>
    <row r="36" customFormat="false" ht="14.25" hidden="false" customHeight="false" outlineLevel="0" collapsed="false">
      <c r="B36" s="51" t="s">
        <v>64</v>
      </c>
      <c r="C36" s="51" t="s">
        <v>65</v>
      </c>
    </row>
    <row r="37" customFormat="false" ht="14.25" hidden="false" customHeight="false" outlineLevel="0" collapsed="false">
      <c r="B37" s="36" t="s">
        <v>76</v>
      </c>
      <c r="C37" s="36"/>
    </row>
    <row r="38" customFormat="false" ht="14.25" hidden="false" customHeight="false" outlineLevel="0" collapsed="false">
      <c r="B38" s="36" t="s">
        <v>77</v>
      </c>
      <c r="C38" s="4" t="s">
        <v>61</v>
      </c>
    </row>
    <row r="39" s="56" customFormat="true" ht="14.25" hidden="false" customHeight="false" outlineLevel="0" collapsed="false">
      <c r="B39" s="36" t="s">
        <v>78</v>
      </c>
      <c r="C39" s="4" t="s">
        <v>61</v>
      </c>
    </row>
    <row r="40" customFormat="false" ht="14.25" hidden="false" customHeight="false" outlineLevel="0" collapsed="false">
      <c r="B40" s="36" t="s">
        <v>79</v>
      </c>
      <c r="C40" s="4" t="s">
        <v>61</v>
      </c>
      <c r="D40" s="57"/>
      <c r="E40" s="57"/>
      <c r="F40" s="57"/>
      <c r="G40" s="57"/>
    </row>
    <row r="41" customFormat="false" ht="14.25" hidden="false" customHeight="false" outlineLevel="0" collapsed="false">
      <c r="B41" s="36" t="s">
        <v>68</v>
      </c>
      <c r="C41" s="4" t="s">
        <v>61</v>
      </c>
      <c r="D41" s="57"/>
      <c r="E41" s="57"/>
      <c r="F41" s="57"/>
      <c r="G41" s="57"/>
    </row>
    <row r="42" customFormat="false" ht="14.25" hidden="false" customHeight="false" outlineLevel="0" collapsed="false">
      <c r="B42" s="33"/>
      <c r="C42" s="59"/>
      <c r="D42" s="57"/>
      <c r="E42" s="57"/>
      <c r="F42" s="57"/>
      <c r="G42" s="57"/>
    </row>
    <row r="43" customFormat="false" ht="14.25" hidden="false" customHeight="false" outlineLevel="0" collapsed="false">
      <c r="B43" s="58" t="s">
        <v>61</v>
      </c>
      <c r="C43" s="59"/>
      <c r="D43" s="59"/>
      <c r="E43" s="59"/>
      <c r="F43" s="59"/>
      <c r="G43" s="59"/>
      <c r="H43" s="34"/>
    </row>
    <row r="44" customFormat="false" ht="14.25" hidden="false" customHeight="false" outlineLevel="0" collapsed="false">
      <c r="B44" s="57"/>
      <c r="C44" s="57"/>
      <c r="D44" s="57"/>
      <c r="E44" s="57"/>
      <c r="F44" s="57"/>
      <c r="G44" s="57"/>
    </row>
    <row r="45" customFormat="false" ht="14.25" hidden="false" customHeight="false" outlineLevel="0" collapsed="false">
      <c r="B45" s="50" t="s">
        <v>73</v>
      </c>
    </row>
    <row r="46" customFormat="false" ht="14.25" hidden="false" customHeight="false" outlineLevel="0" collapsed="false">
      <c r="B46" s="55" t="s">
        <v>74</v>
      </c>
      <c r="C46" s="33"/>
      <c r="D46" s="33"/>
      <c r="E46" s="33"/>
      <c r="F46" s="33"/>
      <c r="G46" s="33"/>
      <c r="H46" s="34"/>
    </row>
    <row r="48" customFormat="false" ht="14.25" hidden="false" customHeight="false" outlineLevel="0" collapsed="false">
      <c r="B48" s="44" t="s">
        <v>80</v>
      </c>
    </row>
    <row r="49" customFormat="false" ht="26.85" hidden="false" customHeight="false" outlineLevel="0" collapsed="false">
      <c r="B49" s="51" t="s">
        <v>81</v>
      </c>
      <c r="C49" s="51" t="s">
        <v>82</v>
      </c>
      <c r="D49" s="51" t="s">
        <v>83</v>
      </c>
      <c r="E49" s="51" t="s">
        <v>84</v>
      </c>
      <c r="F49" s="51" t="s">
        <v>85</v>
      </c>
      <c r="G49" s="51" t="s">
        <v>86</v>
      </c>
      <c r="H49" s="45" t="s">
        <v>87</v>
      </c>
    </row>
    <row r="50" customFormat="false" ht="14.25" hidden="false" customHeight="false" outlineLevel="0" collapsed="false">
      <c r="B50" s="4" t="s">
        <v>61</v>
      </c>
      <c r="C50" s="4" t="s">
        <v>61</v>
      </c>
      <c r="D50" s="4" t="s">
        <v>61</v>
      </c>
      <c r="E50" s="4" t="s">
        <v>61</v>
      </c>
      <c r="F50" s="4" t="s">
        <v>61</v>
      </c>
      <c r="G50" s="4" t="s">
        <v>61</v>
      </c>
      <c r="H50" s="4" t="s">
        <v>61</v>
      </c>
    </row>
    <row r="51" customFormat="false" ht="14.25" hidden="false" customHeight="false" outlineLevel="0" collapsed="false">
      <c r="B51" s="57"/>
      <c r="C51" s="57"/>
      <c r="D51" s="57"/>
      <c r="E51" s="57"/>
      <c r="F51" s="57"/>
      <c r="G51" s="57"/>
      <c r="H51" s="57"/>
    </row>
    <row r="52" customFormat="false" ht="14.25" hidden="false" customHeight="false" outlineLevel="0" collapsed="false">
      <c r="B52" s="50" t="s">
        <v>63</v>
      </c>
      <c r="D52" s="57"/>
      <c r="E52" s="57"/>
      <c r="F52" s="57"/>
      <c r="G52" s="57"/>
      <c r="H52" s="57"/>
    </row>
    <row r="53" customFormat="false" ht="14.25" hidden="false" customHeight="false" outlineLevel="0" collapsed="false">
      <c r="B53" s="51" t="s">
        <v>64</v>
      </c>
      <c r="C53" s="51" t="s">
        <v>65</v>
      </c>
    </row>
    <row r="54" customFormat="false" ht="14.25" hidden="false" customHeight="false" outlineLevel="0" collapsed="false">
      <c r="B54" s="55" t="s">
        <v>88</v>
      </c>
      <c r="C54" s="34"/>
    </row>
    <row r="55" customFormat="false" ht="14.25" hidden="false" customHeight="false" outlineLevel="0" collapsed="false">
      <c r="B55" s="36" t="s">
        <v>82</v>
      </c>
      <c r="C55" s="4" t="s">
        <v>61</v>
      </c>
    </row>
    <row r="56" customFormat="false" ht="14.25" hidden="false" customHeight="false" outlineLevel="0" collapsed="false">
      <c r="B56" s="36" t="s">
        <v>83</v>
      </c>
      <c r="C56" s="4" t="s">
        <v>61</v>
      </c>
    </row>
    <row r="57" customFormat="false" ht="14.25" hidden="false" customHeight="false" outlineLevel="0" collapsed="false">
      <c r="B57" s="36" t="str">
        <f aca="false">E49</f>
        <v>Златоглазка</v>
      </c>
      <c r="C57" s="4" t="s">
        <v>61</v>
      </c>
    </row>
    <row r="58" customFormat="false" ht="14.25" hidden="false" customHeight="false" outlineLevel="0" collapsed="false">
      <c r="B58" s="36" t="str">
        <f aca="false">F49</f>
        <v>Комары</v>
      </c>
      <c r="C58" s="4" t="s">
        <v>61</v>
      </c>
    </row>
    <row r="59" customFormat="false" ht="14.25" hidden="false" customHeight="false" outlineLevel="0" collapsed="false">
      <c r="B59" s="36" t="str">
        <f aca="false">G49</f>
        <v>Осы</v>
      </c>
      <c r="C59" s="4" t="s">
        <v>61</v>
      </c>
    </row>
    <row r="60" customFormat="false" ht="14.25" hidden="false" customHeight="false" outlineLevel="0" collapsed="false">
      <c r="B60" s="36" t="str">
        <f aca="false">H49</f>
        <v>Пищевая моль</v>
      </c>
      <c r="C60" s="4" t="s">
        <v>61</v>
      </c>
    </row>
    <row r="62" customFormat="false" ht="14.25" hidden="false" customHeight="false" outlineLevel="0" collapsed="false">
      <c r="B62" s="58" t="s">
        <v>61</v>
      </c>
      <c r="C62" s="59"/>
      <c r="D62" s="59"/>
      <c r="E62" s="59"/>
      <c r="F62" s="59"/>
      <c r="G62" s="59"/>
      <c r="H62" s="34"/>
    </row>
    <row r="63" customFormat="false" ht="14.25" hidden="false" customHeight="false" outlineLevel="0" collapsed="false">
      <c r="B63" s="57"/>
      <c r="C63" s="57"/>
      <c r="D63" s="57"/>
      <c r="E63" s="57"/>
      <c r="F63" s="57"/>
      <c r="G63" s="57"/>
    </row>
    <row r="64" customFormat="false" ht="14.25" hidden="false" customHeight="false" outlineLevel="0" collapsed="false">
      <c r="B64" s="50" t="s">
        <v>73</v>
      </c>
    </row>
    <row r="65" customFormat="false" ht="14.25" hidden="false" customHeight="false" outlineLevel="0" collapsed="false">
      <c r="B65" s="55" t="s">
        <v>74</v>
      </c>
      <c r="C65" s="33"/>
      <c r="D65" s="33"/>
      <c r="E65" s="33"/>
      <c r="F65" s="33"/>
      <c r="G65" s="33"/>
      <c r="H65" s="34"/>
    </row>
    <row r="67" s="56" customFormat="true" ht="22.85" hidden="false" customHeight="true" outlineLevel="0" collapsed="false">
      <c r="B67" s="44" t="s">
        <v>90</v>
      </c>
    </row>
    <row r="68" s="56" customFormat="true" ht="41.75" hidden="false" customHeight="true" outlineLevel="0" collapsed="false">
      <c r="B68" s="45" t="s">
        <v>91</v>
      </c>
      <c r="C68" s="45"/>
      <c r="D68" s="45" t="s">
        <v>92</v>
      </c>
      <c r="E68" s="45" t="s">
        <v>38</v>
      </c>
      <c r="F68" s="45" t="s">
        <v>93</v>
      </c>
      <c r="G68" s="45"/>
      <c r="H68" s="45" t="s">
        <v>94</v>
      </c>
    </row>
    <row r="69" s="56" customFormat="true" ht="20.25" hidden="false" customHeight="true" outlineLevel="0" collapsed="false">
      <c r="B69" s="7" t="s">
        <v>95</v>
      </c>
      <c r="C69" s="7"/>
      <c r="D69" s="64" t="s">
        <v>61</v>
      </c>
      <c r="E69" s="7" t="s">
        <v>61</v>
      </c>
      <c r="F69" s="7" t="s">
        <v>61</v>
      </c>
      <c r="G69" s="7"/>
      <c r="H69" s="4" t="s">
        <v>61</v>
      </c>
    </row>
    <row r="70" s="56" customFormat="true" ht="25.5" hidden="false" customHeight="true" outlineLevel="0" collapsed="false">
      <c r="B70" s="7"/>
      <c r="C70" s="7"/>
      <c r="D70" s="65" t="s">
        <v>61</v>
      </c>
      <c r="E70" s="7"/>
      <c r="F70" s="7"/>
      <c r="G70" s="7"/>
      <c r="H70" s="4"/>
    </row>
    <row r="71" s="56" customFormat="true" ht="24.75" hidden="false" customHeight="true" outlineLevel="0" collapsed="false">
      <c r="B71" s="2" t="s">
        <v>96</v>
      </c>
      <c r="C71" s="2"/>
      <c r="D71" s="66" t="s">
        <v>29</v>
      </c>
      <c r="E71" s="67" t="str">
        <f aca="false">'Журн.расхода'!B8</f>
        <v>Ратобор-брикет от грызунов </v>
      </c>
      <c r="F71" s="7" t="str">
        <f aca="false">'2 конт(2)'!E77</f>
        <v>Бродифакум 0,005%</v>
      </c>
      <c r="G71" s="7"/>
      <c r="H71" s="16" t="n">
        <f aca="false">SUM(128*0.04)</f>
        <v>5.12</v>
      </c>
    </row>
    <row r="72" s="56" customFormat="true" ht="25.5" hidden="false" customHeight="true" outlineLevel="0" collapsed="false">
      <c r="B72" s="2"/>
      <c r="C72" s="2"/>
      <c r="D72" s="6" t="s">
        <v>28</v>
      </c>
      <c r="E72" s="67"/>
      <c r="F72" s="7"/>
      <c r="G72" s="7"/>
      <c r="H72" s="16"/>
    </row>
    <row r="73" s="56" customFormat="true" ht="27" hidden="false" customHeight="true" outlineLevel="0" collapsed="false">
      <c r="B73" s="2" t="s">
        <v>97</v>
      </c>
      <c r="C73" s="2"/>
      <c r="D73" s="69" t="s">
        <v>61</v>
      </c>
      <c r="E73" s="7" t="s">
        <v>61</v>
      </c>
      <c r="F73" s="7" t="s">
        <v>61</v>
      </c>
      <c r="G73" s="7"/>
      <c r="H73" s="7" t="s">
        <v>61</v>
      </c>
    </row>
    <row r="74" s="56" customFormat="true" ht="11.25" hidden="false" customHeight="true" outlineLevel="0" collapsed="false">
      <c r="B74" s="70"/>
      <c r="C74" s="70"/>
      <c r="D74" s="71"/>
      <c r="E74" s="71"/>
      <c r="F74" s="71"/>
      <c r="G74" s="71"/>
      <c r="H74" s="71"/>
    </row>
    <row r="75" customFormat="false" ht="14.25" hidden="false" customHeight="false" outlineLevel="0" collapsed="false">
      <c r="B75" s="44" t="s">
        <v>99</v>
      </c>
      <c r="C75" s="72"/>
    </row>
    <row r="76" customFormat="false" ht="14.25" hidden="false" customHeight="false" outlineLevel="0" collapsed="false">
      <c r="B76" s="73" t="s">
        <v>100</v>
      </c>
      <c r="C76" s="33"/>
      <c r="D76" s="33"/>
      <c r="E76" s="33"/>
      <c r="F76" s="34"/>
      <c r="G76" s="62" t="s">
        <v>61</v>
      </c>
      <c r="H76" s="62"/>
    </row>
    <row r="77" customFormat="false" ht="14.25" hidden="false" customHeight="false" outlineLevel="0" collapsed="false">
      <c r="B77" s="73" t="s">
        <v>101</v>
      </c>
      <c r="C77" s="33"/>
      <c r="D77" s="33"/>
      <c r="E77" s="33"/>
      <c r="F77" s="34"/>
      <c r="G77" s="62" t="s">
        <v>61</v>
      </c>
      <c r="H77" s="62"/>
    </row>
    <row r="78" customFormat="false" ht="14.25" hidden="false" customHeight="false" outlineLevel="0" collapsed="false">
      <c r="B78" s="74" t="s">
        <v>102</v>
      </c>
      <c r="C78" s="75"/>
      <c r="D78" s="75"/>
      <c r="E78" s="75"/>
      <c r="F78" s="76"/>
      <c r="G78" s="62" t="s">
        <v>61</v>
      </c>
      <c r="H78" s="62"/>
    </row>
    <row r="79" customFormat="false" ht="14.25" hidden="false" customHeight="false" outlineLevel="0" collapsed="false">
      <c r="B79" s="73" t="s">
        <v>103</v>
      </c>
      <c r="C79" s="33"/>
      <c r="D79" s="33"/>
      <c r="E79" s="33"/>
      <c r="F79" s="34"/>
      <c r="G79" s="46" t="s">
        <v>104</v>
      </c>
      <c r="H79" s="46"/>
    </row>
    <row r="81" customFormat="false" ht="14.25" hidden="false" customHeight="false" outlineLevel="0" collapsed="false">
      <c r="B81" s="44" t="s">
        <v>105</v>
      </c>
    </row>
    <row r="82" customFormat="false" ht="31.8" hidden="false" customHeight="true" outlineLevel="0" collapsed="false">
      <c r="B82" s="77" t="s">
        <v>106</v>
      </c>
      <c r="C82" s="77"/>
      <c r="D82" s="77"/>
      <c r="E82" s="77"/>
      <c r="F82" s="77"/>
      <c r="G82" s="77"/>
      <c r="H82" s="77"/>
    </row>
    <row r="83" customFormat="false" ht="14.25" hidden="false" customHeight="true" outlineLevel="0" collapsed="false">
      <c r="B83" s="78" t="s">
        <v>107</v>
      </c>
      <c r="C83" s="79"/>
      <c r="D83" s="79"/>
      <c r="E83" s="79" t="s">
        <v>108</v>
      </c>
      <c r="F83" s="79"/>
      <c r="G83" s="79"/>
      <c r="H83" s="79"/>
    </row>
    <row r="84" customFormat="false" ht="27" hidden="false" customHeight="true" outlineLevel="0" collapsed="false">
      <c r="B84" s="78"/>
      <c r="C84" s="78"/>
      <c r="D84" s="79"/>
      <c r="E84" s="79"/>
      <c r="F84" s="79"/>
      <c r="G84" s="79"/>
      <c r="H84" s="79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2" ySplit="7" topLeftCell="C8" activePane="bottomRight" state="frozen"/>
      <selection pane="topLeft" activeCell="A1" activeCellId="0" sqref="A1"/>
      <selection pane="topRight" activeCell="C1" activeCellId="0" sqref="C1"/>
      <selection pane="bottomLeft" activeCell="A8" activeCellId="0" sqref="A8"/>
      <selection pane="bottomRight" activeCell="E73" activeCellId="0" sqref="E73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7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  <col collapsed="false" customWidth="true" hidden="false" outlineLevel="0" max="1024" min="1024" style="1" width="10.5"/>
  </cols>
  <sheetData>
    <row r="1" customFormat="false" ht="13.8" hidden="false" customHeight="false" outlineLevel="0" collapsed="false">
      <c r="A1" s="30" t="str">
        <f aca="false">'2 контур(3)'!B1</f>
        <v>ООО Альфадез</v>
      </c>
      <c r="B1" s="30"/>
      <c r="C1" s="30"/>
      <c r="D1" s="30"/>
      <c r="E1" s="30"/>
      <c r="F1" s="30"/>
      <c r="G1" s="30"/>
    </row>
    <row r="2" customFormat="false" ht="13.8" hidden="false" customHeight="false" outlineLevel="0" collapsed="false">
      <c r="A2" s="31" t="str">
        <f aca="false">'2 контур(3)'!B2</f>
        <v>Контактный телефон</v>
      </c>
      <c r="B2" s="31"/>
      <c r="C2" s="32" t="n">
        <f aca="false">'2 контур(3)'!D2</f>
        <v>89379676209</v>
      </c>
      <c r="D2" s="32"/>
      <c r="E2" s="33"/>
      <c r="F2" s="33"/>
      <c r="G2" s="34"/>
    </row>
    <row r="3" customFormat="false" ht="13.8" hidden="false" customHeight="false" outlineLevel="0" collapsed="false">
      <c r="A3" s="35" t="s">
        <v>44</v>
      </c>
      <c r="B3" s="36" t="s">
        <v>45</v>
      </c>
      <c r="C3" s="36"/>
      <c r="D3" s="37" t="str">
        <f aca="false">'2 контур(3)'!E3</f>
        <v>Наименование обьекта</v>
      </c>
      <c r="E3" s="37"/>
      <c r="F3" s="38" t="str">
        <f aca="false">'2 контур(3)'!G3</f>
        <v>ОСП ЗГПИ</v>
      </c>
      <c r="G3" s="38"/>
    </row>
    <row r="4" customFormat="false" ht="13.8" hidden="false" customHeight="false" outlineLevel="0" collapsed="false">
      <c r="A4" s="35" t="s">
        <v>47</v>
      </c>
      <c r="B4" s="39" t="str">
        <f aca="false">'2 контур(3)'!C4</f>
        <v>Авдеенко И.А.</v>
      </c>
      <c r="C4" s="39"/>
      <c r="D4" s="40" t="str">
        <f aca="false">'2 контур(3)'!E4</f>
        <v>Адрес проведения работ</v>
      </c>
      <c r="E4" s="40"/>
      <c r="F4" s="39" t="str">
        <f aca="false">'2 контур(3)'!G4</f>
        <v>с.Овчарное ул.Луговая 41б</v>
      </c>
      <c r="G4" s="39"/>
    </row>
    <row r="5" customFormat="false" ht="13.8" hidden="false" customHeight="false" outlineLevel="0" collapsed="false">
      <c r="A5" s="42" t="s">
        <v>51</v>
      </c>
      <c r="B5" s="43" t="n">
        <v>45412</v>
      </c>
      <c r="C5" s="33"/>
      <c r="D5" s="33"/>
      <c r="E5" s="33"/>
      <c r="F5" s="33"/>
      <c r="G5" s="34"/>
    </row>
    <row r="7" customFormat="false" ht="13.8" hidden="false" customHeight="false" outlineLevel="0" collapsed="false">
      <c r="A7" s="30" t="s">
        <v>52</v>
      </c>
      <c r="B7" s="30"/>
      <c r="C7" s="30"/>
      <c r="D7" s="30"/>
      <c r="E7" s="30"/>
      <c r="F7" s="30"/>
      <c r="G7" s="30"/>
    </row>
    <row r="9" customFormat="false" ht="13.8" hidden="false" customHeight="false" outlineLevel="0" collapsed="false">
      <c r="A9" s="44" t="s">
        <v>53</v>
      </c>
      <c r="B9" s="44"/>
    </row>
    <row r="10" customFormat="false" ht="13.8" hidden="false" customHeight="false" outlineLevel="0" collapsed="false">
      <c r="A10" s="44" t="s">
        <v>54</v>
      </c>
    </row>
    <row r="11" s="56" customFormat="true" ht="45" hidden="false" customHeight="true" outlineLevel="0" collapsed="false">
      <c r="A11" s="45" t="s">
        <v>55</v>
      </c>
      <c r="B11" s="45" t="s">
        <v>56</v>
      </c>
      <c r="C11" s="45" t="s">
        <v>57</v>
      </c>
      <c r="D11" s="45" t="s">
        <v>58</v>
      </c>
      <c r="E11" s="45" t="s">
        <v>59</v>
      </c>
      <c r="F11" s="45" t="s">
        <v>60</v>
      </c>
      <c r="G11" s="45"/>
      <c r="AMJ11" s="1"/>
    </row>
    <row r="12" customFormat="false" ht="13.8" hidden="false" customHeight="false" outlineLevel="0" collapsed="false">
      <c r="A12" s="46" t="s">
        <v>61</v>
      </c>
      <c r="B12" s="46" t="s">
        <v>61</v>
      </c>
      <c r="C12" s="46" t="s">
        <v>61</v>
      </c>
      <c r="D12" s="46" t="s">
        <v>61</v>
      </c>
      <c r="E12" s="47" t="s">
        <v>61</v>
      </c>
      <c r="F12" s="46" t="s">
        <v>61</v>
      </c>
      <c r="G12" s="46"/>
    </row>
    <row r="14" customFormat="false" ht="13.8" hidden="false" customHeight="false" outlineLevel="0" collapsed="false">
      <c r="A14" s="44" t="s">
        <v>62</v>
      </c>
      <c r="B14" s="44"/>
      <c r="C14" s="44"/>
    </row>
    <row r="15" s="56" customFormat="true" ht="39.75" hidden="false" customHeight="true" outlineLevel="0" collapsed="false">
      <c r="A15" s="48" t="s">
        <v>55</v>
      </c>
      <c r="B15" s="45" t="s">
        <v>56</v>
      </c>
      <c r="C15" s="45" t="s">
        <v>57</v>
      </c>
      <c r="D15" s="45" t="s">
        <v>58</v>
      </c>
      <c r="E15" s="45" t="s">
        <v>59</v>
      </c>
      <c r="F15" s="45" t="s">
        <v>60</v>
      </c>
      <c r="G15" s="45"/>
      <c r="AMJ15" s="1"/>
    </row>
    <row r="16" customFormat="false" ht="26.85" hidden="false" customHeight="false" outlineLevel="0" collapsed="false">
      <c r="A16" s="7" t="s">
        <v>109</v>
      </c>
      <c r="B16" s="4" t="n">
        <v>2</v>
      </c>
      <c r="C16" s="84" t="s">
        <v>61</v>
      </c>
      <c r="D16" s="4" t="s">
        <v>61</v>
      </c>
      <c r="E16" s="49" t="s">
        <v>61</v>
      </c>
      <c r="F16" s="62" t="s">
        <v>61</v>
      </c>
      <c r="G16" s="62"/>
    </row>
    <row r="18" customFormat="false" ht="13.8" hidden="false" customHeight="false" outlineLevel="0" collapsed="false">
      <c r="A18" s="50" t="s">
        <v>63</v>
      </c>
    </row>
    <row r="19" customFormat="false" ht="13.8" hidden="false" customHeight="false" outlineLevel="0" collapsed="false">
      <c r="A19" s="51" t="s">
        <v>64</v>
      </c>
      <c r="B19" s="51" t="s">
        <v>65</v>
      </c>
    </row>
    <row r="20" customFormat="false" ht="13.8" hidden="false" customHeight="false" outlineLevel="0" collapsed="false">
      <c r="A20" s="52" t="s">
        <v>66</v>
      </c>
      <c r="B20" s="52"/>
    </row>
    <row r="21" customFormat="false" ht="13.8" hidden="false" customHeight="false" outlineLevel="0" collapsed="false">
      <c r="A21" s="36" t="s">
        <v>67</v>
      </c>
      <c r="B21" s="4" t="s">
        <v>61</v>
      </c>
    </row>
    <row r="22" customFormat="false" ht="13.8" hidden="false" customHeight="false" outlineLevel="0" collapsed="false">
      <c r="A22" s="36" t="s">
        <v>68</v>
      </c>
      <c r="B22" s="4" t="str">
        <f aca="false">B21</f>
        <v>-</v>
      </c>
    </row>
    <row r="24" customFormat="false" ht="13.8" hidden="false" customHeight="false" outlineLevel="0" collapsed="false">
      <c r="A24" s="53" t="s">
        <v>69</v>
      </c>
      <c r="B24" s="33"/>
      <c r="C24" s="33"/>
      <c r="D24" s="33"/>
      <c r="E24" s="34"/>
      <c r="F24" s="54" t="s">
        <v>61</v>
      </c>
      <c r="G24" s="54"/>
    </row>
    <row r="25" customFormat="false" ht="13.8" hidden="false" customHeight="false" outlineLevel="0" collapsed="false">
      <c r="A25" s="53" t="s">
        <v>70</v>
      </c>
      <c r="B25" s="33"/>
      <c r="C25" s="33"/>
      <c r="D25" s="33"/>
      <c r="E25" s="34"/>
      <c r="F25" s="4" t="s">
        <v>61</v>
      </c>
      <c r="G25" s="4"/>
    </row>
    <row r="26" customFormat="false" ht="13.8" hidden="false" customHeight="false" outlineLevel="0" collapsed="false">
      <c r="A26" s="53" t="s">
        <v>71</v>
      </c>
      <c r="B26" s="33"/>
      <c r="C26" s="33"/>
      <c r="D26" s="33"/>
      <c r="E26" s="34"/>
      <c r="F26" s="4" t="s">
        <v>61</v>
      </c>
      <c r="G26" s="4"/>
    </row>
    <row r="27" customFormat="false" ht="13.8" hidden="false" customHeight="false" outlineLevel="0" collapsed="false">
      <c r="A27" s="53" t="s">
        <v>72</v>
      </c>
      <c r="B27" s="33"/>
      <c r="C27" s="33"/>
      <c r="D27" s="33"/>
      <c r="E27" s="34"/>
      <c r="F27" s="4" t="str">
        <f aca="false">F16</f>
        <v>-</v>
      </c>
      <c r="G27" s="4"/>
    </row>
    <row r="28" customFormat="false" ht="13.8" hidden="false" customHeight="false" outlineLevel="0" collapsed="false">
      <c r="A28" s="50" t="s">
        <v>73</v>
      </c>
    </row>
    <row r="29" customFormat="false" ht="13.8" hidden="false" customHeight="false" outlineLevel="0" collapsed="false">
      <c r="A29" s="55" t="s">
        <v>127</v>
      </c>
      <c r="B29" s="33"/>
      <c r="C29" s="33"/>
      <c r="D29" s="33"/>
      <c r="E29" s="33"/>
      <c r="F29" s="33"/>
      <c r="G29" s="34"/>
    </row>
    <row r="31" customFormat="false" ht="13.8" hidden="false" customHeight="false" outlineLevel="0" collapsed="false">
      <c r="A31" s="44" t="s">
        <v>75</v>
      </c>
    </row>
    <row r="32" customFormat="false" ht="45" hidden="false" customHeight="true" outlineLevel="0" collapsed="false">
      <c r="A32" s="48" t="s">
        <v>55</v>
      </c>
      <c r="B32" s="45" t="s">
        <v>56</v>
      </c>
      <c r="C32" s="45" t="s">
        <v>57</v>
      </c>
      <c r="D32" s="45" t="s">
        <v>58</v>
      </c>
      <c r="E32" s="45" t="s">
        <v>59</v>
      </c>
      <c r="F32" s="45" t="s">
        <v>60</v>
      </c>
      <c r="G32" s="45"/>
    </row>
    <row r="33" customFormat="false" ht="13.8" hidden="false" customHeight="false" outlineLevel="0" collapsed="false">
      <c r="A33" s="46" t="s">
        <v>61</v>
      </c>
      <c r="B33" s="46" t="s">
        <v>61</v>
      </c>
      <c r="C33" s="46" t="s">
        <v>61</v>
      </c>
      <c r="D33" s="46" t="s">
        <v>61</v>
      </c>
      <c r="E33" s="47" t="s">
        <v>61</v>
      </c>
      <c r="F33" s="46" t="s">
        <v>61</v>
      </c>
      <c r="G33" s="46"/>
    </row>
    <row r="35" customFormat="false" ht="13.8" hidden="false" customHeight="false" outlineLevel="0" collapsed="false">
      <c r="A35" s="50" t="s">
        <v>63</v>
      </c>
    </row>
    <row r="36" customFormat="false" ht="13.8" hidden="false" customHeight="false" outlineLevel="0" collapsed="false">
      <c r="A36" s="51" t="s">
        <v>64</v>
      </c>
      <c r="B36" s="51" t="s">
        <v>65</v>
      </c>
    </row>
    <row r="37" customFormat="false" ht="13.8" hidden="false" customHeight="false" outlineLevel="0" collapsed="false">
      <c r="A37" s="36" t="s">
        <v>76</v>
      </c>
      <c r="B37" s="36"/>
    </row>
    <row r="38" customFormat="false" ht="13.8" hidden="false" customHeight="false" outlineLevel="0" collapsed="false">
      <c r="A38" s="36" t="s">
        <v>77</v>
      </c>
      <c r="B38" s="4" t="s">
        <v>61</v>
      </c>
    </row>
    <row r="39" s="56" customFormat="true" ht="13.8" hidden="false" customHeight="false" outlineLevel="0" collapsed="false">
      <c r="A39" s="36" t="s">
        <v>78</v>
      </c>
      <c r="B39" s="4" t="s">
        <v>61</v>
      </c>
      <c r="AMJ39" s="1"/>
    </row>
    <row r="40" customFormat="false" ht="13.8" hidden="false" customHeight="false" outlineLevel="0" collapsed="false">
      <c r="A40" s="36" t="s">
        <v>79</v>
      </c>
      <c r="B40" s="4" t="s">
        <v>61</v>
      </c>
      <c r="C40" s="57"/>
      <c r="D40" s="57"/>
      <c r="E40" s="57"/>
      <c r="F40" s="57"/>
    </row>
    <row r="41" customFormat="false" ht="13.8" hidden="false" customHeight="false" outlineLevel="0" collapsed="false">
      <c r="A41" s="36" t="s">
        <v>68</v>
      </c>
      <c r="B41" s="4" t="s">
        <v>61</v>
      </c>
      <c r="C41" s="57"/>
      <c r="D41" s="57"/>
      <c r="E41" s="57"/>
      <c r="F41" s="57"/>
    </row>
    <row r="42" customFormat="false" ht="13.8" hidden="false" customHeight="false" outlineLevel="0" collapsed="false">
      <c r="A42" s="33"/>
      <c r="B42" s="59"/>
      <c r="C42" s="57"/>
      <c r="D42" s="57"/>
      <c r="E42" s="57"/>
      <c r="F42" s="57"/>
    </row>
    <row r="43" customFormat="false" ht="13.8" hidden="false" customHeight="false" outlineLevel="0" collapsed="false">
      <c r="A43" s="58" t="s">
        <v>61</v>
      </c>
      <c r="B43" s="59"/>
      <c r="C43" s="59"/>
      <c r="D43" s="59"/>
      <c r="E43" s="59"/>
      <c r="F43" s="59"/>
      <c r="G43" s="34"/>
    </row>
    <row r="44" customFormat="false" ht="13.8" hidden="false" customHeight="false" outlineLevel="0" collapsed="false">
      <c r="A44" s="57"/>
      <c r="B44" s="57"/>
      <c r="C44" s="57"/>
      <c r="D44" s="57"/>
      <c r="E44" s="57"/>
      <c r="F44" s="57"/>
    </row>
    <row r="45" customFormat="false" ht="13.8" hidden="false" customHeight="false" outlineLevel="0" collapsed="false">
      <c r="A45" s="50" t="s">
        <v>73</v>
      </c>
    </row>
    <row r="46" customFormat="false" ht="13.8" hidden="false" customHeight="false" outlineLevel="0" collapsed="false">
      <c r="A46" s="55" t="s">
        <v>74</v>
      </c>
      <c r="B46" s="33"/>
      <c r="C46" s="33"/>
      <c r="D46" s="33"/>
      <c r="E46" s="33"/>
      <c r="F46" s="33"/>
      <c r="G46" s="34"/>
    </row>
    <row r="48" customFormat="false" ht="13.8" hidden="false" customHeight="false" outlineLevel="0" collapsed="false">
      <c r="A48" s="44" t="s">
        <v>80</v>
      </c>
    </row>
    <row r="49" customFormat="false" ht="26.85" hidden="false" customHeight="false" outlineLevel="0" collapsed="false">
      <c r="A49" s="51" t="s">
        <v>81</v>
      </c>
      <c r="B49" s="51" t="s">
        <v>82</v>
      </c>
      <c r="C49" s="51" t="s">
        <v>83</v>
      </c>
      <c r="D49" s="51" t="s">
        <v>84</v>
      </c>
      <c r="E49" s="51" t="s">
        <v>85</v>
      </c>
      <c r="F49" s="51" t="s">
        <v>86</v>
      </c>
      <c r="G49" s="45" t="s">
        <v>87</v>
      </c>
    </row>
    <row r="50" customFormat="false" ht="13.8" hidden="false" customHeight="false" outlineLevel="0" collapsed="false">
      <c r="A50" s="4" t="s">
        <v>61</v>
      </c>
      <c r="B50" s="4" t="s">
        <v>61</v>
      </c>
      <c r="C50" s="4" t="s">
        <v>61</v>
      </c>
      <c r="D50" s="4" t="s">
        <v>61</v>
      </c>
      <c r="E50" s="4" t="s">
        <v>61</v>
      </c>
      <c r="F50" s="4" t="s">
        <v>61</v>
      </c>
      <c r="G50" s="4" t="s">
        <v>61</v>
      </c>
    </row>
    <row r="51" customFormat="false" ht="13.8" hidden="false" customHeight="false" outlineLevel="0" collapsed="false">
      <c r="A51" s="57"/>
      <c r="B51" s="57"/>
      <c r="C51" s="57"/>
      <c r="D51" s="57"/>
      <c r="E51" s="57"/>
      <c r="F51" s="57"/>
      <c r="G51" s="57"/>
    </row>
    <row r="52" customFormat="false" ht="13.8" hidden="false" customHeight="false" outlineLevel="0" collapsed="false">
      <c r="A52" s="50" t="s">
        <v>63</v>
      </c>
      <c r="C52" s="57"/>
      <c r="D52" s="57"/>
      <c r="E52" s="57"/>
      <c r="F52" s="57"/>
      <c r="G52" s="57"/>
    </row>
    <row r="53" customFormat="false" ht="13.8" hidden="false" customHeight="false" outlineLevel="0" collapsed="false">
      <c r="A53" s="51" t="s">
        <v>64</v>
      </c>
      <c r="B53" s="51" t="s">
        <v>65</v>
      </c>
    </row>
    <row r="54" customFormat="false" ht="13.8" hidden="false" customHeight="false" outlineLevel="0" collapsed="false">
      <c r="A54" s="55" t="s">
        <v>88</v>
      </c>
      <c r="B54" s="34"/>
    </row>
    <row r="55" customFormat="false" ht="13.8" hidden="false" customHeight="false" outlineLevel="0" collapsed="false">
      <c r="A55" s="36" t="s">
        <v>82</v>
      </c>
      <c r="B55" s="4" t="s">
        <v>61</v>
      </c>
    </row>
    <row r="56" customFormat="false" ht="13.8" hidden="false" customHeight="false" outlineLevel="0" collapsed="false">
      <c r="A56" s="36" t="s">
        <v>83</v>
      </c>
      <c r="B56" s="4" t="s">
        <v>61</v>
      </c>
    </row>
    <row r="57" customFormat="false" ht="13.8" hidden="false" customHeight="false" outlineLevel="0" collapsed="false">
      <c r="A57" s="36" t="str">
        <f aca="false">D49</f>
        <v>Златоглазка</v>
      </c>
      <c r="B57" s="4" t="s">
        <v>61</v>
      </c>
    </row>
    <row r="58" customFormat="false" ht="13.8" hidden="false" customHeight="false" outlineLevel="0" collapsed="false">
      <c r="A58" s="36" t="str">
        <f aca="false">E49</f>
        <v>Комары</v>
      </c>
      <c r="B58" s="4" t="s">
        <v>61</v>
      </c>
    </row>
    <row r="59" customFormat="false" ht="13.8" hidden="false" customHeight="false" outlineLevel="0" collapsed="false">
      <c r="A59" s="36" t="str">
        <f aca="false">F49</f>
        <v>Осы</v>
      </c>
      <c r="B59" s="4" t="s">
        <v>61</v>
      </c>
    </row>
    <row r="60" customFormat="false" ht="13.8" hidden="false" customHeight="false" outlineLevel="0" collapsed="false">
      <c r="A60" s="36" t="str">
        <f aca="false">G49</f>
        <v>Пищевая моль</v>
      </c>
      <c r="B60" s="4" t="s">
        <v>61</v>
      </c>
    </row>
    <row r="62" customFormat="false" ht="13.8" hidden="false" customHeight="false" outlineLevel="0" collapsed="false">
      <c r="A62" s="58" t="s">
        <v>61</v>
      </c>
      <c r="B62" s="59"/>
      <c r="C62" s="59"/>
      <c r="D62" s="59"/>
      <c r="E62" s="59"/>
      <c r="F62" s="59"/>
      <c r="G62" s="34"/>
    </row>
    <row r="63" customFormat="false" ht="13.8" hidden="false" customHeight="false" outlineLevel="0" collapsed="false">
      <c r="A63" s="57"/>
      <c r="B63" s="57"/>
      <c r="C63" s="57"/>
      <c r="D63" s="57"/>
      <c r="E63" s="57"/>
      <c r="F63" s="57"/>
    </row>
    <row r="64" customFormat="false" ht="13.8" hidden="false" customHeight="false" outlineLevel="0" collapsed="false">
      <c r="A64" s="50" t="s">
        <v>73</v>
      </c>
    </row>
    <row r="65" customFormat="false" ht="13.8" hidden="false" customHeight="false" outlineLevel="0" collapsed="false">
      <c r="A65" s="55" t="s">
        <v>74</v>
      </c>
      <c r="B65" s="33"/>
      <c r="C65" s="33"/>
      <c r="D65" s="33"/>
      <c r="E65" s="33"/>
      <c r="F65" s="33"/>
      <c r="G65" s="34"/>
    </row>
    <row r="67" s="56" customFormat="true" ht="18.9" hidden="false" customHeight="true" outlineLevel="0" collapsed="false">
      <c r="A67" s="44" t="s">
        <v>90</v>
      </c>
      <c r="AMJ67" s="1"/>
    </row>
    <row r="68" s="56" customFormat="true" ht="39.8" hidden="false" customHeight="true" outlineLevel="0" collapsed="false">
      <c r="A68" s="45" t="s">
        <v>91</v>
      </c>
      <c r="B68" s="45"/>
      <c r="C68" s="45" t="s">
        <v>92</v>
      </c>
      <c r="D68" s="45" t="s">
        <v>38</v>
      </c>
      <c r="E68" s="45" t="s">
        <v>93</v>
      </c>
      <c r="F68" s="45"/>
      <c r="G68" s="45" t="s">
        <v>94</v>
      </c>
      <c r="AMJ68" s="1"/>
    </row>
    <row r="69" s="56" customFormat="true" ht="20.25" hidden="false" customHeight="true" outlineLevel="0" collapsed="false">
      <c r="A69" s="7" t="s">
        <v>95</v>
      </c>
      <c r="B69" s="7"/>
      <c r="C69" s="64" t="s">
        <v>61</v>
      </c>
      <c r="D69" s="7" t="s">
        <v>61</v>
      </c>
      <c r="E69" s="7" t="s">
        <v>61</v>
      </c>
      <c r="F69" s="7"/>
      <c r="G69" s="4" t="s">
        <v>61</v>
      </c>
      <c r="AMJ69" s="1"/>
    </row>
    <row r="70" s="56" customFormat="true" ht="25.5" hidden="false" customHeight="true" outlineLevel="0" collapsed="false">
      <c r="A70" s="7"/>
      <c r="B70" s="7"/>
      <c r="C70" s="65" t="s">
        <v>61</v>
      </c>
      <c r="D70" s="7"/>
      <c r="E70" s="7"/>
      <c r="F70" s="7"/>
      <c r="G70" s="4"/>
      <c r="AMJ70" s="1"/>
    </row>
    <row r="71" s="56" customFormat="true" ht="24.75" hidden="false" customHeight="true" outlineLevel="0" collapsed="false">
      <c r="A71" s="2" t="s">
        <v>96</v>
      </c>
      <c r="B71" s="2"/>
      <c r="C71" s="66" t="s">
        <v>128</v>
      </c>
      <c r="D71" s="67" t="str">
        <f aca="false">'Журн.расхода'!B8</f>
        <v>Ратобор-брикет от грызунов </v>
      </c>
      <c r="E71" s="7" t="str">
        <f aca="false">='2 контур(3)'!F71</f>
        <v>Бродифакум 0,005%</v>
      </c>
      <c r="F71" s="7"/>
      <c r="G71" s="16" t="n">
        <f aca="false">SUM(19*0.04)</f>
        <v>0.76</v>
      </c>
      <c r="AMJ71" s="1"/>
    </row>
    <row r="72" s="56" customFormat="true" ht="25.5" hidden="false" customHeight="true" outlineLevel="0" collapsed="false">
      <c r="A72" s="2"/>
      <c r="B72" s="2"/>
      <c r="C72" s="6" t="s">
        <v>129</v>
      </c>
      <c r="D72" s="67"/>
      <c r="E72" s="7"/>
      <c r="F72" s="7"/>
      <c r="G72" s="16"/>
      <c r="AMJ72" s="1"/>
    </row>
    <row r="73" s="56" customFormat="true" ht="27" hidden="false" customHeight="true" outlineLevel="0" collapsed="false">
      <c r="A73" s="2" t="s">
        <v>97</v>
      </c>
      <c r="B73" s="2"/>
      <c r="C73" s="69" t="s">
        <v>61</v>
      </c>
      <c r="D73" s="7" t="s">
        <v>61</v>
      </c>
      <c r="E73" s="7" t="s">
        <v>61</v>
      </c>
      <c r="F73" s="7"/>
      <c r="G73" s="7" t="s">
        <v>61</v>
      </c>
      <c r="AMJ73" s="1"/>
    </row>
    <row r="74" s="56" customFormat="true" ht="11.25" hidden="false" customHeight="true" outlineLevel="0" collapsed="false">
      <c r="A74" s="70"/>
      <c r="B74" s="70"/>
      <c r="C74" s="71"/>
      <c r="D74" s="71"/>
      <c r="E74" s="71"/>
      <c r="F74" s="71"/>
      <c r="G74" s="71"/>
      <c r="AMJ74" s="1"/>
    </row>
    <row r="75" customFormat="false" ht="13.8" hidden="false" customHeight="false" outlineLevel="0" collapsed="false">
      <c r="A75" s="44" t="s">
        <v>99</v>
      </c>
      <c r="B75" s="72"/>
    </row>
    <row r="76" customFormat="false" ht="13.8" hidden="false" customHeight="false" outlineLevel="0" collapsed="false">
      <c r="A76" s="73" t="s">
        <v>100</v>
      </c>
      <c r="B76" s="33"/>
      <c r="C76" s="33"/>
      <c r="D76" s="33"/>
      <c r="E76" s="34"/>
      <c r="F76" s="62" t="s">
        <v>61</v>
      </c>
      <c r="G76" s="62"/>
    </row>
    <row r="77" customFormat="false" ht="13.8" hidden="false" customHeight="false" outlineLevel="0" collapsed="false">
      <c r="A77" s="73" t="s">
        <v>101</v>
      </c>
      <c r="B77" s="33"/>
      <c r="C77" s="33"/>
      <c r="D77" s="33"/>
      <c r="E77" s="34"/>
      <c r="F77" s="62" t="str">
        <f aca="false">F76</f>
        <v>-</v>
      </c>
      <c r="G77" s="62"/>
    </row>
    <row r="78" customFormat="false" ht="13.8" hidden="false" customHeight="false" outlineLevel="0" collapsed="false">
      <c r="A78" s="74" t="s">
        <v>102</v>
      </c>
      <c r="B78" s="75"/>
      <c r="C78" s="75"/>
      <c r="D78" s="75"/>
      <c r="E78" s="76"/>
      <c r="F78" s="62" t="s">
        <v>61</v>
      </c>
      <c r="G78" s="62"/>
    </row>
    <row r="79" customFormat="false" ht="13.8" hidden="false" customHeight="false" outlineLevel="0" collapsed="false">
      <c r="A79" s="73" t="s">
        <v>103</v>
      </c>
      <c r="B79" s="33"/>
      <c r="C79" s="33"/>
      <c r="D79" s="33"/>
      <c r="E79" s="34"/>
      <c r="F79" s="46" t="s">
        <v>104</v>
      </c>
      <c r="G79" s="46"/>
    </row>
    <row r="81" customFormat="false" ht="13.8" hidden="false" customHeight="false" outlineLevel="0" collapsed="false">
      <c r="A81" s="44" t="s">
        <v>105</v>
      </c>
    </row>
    <row r="82" customFormat="false" ht="28.85" hidden="false" customHeight="true" outlineLevel="0" collapsed="false">
      <c r="A82" s="77" t="s">
        <v>106</v>
      </c>
      <c r="B82" s="77"/>
      <c r="C82" s="77"/>
      <c r="D82" s="77"/>
      <c r="E82" s="77"/>
      <c r="F82" s="77"/>
      <c r="G82" s="77"/>
    </row>
    <row r="83" customFormat="false" ht="14.25" hidden="false" customHeight="true" outlineLevel="0" collapsed="false">
      <c r="A83" s="78" t="s">
        <v>107</v>
      </c>
      <c r="B83" s="79"/>
      <c r="C83" s="79"/>
      <c r="D83" s="79" t="s">
        <v>108</v>
      </c>
      <c r="E83" s="79"/>
      <c r="F83" s="79"/>
      <c r="G83" s="79"/>
    </row>
    <row r="84" customFormat="false" ht="27" hidden="false" customHeight="true" outlineLevel="0" collapsed="false">
      <c r="A84" s="78"/>
      <c r="B84" s="78"/>
      <c r="C84" s="79"/>
      <c r="D84" s="79"/>
      <c r="E84" s="79"/>
      <c r="F84" s="79"/>
      <c r="G84" s="79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84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1" activeCellId="0" sqref="G71"/>
    </sheetView>
  </sheetViews>
  <sheetFormatPr defaultColWidth="10.4609375" defaultRowHeight="12.8" zeroHeight="false" outlineLevelRow="0" outlineLevelCol="0"/>
  <cols>
    <col collapsed="false" customWidth="true" hidden="false" outlineLevel="0" max="1" min="1" style="1" width="21.94"/>
    <col collapsed="false" customWidth="true" hidden="false" outlineLevel="0" max="2" min="2" style="1" width="19.2"/>
    <col collapsed="false" customWidth="true" hidden="false" outlineLevel="0" max="4" min="4" style="1" width="17.11"/>
    <col collapsed="false" customWidth="true" hidden="false" outlineLevel="0" max="5" min="5" style="1" width="13.5"/>
    <col collapsed="false" customWidth="true" hidden="false" outlineLevel="0" max="7" min="7" style="1" width="21.11"/>
  </cols>
  <sheetData>
    <row r="1" customFormat="false" ht="13.8" hidden="false" customHeight="false" outlineLevel="0" collapsed="false">
      <c r="A1" s="30" t="s">
        <v>0</v>
      </c>
      <c r="B1" s="30"/>
      <c r="C1" s="30"/>
      <c r="D1" s="30"/>
      <c r="E1" s="30"/>
      <c r="F1" s="30"/>
      <c r="G1" s="30"/>
    </row>
    <row r="2" customFormat="false" ht="13.8" hidden="false" customHeight="false" outlineLevel="0" collapsed="false">
      <c r="A2" s="31" t="s">
        <v>3</v>
      </c>
      <c r="B2" s="31"/>
      <c r="C2" s="85" t="n">
        <v>89379676209</v>
      </c>
      <c r="D2" s="85"/>
      <c r="E2" s="85"/>
      <c r="F2" s="33"/>
      <c r="G2" s="34"/>
    </row>
    <row r="3" customFormat="false" ht="13.8" hidden="false" customHeight="false" outlineLevel="0" collapsed="false">
      <c r="A3" s="35" t="s">
        <v>44</v>
      </c>
      <c r="B3" s="36" t="s">
        <v>130</v>
      </c>
      <c r="C3" s="36"/>
      <c r="D3" s="37" t="s">
        <v>46</v>
      </c>
      <c r="E3" s="37"/>
      <c r="F3" s="38" t="s">
        <v>7</v>
      </c>
      <c r="G3" s="38"/>
    </row>
    <row r="4" customFormat="false" ht="13.8" hidden="false" customHeight="false" outlineLevel="0" collapsed="false">
      <c r="A4" s="35" t="s">
        <v>47</v>
      </c>
      <c r="B4" s="39" t="s">
        <v>43</v>
      </c>
      <c r="C4" s="39"/>
      <c r="D4" s="40" t="s">
        <v>49</v>
      </c>
      <c r="E4" s="40"/>
      <c r="F4" s="39" t="s">
        <v>131</v>
      </c>
      <c r="G4" s="39"/>
    </row>
    <row r="5" customFormat="false" ht="13.8" hidden="false" customHeight="false" outlineLevel="0" collapsed="false">
      <c r="A5" s="42" t="s">
        <v>51</v>
      </c>
      <c r="B5" s="86" t="n">
        <f aca="false">'Журн.расхода'!A11</f>
        <v>45401</v>
      </c>
      <c r="C5" s="33"/>
      <c r="D5" s="33"/>
      <c r="E5" s="33"/>
      <c r="F5" s="33"/>
      <c r="G5" s="34"/>
    </row>
    <row r="6" customFormat="false" ht="13.8" hidden="false" customHeight="false" outlineLevel="0" collapsed="false"/>
    <row r="7" customFormat="false" ht="13.8" hidden="false" customHeight="false" outlineLevel="0" collapsed="false">
      <c r="A7" s="30" t="s">
        <v>52</v>
      </c>
      <c r="B7" s="30"/>
      <c r="C7" s="30"/>
      <c r="D7" s="30"/>
      <c r="E7" s="30"/>
      <c r="F7" s="30"/>
      <c r="G7" s="30"/>
    </row>
    <row r="8" customFormat="false" ht="13.8" hidden="false" customHeight="false" outlineLevel="0" collapsed="false"/>
    <row r="9" customFormat="false" ht="13.8" hidden="false" customHeight="false" outlineLevel="0" collapsed="false">
      <c r="A9" s="44" t="s">
        <v>53</v>
      </c>
      <c r="B9" s="44"/>
    </row>
    <row r="10" customFormat="false" ht="13.8" hidden="false" customHeight="false" outlineLevel="0" collapsed="false">
      <c r="A10" s="44" t="s">
        <v>54</v>
      </c>
    </row>
    <row r="11" customFormat="false" ht="50.95" hidden="false" customHeight="true" outlineLevel="0" collapsed="false">
      <c r="A11" s="45" t="s">
        <v>55</v>
      </c>
      <c r="B11" s="45" t="s">
        <v>56</v>
      </c>
      <c r="C11" s="45" t="s">
        <v>57</v>
      </c>
      <c r="D11" s="45" t="s">
        <v>58</v>
      </c>
      <c r="E11" s="45" t="s">
        <v>59</v>
      </c>
      <c r="F11" s="45" t="s">
        <v>60</v>
      </c>
      <c r="G11" s="45"/>
    </row>
    <row r="12" customFormat="false" ht="13.8" hidden="false" customHeight="false" outlineLevel="0" collapsed="false">
      <c r="A12" s="46" t="s">
        <v>61</v>
      </c>
      <c r="B12" s="46" t="s">
        <v>61</v>
      </c>
      <c r="C12" s="46" t="s">
        <v>61</v>
      </c>
      <c r="D12" s="46" t="s">
        <v>61</v>
      </c>
      <c r="E12" s="47" t="s">
        <v>61</v>
      </c>
      <c r="F12" s="46" t="s">
        <v>61</v>
      </c>
      <c r="G12" s="46"/>
    </row>
    <row r="13" customFormat="false" ht="13.8" hidden="false" customHeight="false" outlineLevel="0" collapsed="false"/>
    <row r="14" customFormat="false" ht="13.8" hidden="false" customHeight="false" outlineLevel="0" collapsed="false">
      <c r="A14" s="44" t="s">
        <v>62</v>
      </c>
      <c r="B14" s="44"/>
      <c r="C14" s="44"/>
    </row>
    <row r="15" customFormat="false" ht="50.95" hidden="false" customHeight="true" outlineLevel="0" collapsed="false">
      <c r="A15" s="48" t="s">
        <v>55</v>
      </c>
      <c r="B15" s="45" t="s">
        <v>56</v>
      </c>
      <c r="C15" s="45" t="s">
        <v>57</v>
      </c>
      <c r="D15" s="45" t="s">
        <v>58</v>
      </c>
      <c r="E15" s="45" t="s">
        <v>59</v>
      </c>
      <c r="F15" s="45" t="s">
        <v>60</v>
      </c>
      <c r="G15" s="45"/>
    </row>
    <row r="16" customFormat="false" ht="14.15" hidden="false" customHeight="false" outlineLevel="0" collapsed="false">
      <c r="A16" s="7" t="s">
        <v>109</v>
      </c>
      <c r="B16" s="4" t="s">
        <v>61</v>
      </c>
      <c r="C16" s="7" t="s">
        <v>61</v>
      </c>
      <c r="D16" s="4" t="s">
        <v>61</v>
      </c>
      <c r="E16" s="49" t="s">
        <v>61</v>
      </c>
      <c r="F16" s="4" t="s">
        <v>61</v>
      </c>
      <c r="G16" s="4"/>
    </row>
    <row r="17" customFormat="false" ht="13.8" hidden="false" customHeight="false" outlineLevel="0" collapsed="false"/>
    <row r="18" customFormat="false" ht="13.8" hidden="false" customHeight="false" outlineLevel="0" collapsed="false">
      <c r="A18" s="50" t="s">
        <v>63</v>
      </c>
    </row>
    <row r="19" customFormat="false" ht="13.8" hidden="false" customHeight="false" outlineLevel="0" collapsed="false">
      <c r="A19" s="51" t="s">
        <v>64</v>
      </c>
      <c r="B19" s="51" t="s">
        <v>65</v>
      </c>
    </row>
    <row r="20" customFormat="false" ht="13.8" hidden="false" customHeight="false" outlineLevel="0" collapsed="false">
      <c r="A20" s="52" t="s">
        <v>66</v>
      </c>
      <c r="B20" s="52"/>
    </row>
    <row r="21" customFormat="false" ht="13.8" hidden="false" customHeight="false" outlineLevel="0" collapsed="false">
      <c r="A21" s="36" t="s">
        <v>67</v>
      </c>
      <c r="B21" s="4" t="s">
        <v>61</v>
      </c>
    </row>
    <row r="22" customFormat="false" ht="13.8" hidden="false" customHeight="false" outlineLevel="0" collapsed="false">
      <c r="A22" s="36" t="s">
        <v>68</v>
      </c>
      <c r="B22" s="4" t="str">
        <f aca="false">B21</f>
        <v>-</v>
      </c>
    </row>
    <row r="23" customFormat="false" ht="13.8" hidden="false" customHeight="false" outlineLevel="0" collapsed="false"/>
    <row r="24" customFormat="false" ht="13.8" hidden="false" customHeight="false" outlineLevel="0" collapsed="false">
      <c r="A24" s="53" t="s">
        <v>69</v>
      </c>
      <c r="B24" s="33"/>
      <c r="C24" s="33"/>
      <c r="D24" s="33"/>
      <c r="E24" s="34"/>
      <c r="F24" s="54" t="s">
        <v>61</v>
      </c>
      <c r="G24" s="54"/>
    </row>
    <row r="25" customFormat="false" ht="13.8" hidden="false" customHeight="false" outlineLevel="0" collapsed="false">
      <c r="A25" s="53" t="s">
        <v>70</v>
      </c>
      <c r="B25" s="33"/>
      <c r="C25" s="33"/>
      <c r="D25" s="33"/>
      <c r="E25" s="34"/>
      <c r="F25" s="4" t="s">
        <v>61</v>
      </c>
      <c r="G25" s="4"/>
    </row>
    <row r="26" customFormat="false" ht="13.8" hidden="false" customHeight="false" outlineLevel="0" collapsed="false">
      <c r="A26" s="53" t="s">
        <v>71</v>
      </c>
      <c r="B26" s="33"/>
      <c r="C26" s="33"/>
      <c r="D26" s="33"/>
      <c r="E26" s="34"/>
      <c r="F26" s="4" t="s">
        <v>61</v>
      </c>
      <c r="G26" s="4"/>
    </row>
    <row r="27" customFormat="false" ht="13.8" hidden="false" customHeight="false" outlineLevel="0" collapsed="false">
      <c r="A27" s="53" t="s">
        <v>72</v>
      </c>
      <c r="B27" s="33"/>
      <c r="C27" s="33"/>
      <c r="D27" s="33"/>
      <c r="E27" s="34"/>
      <c r="F27" s="4" t="str">
        <f aca="false">F16</f>
        <v>-</v>
      </c>
      <c r="G27" s="4"/>
    </row>
    <row r="28" customFormat="false" ht="13.8" hidden="false" customHeight="false" outlineLevel="0" collapsed="false">
      <c r="A28" s="50" t="s">
        <v>73</v>
      </c>
    </row>
    <row r="29" customFormat="false" ht="13.8" hidden="false" customHeight="false" outlineLevel="0" collapsed="false">
      <c r="A29" s="55" t="s">
        <v>74</v>
      </c>
      <c r="B29" s="33"/>
      <c r="C29" s="33"/>
      <c r="D29" s="33"/>
      <c r="E29" s="33"/>
      <c r="F29" s="33"/>
      <c r="G29" s="34"/>
    </row>
    <row r="30" customFormat="false" ht="13.8" hidden="false" customHeight="false" outlineLevel="0" collapsed="false"/>
    <row r="31" customFormat="false" ht="13.8" hidden="false" customHeight="false" outlineLevel="0" collapsed="false">
      <c r="A31" s="44" t="s">
        <v>75</v>
      </c>
    </row>
    <row r="32" customFormat="false" ht="50.95" hidden="false" customHeight="true" outlineLevel="0" collapsed="false">
      <c r="A32" s="48" t="s">
        <v>55</v>
      </c>
      <c r="B32" s="45" t="s">
        <v>56</v>
      </c>
      <c r="C32" s="45" t="s">
        <v>57</v>
      </c>
      <c r="D32" s="45" t="s">
        <v>58</v>
      </c>
      <c r="E32" s="45" t="s">
        <v>59</v>
      </c>
      <c r="F32" s="45" t="s">
        <v>60</v>
      </c>
      <c r="G32" s="45"/>
    </row>
    <row r="33" customFormat="false" ht="13.8" hidden="false" customHeight="false" outlineLevel="0" collapsed="false">
      <c r="A33" s="46" t="s">
        <v>61</v>
      </c>
      <c r="B33" s="46" t="s">
        <v>61</v>
      </c>
      <c r="C33" s="46" t="s">
        <v>61</v>
      </c>
      <c r="D33" s="46" t="s">
        <v>61</v>
      </c>
      <c r="E33" s="47" t="s">
        <v>61</v>
      </c>
      <c r="F33" s="46" t="s">
        <v>61</v>
      </c>
      <c r="G33" s="46"/>
    </row>
    <row r="34" customFormat="false" ht="13.8" hidden="false" customHeight="false" outlineLevel="0" collapsed="false"/>
    <row r="35" customFormat="false" ht="13.8" hidden="false" customHeight="false" outlineLevel="0" collapsed="false">
      <c r="A35" s="50" t="s">
        <v>63</v>
      </c>
    </row>
    <row r="36" customFormat="false" ht="13.8" hidden="false" customHeight="false" outlineLevel="0" collapsed="false">
      <c r="A36" s="51" t="s">
        <v>64</v>
      </c>
      <c r="B36" s="51" t="s">
        <v>65</v>
      </c>
    </row>
    <row r="37" customFormat="false" ht="13.8" hidden="false" customHeight="false" outlineLevel="0" collapsed="false">
      <c r="A37" s="36" t="s">
        <v>76</v>
      </c>
      <c r="B37" s="36"/>
    </row>
    <row r="38" customFormat="false" ht="13.8" hidden="false" customHeight="false" outlineLevel="0" collapsed="false">
      <c r="A38" s="36" t="s">
        <v>77</v>
      </c>
      <c r="B38" s="4" t="s">
        <v>61</v>
      </c>
    </row>
    <row r="39" customFormat="false" ht="13.8" hidden="false" customHeight="false" outlineLevel="0" collapsed="false">
      <c r="A39" s="36" t="s">
        <v>78</v>
      </c>
      <c r="B39" s="4" t="s">
        <v>61</v>
      </c>
      <c r="C39" s="56"/>
      <c r="D39" s="56"/>
      <c r="E39" s="56"/>
      <c r="F39" s="56"/>
      <c r="G39" s="56"/>
    </row>
    <row r="40" customFormat="false" ht="13.8" hidden="false" customHeight="false" outlineLevel="0" collapsed="false">
      <c r="A40" s="36" t="s">
        <v>79</v>
      </c>
      <c r="B40" s="4" t="s">
        <v>61</v>
      </c>
      <c r="C40" s="57"/>
      <c r="D40" s="57"/>
      <c r="E40" s="57"/>
      <c r="F40" s="57"/>
    </row>
    <row r="41" customFormat="false" ht="13.8" hidden="false" customHeight="false" outlineLevel="0" collapsed="false">
      <c r="A41" s="36" t="s">
        <v>68</v>
      </c>
      <c r="B41" s="4" t="s">
        <v>61</v>
      </c>
      <c r="C41" s="57"/>
      <c r="D41" s="57"/>
      <c r="E41" s="57"/>
      <c r="F41" s="57"/>
    </row>
    <row r="42" customFormat="false" ht="13.8" hidden="false" customHeight="false" outlineLevel="0" collapsed="false">
      <c r="A42" s="33"/>
      <c r="B42" s="59"/>
      <c r="C42" s="57"/>
      <c r="D42" s="57"/>
      <c r="E42" s="57"/>
      <c r="F42" s="57"/>
    </row>
    <row r="43" customFormat="false" ht="13.8" hidden="false" customHeight="false" outlineLevel="0" collapsed="false">
      <c r="A43" s="58" t="s">
        <v>61</v>
      </c>
      <c r="B43" s="59"/>
      <c r="C43" s="59"/>
      <c r="D43" s="59"/>
      <c r="E43" s="59"/>
      <c r="F43" s="59"/>
      <c r="G43" s="34"/>
    </row>
    <row r="44" customFormat="false" ht="13.8" hidden="false" customHeight="false" outlineLevel="0" collapsed="false">
      <c r="A44" s="57"/>
      <c r="B44" s="57"/>
      <c r="C44" s="57"/>
      <c r="D44" s="57"/>
      <c r="E44" s="57"/>
      <c r="F44" s="57"/>
    </row>
    <row r="45" customFormat="false" ht="13.8" hidden="false" customHeight="false" outlineLevel="0" collapsed="false">
      <c r="A45" s="50" t="s">
        <v>73</v>
      </c>
    </row>
    <row r="46" customFormat="false" ht="13.8" hidden="false" customHeight="false" outlineLevel="0" collapsed="false">
      <c r="A46" s="55" t="s">
        <v>74</v>
      </c>
      <c r="B46" s="33"/>
      <c r="C46" s="33"/>
      <c r="D46" s="33"/>
      <c r="E46" s="33"/>
      <c r="F46" s="33"/>
      <c r="G46" s="34"/>
    </row>
    <row r="47" customFormat="false" ht="13.8" hidden="false" customHeight="false" outlineLevel="0" collapsed="false"/>
    <row r="48" customFormat="false" ht="13.8" hidden="false" customHeight="false" outlineLevel="0" collapsed="false">
      <c r="A48" s="44" t="s">
        <v>80</v>
      </c>
    </row>
    <row r="49" customFormat="false" ht="14.15" hidden="false" customHeight="false" outlineLevel="0" collapsed="false">
      <c r="A49" s="51" t="s">
        <v>81</v>
      </c>
      <c r="B49" s="51" t="s">
        <v>82</v>
      </c>
      <c r="C49" s="51" t="s">
        <v>83</v>
      </c>
      <c r="D49" s="51" t="s">
        <v>84</v>
      </c>
      <c r="E49" s="51" t="s">
        <v>85</v>
      </c>
      <c r="F49" s="51" t="s">
        <v>86</v>
      </c>
      <c r="G49" s="45" t="s">
        <v>87</v>
      </c>
    </row>
    <row r="50" customFormat="false" ht="13.8" hidden="false" customHeight="false" outlineLevel="0" collapsed="false">
      <c r="A50" s="4" t="s">
        <v>61</v>
      </c>
      <c r="B50" s="4" t="s">
        <v>61</v>
      </c>
      <c r="C50" s="4" t="s">
        <v>61</v>
      </c>
      <c r="D50" s="4" t="s">
        <v>61</v>
      </c>
      <c r="E50" s="4" t="s">
        <v>61</v>
      </c>
      <c r="F50" s="4" t="s">
        <v>61</v>
      </c>
      <c r="G50" s="4" t="s">
        <v>61</v>
      </c>
    </row>
    <row r="51" customFormat="false" ht="13.8" hidden="false" customHeight="false" outlineLevel="0" collapsed="false">
      <c r="A51" s="57"/>
      <c r="B51" s="57"/>
      <c r="C51" s="57"/>
      <c r="D51" s="57"/>
      <c r="E51" s="57"/>
      <c r="F51" s="57"/>
      <c r="G51" s="57"/>
    </row>
    <row r="52" customFormat="false" ht="13.8" hidden="false" customHeight="false" outlineLevel="0" collapsed="false">
      <c r="A52" s="50" t="s">
        <v>63</v>
      </c>
      <c r="C52" s="57"/>
      <c r="D52" s="57"/>
      <c r="E52" s="57"/>
      <c r="F52" s="57"/>
      <c r="G52" s="57"/>
    </row>
    <row r="53" customFormat="false" ht="13.8" hidden="false" customHeight="false" outlineLevel="0" collapsed="false">
      <c r="A53" s="51" t="s">
        <v>64</v>
      </c>
      <c r="B53" s="51" t="s">
        <v>65</v>
      </c>
    </row>
    <row r="54" customFormat="false" ht="13.8" hidden="false" customHeight="false" outlineLevel="0" collapsed="false">
      <c r="A54" s="55" t="s">
        <v>88</v>
      </c>
      <c r="B54" s="34"/>
    </row>
    <row r="55" customFormat="false" ht="13.8" hidden="false" customHeight="false" outlineLevel="0" collapsed="false">
      <c r="A55" s="36" t="s">
        <v>82</v>
      </c>
      <c r="B55" s="4" t="s">
        <v>61</v>
      </c>
    </row>
    <row r="56" customFormat="false" ht="13.8" hidden="false" customHeight="false" outlineLevel="0" collapsed="false">
      <c r="A56" s="36" t="s">
        <v>83</v>
      </c>
      <c r="B56" s="4" t="s">
        <v>61</v>
      </c>
    </row>
    <row r="57" customFormat="false" ht="13.8" hidden="false" customHeight="false" outlineLevel="0" collapsed="false">
      <c r="A57" s="36" t="str">
        <f aca="false">D49</f>
        <v>Златоглазка</v>
      </c>
      <c r="B57" s="4" t="s">
        <v>61</v>
      </c>
    </row>
    <row r="58" customFormat="false" ht="13.8" hidden="false" customHeight="false" outlineLevel="0" collapsed="false">
      <c r="A58" s="36" t="str">
        <f aca="false">E49</f>
        <v>Комары</v>
      </c>
      <c r="B58" s="4" t="s">
        <v>61</v>
      </c>
    </row>
    <row r="59" customFormat="false" ht="13.8" hidden="false" customHeight="false" outlineLevel="0" collapsed="false">
      <c r="A59" s="36" t="str">
        <f aca="false">F49</f>
        <v>Осы</v>
      </c>
      <c r="B59" s="4" t="s">
        <v>61</v>
      </c>
    </row>
    <row r="60" customFormat="false" ht="13.8" hidden="false" customHeight="false" outlineLevel="0" collapsed="false">
      <c r="A60" s="36" t="str">
        <f aca="false">G49</f>
        <v>Пищевая моль</v>
      </c>
      <c r="B60" s="4" t="s">
        <v>61</v>
      </c>
    </row>
    <row r="61" customFormat="false" ht="13.8" hidden="false" customHeight="false" outlineLevel="0" collapsed="false"/>
    <row r="62" customFormat="false" ht="13.8" hidden="false" customHeight="false" outlineLevel="0" collapsed="false">
      <c r="A62" s="58" t="s">
        <v>61</v>
      </c>
      <c r="B62" s="59"/>
      <c r="C62" s="59"/>
      <c r="D62" s="59"/>
      <c r="E62" s="59"/>
      <c r="F62" s="59"/>
      <c r="G62" s="34"/>
    </row>
    <row r="63" customFormat="false" ht="13.8" hidden="false" customHeight="false" outlineLevel="0" collapsed="false">
      <c r="A63" s="57"/>
      <c r="B63" s="57"/>
      <c r="C63" s="57"/>
      <c r="D63" s="57"/>
      <c r="E63" s="57"/>
      <c r="F63" s="57"/>
    </row>
    <row r="64" customFormat="false" ht="13.8" hidden="false" customHeight="false" outlineLevel="0" collapsed="false">
      <c r="A64" s="50" t="s">
        <v>73</v>
      </c>
    </row>
    <row r="65" customFormat="false" ht="13.8" hidden="false" customHeight="false" outlineLevel="0" collapsed="false">
      <c r="A65" s="55" t="s">
        <v>74</v>
      </c>
      <c r="B65" s="33"/>
      <c r="C65" s="33"/>
      <c r="D65" s="33"/>
      <c r="E65" s="33"/>
      <c r="F65" s="33"/>
      <c r="G65" s="34"/>
    </row>
    <row r="66" customFormat="false" ht="13.8" hidden="false" customHeight="false" outlineLevel="0" collapsed="false"/>
    <row r="67" customFormat="false" ht="13.8" hidden="false" customHeight="false" outlineLevel="0" collapsed="false">
      <c r="A67" s="44" t="s">
        <v>90</v>
      </c>
    </row>
    <row r="68" customFormat="false" ht="50.95" hidden="false" customHeight="true" outlineLevel="0" collapsed="false">
      <c r="A68" s="45" t="s">
        <v>91</v>
      </c>
      <c r="B68" s="45"/>
      <c r="C68" s="45" t="s">
        <v>92</v>
      </c>
      <c r="D68" s="45" t="s">
        <v>38</v>
      </c>
      <c r="E68" s="45" t="e">
        <f aca="false">'[1]03.10 ИЛ'!F66</f>
        <v>#N/A</v>
      </c>
      <c r="F68" s="45"/>
      <c r="G68" s="45" t="s">
        <v>94</v>
      </c>
    </row>
    <row r="69" customFormat="false" ht="13.8" hidden="false" customHeight="true" outlineLevel="0" collapsed="false">
      <c r="A69" s="7" t="s">
        <v>95</v>
      </c>
      <c r="B69" s="7"/>
      <c r="C69" s="64" t="s">
        <v>61</v>
      </c>
      <c r="D69" s="7" t="s">
        <v>61</v>
      </c>
      <c r="E69" s="7" t="s">
        <v>61</v>
      </c>
      <c r="F69" s="7"/>
      <c r="G69" s="4" t="s">
        <v>61</v>
      </c>
    </row>
    <row r="70" customFormat="false" ht="13.8" hidden="false" customHeight="false" outlineLevel="0" collapsed="false">
      <c r="A70" s="7"/>
      <c r="B70" s="7"/>
      <c r="C70" s="65" t="s">
        <v>61</v>
      </c>
      <c r="D70" s="7"/>
      <c r="E70" s="7"/>
      <c r="F70" s="7"/>
      <c r="G70" s="4"/>
    </row>
    <row r="71" customFormat="false" ht="13.8" hidden="false" customHeight="true" outlineLevel="0" collapsed="false">
      <c r="A71" s="2" t="s">
        <v>96</v>
      </c>
      <c r="B71" s="2"/>
      <c r="C71" s="66" t="s">
        <v>132</v>
      </c>
      <c r="D71" s="67" t="s">
        <v>133</v>
      </c>
      <c r="E71" s="7" t="s">
        <v>24</v>
      </c>
      <c r="F71" s="7"/>
      <c r="G71" s="12" t="n">
        <v>6</v>
      </c>
    </row>
    <row r="72" customFormat="false" ht="23.85" hidden="false" customHeight="false" outlineLevel="0" collapsed="false">
      <c r="A72" s="2"/>
      <c r="B72" s="2"/>
      <c r="C72" s="6" t="s">
        <v>134</v>
      </c>
      <c r="D72" s="67"/>
      <c r="E72" s="7"/>
      <c r="F72" s="7"/>
      <c r="G72" s="12"/>
    </row>
    <row r="73" customFormat="false" ht="24.85" hidden="false" customHeight="true" outlineLevel="0" collapsed="false">
      <c r="A73" s="2" t="s">
        <v>97</v>
      </c>
      <c r="B73" s="2"/>
      <c r="C73" s="69" t="s">
        <v>61</v>
      </c>
      <c r="D73" s="7" t="s">
        <v>61</v>
      </c>
      <c r="E73" s="7" t="s">
        <v>61</v>
      </c>
      <c r="F73" s="7"/>
      <c r="G73" s="7" t="s">
        <v>61</v>
      </c>
    </row>
    <row r="74" customFormat="false" ht="13.8" hidden="false" customHeight="false" outlineLevel="0" collapsed="false">
      <c r="A74" s="70"/>
      <c r="B74" s="70"/>
      <c r="C74" s="71"/>
      <c r="D74" s="71"/>
      <c r="E74" s="71"/>
      <c r="F74" s="71"/>
      <c r="G74" s="71"/>
    </row>
    <row r="75" customFormat="false" ht="13.8" hidden="false" customHeight="false" outlineLevel="0" collapsed="false">
      <c r="A75" s="44" t="s">
        <v>99</v>
      </c>
      <c r="B75" s="72"/>
    </row>
    <row r="76" customFormat="false" ht="13.8" hidden="false" customHeight="false" outlineLevel="0" collapsed="false">
      <c r="A76" s="73" t="s">
        <v>100</v>
      </c>
      <c r="B76" s="33"/>
      <c r="C76" s="33"/>
      <c r="D76" s="33"/>
      <c r="E76" s="34"/>
      <c r="F76" s="4" t="s">
        <v>61</v>
      </c>
      <c r="G76" s="4"/>
    </row>
    <row r="77" customFormat="false" ht="13.8" hidden="false" customHeight="false" outlineLevel="0" collapsed="false">
      <c r="A77" s="73" t="s">
        <v>101</v>
      </c>
      <c r="B77" s="33"/>
      <c r="C77" s="33"/>
      <c r="D77" s="33"/>
      <c r="E77" s="34"/>
      <c r="F77" s="4" t="str">
        <f aca="false">F76</f>
        <v>-</v>
      </c>
      <c r="G77" s="4"/>
    </row>
    <row r="78" customFormat="false" ht="13.8" hidden="false" customHeight="false" outlineLevel="0" collapsed="false">
      <c r="A78" s="74" t="s">
        <v>102</v>
      </c>
      <c r="B78" s="75"/>
      <c r="C78" s="75"/>
      <c r="D78" s="75"/>
      <c r="E78" s="76"/>
      <c r="F78" s="4" t="s">
        <v>61</v>
      </c>
      <c r="G78" s="4"/>
    </row>
    <row r="79" customFormat="false" ht="13.8" hidden="false" customHeight="false" outlineLevel="0" collapsed="false">
      <c r="A79" s="73" t="s">
        <v>103</v>
      </c>
      <c r="B79" s="33"/>
      <c r="C79" s="33"/>
      <c r="D79" s="33"/>
      <c r="E79" s="34"/>
      <c r="F79" s="46" t="s">
        <v>104</v>
      </c>
      <c r="G79" s="46"/>
    </row>
    <row r="80" customFormat="false" ht="13.8" hidden="false" customHeight="false" outlineLevel="0" collapsed="false"/>
    <row r="81" customFormat="false" ht="13.8" hidden="false" customHeight="false" outlineLevel="0" collapsed="false">
      <c r="A81" s="44" t="s">
        <v>105</v>
      </c>
    </row>
    <row r="82" customFormat="false" ht="37.3" hidden="false" customHeight="true" outlineLevel="0" collapsed="false">
      <c r="A82" s="77" t="s">
        <v>106</v>
      </c>
      <c r="B82" s="77"/>
      <c r="C82" s="77"/>
      <c r="D82" s="77"/>
      <c r="E82" s="77"/>
      <c r="F82" s="77"/>
      <c r="G82" s="77"/>
    </row>
    <row r="83" customFormat="false" ht="13.8" hidden="false" customHeight="true" outlineLevel="0" collapsed="false">
      <c r="A83" s="78" t="s">
        <v>107</v>
      </c>
      <c r="B83" s="79"/>
      <c r="C83" s="79"/>
      <c r="D83" s="79" t="s">
        <v>108</v>
      </c>
      <c r="E83" s="79"/>
      <c r="F83" s="79"/>
      <c r="G83" s="79"/>
    </row>
    <row r="84" customFormat="false" ht="13.8" hidden="false" customHeight="false" outlineLevel="0" collapsed="false">
      <c r="A84" s="78"/>
      <c r="B84" s="78"/>
      <c r="C84" s="79"/>
      <c r="D84" s="79"/>
      <c r="E84" s="79"/>
      <c r="F84" s="79"/>
      <c r="G84" s="79"/>
    </row>
  </sheetData>
  <mergeCells count="42">
    <mergeCell ref="A1:G1"/>
    <mergeCell ref="A2:B2"/>
    <mergeCell ref="C2:E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66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  <rowBreaks count="1" manualBreakCount="1">
    <brk id="66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3" activeCellId="0" sqref="G13"/>
    </sheetView>
  </sheetViews>
  <sheetFormatPr defaultColWidth="10.2578125" defaultRowHeight="12.8" zeroHeight="false" outlineLevelRow="0" outlineLevelCol="0"/>
  <cols>
    <col collapsed="false" customWidth="true" hidden="false" outlineLevel="0" max="1" min="1" style="1" width="14.68"/>
    <col collapsed="false" customWidth="true" hidden="false" outlineLevel="0" max="2" min="2" style="1" width="16.84"/>
    <col collapsed="false" customWidth="true" hidden="false" outlineLevel="0" max="3" min="3" style="1" width="12.87"/>
    <col collapsed="false" customWidth="true" hidden="false" outlineLevel="0" max="4" min="4" style="1" width="12.66"/>
    <col collapsed="false" customWidth="true" hidden="false" outlineLevel="0" max="8" min="8" style="1" width="14.68"/>
    <col collapsed="false" customWidth="true" hidden="false" outlineLevel="0" max="9" min="9" style="1" width="13.3"/>
  </cols>
  <sheetData>
    <row r="1" customFormat="false" ht="24.85" hidden="false" customHeight="true" outlineLevel="0" collapsed="false">
      <c r="A1" s="2" t="s">
        <v>0</v>
      </c>
      <c r="B1" s="2"/>
      <c r="C1" s="2"/>
      <c r="D1" s="24" t="s">
        <v>33</v>
      </c>
      <c r="E1" s="24"/>
      <c r="F1" s="24"/>
      <c r="G1" s="24"/>
      <c r="H1" s="24"/>
      <c r="I1" s="7" t="s">
        <v>34</v>
      </c>
    </row>
    <row r="2" customFormat="false" ht="31.05" hidden="false" customHeight="true" outlineLevel="0" collapsed="false">
      <c r="A2" s="2" t="s">
        <v>3</v>
      </c>
      <c r="B2" s="2"/>
      <c r="C2" s="7" t="n">
        <v>89379676209</v>
      </c>
      <c r="D2" s="24"/>
      <c r="E2" s="24"/>
      <c r="F2" s="24"/>
      <c r="G2" s="24"/>
      <c r="H2" s="24"/>
      <c r="I2" s="7"/>
    </row>
    <row r="3" customFormat="false" ht="21.1" hidden="false" customHeight="true" outlineLevel="0" collapsed="false">
      <c r="A3" s="2" t="s">
        <v>4</v>
      </c>
      <c r="B3" s="2"/>
      <c r="C3" s="6" t="s">
        <v>5</v>
      </c>
      <c r="D3" s="7" t="s">
        <v>8</v>
      </c>
      <c r="E3" s="7"/>
      <c r="F3" s="7"/>
      <c r="G3" s="7"/>
      <c r="H3" s="7"/>
      <c r="I3" s="7"/>
    </row>
    <row r="4" customFormat="false" ht="26.1" hidden="false" customHeight="true" outlineLevel="0" collapsed="false">
      <c r="A4" s="2" t="s">
        <v>6</v>
      </c>
      <c r="B4" s="2"/>
      <c r="C4" s="7" t="s">
        <v>7</v>
      </c>
      <c r="D4" s="7"/>
      <c r="E4" s="7"/>
      <c r="F4" s="7"/>
      <c r="G4" s="7"/>
      <c r="H4" s="7"/>
      <c r="I4" s="7"/>
    </row>
    <row r="5" customFormat="false" ht="13.8" hidden="false" customHeight="true" outlineLevel="0" collapsed="false">
      <c r="A5" s="25" t="s">
        <v>35</v>
      </c>
      <c r="B5" s="25"/>
      <c r="C5" s="25"/>
      <c r="D5" s="25"/>
      <c r="E5" s="25"/>
      <c r="F5" s="25" t="s">
        <v>36</v>
      </c>
      <c r="G5" s="25"/>
      <c r="H5" s="25"/>
      <c r="I5" s="25"/>
    </row>
    <row r="6" customFormat="false" ht="39.55" hidden="false" customHeight="false" outlineLevel="0" collapsed="false">
      <c r="A6" s="26" t="s">
        <v>37</v>
      </c>
      <c r="B6" s="26" t="s">
        <v>38</v>
      </c>
      <c r="C6" s="26" t="s">
        <v>39</v>
      </c>
      <c r="D6" s="26" t="s">
        <v>40</v>
      </c>
      <c r="E6" s="26" t="s">
        <v>41</v>
      </c>
      <c r="F6" s="26" t="s">
        <v>42</v>
      </c>
      <c r="G6" s="26" t="s">
        <v>39</v>
      </c>
      <c r="H6" s="26" t="s">
        <v>40</v>
      </c>
      <c r="I6" s="26" t="s">
        <v>41</v>
      </c>
    </row>
    <row r="7" customFormat="false" ht="39.55" hidden="false" customHeight="false" outlineLevel="0" collapsed="false">
      <c r="A7" s="27" t="n">
        <f aca="false">'Журн.расхода'!A7</f>
        <v>45386</v>
      </c>
      <c r="B7" s="28" t="str">
        <f aca="false">'Журн.расхода'!B7</f>
        <v>Ратобор-брикет от грызунов </v>
      </c>
      <c r="C7" s="29" t="n">
        <v>5</v>
      </c>
      <c r="D7" s="28" t="s">
        <v>43</v>
      </c>
      <c r="E7" s="28"/>
      <c r="F7" s="28" t="s">
        <v>27</v>
      </c>
      <c r="G7" s="29" t="n">
        <f aca="false">C7-'1 контур(1)'!H71</f>
        <v>2.16</v>
      </c>
      <c r="H7" s="28" t="str">
        <f aca="false">D7</f>
        <v>Авдеенко И.А.</v>
      </c>
      <c r="I7" s="28"/>
    </row>
    <row r="8" customFormat="false" ht="39.55" hidden="false" customHeight="false" outlineLevel="0" collapsed="false">
      <c r="A8" s="18" t="n">
        <f aca="false">'Журн.расхода'!A8</f>
        <v>45387</v>
      </c>
      <c r="B8" s="28" t="str">
        <f aca="false">'Журн.расхода'!B8</f>
        <v>Ратобор-брикет от грызунов </v>
      </c>
      <c r="C8" s="29" t="n">
        <v>7</v>
      </c>
      <c r="D8" s="28" t="s">
        <v>43</v>
      </c>
      <c r="E8" s="28"/>
      <c r="F8" s="28" t="s">
        <v>27</v>
      </c>
      <c r="G8" s="29" t="n">
        <f aca="false">C8-'2 контур'!G71</f>
        <v>1.88</v>
      </c>
      <c r="H8" s="28" t="str">
        <f aca="false">D8</f>
        <v>Авдеенко И.А.</v>
      </c>
      <c r="I8" s="28"/>
    </row>
    <row r="9" customFormat="false" ht="39.55" hidden="false" customHeight="false" outlineLevel="0" collapsed="false">
      <c r="A9" s="18" t="n">
        <f aca="false">'Журн.расхода'!A9</f>
        <v>45394</v>
      </c>
      <c r="B9" s="28" t="str">
        <f aca="false">'Журн.расхода'!B9</f>
        <v>Ратобор-брикет от грызунов </v>
      </c>
      <c r="C9" s="29" t="n">
        <v>4</v>
      </c>
      <c r="D9" s="28" t="s">
        <v>43</v>
      </c>
      <c r="E9" s="28"/>
      <c r="F9" s="28" t="s">
        <v>27</v>
      </c>
      <c r="G9" s="29" t="n">
        <f aca="false">SUM(C9-'1 конт(2)'!G76)</f>
        <v>1.16</v>
      </c>
      <c r="H9" s="28" t="str">
        <f aca="false">D9</f>
        <v>Авдеенко И.А.</v>
      </c>
      <c r="I9" s="28"/>
    </row>
    <row r="10" customFormat="false" ht="39.55" hidden="false" customHeight="false" outlineLevel="0" collapsed="false">
      <c r="A10" s="18" t="n">
        <f aca="false">'Журн.расхода'!A10</f>
        <v>45397</v>
      </c>
      <c r="B10" s="28" t="str">
        <f aca="false">'Журн.расхода'!B10</f>
        <v>Ратобор-брикет от грызунов </v>
      </c>
      <c r="C10" s="29" t="n">
        <v>6</v>
      </c>
      <c r="D10" s="28" t="s">
        <v>43</v>
      </c>
      <c r="E10" s="28"/>
      <c r="F10" s="28" t="s">
        <v>27</v>
      </c>
      <c r="G10" s="29" t="n">
        <f aca="false">SUM(C10-'2 конт(2)'!G77)</f>
        <v>0.88</v>
      </c>
      <c r="H10" s="28" t="str">
        <f aca="false">D10</f>
        <v>Авдеенко И.А.</v>
      </c>
      <c r="I10" s="28"/>
    </row>
    <row r="11" customFormat="false" ht="39.55" hidden="false" customHeight="false" outlineLevel="0" collapsed="false">
      <c r="A11" s="18" t="n">
        <f aca="false">'Журн.расхода'!A11</f>
        <v>45401</v>
      </c>
      <c r="B11" s="28" t="str">
        <f aca="false">'Журн.расхода'!B11</f>
        <v>Ратобор-гранулы от грызунов </v>
      </c>
      <c r="C11" s="29" t="n">
        <v>7</v>
      </c>
      <c r="D11" s="28" t="s">
        <v>43</v>
      </c>
      <c r="E11" s="28"/>
      <c r="F11" s="28" t="s">
        <v>27</v>
      </c>
      <c r="G11" s="29" t="n">
        <f aca="false">SUM(C11-'Журн.расхода'!G11)</f>
        <v>1</v>
      </c>
      <c r="H11" s="28" t="str">
        <f aca="false">D11</f>
        <v>Авдеенко И.А.</v>
      </c>
      <c r="I11" s="28"/>
    </row>
    <row r="12" customFormat="false" ht="39.55" hidden="false" customHeight="false" outlineLevel="0" collapsed="false">
      <c r="A12" s="18" t="n">
        <f aca="false">'Журн.расхода'!A12</f>
        <v>45404</v>
      </c>
      <c r="B12" s="28" t="str">
        <f aca="false">'Журн.расхода'!B12</f>
        <v>Ратобор-брикет от грызунов </v>
      </c>
      <c r="C12" s="29" t="n">
        <v>4</v>
      </c>
      <c r="D12" s="28" t="s">
        <v>43</v>
      </c>
      <c r="E12" s="28"/>
      <c r="F12" s="28" t="s">
        <v>27</v>
      </c>
      <c r="G12" s="29" t="n">
        <f aca="false">C12-'1 контур(3)'!H71</f>
        <v>1.16</v>
      </c>
      <c r="H12" s="28" t="str">
        <f aca="false">D12</f>
        <v>Авдеенко И.А.</v>
      </c>
      <c r="I12" s="28"/>
    </row>
    <row r="13" customFormat="false" ht="39.55" hidden="false" customHeight="false" outlineLevel="0" collapsed="false">
      <c r="A13" s="18" t="n">
        <f aca="false">'Журн.расхода'!A13</f>
        <v>45405</v>
      </c>
      <c r="B13" s="28" t="str">
        <f aca="false">'Журн.расхода'!B13</f>
        <v>Ратобор-брикет от грызунов </v>
      </c>
      <c r="C13" s="29" t="n">
        <v>6</v>
      </c>
      <c r="D13" s="28" t="s">
        <v>43</v>
      </c>
      <c r="E13" s="28"/>
      <c r="F13" s="28" t="s">
        <v>27</v>
      </c>
      <c r="G13" s="29" t="n">
        <f aca="false">C13-'2 контур(3)'!H71</f>
        <v>0.88</v>
      </c>
      <c r="H13" s="28" t="str">
        <f aca="false">D13</f>
        <v>Авдеенко И.А.</v>
      </c>
      <c r="I13" s="28"/>
    </row>
  </sheetData>
  <mergeCells count="9">
    <mergeCell ref="A1:C1"/>
    <mergeCell ref="D1:H2"/>
    <mergeCell ref="I1:I4"/>
    <mergeCell ref="A2:B2"/>
    <mergeCell ref="A3:B3"/>
    <mergeCell ref="D3:H4"/>
    <mergeCell ref="A4:B4"/>
    <mergeCell ref="A5:E5"/>
    <mergeCell ref="F5:I5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A39" activeCellId="0" sqref="A39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7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</cols>
  <sheetData>
    <row r="1" customFormat="false" ht="13.8" hidden="false" customHeight="false" outlineLevel="0" collapsed="false">
      <c r="A1" s="30" t="s">
        <v>0</v>
      </c>
      <c r="B1" s="30"/>
      <c r="C1" s="30"/>
      <c r="D1" s="30"/>
      <c r="E1" s="30"/>
      <c r="F1" s="30"/>
      <c r="G1" s="30"/>
    </row>
    <row r="2" customFormat="false" ht="13.8" hidden="false" customHeight="false" outlineLevel="0" collapsed="false">
      <c r="A2" s="31" t="s">
        <v>3</v>
      </c>
      <c r="B2" s="31"/>
      <c r="C2" s="32" t="n">
        <v>89379676209</v>
      </c>
      <c r="D2" s="32"/>
      <c r="E2" s="33"/>
      <c r="F2" s="33"/>
      <c r="G2" s="34"/>
    </row>
    <row r="3" customFormat="false" ht="13.8" hidden="false" customHeight="false" outlineLevel="0" collapsed="false">
      <c r="A3" s="35" t="s">
        <v>44</v>
      </c>
      <c r="B3" s="36" t="s">
        <v>45</v>
      </c>
      <c r="C3" s="36"/>
      <c r="D3" s="37" t="s">
        <v>46</v>
      </c>
      <c r="E3" s="37"/>
      <c r="F3" s="38" t="s">
        <v>7</v>
      </c>
      <c r="G3" s="38"/>
    </row>
    <row r="4" customFormat="false" ht="13.8" hidden="false" customHeight="false" outlineLevel="0" collapsed="false">
      <c r="A4" s="35" t="s">
        <v>47</v>
      </c>
      <c r="B4" s="39" t="s">
        <v>48</v>
      </c>
      <c r="C4" s="39"/>
      <c r="D4" s="40" t="s">
        <v>49</v>
      </c>
      <c r="E4" s="40"/>
      <c r="F4" s="41" t="s">
        <v>50</v>
      </c>
      <c r="G4" s="41"/>
    </row>
    <row r="5" customFormat="false" ht="13.8" hidden="false" customHeight="false" outlineLevel="0" collapsed="false">
      <c r="A5" s="42" t="s">
        <v>51</v>
      </c>
      <c r="B5" s="43" t="n">
        <v>45390</v>
      </c>
      <c r="C5" s="33"/>
      <c r="D5" s="33"/>
      <c r="E5" s="33"/>
      <c r="F5" s="33"/>
      <c r="G5" s="34"/>
    </row>
    <row r="7" customFormat="false" ht="13.8" hidden="false" customHeight="false" outlineLevel="0" collapsed="false">
      <c r="A7" s="30" t="s">
        <v>52</v>
      </c>
      <c r="B7" s="30"/>
      <c r="C7" s="30"/>
      <c r="D7" s="30"/>
      <c r="E7" s="30"/>
      <c r="F7" s="30"/>
      <c r="G7" s="30"/>
    </row>
    <row r="9" customFormat="false" ht="13.8" hidden="false" customHeight="false" outlineLevel="0" collapsed="false">
      <c r="A9" s="44" t="s">
        <v>53</v>
      </c>
      <c r="B9" s="44"/>
    </row>
    <row r="10" customFormat="false" ht="13.8" hidden="false" customHeight="false" outlineLevel="0" collapsed="false">
      <c r="A10" s="44" t="s">
        <v>54</v>
      </c>
    </row>
    <row r="11" customFormat="false" ht="38.55" hidden="false" customHeight="true" outlineLevel="0" collapsed="false">
      <c r="A11" s="45" t="s">
        <v>55</v>
      </c>
      <c r="B11" s="45" t="s">
        <v>56</v>
      </c>
      <c r="C11" s="45" t="s">
        <v>57</v>
      </c>
      <c r="D11" s="45" t="s">
        <v>58</v>
      </c>
      <c r="E11" s="45" t="s">
        <v>59</v>
      </c>
      <c r="F11" s="45" t="s">
        <v>60</v>
      </c>
      <c r="G11" s="45"/>
    </row>
    <row r="12" customFormat="false" ht="13.8" hidden="false" customHeight="false" outlineLevel="0" collapsed="false">
      <c r="A12" s="46" t="s">
        <v>61</v>
      </c>
      <c r="B12" s="46" t="s">
        <v>61</v>
      </c>
      <c r="C12" s="46" t="s">
        <v>61</v>
      </c>
      <c r="D12" s="46" t="s">
        <v>61</v>
      </c>
      <c r="E12" s="47" t="s">
        <v>61</v>
      </c>
      <c r="F12" s="46" t="s">
        <v>61</v>
      </c>
      <c r="G12" s="46"/>
    </row>
    <row r="14" customFormat="false" ht="13.8" hidden="false" customHeight="false" outlineLevel="0" collapsed="false">
      <c r="A14" s="44" t="s">
        <v>62</v>
      </c>
      <c r="B14" s="44"/>
      <c r="C14" s="44"/>
    </row>
    <row r="15" customFormat="false" ht="38.55" hidden="false" customHeight="true" outlineLevel="0" collapsed="false">
      <c r="A15" s="48" t="s">
        <v>55</v>
      </c>
      <c r="B15" s="45" t="s">
        <v>56</v>
      </c>
      <c r="C15" s="45" t="s">
        <v>57</v>
      </c>
      <c r="D15" s="45" t="s">
        <v>58</v>
      </c>
      <c r="E15" s="45" t="s">
        <v>59</v>
      </c>
      <c r="F15" s="45" t="s">
        <v>60</v>
      </c>
      <c r="G15" s="45"/>
    </row>
    <row r="16" customFormat="false" ht="13.8" hidden="false" customHeight="false" outlineLevel="0" collapsed="false">
      <c r="A16" s="7" t="s">
        <v>61</v>
      </c>
      <c r="B16" s="4" t="s">
        <v>61</v>
      </c>
      <c r="C16" s="4" t="s">
        <v>61</v>
      </c>
      <c r="D16" s="4" t="s">
        <v>61</v>
      </c>
      <c r="E16" s="49" t="s">
        <v>61</v>
      </c>
      <c r="F16" s="4" t="s">
        <v>61</v>
      </c>
      <c r="G16" s="4"/>
    </row>
    <row r="17" customFormat="false" ht="13.8" hidden="false" customHeight="false" outlineLevel="0" collapsed="false">
      <c r="A17" s="50" t="s">
        <v>63</v>
      </c>
    </row>
    <row r="18" customFormat="false" ht="13.8" hidden="false" customHeight="false" outlineLevel="0" collapsed="false">
      <c r="A18" s="51" t="s">
        <v>64</v>
      </c>
      <c r="B18" s="51" t="s">
        <v>65</v>
      </c>
    </row>
    <row r="19" customFormat="false" ht="13.8" hidden="false" customHeight="false" outlineLevel="0" collapsed="false">
      <c r="A19" s="52" t="s">
        <v>66</v>
      </c>
      <c r="B19" s="52"/>
    </row>
    <row r="20" customFormat="false" ht="13.8" hidden="false" customHeight="false" outlineLevel="0" collapsed="false">
      <c r="A20" s="36" t="s">
        <v>67</v>
      </c>
      <c r="B20" s="4" t="str">
        <f aca="false">F16</f>
        <v>-</v>
      </c>
    </row>
    <row r="21" customFormat="false" ht="13.8" hidden="false" customHeight="false" outlineLevel="0" collapsed="false">
      <c r="A21" s="36" t="s">
        <v>68</v>
      </c>
      <c r="B21" s="4" t="str">
        <f aca="false">B20</f>
        <v>-</v>
      </c>
    </row>
    <row r="22" customFormat="false" ht="13.8" hidden="false" customHeight="false" outlineLevel="0" collapsed="false">
      <c r="A22" s="53" t="s">
        <v>69</v>
      </c>
      <c r="B22" s="33"/>
      <c r="C22" s="33"/>
      <c r="D22" s="33"/>
      <c r="E22" s="34"/>
      <c r="F22" s="54" t="s">
        <v>61</v>
      </c>
      <c r="G22" s="54"/>
    </row>
    <row r="23" customFormat="false" ht="13.8" hidden="false" customHeight="false" outlineLevel="0" collapsed="false">
      <c r="A23" s="53" t="s">
        <v>70</v>
      </c>
      <c r="B23" s="33"/>
      <c r="C23" s="33"/>
      <c r="D23" s="33"/>
      <c r="E23" s="34"/>
      <c r="F23" s="4" t="s">
        <v>61</v>
      </c>
      <c r="G23" s="4"/>
    </row>
    <row r="24" customFormat="false" ht="13.8" hidden="false" customHeight="false" outlineLevel="0" collapsed="false">
      <c r="A24" s="53" t="s">
        <v>71</v>
      </c>
      <c r="B24" s="33"/>
      <c r="C24" s="33"/>
      <c r="D24" s="33"/>
      <c r="E24" s="34"/>
      <c r="F24" s="4" t="s">
        <v>61</v>
      </c>
      <c r="G24" s="4"/>
    </row>
    <row r="25" customFormat="false" ht="13.8" hidden="false" customHeight="false" outlineLevel="0" collapsed="false">
      <c r="A25" s="53" t="s">
        <v>72</v>
      </c>
      <c r="B25" s="33"/>
      <c r="C25" s="33"/>
      <c r="D25" s="33"/>
      <c r="E25" s="34"/>
      <c r="F25" s="4" t="str">
        <f aca="false">B21</f>
        <v>-</v>
      </c>
      <c r="G25" s="4"/>
    </row>
    <row r="26" customFormat="false" ht="13.8" hidden="false" customHeight="false" outlineLevel="0" collapsed="false">
      <c r="A26" s="50" t="s">
        <v>73</v>
      </c>
    </row>
    <row r="27" customFormat="false" ht="13.8" hidden="false" customHeight="false" outlineLevel="0" collapsed="false">
      <c r="A27" s="55" t="s">
        <v>74</v>
      </c>
      <c r="B27" s="33"/>
      <c r="C27" s="33"/>
      <c r="D27" s="33"/>
      <c r="E27" s="33"/>
      <c r="F27" s="33"/>
      <c r="G27" s="34"/>
    </row>
    <row r="28" customFormat="false" ht="13.8" hidden="false" customHeight="false" outlineLevel="0" collapsed="false">
      <c r="A28" s="44" t="s">
        <v>75</v>
      </c>
    </row>
    <row r="29" customFormat="false" ht="38.55" hidden="false" customHeight="true" outlineLevel="0" collapsed="false">
      <c r="A29" s="48" t="s">
        <v>55</v>
      </c>
      <c r="B29" s="45" t="s">
        <v>56</v>
      </c>
      <c r="C29" s="45" t="s">
        <v>57</v>
      </c>
      <c r="D29" s="45" t="s">
        <v>58</v>
      </c>
      <c r="E29" s="45" t="s">
        <v>59</v>
      </c>
      <c r="F29" s="45" t="s">
        <v>60</v>
      </c>
      <c r="G29" s="45"/>
    </row>
    <row r="30" customFormat="false" ht="13.8" hidden="false" customHeight="false" outlineLevel="0" collapsed="false">
      <c r="A30" s="46" t="s">
        <v>61</v>
      </c>
      <c r="B30" s="46" t="s">
        <v>61</v>
      </c>
      <c r="C30" s="46" t="s">
        <v>61</v>
      </c>
      <c r="D30" s="46" t="s">
        <v>61</v>
      </c>
      <c r="E30" s="47" t="s">
        <v>61</v>
      </c>
      <c r="F30" s="46" t="s">
        <v>61</v>
      </c>
      <c r="G30" s="46"/>
    </row>
    <row r="31" customFormat="false" ht="13.8" hidden="false" customHeight="false" outlineLevel="0" collapsed="false">
      <c r="A31" s="50" t="s">
        <v>63</v>
      </c>
    </row>
    <row r="32" customFormat="false" ht="13.8" hidden="false" customHeight="false" outlineLevel="0" collapsed="false">
      <c r="A32" s="51" t="s">
        <v>64</v>
      </c>
      <c r="B32" s="51" t="s">
        <v>65</v>
      </c>
    </row>
    <row r="33" customFormat="false" ht="13.8" hidden="false" customHeight="false" outlineLevel="0" collapsed="false">
      <c r="A33" s="36" t="s">
        <v>76</v>
      </c>
      <c r="B33" s="36"/>
    </row>
    <row r="34" customFormat="false" ht="13.8" hidden="false" customHeight="false" outlineLevel="0" collapsed="false">
      <c r="A34" s="36" t="s">
        <v>77</v>
      </c>
      <c r="B34" s="4" t="s">
        <v>61</v>
      </c>
    </row>
    <row r="35" customFormat="false" ht="13.8" hidden="false" customHeight="false" outlineLevel="0" collapsed="false">
      <c r="A35" s="36" t="s">
        <v>78</v>
      </c>
      <c r="B35" s="4" t="s">
        <v>61</v>
      </c>
      <c r="C35" s="56"/>
      <c r="D35" s="56"/>
      <c r="E35" s="56"/>
      <c r="F35" s="56"/>
      <c r="G35" s="56"/>
    </row>
    <row r="36" customFormat="false" ht="13.8" hidden="false" customHeight="false" outlineLevel="0" collapsed="false">
      <c r="A36" s="36" t="s">
        <v>79</v>
      </c>
      <c r="B36" s="4" t="s">
        <v>61</v>
      </c>
      <c r="C36" s="57"/>
      <c r="D36" s="57"/>
      <c r="E36" s="57"/>
      <c r="F36" s="57"/>
    </row>
    <row r="37" customFormat="false" ht="13.8" hidden="false" customHeight="false" outlineLevel="0" collapsed="false">
      <c r="A37" s="36" t="s">
        <v>68</v>
      </c>
      <c r="B37" s="4" t="s">
        <v>61</v>
      </c>
      <c r="C37" s="57"/>
      <c r="D37" s="57"/>
      <c r="E37" s="57"/>
      <c r="F37" s="57"/>
    </row>
    <row r="38" customFormat="false" ht="13.8" hidden="false" customHeight="false" outlineLevel="0" collapsed="false">
      <c r="A38" s="58" t="s">
        <v>61</v>
      </c>
      <c r="B38" s="59"/>
      <c r="C38" s="59"/>
      <c r="D38" s="59"/>
      <c r="E38" s="59"/>
      <c r="F38" s="59"/>
      <c r="G38" s="34"/>
    </row>
    <row r="39" customFormat="false" ht="13.8" hidden="false" customHeight="false" outlineLevel="0" collapsed="false">
      <c r="A39" s="50" t="s">
        <v>73</v>
      </c>
    </row>
    <row r="40" customFormat="false" ht="13.8" hidden="false" customHeight="false" outlineLevel="0" collapsed="false">
      <c r="A40" s="55" t="s">
        <v>74</v>
      </c>
      <c r="B40" s="33"/>
      <c r="C40" s="33"/>
      <c r="D40" s="33"/>
      <c r="E40" s="33"/>
      <c r="F40" s="33"/>
      <c r="G40" s="34"/>
    </row>
    <row r="41" customFormat="false" ht="13.8" hidden="false" customHeight="false" outlineLevel="0" collapsed="false">
      <c r="A41" s="60"/>
      <c r="B41" s="61"/>
      <c r="C41" s="61"/>
      <c r="D41" s="61"/>
      <c r="E41" s="61"/>
      <c r="F41" s="61"/>
      <c r="G41" s="61"/>
    </row>
    <row r="42" customFormat="false" ht="13.8" hidden="false" customHeight="false" outlineLevel="0" collapsed="false">
      <c r="A42" s="44" t="s">
        <v>80</v>
      </c>
    </row>
    <row r="43" customFormat="false" ht="26.85" hidden="false" customHeight="false" outlineLevel="0" collapsed="false">
      <c r="A43" s="45" t="s">
        <v>81</v>
      </c>
      <c r="B43" s="51" t="s">
        <v>82</v>
      </c>
      <c r="C43" s="51" t="s">
        <v>83</v>
      </c>
      <c r="D43" s="51" t="s">
        <v>84</v>
      </c>
      <c r="E43" s="51" t="s">
        <v>85</v>
      </c>
      <c r="F43" s="51" t="s">
        <v>86</v>
      </c>
      <c r="G43" s="45" t="s">
        <v>87</v>
      </c>
    </row>
    <row r="44" customFormat="false" ht="13.8" hidden="false" customHeight="false" outlineLevel="0" collapsed="false">
      <c r="A44" s="62" t="s">
        <v>61</v>
      </c>
      <c r="B44" s="62" t="s">
        <v>61</v>
      </c>
      <c r="C44" s="62" t="s">
        <v>61</v>
      </c>
      <c r="D44" s="62" t="s">
        <v>61</v>
      </c>
      <c r="E44" s="62" t="s">
        <v>61</v>
      </c>
      <c r="F44" s="62" t="s">
        <v>61</v>
      </c>
      <c r="G44" s="62" t="s">
        <v>61</v>
      </c>
    </row>
    <row r="45" customFormat="false" ht="13.8" hidden="false" customHeight="false" outlineLevel="0" collapsed="false">
      <c r="A45" s="50" t="s">
        <v>63</v>
      </c>
      <c r="C45" s="57"/>
      <c r="D45" s="57"/>
      <c r="E45" s="57"/>
      <c r="F45" s="57"/>
      <c r="G45" s="57"/>
    </row>
    <row r="46" customFormat="false" ht="13.8" hidden="false" customHeight="false" outlineLevel="0" collapsed="false">
      <c r="A46" s="51" t="s">
        <v>64</v>
      </c>
      <c r="B46" s="51" t="s">
        <v>65</v>
      </c>
    </row>
    <row r="47" customFormat="false" ht="13.8" hidden="false" customHeight="false" outlineLevel="0" collapsed="false">
      <c r="A47" s="55" t="s">
        <v>88</v>
      </c>
      <c r="B47" s="34"/>
    </row>
    <row r="48" customFormat="false" ht="13.8" hidden="false" customHeight="false" outlineLevel="0" collapsed="false">
      <c r="A48" s="36" t="s">
        <v>82</v>
      </c>
      <c r="B48" s="4" t="str">
        <f aca="false">B44</f>
        <v>-</v>
      </c>
    </row>
    <row r="49" customFormat="false" ht="13.8" hidden="false" customHeight="false" outlineLevel="0" collapsed="false">
      <c r="A49" s="36" t="s">
        <v>83</v>
      </c>
      <c r="B49" s="4" t="str">
        <f aca="false">C44</f>
        <v>-</v>
      </c>
    </row>
    <row r="50" customFormat="false" ht="13.8" hidden="false" customHeight="false" outlineLevel="0" collapsed="false">
      <c r="A50" s="36" t="str">
        <f aca="false">D43</f>
        <v>Златоглазка</v>
      </c>
      <c r="B50" s="4" t="str">
        <f aca="false">D44</f>
        <v>-</v>
      </c>
    </row>
    <row r="51" customFormat="false" ht="13.8" hidden="false" customHeight="false" outlineLevel="0" collapsed="false">
      <c r="A51" s="36" t="str">
        <f aca="false">E43</f>
        <v>Комары</v>
      </c>
      <c r="B51" s="4" t="str">
        <f aca="false">E44</f>
        <v>-</v>
      </c>
    </row>
    <row r="52" customFormat="false" ht="13.8" hidden="false" customHeight="false" outlineLevel="0" collapsed="false">
      <c r="A52" s="36" t="str">
        <f aca="false">F43</f>
        <v>Осы</v>
      </c>
      <c r="B52" s="4" t="str">
        <f aca="false">F44</f>
        <v>-</v>
      </c>
    </row>
    <row r="53" customFormat="false" ht="13.8" hidden="false" customHeight="false" outlineLevel="0" collapsed="false">
      <c r="A53" s="36" t="str">
        <f aca="false">G43</f>
        <v>Пищевая моль</v>
      </c>
      <c r="B53" s="4" t="str">
        <f aca="false">G44</f>
        <v>-</v>
      </c>
    </row>
    <row r="54" customFormat="false" ht="13.8" hidden="false" customHeight="false" outlineLevel="0" collapsed="false">
      <c r="A54" s="58" t="s">
        <v>89</v>
      </c>
    </row>
    <row r="55" customFormat="false" ht="13.8" hidden="false" customHeight="false" outlineLevel="0" collapsed="false">
      <c r="A55" s="50" t="s">
        <v>73</v>
      </c>
    </row>
    <row r="56" customFormat="false" ht="13.8" hidden="false" customHeight="false" outlineLevel="0" collapsed="false">
      <c r="A56" s="55" t="s">
        <v>74</v>
      </c>
      <c r="B56" s="33"/>
      <c r="C56" s="33"/>
      <c r="D56" s="33"/>
      <c r="E56" s="33"/>
      <c r="F56" s="33"/>
      <c r="G56" s="34"/>
    </row>
    <row r="57" customFormat="false" ht="13.8" hidden="false" customHeight="false" outlineLevel="0" collapsed="false">
      <c r="A57" s="63"/>
    </row>
    <row r="58" customFormat="false" ht="13.8" hidden="false" customHeight="false" outlineLevel="0" collapsed="false">
      <c r="A58" s="44" t="s">
        <v>90</v>
      </c>
      <c r="B58" s="56"/>
      <c r="C58" s="56"/>
      <c r="D58" s="56"/>
      <c r="E58" s="56"/>
      <c r="F58" s="56"/>
      <c r="G58" s="56"/>
    </row>
    <row r="59" customFormat="false" ht="38.55" hidden="false" customHeight="true" outlineLevel="0" collapsed="false">
      <c r="A59" s="45" t="s">
        <v>91</v>
      </c>
      <c r="B59" s="45"/>
      <c r="C59" s="45" t="s">
        <v>92</v>
      </c>
      <c r="D59" s="45" t="s">
        <v>38</v>
      </c>
      <c r="E59" s="45" t="s">
        <v>93</v>
      </c>
      <c r="F59" s="45"/>
      <c r="G59" s="45" t="s">
        <v>94</v>
      </c>
    </row>
    <row r="60" customFormat="false" ht="13.8" hidden="false" customHeight="true" outlineLevel="0" collapsed="false">
      <c r="A60" s="7" t="s">
        <v>95</v>
      </c>
      <c r="B60" s="7"/>
      <c r="C60" s="64" t="s">
        <v>61</v>
      </c>
      <c r="D60" s="7" t="s">
        <v>61</v>
      </c>
      <c r="E60" s="7" t="s">
        <v>61</v>
      </c>
      <c r="F60" s="7"/>
      <c r="G60" s="4" t="s">
        <v>61</v>
      </c>
    </row>
    <row r="61" customFormat="false" ht="13.8" hidden="false" customHeight="false" outlineLevel="0" collapsed="false">
      <c r="A61" s="7"/>
      <c r="B61" s="7"/>
      <c r="C61" s="65" t="s">
        <v>61</v>
      </c>
      <c r="D61" s="7"/>
      <c r="E61" s="7"/>
      <c r="F61" s="7"/>
      <c r="G61" s="4"/>
    </row>
    <row r="62" customFormat="false" ht="13.8" hidden="false" customHeight="true" outlineLevel="0" collapsed="false">
      <c r="A62" s="2" t="s">
        <v>96</v>
      </c>
      <c r="B62" s="2"/>
      <c r="C62" s="66" t="s">
        <v>61</v>
      </c>
      <c r="D62" s="67" t="s">
        <v>61</v>
      </c>
      <c r="E62" s="7" t="s">
        <v>61</v>
      </c>
      <c r="F62" s="7"/>
      <c r="G62" s="68" t="s">
        <v>61</v>
      </c>
    </row>
    <row r="63" customFormat="false" ht="13.8" hidden="false" customHeight="false" outlineLevel="0" collapsed="false">
      <c r="A63" s="2"/>
      <c r="B63" s="2"/>
      <c r="C63" s="6" t="s">
        <v>61</v>
      </c>
      <c r="D63" s="67"/>
      <c r="E63" s="7"/>
      <c r="F63" s="7"/>
      <c r="G63" s="68"/>
    </row>
    <row r="64" customFormat="false" ht="13.8" hidden="false" customHeight="true" outlineLevel="0" collapsed="false">
      <c r="A64" s="2" t="s">
        <v>97</v>
      </c>
      <c r="B64" s="2"/>
      <c r="C64" s="69" t="s">
        <v>98</v>
      </c>
      <c r="D64" s="7" t="s">
        <v>61</v>
      </c>
      <c r="E64" s="7" t="s">
        <v>61</v>
      </c>
      <c r="F64" s="7"/>
      <c r="G64" s="7" t="s">
        <v>61</v>
      </c>
    </row>
    <row r="65" customFormat="false" ht="13.8" hidden="false" customHeight="false" outlineLevel="0" collapsed="false">
      <c r="A65" s="70"/>
      <c r="B65" s="70"/>
      <c r="C65" s="71"/>
      <c r="D65" s="71"/>
      <c r="E65" s="71"/>
      <c r="F65" s="71"/>
      <c r="G65" s="71"/>
    </row>
    <row r="66" customFormat="false" ht="13.8" hidden="false" customHeight="false" outlineLevel="0" collapsed="false">
      <c r="A66" s="44" t="s">
        <v>99</v>
      </c>
      <c r="B66" s="72"/>
    </row>
    <row r="67" customFormat="false" ht="13.8" hidden="false" customHeight="false" outlineLevel="0" collapsed="false">
      <c r="A67" s="73" t="s">
        <v>100</v>
      </c>
      <c r="B67" s="33"/>
      <c r="C67" s="33"/>
      <c r="D67" s="33"/>
      <c r="E67" s="34"/>
      <c r="F67" s="4" t="s">
        <v>61</v>
      </c>
      <c r="G67" s="4"/>
    </row>
    <row r="68" customFormat="false" ht="13.8" hidden="false" customHeight="false" outlineLevel="0" collapsed="false">
      <c r="A68" s="73" t="s">
        <v>101</v>
      </c>
      <c r="B68" s="33"/>
      <c r="C68" s="33"/>
      <c r="D68" s="33"/>
      <c r="E68" s="34"/>
      <c r="F68" s="4" t="str">
        <f aca="false">F67</f>
        <v>-</v>
      </c>
      <c r="G68" s="4"/>
    </row>
    <row r="69" customFormat="false" ht="13.8" hidden="false" customHeight="false" outlineLevel="0" collapsed="false">
      <c r="A69" s="74" t="s">
        <v>102</v>
      </c>
      <c r="B69" s="75"/>
      <c r="C69" s="75"/>
      <c r="D69" s="75"/>
      <c r="E69" s="76"/>
      <c r="F69" s="4" t="s">
        <v>61</v>
      </c>
      <c r="G69" s="4"/>
    </row>
    <row r="70" customFormat="false" ht="13.8" hidden="false" customHeight="false" outlineLevel="0" collapsed="false">
      <c r="A70" s="73" t="s">
        <v>103</v>
      </c>
      <c r="B70" s="33"/>
      <c r="C70" s="33"/>
      <c r="D70" s="33"/>
      <c r="E70" s="34"/>
      <c r="F70" s="46" t="s">
        <v>104</v>
      </c>
      <c r="G70" s="46"/>
    </row>
    <row r="72" customFormat="false" ht="13.8" hidden="false" customHeight="false" outlineLevel="0" collapsed="false">
      <c r="A72" s="44" t="s">
        <v>105</v>
      </c>
    </row>
    <row r="73" customFormat="false" ht="24.85" hidden="false" customHeight="true" outlineLevel="0" collapsed="false">
      <c r="A73" s="77" t="s">
        <v>106</v>
      </c>
      <c r="B73" s="77"/>
      <c r="C73" s="77"/>
      <c r="D73" s="77"/>
      <c r="E73" s="77"/>
      <c r="F73" s="77"/>
      <c r="G73" s="77"/>
    </row>
    <row r="74" customFormat="false" ht="13.8" hidden="false" customHeight="true" outlineLevel="0" collapsed="false">
      <c r="A74" s="78" t="s">
        <v>107</v>
      </c>
      <c r="B74" s="79"/>
      <c r="C74" s="79"/>
      <c r="D74" s="79" t="s">
        <v>108</v>
      </c>
      <c r="E74" s="79"/>
      <c r="F74" s="79"/>
      <c r="G74" s="79"/>
    </row>
    <row r="75" customFormat="false" ht="13.8" hidden="false" customHeight="false" outlineLevel="0" collapsed="false">
      <c r="A75" s="78"/>
      <c r="B75" s="78"/>
      <c r="C75" s="79"/>
      <c r="D75" s="79"/>
      <c r="E75" s="79"/>
      <c r="F75" s="79"/>
      <c r="G75" s="79"/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19:B19"/>
    <mergeCell ref="F22:G22"/>
    <mergeCell ref="F23:G23"/>
    <mergeCell ref="F24:G24"/>
    <mergeCell ref="F25:G25"/>
    <mergeCell ref="F29:G29"/>
    <mergeCell ref="F30:G30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F67:G67"/>
    <mergeCell ref="F68:G68"/>
    <mergeCell ref="F69:G69"/>
    <mergeCell ref="F70:G70"/>
    <mergeCell ref="A73:G73"/>
    <mergeCell ref="A74:A75"/>
    <mergeCell ref="B74:C75"/>
    <mergeCell ref="D74:E75"/>
    <mergeCell ref="F74:G75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82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49" colorId="64" zoomScale="100" zoomScaleNormal="75" zoomScalePageLayoutView="100" workbookViewId="0">
      <selection pane="topLeft" activeCell="F5" activeCellId="0" sqref="F5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9.61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</cols>
  <sheetData>
    <row r="1" customFormat="false" ht="13.8" hidden="false" customHeight="false" outlineLevel="0" collapsed="false">
      <c r="A1" s="30" t="str">
        <f aca="false">ИЛ1!A1</f>
        <v>ООО Альфадез</v>
      </c>
      <c r="B1" s="30"/>
      <c r="C1" s="30"/>
      <c r="D1" s="30"/>
      <c r="E1" s="30"/>
      <c r="F1" s="30"/>
      <c r="G1" s="30"/>
    </row>
    <row r="2" customFormat="false" ht="13.8" hidden="false" customHeight="false" outlineLevel="0" collapsed="false">
      <c r="A2" s="31" t="str">
        <f aca="false">ИЛ1!A2</f>
        <v>Контактный телефон</v>
      </c>
      <c r="B2" s="31"/>
      <c r="C2" s="32" t="n">
        <f aca="false">ИЛ1!C2</f>
        <v>89379676209</v>
      </c>
      <c r="D2" s="32"/>
      <c r="E2" s="33"/>
      <c r="F2" s="33"/>
      <c r="G2" s="34"/>
    </row>
    <row r="3" customFormat="false" ht="13.8" hidden="false" customHeight="false" outlineLevel="0" collapsed="false">
      <c r="A3" s="35" t="s">
        <v>44</v>
      </c>
      <c r="B3" s="36" t="s">
        <v>45</v>
      </c>
      <c r="C3" s="36"/>
      <c r="D3" s="37" t="str">
        <f aca="false">ИЛ1!D3</f>
        <v>Наименование объекта</v>
      </c>
      <c r="E3" s="37"/>
      <c r="F3" s="38" t="str">
        <f aca="false">ИЛ1!F3</f>
        <v>ОСП ЗГПИ</v>
      </c>
      <c r="G3" s="38"/>
    </row>
    <row r="4" customFormat="false" ht="13.8" hidden="false" customHeight="false" outlineLevel="0" collapsed="false">
      <c r="A4" s="35" t="s">
        <v>47</v>
      </c>
      <c r="B4" s="39" t="str">
        <f aca="false">ИЛ1!B4</f>
        <v>Авдеенко И.В.</v>
      </c>
      <c r="C4" s="39"/>
      <c r="D4" s="40" t="str">
        <f aca="false">ИЛ1!D4</f>
        <v>Адрес проведения работ</v>
      </c>
      <c r="E4" s="40"/>
      <c r="F4" s="39" t="str">
        <f aca="false">ИЛ1!F4</f>
        <v>с.Овчарное ул.Луговая 41б</v>
      </c>
      <c r="G4" s="39"/>
    </row>
    <row r="5" customFormat="false" ht="13.8" hidden="false" customHeight="false" outlineLevel="0" collapsed="false">
      <c r="A5" s="42" t="s">
        <v>51</v>
      </c>
      <c r="B5" s="43" t="n">
        <v>45398</v>
      </c>
      <c r="C5" s="33"/>
      <c r="D5" s="33"/>
      <c r="E5" s="33"/>
      <c r="F5" s="33"/>
      <c r="G5" s="34"/>
    </row>
    <row r="7" customFormat="false" ht="13.8" hidden="false" customHeight="false" outlineLevel="0" collapsed="false">
      <c r="A7" s="30" t="s">
        <v>52</v>
      </c>
      <c r="B7" s="30"/>
      <c r="C7" s="30"/>
      <c r="D7" s="30"/>
      <c r="E7" s="30"/>
      <c r="F7" s="30"/>
      <c r="G7" s="30"/>
    </row>
    <row r="9" customFormat="false" ht="13.8" hidden="false" customHeight="false" outlineLevel="0" collapsed="false">
      <c r="A9" s="44" t="s">
        <v>53</v>
      </c>
      <c r="B9" s="44"/>
    </row>
    <row r="10" customFormat="false" ht="13.8" hidden="false" customHeight="false" outlineLevel="0" collapsed="false">
      <c r="A10" s="44" t="s">
        <v>54</v>
      </c>
    </row>
    <row r="11" customFormat="false" ht="38.55" hidden="false" customHeight="true" outlineLevel="0" collapsed="false">
      <c r="A11" s="45" t="s">
        <v>55</v>
      </c>
      <c r="B11" s="45" t="s">
        <v>56</v>
      </c>
      <c r="C11" s="45" t="s">
        <v>57</v>
      </c>
      <c r="D11" s="45" t="s">
        <v>58</v>
      </c>
      <c r="E11" s="45" t="s">
        <v>59</v>
      </c>
      <c r="F11" s="45" t="s">
        <v>60</v>
      </c>
      <c r="G11" s="45"/>
    </row>
    <row r="12" customFormat="false" ht="13.8" hidden="false" customHeight="false" outlineLevel="0" collapsed="false">
      <c r="A12" s="46" t="s">
        <v>61</v>
      </c>
      <c r="B12" s="46" t="s">
        <v>61</v>
      </c>
      <c r="C12" s="46" t="s">
        <v>61</v>
      </c>
      <c r="D12" s="46" t="s">
        <v>61</v>
      </c>
      <c r="E12" s="47" t="s">
        <v>61</v>
      </c>
      <c r="F12" s="46" t="s">
        <v>61</v>
      </c>
      <c r="G12" s="46"/>
    </row>
    <row r="14" customFormat="false" ht="13.8" hidden="false" customHeight="false" outlineLevel="0" collapsed="false">
      <c r="A14" s="44" t="s">
        <v>62</v>
      </c>
      <c r="B14" s="44"/>
      <c r="C14" s="44"/>
    </row>
    <row r="15" customFormat="false" ht="38.55" hidden="false" customHeight="true" outlineLevel="0" collapsed="false">
      <c r="A15" s="48" t="s">
        <v>55</v>
      </c>
      <c r="B15" s="45" t="s">
        <v>56</v>
      </c>
      <c r="C15" s="45" t="s">
        <v>57</v>
      </c>
      <c r="D15" s="45" t="s">
        <v>58</v>
      </c>
      <c r="E15" s="45" t="s">
        <v>59</v>
      </c>
      <c r="F15" s="45" t="s">
        <v>60</v>
      </c>
      <c r="G15" s="45"/>
    </row>
    <row r="16" customFormat="false" ht="13.8" hidden="false" customHeight="false" outlineLevel="0" collapsed="false">
      <c r="A16" s="7" t="s">
        <v>61</v>
      </c>
      <c r="B16" s="4" t="s">
        <v>61</v>
      </c>
      <c r="C16" s="4" t="s">
        <v>61</v>
      </c>
      <c r="D16" s="4" t="s">
        <v>61</v>
      </c>
      <c r="E16" s="49" t="s">
        <v>61</v>
      </c>
      <c r="F16" s="4" t="s">
        <v>61</v>
      </c>
      <c r="G16" s="4"/>
    </row>
    <row r="18" customFormat="false" ht="13.8" hidden="false" customHeight="false" outlineLevel="0" collapsed="false">
      <c r="A18" s="50" t="s">
        <v>63</v>
      </c>
    </row>
    <row r="19" customFormat="false" ht="13.8" hidden="false" customHeight="false" outlineLevel="0" collapsed="false">
      <c r="A19" s="51" t="s">
        <v>64</v>
      </c>
      <c r="B19" s="51" t="s">
        <v>65</v>
      </c>
    </row>
    <row r="20" customFormat="false" ht="13.8" hidden="false" customHeight="false" outlineLevel="0" collapsed="false">
      <c r="A20" s="52" t="s">
        <v>66</v>
      </c>
      <c r="B20" s="52"/>
    </row>
    <row r="21" customFormat="false" ht="13.8" hidden="false" customHeight="false" outlineLevel="0" collapsed="false">
      <c r="A21" s="36" t="s">
        <v>67</v>
      </c>
      <c r="B21" s="4" t="str">
        <f aca="false">F16</f>
        <v>-</v>
      </c>
    </row>
    <row r="22" customFormat="false" ht="13.8" hidden="false" customHeight="false" outlineLevel="0" collapsed="false">
      <c r="A22" s="36" t="s">
        <v>68</v>
      </c>
      <c r="B22" s="4" t="str">
        <f aca="false">B21</f>
        <v>-</v>
      </c>
    </row>
    <row r="23" customFormat="false" ht="13.8" hidden="false" customHeight="false" outlineLevel="0" collapsed="false">
      <c r="A23" s="53" t="s">
        <v>69</v>
      </c>
      <c r="B23" s="33"/>
      <c r="C23" s="33"/>
      <c r="D23" s="33"/>
      <c r="E23" s="34"/>
      <c r="F23" s="54" t="s">
        <v>61</v>
      </c>
      <c r="G23" s="54"/>
    </row>
    <row r="24" customFormat="false" ht="13.8" hidden="false" customHeight="false" outlineLevel="0" collapsed="false">
      <c r="A24" s="53" t="s">
        <v>70</v>
      </c>
      <c r="B24" s="33"/>
      <c r="C24" s="33"/>
      <c r="D24" s="33"/>
      <c r="E24" s="34"/>
      <c r="F24" s="4" t="s">
        <v>61</v>
      </c>
      <c r="G24" s="4"/>
    </row>
    <row r="25" customFormat="false" ht="13.8" hidden="false" customHeight="false" outlineLevel="0" collapsed="false">
      <c r="A25" s="53" t="s">
        <v>71</v>
      </c>
      <c r="B25" s="33"/>
      <c r="C25" s="33"/>
      <c r="D25" s="33"/>
      <c r="E25" s="34"/>
      <c r="F25" s="4" t="s">
        <v>61</v>
      </c>
      <c r="G25" s="4"/>
    </row>
    <row r="26" customFormat="false" ht="13.8" hidden="false" customHeight="false" outlineLevel="0" collapsed="false">
      <c r="A26" s="53" t="s">
        <v>72</v>
      </c>
      <c r="B26" s="33"/>
      <c r="C26" s="33"/>
      <c r="D26" s="33"/>
      <c r="E26" s="34"/>
      <c r="F26" s="4" t="str">
        <f aca="false">B22</f>
        <v>-</v>
      </c>
      <c r="G26" s="4"/>
    </row>
    <row r="27" customFormat="false" ht="13.8" hidden="false" customHeight="false" outlineLevel="0" collapsed="false">
      <c r="A27" s="50" t="s">
        <v>73</v>
      </c>
    </row>
    <row r="28" customFormat="false" ht="13.8" hidden="false" customHeight="false" outlineLevel="0" collapsed="false">
      <c r="A28" s="55" t="s">
        <v>74</v>
      </c>
      <c r="B28" s="33"/>
      <c r="C28" s="33"/>
      <c r="D28" s="33"/>
      <c r="E28" s="33"/>
      <c r="F28" s="33"/>
      <c r="G28" s="34"/>
    </row>
    <row r="29" customFormat="false" ht="13.8" hidden="false" customHeight="false" outlineLevel="0" collapsed="false">
      <c r="A29" s="44" t="s">
        <v>75</v>
      </c>
    </row>
    <row r="30" customFormat="false" ht="38.55" hidden="false" customHeight="true" outlineLevel="0" collapsed="false">
      <c r="A30" s="48" t="s">
        <v>55</v>
      </c>
      <c r="B30" s="45" t="s">
        <v>56</v>
      </c>
      <c r="C30" s="45" t="s">
        <v>57</v>
      </c>
      <c r="D30" s="45" t="s">
        <v>58</v>
      </c>
      <c r="E30" s="45" t="s">
        <v>59</v>
      </c>
      <c r="F30" s="45" t="s">
        <v>60</v>
      </c>
      <c r="G30" s="45"/>
    </row>
    <row r="31" customFormat="false" ht="13.8" hidden="false" customHeight="false" outlineLevel="0" collapsed="false">
      <c r="A31" s="46" t="s">
        <v>61</v>
      </c>
      <c r="B31" s="46" t="s">
        <v>61</v>
      </c>
      <c r="C31" s="46" t="s">
        <v>61</v>
      </c>
      <c r="D31" s="46" t="s">
        <v>61</v>
      </c>
      <c r="E31" s="47" t="s">
        <v>61</v>
      </c>
      <c r="F31" s="46" t="s">
        <v>61</v>
      </c>
      <c r="G31" s="46"/>
    </row>
    <row r="32" customFormat="false" ht="13.8" hidden="false" customHeight="false" outlineLevel="0" collapsed="false">
      <c r="A32" s="50" t="s">
        <v>63</v>
      </c>
    </row>
    <row r="33" customFormat="false" ht="13.8" hidden="false" customHeight="false" outlineLevel="0" collapsed="false">
      <c r="A33" s="51" t="s">
        <v>64</v>
      </c>
      <c r="B33" s="51" t="s">
        <v>65</v>
      </c>
    </row>
    <row r="34" customFormat="false" ht="13.8" hidden="false" customHeight="false" outlineLevel="0" collapsed="false">
      <c r="A34" s="36" t="s">
        <v>76</v>
      </c>
      <c r="B34" s="36"/>
    </row>
    <row r="35" customFormat="false" ht="13.8" hidden="false" customHeight="false" outlineLevel="0" collapsed="false">
      <c r="A35" s="36" t="s">
        <v>77</v>
      </c>
      <c r="B35" s="4" t="s">
        <v>61</v>
      </c>
    </row>
    <row r="36" customFormat="false" ht="13.8" hidden="false" customHeight="false" outlineLevel="0" collapsed="false">
      <c r="A36" s="36" t="s">
        <v>78</v>
      </c>
      <c r="B36" s="4" t="s">
        <v>61</v>
      </c>
      <c r="C36" s="56"/>
      <c r="D36" s="56"/>
      <c r="E36" s="56"/>
      <c r="F36" s="56"/>
      <c r="G36" s="56"/>
    </row>
    <row r="37" customFormat="false" ht="13.8" hidden="false" customHeight="false" outlineLevel="0" collapsed="false">
      <c r="A37" s="36" t="s">
        <v>79</v>
      </c>
      <c r="B37" s="4" t="s">
        <v>61</v>
      </c>
      <c r="C37" s="57"/>
      <c r="D37" s="57"/>
      <c r="E37" s="57"/>
      <c r="F37" s="57"/>
    </row>
    <row r="38" customFormat="false" ht="13.8" hidden="false" customHeight="false" outlineLevel="0" collapsed="false">
      <c r="A38" s="36" t="s">
        <v>68</v>
      </c>
      <c r="B38" s="4" t="s">
        <v>61</v>
      </c>
      <c r="C38" s="57"/>
      <c r="D38" s="57"/>
      <c r="E38" s="57"/>
      <c r="F38" s="57"/>
    </row>
    <row r="39" customFormat="false" ht="13.8" hidden="false" customHeight="false" outlineLevel="0" collapsed="false">
      <c r="A39" s="33"/>
      <c r="B39" s="59"/>
      <c r="C39" s="57"/>
      <c r="D39" s="57"/>
      <c r="E39" s="57"/>
      <c r="F39" s="57"/>
    </row>
    <row r="40" customFormat="false" ht="13.8" hidden="false" customHeight="false" outlineLevel="0" collapsed="false">
      <c r="A40" s="58" t="s">
        <v>61</v>
      </c>
      <c r="B40" s="59"/>
      <c r="C40" s="59"/>
      <c r="D40" s="59"/>
      <c r="E40" s="59"/>
      <c r="F40" s="59"/>
      <c r="G40" s="34"/>
    </row>
    <row r="41" customFormat="false" ht="13.8" hidden="false" customHeight="false" outlineLevel="0" collapsed="false">
      <c r="A41" s="57"/>
      <c r="B41" s="57"/>
      <c r="C41" s="57"/>
      <c r="D41" s="57"/>
      <c r="E41" s="57"/>
      <c r="F41" s="57"/>
    </row>
    <row r="42" customFormat="false" ht="13.8" hidden="false" customHeight="false" outlineLevel="0" collapsed="false">
      <c r="A42" s="50" t="s">
        <v>73</v>
      </c>
    </row>
    <row r="43" customFormat="false" ht="13.8" hidden="false" customHeight="false" outlineLevel="0" collapsed="false">
      <c r="A43" s="55" t="s">
        <v>74</v>
      </c>
      <c r="B43" s="33"/>
      <c r="C43" s="33"/>
      <c r="D43" s="33"/>
      <c r="E43" s="33"/>
      <c r="F43" s="33"/>
      <c r="G43" s="34"/>
    </row>
    <row r="44" customFormat="false" ht="13.8" hidden="false" customHeight="false" outlineLevel="0" collapsed="false">
      <c r="A44" s="44" t="s">
        <v>80</v>
      </c>
    </row>
    <row r="45" customFormat="false" ht="26.85" hidden="false" customHeight="false" outlineLevel="0" collapsed="false">
      <c r="A45" s="51" t="s">
        <v>81</v>
      </c>
      <c r="B45" s="51" t="s">
        <v>82</v>
      </c>
      <c r="C45" s="51" t="s">
        <v>83</v>
      </c>
      <c r="D45" s="51" t="s">
        <v>84</v>
      </c>
      <c r="E45" s="51" t="s">
        <v>85</v>
      </c>
      <c r="F45" s="51" t="s">
        <v>86</v>
      </c>
      <c r="G45" s="45" t="s">
        <v>87</v>
      </c>
    </row>
    <row r="46" customFormat="false" ht="13.8" hidden="false" customHeight="false" outlineLevel="0" collapsed="false">
      <c r="A46" s="62" t="s">
        <v>61</v>
      </c>
      <c r="B46" s="62" t="s">
        <v>61</v>
      </c>
      <c r="C46" s="62" t="s">
        <v>61</v>
      </c>
      <c r="D46" s="62" t="s">
        <v>61</v>
      </c>
      <c r="E46" s="62" t="s">
        <v>61</v>
      </c>
      <c r="F46" s="62" t="s">
        <v>61</v>
      </c>
      <c r="G46" s="62" t="s">
        <v>61</v>
      </c>
    </row>
    <row r="47" customFormat="false" ht="13.8" hidden="false" customHeight="false" outlineLevel="0" collapsed="false">
      <c r="A47" s="57"/>
      <c r="B47" s="57"/>
      <c r="C47" s="57"/>
      <c r="D47" s="57"/>
      <c r="E47" s="57"/>
      <c r="F47" s="57"/>
      <c r="G47" s="57"/>
    </row>
    <row r="48" customFormat="false" ht="13.8" hidden="false" customHeight="false" outlineLevel="0" collapsed="false">
      <c r="A48" s="50" t="s">
        <v>63</v>
      </c>
      <c r="C48" s="57"/>
      <c r="D48" s="57"/>
      <c r="E48" s="57"/>
      <c r="F48" s="57"/>
      <c r="G48" s="57"/>
    </row>
    <row r="49" customFormat="false" ht="13.8" hidden="false" customHeight="false" outlineLevel="0" collapsed="false">
      <c r="A49" s="51" t="s">
        <v>64</v>
      </c>
      <c r="B49" s="51" t="s">
        <v>65</v>
      </c>
    </row>
    <row r="50" customFormat="false" ht="13.8" hidden="false" customHeight="false" outlineLevel="0" collapsed="false">
      <c r="A50" s="55" t="s">
        <v>88</v>
      </c>
      <c r="B50" s="34"/>
    </row>
    <row r="51" customFormat="false" ht="13.8" hidden="false" customHeight="false" outlineLevel="0" collapsed="false">
      <c r="A51" s="36" t="s">
        <v>82</v>
      </c>
      <c r="B51" s="4" t="str">
        <f aca="false">B46</f>
        <v>-</v>
      </c>
    </row>
    <row r="52" customFormat="false" ht="13.8" hidden="false" customHeight="false" outlineLevel="0" collapsed="false">
      <c r="A52" s="36" t="s">
        <v>83</v>
      </c>
      <c r="B52" s="4" t="str">
        <f aca="false">C46</f>
        <v>-</v>
      </c>
    </row>
    <row r="53" customFormat="false" ht="13.8" hidden="false" customHeight="false" outlineLevel="0" collapsed="false">
      <c r="A53" s="36" t="str">
        <f aca="false">D45</f>
        <v>Златоглазка</v>
      </c>
      <c r="B53" s="4" t="str">
        <f aca="false">D46</f>
        <v>-</v>
      </c>
    </row>
    <row r="54" customFormat="false" ht="13.8" hidden="false" customHeight="false" outlineLevel="0" collapsed="false">
      <c r="A54" s="36" t="str">
        <f aca="false">E45</f>
        <v>Комары</v>
      </c>
      <c r="B54" s="4" t="str">
        <f aca="false">E46</f>
        <v>-</v>
      </c>
    </row>
    <row r="55" customFormat="false" ht="13.8" hidden="false" customHeight="false" outlineLevel="0" collapsed="false">
      <c r="A55" s="36" t="str">
        <f aca="false">F45</f>
        <v>Осы</v>
      </c>
      <c r="B55" s="4" t="str">
        <f aca="false">F46</f>
        <v>-</v>
      </c>
    </row>
    <row r="56" customFormat="false" ht="13.8" hidden="false" customHeight="false" outlineLevel="0" collapsed="false">
      <c r="A56" s="36" t="str">
        <f aca="false">G45</f>
        <v>Пищевая моль</v>
      </c>
      <c r="B56" s="4" t="str">
        <f aca="false">G46</f>
        <v>-</v>
      </c>
    </row>
    <row r="57" customFormat="false" ht="13.8" hidden="false" customHeight="false" outlineLevel="0" collapsed="false">
      <c r="A57" s="58" t="s">
        <v>89</v>
      </c>
    </row>
    <row r="58" customFormat="false" ht="13.8" hidden="false" customHeight="false" outlineLevel="0" collapsed="false">
      <c r="A58" s="50" t="s">
        <v>73</v>
      </c>
    </row>
    <row r="59" customFormat="false" ht="13.8" hidden="false" customHeight="false" outlineLevel="0" collapsed="false">
      <c r="A59" s="55" t="s">
        <v>74</v>
      </c>
      <c r="B59" s="33"/>
      <c r="C59" s="33"/>
      <c r="D59" s="33"/>
      <c r="E59" s="33"/>
      <c r="F59" s="33"/>
      <c r="G59" s="34"/>
    </row>
    <row r="60" customFormat="false" ht="13.8" hidden="false" customHeight="false" outlineLevel="0" collapsed="false">
      <c r="A60" s="63"/>
    </row>
    <row r="61" customFormat="false" ht="13.8" hidden="false" customHeight="false" outlineLevel="0" collapsed="false">
      <c r="A61" s="44" t="s">
        <v>90</v>
      </c>
      <c r="B61" s="56"/>
      <c r="C61" s="56"/>
      <c r="D61" s="56"/>
      <c r="E61" s="56"/>
      <c r="F61" s="56"/>
      <c r="G61" s="56"/>
    </row>
    <row r="62" customFormat="false" ht="38.55" hidden="false" customHeight="true" outlineLevel="0" collapsed="false">
      <c r="A62" s="45" t="s">
        <v>91</v>
      </c>
      <c r="B62" s="45"/>
      <c r="C62" s="45" t="s">
        <v>92</v>
      </c>
      <c r="D62" s="45" t="s">
        <v>38</v>
      </c>
      <c r="E62" s="45" t="s">
        <v>93</v>
      </c>
      <c r="F62" s="45"/>
      <c r="G62" s="45" t="s">
        <v>94</v>
      </c>
    </row>
    <row r="63" customFormat="false" ht="13.8" hidden="false" customHeight="true" outlineLevel="0" collapsed="false">
      <c r="A63" s="7" t="s">
        <v>95</v>
      </c>
      <c r="B63" s="7"/>
      <c r="C63" s="64" t="s">
        <v>61</v>
      </c>
      <c r="D63" s="7" t="s">
        <v>61</v>
      </c>
      <c r="E63" s="7" t="s">
        <v>61</v>
      </c>
      <c r="F63" s="7"/>
      <c r="G63" s="4" t="s">
        <v>61</v>
      </c>
    </row>
    <row r="64" customFormat="false" ht="13.8" hidden="false" customHeight="false" outlineLevel="0" collapsed="false">
      <c r="A64" s="7"/>
      <c r="B64" s="7"/>
      <c r="C64" s="65" t="s">
        <v>61</v>
      </c>
      <c r="D64" s="7"/>
      <c r="E64" s="7"/>
      <c r="F64" s="7"/>
      <c r="G64" s="4"/>
    </row>
    <row r="65" customFormat="false" ht="13.8" hidden="false" customHeight="true" outlineLevel="0" collapsed="false">
      <c r="A65" s="2" t="s">
        <v>96</v>
      </c>
      <c r="B65" s="2"/>
      <c r="C65" s="66" t="s">
        <v>61</v>
      </c>
      <c r="D65" s="67" t="s">
        <v>61</v>
      </c>
      <c r="E65" s="7" t="s">
        <v>61</v>
      </c>
      <c r="F65" s="7"/>
      <c r="G65" s="68" t="s">
        <v>61</v>
      </c>
    </row>
    <row r="66" customFormat="false" ht="13.8" hidden="false" customHeight="false" outlineLevel="0" collapsed="false">
      <c r="A66" s="2"/>
      <c r="B66" s="2"/>
      <c r="C66" s="6" t="s">
        <v>61</v>
      </c>
      <c r="D66" s="67"/>
      <c r="E66" s="7"/>
      <c r="F66" s="7"/>
      <c r="G66" s="68"/>
    </row>
    <row r="67" customFormat="false" ht="13.8" hidden="false" customHeight="true" outlineLevel="0" collapsed="false">
      <c r="A67" s="2" t="s">
        <v>97</v>
      </c>
      <c r="B67" s="2"/>
      <c r="C67" s="69" t="s">
        <v>98</v>
      </c>
      <c r="D67" s="7" t="s">
        <v>61</v>
      </c>
      <c r="E67" s="7" t="s">
        <v>61</v>
      </c>
      <c r="F67" s="7"/>
      <c r="G67" s="7" t="s">
        <v>61</v>
      </c>
    </row>
    <row r="68" customFormat="false" ht="13.8" hidden="false" customHeight="false" outlineLevel="0" collapsed="false">
      <c r="A68" s="70"/>
      <c r="B68" s="70"/>
      <c r="C68" s="71"/>
      <c r="D68" s="71"/>
      <c r="E68" s="71"/>
      <c r="F68" s="71"/>
      <c r="G68" s="71"/>
    </row>
    <row r="69" customFormat="false" ht="13.8" hidden="false" customHeight="false" outlineLevel="0" collapsed="false">
      <c r="A69" s="44" t="s">
        <v>99</v>
      </c>
      <c r="B69" s="72"/>
    </row>
    <row r="70" customFormat="false" ht="13.8" hidden="false" customHeight="false" outlineLevel="0" collapsed="false">
      <c r="A70" s="73" t="s">
        <v>100</v>
      </c>
      <c r="B70" s="33"/>
      <c r="C70" s="33"/>
      <c r="D70" s="33"/>
      <c r="E70" s="34"/>
      <c r="F70" s="4" t="s">
        <v>61</v>
      </c>
      <c r="G70" s="4"/>
    </row>
    <row r="71" customFormat="false" ht="13.8" hidden="false" customHeight="false" outlineLevel="0" collapsed="false">
      <c r="A71" s="73" t="s">
        <v>101</v>
      </c>
      <c r="B71" s="33"/>
      <c r="C71" s="33"/>
      <c r="D71" s="33"/>
      <c r="E71" s="34"/>
      <c r="F71" s="4" t="str">
        <f aca="false">F70</f>
        <v>-</v>
      </c>
      <c r="G71" s="4"/>
    </row>
    <row r="72" customFormat="false" ht="13.8" hidden="false" customHeight="false" outlineLevel="0" collapsed="false">
      <c r="A72" s="74" t="s">
        <v>102</v>
      </c>
      <c r="B72" s="75"/>
      <c r="C72" s="75"/>
      <c r="D72" s="75"/>
      <c r="E72" s="76"/>
      <c r="F72" s="4" t="s">
        <v>61</v>
      </c>
      <c r="G72" s="4"/>
    </row>
    <row r="73" customFormat="false" ht="13.8" hidden="false" customHeight="false" outlineLevel="0" collapsed="false">
      <c r="A73" s="73" t="s">
        <v>103</v>
      </c>
      <c r="B73" s="33"/>
      <c r="C73" s="33"/>
      <c r="D73" s="33"/>
      <c r="E73" s="34"/>
      <c r="F73" s="46" t="s">
        <v>104</v>
      </c>
      <c r="G73" s="46"/>
    </row>
    <row r="75" customFormat="false" ht="13.8" hidden="false" customHeight="false" outlineLevel="0" collapsed="false">
      <c r="A75" s="44" t="s">
        <v>105</v>
      </c>
    </row>
    <row r="76" customFormat="false" ht="24.85" hidden="false" customHeight="true" outlineLevel="0" collapsed="false">
      <c r="A76" s="77" t="s">
        <v>106</v>
      </c>
      <c r="B76" s="77"/>
      <c r="C76" s="77"/>
      <c r="D76" s="77"/>
      <c r="E76" s="77"/>
      <c r="F76" s="77"/>
      <c r="G76" s="77"/>
    </row>
    <row r="77" customFormat="false" ht="13.8" hidden="false" customHeight="true" outlineLevel="0" collapsed="false">
      <c r="A77" s="78" t="s">
        <v>107</v>
      </c>
      <c r="B77" s="79"/>
      <c r="C77" s="79"/>
      <c r="D77" s="79" t="s">
        <v>108</v>
      </c>
      <c r="E77" s="79"/>
      <c r="F77" s="79"/>
      <c r="G77" s="79"/>
    </row>
    <row r="78" customFormat="false" ht="13.8" hidden="false" customHeight="false" outlineLevel="0" collapsed="false">
      <c r="A78" s="78"/>
      <c r="B78" s="78"/>
      <c r="C78" s="79"/>
      <c r="D78" s="79"/>
      <c r="E78" s="79"/>
      <c r="F78" s="79"/>
      <c r="G78" s="79"/>
    </row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3:G23"/>
    <mergeCell ref="F24:G24"/>
    <mergeCell ref="F25:G25"/>
    <mergeCell ref="F26:G26"/>
    <mergeCell ref="F30:G30"/>
    <mergeCell ref="F31:G31"/>
    <mergeCell ref="A62:B62"/>
    <mergeCell ref="E62:F62"/>
    <mergeCell ref="A63:B64"/>
    <mergeCell ref="D63:D64"/>
    <mergeCell ref="E63:F64"/>
    <mergeCell ref="G63:G64"/>
    <mergeCell ref="A65:B66"/>
    <mergeCell ref="D65:D66"/>
    <mergeCell ref="E65:F66"/>
    <mergeCell ref="G65:G66"/>
    <mergeCell ref="A67:B67"/>
    <mergeCell ref="E67:F67"/>
    <mergeCell ref="F70:G70"/>
    <mergeCell ref="F71:G71"/>
    <mergeCell ref="F72:G72"/>
    <mergeCell ref="F73:G73"/>
    <mergeCell ref="A76:G76"/>
    <mergeCell ref="A77:A78"/>
    <mergeCell ref="B77:C78"/>
    <mergeCell ref="D77:E78"/>
    <mergeCell ref="F77:G78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7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F5" activeCellId="0" sqref="F5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9.61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</cols>
  <sheetData>
    <row r="1" customFormat="false" ht="13.8" hidden="false" customHeight="false" outlineLevel="0" collapsed="false">
      <c r="A1" s="30" t="str">
        <f aca="false">ИЛ1!A1</f>
        <v>ООО Альфадез</v>
      </c>
      <c r="B1" s="30"/>
      <c r="C1" s="30"/>
      <c r="D1" s="30"/>
      <c r="E1" s="30"/>
      <c r="F1" s="30"/>
      <c r="G1" s="30"/>
    </row>
    <row r="2" customFormat="false" ht="13.8" hidden="false" customHeight="false" outlineLevel="0" collapsed="false">
      <c r="A2" s="31" t="str">
        <f aca="false">ИЛ1!A2</f>
        <v>Контактный телефон</v>
      </c>
      <c r="B2" s="31"/>
      <c r="C2" s="32" t="n">
        <f aca="false">ИЛ1!C2</f>
        <v>89379676209</v>
      </c>
      <c r="D2" s="32"/>
      <c r="E2" s="33"/>
      <c r="F2" s="33"/>
      <c r="G2" s="34"/>
    </row>
    <row r="3" customFormat="false" ht="13.8" hidden="false" customHeight="false" outlineLevel="0" collapsed="false">
      <c r="A3" s="35" t="s">
        <v>44</v>
      </c>
      <c r="B3" s="36" t="s">
        <v>45</v>
      </c>
      <c r="C3" s="36"/>
      <c r="D3" s="37" t="str">
        <f aca="false">ИЛ1!D3</f>
        <v>Наименование объекта</v>
      </c>
      <c r="E3" s="37"/>
      <c r="F3" s="38" t="str">
        <f aca="false">ИЛ1!F3</f>
        <v>ОСП ЗГПИ</v>
      </c>
      <c r="G3" s="38"/>
    </row>
    <row r="4" customFormat="false" ht="13.8" hidden="false" customHeight="false" outlineLevel="0" collapsed="false">
      <c r="A4" s="35" t="s">
        <v>47</v>
      </c>
      <c r="B4" s="39" t="str">
        <f aca="false">ИЛ1!B4</f>
        <v>Авдеенко И.В.</v>
      </c>
      <c r="C4" s="39"/>
      <c r="D4" s="40" t="str">
        <f aca="false">ИЛ1!D4</f>
        <v>Адрес проведения работ</v>
      </c>
      <c r="E4" s="40"/>
      <c r="F4" s="39" t="str">
        <f aca="false">ИЛ1!F4</f>
        <v>с.Овчарное ул.Луговая 41б</v>
      </c>
      <c r="G4" s="39"/>
    </row>
    <row r="5" customFormat="false" ht="13.8" hidden="false" customHeight="false" outlineLevel="0" collapsed="false">
      <c r="A5" s="42" t="s">
        <v>51</v>
      </c>
      <c r="B5" s="43" t="n">
        <v>45406</v>
      </c>
      <c r="C5" s="33"/>
      <c r="D5" s="33"/>
      <c r="E5" s="33"/>
      <c r="F5" s="33"/>
      <c r="G5" s="34"/>
    </row>
    <row r="7" customFormat="false" ht="13.8" hidden="false" customHeight="false" outlineLevel="0" collapsed="false">
      <c r="A7" s="30" t="s">
        <v>52</v>
      </c>
      <c r="B7" s="30"/>
      <c r="C7" s="30"/>
      <c r="D7" s="30"/>
      <c r="E7" s="30"/>
      <c r="F7" s="30"/>
      <c r="G7" s="30"/>
    </row>
    <row r="9" customFormat="false" ht="13.8" hidden="false" customHeight="false" outlineLevel="0" collapsed="false">
      <c r="A9" s="44" t="s">
        <v>53</v>
      </c>
      <c r="B9" s="44"/>
    </row>
    <row r="10" customFormat="false" ht="13.8" hidden="false" customHeight="false" outlineLevel="0" collapsed="false">
      <c r="A10" s="44" t="s">
        <v>54</v>
      </c>
    </row>
    <row r="11" customFormat="false" ht="38.55" hidden="false" customHeight="true" outlineLevel="0" collapsed="false">
      <c r="A11" s="45" t="s">
        <v>55</v>
      </c>
      <c r="B11" s="45" t="s">
        <v>56</v>
      </c>
      <c r="C11" s="45" t="s">
        <v>57</v>
      </c>
      <c r="D11" s="45" t="s">
        <v>58</v>
      </c>
      <c r="E11" s="45" t="s">
        <v>59</v>
      </c>
      <c r="F11" s="45" t="s">
        <v>60</v>
      </c>
      <c r="G11" s="45"/>
    </row>
    <row r="12" customFormat="false" ht="13.8" hidden="false" customHeight="false" outlineLevel="0" collapsed="false">
      <c r="A12" s="46" t="s">
        <v>61</v>
      </c>
      <c r="B12" s="46" t="s">
        <v>61</v>
      </c>
      <c r="C12" s="46" t="s">
        <v>61</v>
      </c>
      <c r="D12" s="46" t="s">
        <v>61</v>
      </c>
      <c r="E12" s="47" t="s">
        <v>61</v>
      </c>
      <c r="F12" s="46" t="s">
        <v>61</v>
      </c>
      <c r="G12" s="46"/>
    </row>
    <row r="14" customFormat="false" ht="13.8" hidden="false" customHeight="false" outlineLevel="0" collapsed="false">
      <c r="A14" s="44" t="s">
        <v>62</v>
      </c>
      <c r="B14" s="44"/>
      <c r="C14" s="44"/>
    </row>
    <row r="15" customFormat="false" ht="38.55" hidden="false" customHeight="true" outlineLevel="0" collapsed="false">
      <c r="A15" s="48" t="s">
        <v>55</v>
      </c>
      <c r="B15" s="45" t="s">
        <v>56</v>
      </c>
      <c r="C15" s="45" t="s">
        <v>57</v>
      </c>
      <c r="D15" s="45" t="s">
        <v>58</v>
      </c>
      <c r="E15" s="45" t="s">
        <v>59</v>
      </c>
      <c r="F15" s="45" t="s">
        <v>60</v>
      </c>
      <c r="G15" s="45"/>
    </row>
    <row r="16" customFormat="false" ht="13.9" hidden="false" customHeight="false" outlineLevel="0" collapsed="false">
      <c r="A16" s="7" t="s">
        <v>61</v>
      </c>
      <c r="B16" s="4" t="s">
        <v>61</v>
      </c>
      <c r="C16" s="4" t="s">
        <v>61</v>
      </c>
      <c r="D16" s="4" t="s">
        <v>61</v>
      </c>
      <c r="E16" s="49" t="s">
        <v>61</v>
      </c>
      <c r="F16" s="4" t="s">
        <v>61</v>
      </c>
      <c r="G16" s="4"/>
    </row>
    <row r="17" customFormat="false" ht="13.8" hidden="false" customHeight="false" outlineLevel="0" collapsed="false">
      <c r="A17" s="50" t="s">
        <v>63</v>
      </c>
    </row>
    <row r="18" customFormat="false" ht="13.8" hidden="false" customHeight="false" outlineLevel="0" collapsed="false">
      <c r="A18" s="51" t="s">
        <v>64</v>
      </c>
      <c r="B18" s="51" t="s">
        <v>65</v>
      </c>
    </row>
    <row r="19" customFormat="false" ht="13.8" hidden="false" customHeight="false" outlineLevel="0" collapsed="false">
      <c r="A19" s="52" t="s">
        <v>66</v>
      </c>
      <c r="B19" s="52"/>
    </row>
    <row r="20" customFormat="false" ht="13.8" hidden="false" customHeight="false" outlineLevel="0" collapsed="false">
      <c r="A20" s="36" t="s">
        <v>67</v>
      </c>
      <c r="B20" s="4" t="str">
        <f aca="false">F16</f>
        <v>-</v>
      </c>
    </row>
    <row r="21" customFormat="false" ht="13.8" hidden="false" customHeight="false" outlineLevel="0" collapsed="false">
      <c r="A21" s="36" t="s">
        <v>68</v>
      </c>
      <c r="B21" s="4" t="str">
        <f aca="false">B20</f>
        <v>-</v>
      </c>
    </row>
    <row r="22" customFormat="false" ht="13.8" hidden="false" customHeight="false" outlineLevel="0" collapsed="false">
      <c r="A22" s="53" t="s">
        <v>69</v>
      </c>
      <c r="B22" s="33"/>
      <c r="C22" s="33"/>
      <c r="D22" s="33"/>
      <c r="E22" s="34"/>
      <c r="F22" s="54" t="s">
        <v>61</v>
      </c>
      <c r="G22" s="54"/>
    </row>
    <row r="23" customFormat="false" ht="13.8" hidden="false" customHeight="false" outlineLevel="0" collapsed="false">
      <c r="A23" s="53" t="s">
        <v>70</v>
      </c>
      <c r="B23" s="33"/>
      <c r="C23" s="33"/>
      <c r="D23" s="33"/>
      <c r="E23" s="34"/>
      <c r="F23" s="4" t="s">
        <v>61</v>
      </c>
      <c r="G23" s="4"/>
    </row>
    <row r="24" customFormat="false" ht="13.8" hidden="false" customHeight="false" outlineLevel="0" collapsed="false">
      <c r="A24" s="53" t="s">
        <v>71</v>
      </c>
      <c r="B24" s="33"/>
      <c r="C24" s="33"/>
      <c r="D24" s="33"/>
      <c r="E24" s="34"/>
      <c r="F24" s="4" t="s">
        <v>61</v>
      </c>
      <c r="G24" s="4"/>
    </row>
    <row r="25" customFormat="false" ht="13.8" hidden="false" customHeight="false" outlineLevel="0" collapsed="false">
      <c r="A25" s="53" t="s">
        <v>72</v>
      </c>
      <c r="B25" s="33"/>
      <c r="C25" s="33"/>
      <c r="D25" s="33"/>
      <c r="E25" s="34"/>
      <c r="F25" s="4" t="str">
        <f aca="false">B21</f>
        <v>-</v>
      </c>
      <c r="G25" s="4"/>
    </row>
    <row r="26" customFormat="false" ht="13.8" hidden="false" customHeight="false" outlineLevel="0" collapsed="false">
      <c r="A26" s="50" t="s">
        <v>73</v>
      </c>
    </row>
    <row r="27" customFormat="false" ht="13.8" hidden="false" customHeight="false" outlineLevel="0" collapsed="false">
      <c r="A27" s="55" t="s">
        <v>74</v>
      </c>
      <c r="B27" s="33"/>
      <c r="C27" s="33"/>
      <c r="D27" s="33"/>
      <c r="E27" s="33"/>
      <c r="F27" s="33"/>
      <c r="G27" s="34"/>
    </row>
    <row r="28" customFormat="false" ht="13.8" hidden="false" customHeight="false" outlineLevel="0" collapsed="false">
      <c r="A28" s="44" t="s">
        <v>75</v>
      </c>
    </row>
    <row r="29" customFormat="false" ht="38.55" hidden="false" customHeight="true" outlineLevel="0" collapsed="false">
      <c r="A29" s="48" t="s">
        <v>55</v>
      </c>
      <c r="B29" s="45" t="s">
        <v>56</v>
      </c>
      <c r="C29" s="45" t="s">
        <v>57</v>
      </c>
      <c r="D29" s="45" t="s">
        <v>58</v>
      </c>
      <c r="E29" s="45" t="s">
        <v>59</v>
      </c>
      <c r="F29" s="45" t="s">
        <v>60</v>
      </c>
      <c r="G29" s="45"/>
    </row>
    <row r="30" customFormat="false" ht="13.8" hidden="false" customHeight="false" outlineLevel="0" collapsed="false">
      <c r="A30" s="46" t="s">
        <v>61</v>
      </c>
      <c r="B30" s="46" t="s">
        <v>61</v>
      </c>
      <c r="C30" s="46" t="s">
        <v>61</v>
      </c>
      <c r="D30" s="46" t="s">
        <v>61</v>
      </c>
      <c r="E30" s="47" t="s">
        <v>61</v>
      </c>
      <c r="F30" s="46" t="s">
        <v>61</v>
      </c>
      <c r="G30" s="46"/>
    </row>
    <row r="31" customFormat="false" ht="13.8" hidden="false" customHeight="false" outlineLevel="0" collapsed="false">
      <c r="A31" s="50" t="s">
        <v>63</v>
      </c>
    </row>
    <row r="32" customFormat="false" ht="13.8" hidden="false" customHeight="false" outlineLevel="0" collapsed="false">
      <c r="A32" s="51" t="s">
        <v>64</v>
      </c>
      <c r="B32" s="51" t="s">
        <v>65</v>
      </c>
    </row>
    <row r="33" customFormat="false" ht="13.8" hidden="false" customHeight="false" outlineLevel="0" collapsed="false">
      <c r="A33" s="36" t="s">
        <v>76</v>
      </c>
      <c r="B33" s="36"/>
    </row>
    <row r="34" customFormat="false" ht="13.8" hidden="false" customHeight="false" outlineLevel="0" collapsed="false">
      <c r="A34" s="36" t="s">
        <v>77</v>
      </c>
      <c r="B34" s="4" t="s">
        <v>61</v>
      </c>
    </row>
    <row r="35" customFormat="false" ht="13.8" hidden="false" customHeight="false" outlineLevel="0" collapsed="false">
      <c r="A35" s="36" t="s">
        <v>78</v>
      </c>
      <c r="B35" s="4" t="s">
        <v>61</v>
      </c>
      <c r="C35" s="56"/>
      <c r="D35" s="56"/>
      <c r="E35" s="56"/>
      <c r="F35" s="56"/>
      <c r="G35" s="56"/>
    </row>
    <row r="36" customFormat="false" ht="13.8" hidden="false" customHeight="false" outlineLevel="0" collapsed="false">
      <c r="A36" s="36" t="s">
        <v>79</v>
      </c>
      <c r="B36" s="4" t="s">
        <v>61</v>
      </c>
      <c r="C36" s="57"/>
      <c r="D36" s="57"/>
      <c r="E36" s="57"/>
      <c r="F36" s="57"/>
    </row>
    <row r="37" customFormat="false" ht="13.8" hidden="false" customHeight="false" outlineLevel="0" collapsed="false">
      <c r="A37" s="36" t="s">
        <v>68</v>
      </c>
      <c r="B37" s="4" t="s">
        <v>61</v>
      </c>
      <c r="C37" s="57"/>
      <c r="D37" s="57"/>
      <c r="E37" s="57"/>
      <c r="F37" s="57"/>
    </row>
    <row r="38" customFormat="false" ht="13.8" hidden="false" customHeight="false" outlineLevel="0" collapsed="false">
      <c r="A38" s="33"/>
      <c r="B38" s="59"/>
      <c r="C38" s="57"/>
      <c r="D38" s="57"/>
      <c r="E38" s="57"/>
      <c r="F38" s="57"/>
    </row>
    <row r="39" customFormat="false" ht="13.8" hidden="false" customHeight="false" outlineLevel="0" collapsed="false">
      <c r="A39" s="58" t="s">
        <v>61</v>
      </c>
      <c r="B39" s="59"/>
      <c r="C39" s="59"/>
      <c r="D39" s="59"/>
      <c r="E39" s="59"/>
      <c r="F39" s="59"/>
      <c r="G39" s="34"/>
    </row>
    <row r="40" customFormat="false" ht="13.8" hidden="false" customHeight="false" outlineLevel="0" collapsed="false">
      <c r="A40" s="50" t="s">
        <v>73</v>
      </c>
    </row>
    <row r="41" customFormat="false" ht="13.8" hidden="false" customHeight="false" outlineLevel="0" collapsed="false">
      <c r="A41" s="55" t="s">
        <v>74</v>
      </c>
      <c r="B41" s="33"/>
      <c r="C41" s="33"/>
      <c r="D41" s="33"/>
      <c r="E41" s="33"/>
      <c r="F41" s="33"/>
      <c r="G41" s="34"/>
    </row>
    <row r="42" customFormat="false" ht="13.8" hidden="false" customHeight="false" outlineLevel="0" collapsed="false">
      <c r="A42" s="44" t="s">
        <v>80</v>
      </c>
    </row>
    <row r="43" customFormat="false" ht="26.85" hidden="false" customHeight="false" outlineLevel="0" collapsed="false">
      <c r="A43" s="51" t="s">
        <v>81</v>
      </c>
      <c r="B43" s="51" t="s">
        <v>82</v>
      </c>
      <c r="C43" s="51" t="s">
        <v>83</v>
      </c>
      <c r="D43" s="51" t="s">
        <v>84</v>
      </c>
      <c r="E43" s="51" t="s">
        <v>85</v>
      </c>
      <c r="F43" s="51" t="s">
        <v>86</v>
      </c>
      <c r="G43" s="45" t="s">
        <v>87</v>
      </c>
    </row>
    <row r="44" customFormat="false" ht="13.8" hidden="false" customHeight="false" outlineLevel="0" collapsed="false">
      <c r="A44" s="62" t="n">
        <v>8</v>
      </c>
      <c r="B44" s="62" t="n">
        <v>3</v>
      </c>
      <c r="C44" s="62" t="n">
        <v>1</v>
      </c>
      <c r="D44" s="62" t="s">
        <v>61</v>
      </c>
      <c r="E44" s="62" t="s">
        <v>61</v>
      </c>
      <c r="F44" s="62" t="s">
        <v>61</v>
      </c>
      <c r="G44" s="62" t="s">
        <v>61</v>
      </c>
    </row>
    <row r="45" customFormat="false" ht="13.8" hidden="false" customHeight="false" outlineLevel="0" collapsed="false">
      <c r="A45" s="50" t="s">
        <v>63</v>
      </c>
      <c r="C45" s="57"/>
      <c r="D45" s="57"/>
      <c r="E45" s="57"/>
      <c r="F45" s="57"/>
      <c r="G45" s="57"/>
    </row>
    <row r="46" customFormat="false" ht="13.8" hidden="false" customHeight="false" outlineLevel="0" collapsed="false">
      <c r="A46" s="51" t="s">
        <v>64</v>
      </c>
      <c r="B46" s="51" t="s">
        <v>65</v>
      </c>
    </row>
    <row r="47" customFormat="false" ht="13.8" hidden="false" customHeight="false" outlineLevel="0" collapsed="false">
      <c r="A47" s="55" t="s">
        <v>88</v>
      </c>
      <c r="B47" s="34"/>
    </row>
    <row r="48" customFormat="false" ht="13.8" hidden="false" customHeight="false" outlineLevel="0" collapsed="false">
      <c r="A48" s="36" t="s">
        <v>82</v>
      </c>
      <c r="B48" s="4" t="n">
        <f aca="false">B44</f>
        <v>3</v>
      </c>
    </row>
    <row r="49" customFormat="false" ht="13.8" hidden="false" customHeight="false" outlineLevel="0" collapsed="false">
      <c r="A49" s="36" t="s">
        <v>83</v>
      </c>
      <c r="B49" s="4" t="n">
        <f aca="false">C44</f>
        <v>1</v>
      </c>
    </row>
    <row r="50" customFormat="false" ht="13.8" hidden="false" customHeight="false" outlineLevel="0" collapsed="false">
      <c r="A50" s="36" t="str">
        <f aca="false">D43</f>
        <v>Златоглазка</v>
      </c>
      <c r="B50" s="4" t="str">
        <f aca="false">D44</f>
        <v>-</v>
      </c>
    </row>
    <row r="51" customFormat="false" ht="13.8" hidden="false" customHeight="false" outlineLevel="0" collapsed="false">
      <c r="A51" s="36" t="str">
        <f aca="false">E43</f>
        <v>Комары</v>
      </c>
      <c r="B51" s="4" t="str">
        <f aca="false">E44</f>
        <v>-</v>
      </c>
    </row>
    <row r="52" customFormat="false" ht="13.8" hidden="false" customHeight="false" outlineLevel="0" collapsed="false">
      <c r="A52" s="36" t="str">
        <f aca="false">F43</f>
        <v>Осы</v>
      </c>
      <c r="B52" s="4" t="str">
        <f aca="false">F44</f>
        <v>-</v>
      </c>
    </row>
    <row r="53" customFormat="false" ht="13.8" hidden="false" customHeight="false" outlineLevel="0" collapsed="false">
      <c r="A53" s="36" t="str">
        <f aca="false">G43</f>
        <v>Пищевая моль</v>
      </c>
      <c r="B53" s="4" t="str">
        <f aca="false">G44</f>
        <v>-</v>
      </c>
    </row>
    <row r="55" customFormat="false" ht="13.8" hidden="false" customHeight="false" outlineLevel="0" collapsed="false">
      <c r="A55" s="50" t="s">
        <v>73</v>
      </c>
    </row>
    <row r="56" customFormat="false" ht="13.9" hidden="false" customHeight="true" outlineLevel="0" collapsed="false">
      <c r="A56" s="2" t="s">
        <v>97</v>
      </c>
      <c r="B56" s="2"/>
      <c r="C56" s="33"/>
      <c r="D56" s="33"/>
      <c r="E56" s="33"/>
      <c r="F56" s="33"/>
      <c r="G56" s="34"/>
    </row>
    <row r="57" customFormat="false" ht="13.8" hidden="false" customHeight="false" outlineLevel="0" collapsed="false">
      <c r="A57" s="63"/>
    </row>
    <row r="58" customFormat="false" ht="13.8" hidden="false" customHeight="false" outlineLevel="0" collapsed="false">
      <c r="A58" s="44" t="s">
        <v>90</v>
      </c>
      <c r="B58" s="56"/>
      <c r="C58" s="56"/>
      <c r="D58" s="56"/>
      <c r="E58" s="56"/>
      <c r="F58" s="56"/>
      <c r="G58" s="56"/>
    </row>
    <row r="59" customFormat="false" ht="38.55" hidden="false" customHeight="true" outlineLevel="0" collapsed="false">
      <c r="A59" s="45" t="s">
        <v>91</v>
      </c>
      <c r="B59" s="45"/>
      <c r="C59" s="45" t="s">
        <v>92</v>
      </c>
      <c r="D59" s="45" t="s">
        <v>38</v>
      </c>
      <c r="E59" s="45" t="s">
        <v>93</v>
      </c>
      <c r="F59" s="45"/>
      <c r="G59" s="45" t="s">
        <v>94</v>
      </c>
    </row>
    <row r="60" customFormat="false" ht="13.8" hidden="false" customHeight="true" outlineLevel="0" collapsed="false">
      <c r="A60" s="7" t="s">
        <v>95</v>
      </c>
      <c r="B60" s="7"/>
      <c r="C60" s="64" t="s">
        <v>61</v>
      </c>
      <c r="D60" s="7" t="s">
        <v>61</v>
      </c>
      <c r="E60" s="7" t="s">
        <v>61</v>
      </c>
      <c r="F60" s="7"/>
      <c r="G60" s="4" t="s">
        <v>61</v>
      </c>
    </row>
    <row r="61" customFormat="false" ht="13.9" hidden="false" customHeight="false" outlineLevel="0" collapsed="false">
      <c r="A61" s="7"/>
      <c r="B61" s="7"/>
      <c r="C61" s="65" t="s">
        <v>61</v>
      </c>
      <c r="D61" s="7"/>
      <c r="E61" s="7"/>
      <c r="F61" s="7"/>
      <c r="G61" s="4"/>
    </row>
    <row r="62" customFormat="false" ht="13.8" hidden="false" customHeight="true" outlineLevel="0" collapsed="false">
      <c r="A62" s="2" t="s">
        <v>96</v>
      </c>
      <c r="B62" s="2"/>
      <c r="C62" s="66" t="s">
        <v>61</v>
      </c>
      <c r="D62" s="67" t="s">
        <v>61</v>
      </c>
      <c r="E62" s="7" t="s">
        <v>61</v>
      </c>
      <c r="F62" s="7"/>
      <c r="G62" s="68" t="s">
        <v>61</v>
      </c>
    </row>
    <row r="63" customFormat="false" ht="13.8" hidden="false" customHeight="false" outlineLevel="0" collapsed="false">
      <c r="A63" s="2"/>
      <c r="B63" s="2"/>
      <c r="C63" s="6" t="s">
        <v>61</v>
      </c>
      <c r="D63" s="67"/>
      <c r="E63" s="7"/>
      <c r="F63" s="7"/>
      <c r="G63" s="68"/>
    </row>
    <row r="64" customFormat="false" ht="13.8" hidden="false" customHeight="true" outlineLevel="0" collapsed="false">
      <c r="A64" s="2" t="s">
        <v>97</v>
      </c>
      <c r="B64" s="2"/>
      <c r="C64" s="69" t="s">
        <v>98</v>
      </c>
      <c r="D64" s="7" t="s">
        <v>61</v>
      </c>
      <c r="E64" s="7" t="s">
        <v>61</v>
      </c>
      <c r="F64" s="7"/>
      <c r="G64" s="7" t="s">
        <v>61</v>
      </c>
    </row>
    <row r="65" customFormat="false" ht="13.8" hidden="false" customHeight="false" outlineLevel="0" collapsed="false">
      <c r="A65" s="70"/>
      <c r="B65" s="70"/>
      <c r="C65" s="71"/>
      <c r="D65" s="71"/>
      <c r="E65" s="71"/>
      <c r="F65" s="71"/>
      <c r="G65" s="71"/>
    </row>
    <row r="66" customFormat="false" ht="13.8" hidden="false" customHeight="false" outlineLevel="0" collapsed="false">
      <c r="A66" s="44" t="s">
        <v>99</v>
      </c>
      <c r="B66" s="72"/>
    </row>
    <row r="67" customFormat="false" ht="13.8" hidden="false" customHeight="false" outlineLevel="0" collapsed="false">
      <c r="A67" s="73" t="s">
        <v>100</v>
      </c>
      <c r="B67" s="33"/>
      <c r="C67" s="33"/>
      <c r="D67" s="33"/>
      <c r="E67" s="34"/>
      <c r="F67" s="4" t="s">
        <v>61</v>
      </c>
      <c r="G67" s="4"/>
    </row>
    <row r="68" customFormat="false" ht="13.8" hidden="false" customHeight="false" outlineLevel="0" collapsed="false">
      <c r="A68" s="73" t="s">
        <v>101</v>
      </c>
      <c r="B68" s="33"/>
      <c r="C68" s="33"/>
      <c r="D68" s="33"/>
      <c r="E68" s="34"/>
      <c r="F68" s="4" t="str">
        <f aca="false">F67</f>
        <v>-</v>
      </c>
      <c r="G68" s="4"/>
    </row>
    <row r="69" customFormat="false" ht="13.8" hidden="false" customHeight="false" outlineLevel="0" collapsed="false">
      <c r="A69" s="74" t="s">
        <v>102</v>
      </c>
      <c r="B69" s="75"/>
      <c r="C69" s="75"/>
      <c r="D69" s="75"/>
      <c r="E69" s="76"/>
      <c r="F69" s="4" t="s">
        <v>61</v>
      </c>
      <c r="G69" s="4"/>
    </row>
    <row r="70" customFormat="false" ht="13.8" hidden="false" customHeight="false" outlineLevel="0" collapsed="false">
      <c r="A70" s="73" t="s">
        <v>103</v>
      </c>
      <c r="B70" s="33"/>
      <c r="C70" s="33"/>
      <c r="D70" s="33"/>
      <c r="E70" s="34"/>
      <c r="F70" s="46" t="s">
        <v>104</v>
      </c>
      <c r="G70" s="46"/>
    </row>
    <row r="72" customFormat="false" ht="13.8" hidden="false" customHeight="false" outlineLevel="0" collapsed="false">
      <c r="A72" s="44" t="s">
        <v>105</v>
      </c>
    </row>
    <row r="73" customFormat="false" ht="24.85" hidden="false" customHeight="true" outlineLevel="0" collapsed="false">
      <c r="A73" s="77" t="s">
        <v>106</v>
      </c>
      <c r="B73" s="77"/>
      <c r="C73" s="77"/>
      <c r="D73" s="77"/>
      <c r="E73" s="77"/>
      <c r="F73" s="77"/>
      <c r="G73" s="77"/>
    </row>
    <row r="74" customFormat="false" ht="13.8" hidden="false" customHeight="true" outlineLevel="0" collapsed="false">
      <c r="A74" s="78" t="s">
        <v>107</v>
      </c>
      <c r="B74" s="79"/>
      <c r="C74" s="79"/>
      <c r="D74" s="79" t="s">
        <v>108</v>
      </c>
      <c r="E74" s="79"/>
      <c r="F74" s="79"/>
      <c r="G74" s="79"/>
    </row>
    <row r="75" customFormat="false" ht="13.8" hidden="false" customHeight="false" outlineLevel="0" collapsed="false">
      <c r="A75" s="78"/>
      <c r="B75" s="78"/>
      <c r="C75" s="79"/>
      <c r="D75" s="79"/>
      <c r="E75" s="79"/>
      <c r="F75" s="79"/>
      <c r="G75" s="79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3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19:B19"/>
    <mergeCell ref="F22:G22"/>
    <mergeCell ref="F23:G23"/>
    <mergeCell ref="F24:G24"/>
    <mergeCell ref="F25:G25"/>
    <mergeCell ref="F29:G29"/>
    <mergeCell ref="F30:G30"/>
    <mergeCell ref="A56:B56"/>
    <mergeCell ref="A59:B59"/>
    <mergeCell ref="E59:F59"/>
    <mergeCell ref="A60:B61"/>
    <mergeCell ref="D60:D61"/>
    <mergeCell ref="E60:F61"/>
    <mergeCell ref="G60:G61"/>
    <mergeCell ref="A62:B63"/>
    <mergeCell ref="D62:D63"/>
    <mergeCell ref="E62:F63"/>
    <mergeCell ref="G62:G63"/>
    <mergeCell ref="A64:B64"/>
    <mergeCell ref="E64:F64"/>
    <mergeCell ref="F67:G67"/>
    <mergeCell ref="F68:G68"/>
    <mergeCell ref="F69:G69"/>
    <mergeCell ref="F70:G70"/>
    <mergeCell ref="A73:G73"/>
    <mergeCell ref="A74:A75"/>
    <mergeCell ref="B74:C75"/>
    <mergeCell ref="D74:E75"/>
    <mergeCell ref="F74:G75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8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1" man="true" max="16383" min="0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8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pane xSplit="2" ySplit="7" topLeftCell="C50" activePane="bottomRight" state="frozen"/>
      <selection pane="topLeft" activeCell="A1" activeCellId="0" sqref="A1"/>
      <selection pane="topRight" activeCell="C1" activeCellId="0" sqref="C1"/>
      <selection pane="bottomLeft" activeCell="A50" activeCellId="0" sqref="A50"/>
      <selection pane="bottomRight" activeCell="E69" activeCellId="0" sqref="E69"/>
    </sheetView>
  </sheetViews>
  <sheetFormatPr defaultColWidth="10.2578125" defaultRowHeight="13.8" zeroHeight="false" outlineLevelRow="0" outlineLevelCol="0"/>
  <cols>
    <col collapsed="false" customWidth="true" hidden="false" outlineLevel="0" max="1" min="1" style="1" width="17"/>
    <col collapsed="false" customWidth="true" hidden="false" outlineLevel="0" max="2" min="2" style="1" width="13.19"/>
    <col collapsed="false" customWidth="true" hidden="false" outlineLevel="0" max="3" min="3" style="1" width="13"/>
    <col collapsed="false" customWidth="true" hidden="false" outlineLevel="0" max="4" min="4" style="1" width="14.75"/>
    <col collapsed="false" customWidth="true" hidden="false" outlineLevel="0" max="5" min="5" style="1" width="12"/>
    <col collapsed="false" customWidth="true" hidden="false" outlineLevel="0" max="6" min="6" style="1" width="13.25"/>
    <col collapsed="false" customWidth="true" hidden="false" outlineLevel="0" max="7" min="7" style="1" width="13"/>
    <col collapsed="false" customWidth="true" hidden="false" outlineLevel="0" max="1024" min="1024" style="1" width="10.5"/>
  </cols>
  <sheetData>
    <row r="1" customFormat="false" ht="13.8" hidden="false" customHeight="false" outlineLevel="0" collapsed="false">
      <c r="A1" s="30" t="str">
        <f aca="false">ИЛ3!A1</f>
        <v>ООО Альфадез</v>
      </c>
      <c r="B1" s="30"/>
      <c r="C1" s="30"/>
      <c r="D1" s="30"/>
      <c r="E1" s="30"/>
      <c r="F1" s="30"/>
      <c r="G1" s="30"/>
    </row>
    <row r="2" customFormat="false" ht="13.8" hidden="false" customHeight="false" outlineLevel="0" collapsed="false">
      <c r="A2" s="31" t="str">
        <f aca="false">ИЛ3!A2</f>
        <v>Контактный телефон</v>
      </c>
      <c r="B2" s="31"/>
      <c r="C2" s="32" t="n">
        <f aca="false">ИЛ3!C2</f>
        <v>89379676209</v>
      </c>
      <c r="D2" s="32"/>
      <c r="E2" s="33"/>
      <c r="F2" s="33"/>
      <c r="G2" s="34"/>
    </row>
    <row r="3" customFormat="false" ht="13.8" hidden="false" customHeight="false" outlineLevel="0" collapsed="false">
      <c r="A3" s="35" t="s">
        <v>44</v>
      </c>
      <c r="B3" s="36" t="s">
        <v>45</v>
      </c>
      <c r="C3" s="36"/>
      <c r="D3" s="37" t="str">
        <f aca="false">ИЛ3!D3</f>
        <v>Наименование объекта</v>
      </c>
      <c r="E3" s="37"/>
      <c r="F3" s="38" t="str">
        <f aca="false">ИЛ3!F3</f>
        <v>ОСП ЗГПИ</v>
      </c>
      <c r="G3" s="38"/>
    </row>
    <row r="4" customFormat="false" ht="13.8" hidden="false" customHeight="false" outlineLevel="0" collapsed="false">
      <c r="A4" s="35" t="s">
        <v>47</v>
      </c>
      <c r="B4" s="39" t="str">
        <f aca="false">ИЛ3!B4</f>
        <v>Авдеенко И.В.</v>
      </c>
      <c r="C4" s="39"/>
      <c r="D4" s="40" t="str">
        <f aca="false">ИЛ3!D4</f>
        <v>Адрес проведения работ</v>
      </c>
      <c r="E4" s="40"/>
      <c r="F4" s="39" t="str">
        <f aca="false">ИЛ3!F4</f>
        <v>с.Овчарное ул.Луговая 41б</v>
      </c>
      <c r="G4" s="39"/>
    </row>
    <row r="5" customFormat="false" ht="13.8" hidden="false" customHeight="false" outlineLevel="0" collapsed="false">
      <c r="A5" s="42" t="s">
        <v>51</v>
      </c>
      <c r="B5" s="43" t="n">
        <f aca="false">ИЛ1!B5</f>
        <v>45390</v>
      </c>
      <c r="C5" s="33"/>
      <c r="D5" s="33"/>
      <c r="E5" s="33"/>
      <c r="F5" s="33"/>
      <c r="G5" s="34"/>
    </row>
    <row r="7" customFormat="false" ht="13.8" hidden="false" customHeight="false" outlineLevel="0" collapsed="false">
      <c r="A7" s="30" t="s">
        <v>52</v>
      </c>
      <c r="B7" s="30"/>
      <c r="C7" s="30"/>
      <c r="D7" s="30"/>
      <c r="E7" s="30"/>
      <c r="F7" s="30"/>
      <c r="G7" s="30"/>
    </row>
    <row r="9" customFormat="false" ht="13.8" hidden="false" customHeight="false" outlineLevel="0" collapsed="false">
      <c r="A9" s="44" t="s">
        <v>53</v>
      </c>
      <c r="B9" s="44"/>
    </row>
    <row r="10" customFormat="false" ht="13.8" hidden="false" customHeight="false" outlineLevel="0" collapsed="false">
      <c r="A10" s="44" t="s">
        <v>54</v>
      </c>
    </row>
    <row r="11" s="56" customFormat="true" ht="45" hidden="false" customHeight="true" outlineLevel="0" collapsed="false">
      <c r="A11" s="45" t="s">
        <v>55</v>
      </c>
      <c r="B11" s="45" t="s">
        <v>56</v>
      </c>
      <c r="C11" s="45" t="s">
        <v>57</v>
      </c>
      <c r="D11" s="45" t="s">
        <v>58</v>
      </c>
      <c r="E11" s="45" t="s">
        <v>59</v>
      </c>
      <c r="F11" s="45" t="s">
        <v>60</v>
      </c>
      <c r="G11" s="45"/>
      <c r="AMJ11" s="1"/>
    </row>
    <row r="12" customFormat="false" ht="13.8" hidden="false" customHeight="false" outlineLevel="0" collapsed="false">
      <c r="A12" s="46" t="s">
        <v>61</v>
      </c>
      <c r="B12" s="46" t="n">
        <v>3</v>
      </c>
      <c r="C12" s="46" t="s">
        <v>61</v>
      </c>
      <c r="D12" s="46" t="s">
        <v>61</v>
      </c>
      <c r="E12" s="47" t="s">
        <v>61</v>
      </c>
      <c r="F12" s="46" t="s">
        <v>61</v>
      </c>
      <c r="G12" s="46"/>
    </row>
    <row r="14" customFormat="false" ht="13.8" hidden="false" customHeight="false" outlineLevel="0" collapsed="false">
      <c r="A14" s="44" t="s">
        <v>62</v>
      </c>
      <c r="B14" s="44"/>
      <c r="C14" s="44"/>
    </row>
    <row r="15" s="56" customFormat="true" ht="39.75" hidden="false" customHeight="true" outlineLevel="0" collapsed="false">
      <c r="A15" s="48" t="s">
        <v>55</v>
      </c>
      <c r="B15" s="45" t="s">
        <v>56</v>
      </c>
      <c r="C15" s="45" t="s">
        <v>57</v>
      </c>
      <c r="D15" s="45" t="s">
        <v>58</v>
      </c>
      <c r="E15" s="45" t="s">
        <v>59</v>
      </c>
      <c r="F15" s="45" t="s">
        <v>60</v>
      </c>
      <c r="G15" s="45"/>
      <c r="AMJ15" s="1"/>
    </row>
    <row r="16" customFormat="false" ht="26.85" hidden="false" customHeight="false" outlineLevel="0" collapsed="false">
      <c r="A16" s="7" t="s">
        <v>109</v>
      </c>
      <c r="B16" s="4" t="s">
        <v>61</v>
      </c>
      <c r="C16" s="4" t="s">
        <v>61</v>
      </c>
      <c r="D16" s="4" t="s">
        <v>61</v>
      </c>
      <c r="E16" s="49" t="s">
        <v>61</v>
      </c>
      <c r="F16" s="4" t="s">
        <v>61</v>
      </c>
      <c r="G16" s="4"/>
    </row>
    <row r="18" customFormat="false" ht="13.8" hidden="false" customHeight="false" outlineLevel="0" collapsed="false">
      <c r="A18" s="50" t="s">
        <v>63</v>
      </c>
    </row>
    <row r="19" customFormat="false" ht="13.8" hidden="false" customHeight="false" outlineLevel="0" collapsed="false">
      <c r="A19" s="51" t="s">
        <v>64</v>
      </c>
      <c r="B19" s="51" t="s">
        <v>65</v>
      </c>
    </row>
    <row r="20" customFormat="false" ht="13.8" hidden="false" customHeight="false" outlineLevel="0" collapsed="false">
      <c r="A20" s="52" t="s">
        <v>66</v>
      </c>
      <c r="B20" s="52"/>
    </row>
    <row r="21" customFormat="false" ht="13.8" hidden="false" customHeight="false" outlineLevel="0" collapsed="false">
      <c r="A21" s="36" t="s">
        <v>67</v>
      </c>
      <c r="B21" s="4" t="s">
        <v>61</v>
      </c>
    </row>
    <row r="22" customFormat="false" ht="13.8" hidden="false" customHeight="false" outlineLevel="0" collapsed="false">
      <c r="A22" s="36" t="s">
        <v>68</v>
      </c>
      <c r="B22" s="4" t="s">
        <v>61</v>
      </c>
    </row>
    <row r="24" customFormat="false" ht="13.8" hidden="false" customHeight="false" outlineLevel="0" collapsed="false">
      <c r="A24" s="53" t="s">
        <v>69</v>
      </c>
      <c r="B24" s="33"/>
      <c r="C24" s="33"/>
      <c r="D24" s="33"/>
      <c r="E24" s="34"/>
      <c r="F24" s="54" t="s">
        <v>61</v>
      </c>
      <c r="G24" s="54"/>
    </row>
    <row r="25" customFormat="false" ht="13.8" hidden="false" customHeight="false" outlineLevel="0" collapsed="false">
      <c r="A25" s="53" t="s">
        <v>70</v>
      </c>
      <c r="B25" s="33"/>
      <c r="C25" s="33"/>
      <c r="D25" s="33"/>
      <c r="E25" s="34"/>
      <c r="F25" s="4" t="s">
        <v>61</v>
      </c>
      <c r="G25" s="4"/>
    </row>
    <row r="26" customFormat="false" ht="13.8" hidden="false" customHeight="false" outlineLevel="0" collapsed="false">
      <c r="A26" s="53" t="s">
        <v>71</v>
      </c>
      <c r="B26" s="33"/>
      <c r="C26" s="33"/>
      <c r="D26" s="33"/>
      <c r="E26" s="34"/>
      <c r="F26" s="4" t="s">
        <v>61</v>
      </c>
      <c r="G26" s="4"/>
    </row>
    <row r="27" customFormat="false" ht="13.8" hidden="false" customHeight="false" outlineLevel="0" collapsed="false">
      <c r="A27" s="53" t="s">
        <v>72</v>
      </c>
      <c r="B27" s="33"/>
      <c r="C27" s="33"/>
      <c r="D27" s="33"/>
      <c r="E27" s="34"/>
      <c r="F27" s="4" t="s">
        <v>61</v>
      </c>
      <c r="G27" s="4"/>
    </row>
    <row r="28" customFormat="false" ht="13.8" hidden="false" customHeight="false" outlineLevel="0" collapsed="false">
      <c r="A28" s="50" t="s">
        <v>73</v>
      </c>
    </row>
    <row r="29" customFormat="false" ht="13.8" hidden="false" customHeight="false" outlineLevel="0" collapsed="false">
      <c r="A29" s="55" t="s">
        <v>74</v>
      </c>
      <c r="B29" s="33"/>
      <c r="C29" s="33"/>
      <c r="D29" s="33"/>
      <c r="E29" s="33"/>
      <c r="F29" s="33"/>
      <c r="G29" s="34"/>
    </row>
    <row r="31" customFormat="false" ht="13.8" hidden="false" customHeight="false" outlineLevel="0" collapsed="false">
      <c r="A31" s="44" t="s">
        <v>75</v>
      </c>
    </row>
    <row r="32" customFormat="false" ht="45" hidden="false" customHeight="true" outlineLevel="0" collapsed="false">
      <c r="A32" s="48" t="s">
        <v>55</v>
      </c>
      <c r="B32" s="45" t="s">
        <v>56</v>
      </c>
      <c r="C32" s="45" t="s">
        <v>57</v>
      </c>
      <c r="D32" s="45" t="s">
        <v>58</v>
      </c>
      <c r="E32" s="45" t="s">
        <v>59</v>
      </c>
      <c r="F32" s="45" t="s">
        <v>60</v>
      </c>
      <c r="G32" s="45"/>
    </row>
    <row r="33" customFormat="false" ht="13.8" hidden="false" customHeight="false" outlineLevel="0" collapsed="false">
      <c r="A33" s="46" t="s">
        <v>61</v>
      </c>
      <c r="B33" s="46" t="s">
        <v>61</v>
      </c>
      <c r="C33" s="46" t="s">
        <v>61</v>
      </c>
      <c r="D33" s="46" t="s">
        <v>61</v>
      </c>
      <c r="E33" s="47" t="s">
        <v>61</v>
      </c>
      <c r="F33" s="46" t="s">
        <v>61</v>
      </c>
      <c r="G33" s="46"/>
    </row>
    <row r="35" customFormat="false" ht="13.8" hidden="false" customHeight="false" outlineLevel="0" collapsed="false">
      <c r="A35" s="50" t="s">
        <v>63</v>
      </c>
    </row>
    <row r="36" customFormat="false" ht="13.8" hidden="false" customHeight="false" outlineLevel="0" collapsed="false">
      <c r="A36" s="51" t="s">
        <v>64</v>
      </c>
      <c r="B36" s="51" t="s">
        <v>65</v>
      </c>
    </row>
    <row r="37" customFormat="false" ht="26.85" hidden="false" customHeight="false" outlineLevel="0" collapsed="false">
      <c r="A37" s="77" t="s">
        <v>76</v>
      </c>
      <c r="B37" s="36"/>
    </row>
    <row r="38" customFormat="false" ht="13.8" hidden="false" customHeight="false" outlineLevel="0" collapsed="false">
      <c r="A38" s="36" t="s">
        <v>77</v>
      </c>
      <c r="B38" s="4" t="s">
        <v>61</v>
      </c>
    </row>
    <row r="39" s="56" customFormat="true" ht="13.8" hidden="false" customHeight="false" outlineLevel="0" collapsed="false">
      <c r="A39" s="36" t="s">
        <v>78</v>
      </c>
      <c r="B39" s="4" t="s">
        <v>61</v>
      </c>
      <c r="AMJ39" s="1"/>
    </row>
    <row r="40" customFormat="false" ht="13.8" hidden="false" customHeight="false" outlineLevel="0" collapsed="false">
      <c r="A40" s="36" t="s">
        <v>79</v>
      </c>
      <c r="B40" s="4" t="s">
        <v>61</v>
      </c>
      <c r="C40" s="57"/>
      <c r="D40" s="57"/>
      <c r="E40" s="57"/>
      <c r="F40" s="57"/>
    </row>
    <row r="41" customFormat="false" ht="13.8" hidden="false" customHeight="false" outlineLevel="0" collapsed="false">
      <c r="A41" s="36" t="s">
        <v>68</v>
      </c>
      <c r="B41" s="4" t="s">
        <v>61</v>
      </c>
      <c r="C41" s="57"/>
      <c r="D41" s="57"/>
      <c r="E41" s="57"/>
      <c r="F41" s="57"/>
    </row>
    <row r="42" customFormat="false" ht="13.8" hidden="false" customHeight="false" outlineLevel="0" collapsed="false">
      <c r="A42" s="33"/>
      <c r="B42" s="59"/>
      <c r="C42" s="57"/>
      <c r="D42" s="57"/>
      <c r="E42" s="57"/>
      <c r="F42" s="57"/>
    </row>
    <row r="43" customFormat="false" ht="13.8" hidden="false" customHeight="false" outlineLevel="0" collapsed="false">
      <c r="A43" s="58" t="s">
        <v>110</v>
      </c>
      <c r="B43" s="59"/>
      <c r="C43" s="59"/>
      <c r="D43" s="59"/>
      <c r="E43" s="59"/>
      <c r="F43" s="59"/>
      <c r="G43" s="34"/>
    </row>
    <row r="44" customFormat="false" ht="13.8" hidden="false" customHeight="false" outlineLevel="0" collapsed="false">
      <c r="A44" s="57"/>
      <c r="B44" s="57"/>
      <c r="C44" s="57"/>
      <c r="D44" s="57"/>
      <c r="E44" s="57"/>
      <c r="F44" s="57"/>
    </row>
    <row r="45" customFormat="false" ht="13.8" hidden="false" customHeight="false" outlineLevel="0" collapsed="false">
      <c r="A45" s="50" t="s">
        <v>73</v>
      </c>
    </row>
    <row r="46" customFormat="false" ht="13.8" hidden="false" customHeight="false" outlineLevel="0" collapsed="false">
      <c r="A46" s="55" t="s">
        <v>74</v>
      </c>
      <c r="B46" s="33"/>
      <c r="C46" s="33"/>
      <c r="D46" s="33"/>
      <c r="E46" s="33"/>
      <c r="F46" s="33"/>
      <c r="G46" s="34"/>
    </row>
    <row r="48" customFormat="false" ht="13.8" hidden="false" customHeight="false" outlineLevel="0" collapsed="false">
      <c r="A48" s="44" t="s">
        <v>80</v>
      </c>
    </row>
    <row r="49" customFormat="false" ht="26.85" hidden="false" customHeight="false" outlineLevel="0" collapsed="false">
      <c r="A49" s="51" t="s">
        <v>81</v>
      </c>
      <c r="B49" s="51" t="s">
        <v>82</v>
      </c>
      <c r="C49" s="51" t="s">
        <v>83</v>
      </c>
      <c r="D49" s="51" t="s">
        <v>84</v>
      </c>
      <c r="E49" s="51" t="s">
        <v>85</v>
      </c>
      <c r="F49" s="51" t="s">
        <v>86</v>
      </c>
      <c r="G49" s="45" t="s">
        <v>87</v>
      </c>
    </row>
    <row r="50" customFormat="false" ht="13.8" hidden="false" customHeight="false" outlineLevel="0" collapsed="false">
      <c r="A50" s="4" t="s">
        <v>61</v>
      </c>
      <c r="B50" s="4" t="s">
        <v>61</v>
      </c>
      <c r="C50" s="4" t="s">
        <v>61</v>
      </c>
      <c r="D50" s="4" t="s">
        <v>61</v>
      </c>
      <c r="E50" s="4" t="s">
        <v>61</v>
      </c>
      <c r="F50" s="4" t="s">
        <v>61</v>
      </c>
      <c r="G50" s="4" t="s">
        <v>61</v>
      </c>
    </row>
    <row r="51" customFormat="false" ht="13.8" hidden="false" customHeight="false" outlineLevel="0" collapsed="false">
      <c r="A51" s="57"/>
      <c r="B51" s="57"/>
      <c r="C51" s="57"/>
      <c r="D51" s="57"/>
      <c r="E51" s="57"/>
      <c r="F51" s="57"/>
      <c r="G51" s="57"/>
    </row>
    <row r="52" customFormat="false" ht="13.8" hidden="false" customHeight="false" outlineLevel="0" collapsed="false">
      <c r="A52" s="50" t="s">
        <v>63</v>
      </c>
      <c r="C52" s="57"/>
      <c r="D52" s="57"/>
      <c r="E52" s="57"/>
      <c r="F52" s="57"/>
      <c r="G52" s="57"/>
    </row>
    <row r="53" customFormat="false" ht="13.8" hidden="false" customHeight="false" outlineLevel="0" collapsed="false">
      <c r="A53" s="51" t="s">
        <v>64</v>
      </c>
      <c r="B53" s="51" t="s">
        <v>65</v>
      </c>
    </row>
    <row r="54" customFormat="false" ht="26.85" hidden="false" customHeight="false" outlineLevel="0" collapsed="false">
      <c r="A54" s="80" t="s">
        <v>88</v>
      </c>
      <c r="B54" s="34"/>
    </row>
    <row r="55" customFormat="false" ht="13.8" hidden="false" customHeight="false" outlineLevel="0" collapsed="false">
      <c r="A55" s="36" t="s">
        <v>82</v>
      </c>
      <c r="B55" s="4" t="s">
        <v>61</v>
      </c>
    </row>
    <row r="56" customFormat="false" ht="13.8" hidden="false" customHeight="false" outlineLevel="0" collapsed="false">
      <c r="A56" s="36" t="s">
        <v>83</v>
      </c>
      <c r="B56" s="4" t="s">
        <v>61</v>
      </c>
    </row>
    <row r="57" customFormat="false" ht="13.8" hidden="false" customHeight="false" outlineLevel="0" collapsed="false">
      <c r="A57" s="36" t="str">
        <f aca="false">D49</f>
        <v>Златоглазка</v>
      </c>
      <c r="B57" s="4" t="s">
        <v>61</v>
      </c>
    </row>
    <row r="58" customFormat="false" ht="13.8" hidden="false" customHeight="false" outlineLevel="0" collapsed="false">
      <c r="A58" s="36" t="str">
        <f aca="false">E49</f>
        <v>Комары</v>
      </c>
      <c r="B58" s="4" t="s">
        <v>61</v>
      </c>
    </row>
    <row r="59" customFormat="false" ht="13.8" hidden="false" customHeight="false" outlineLevel="0" collapsed="false">
      <c r="A59" s="36" t="str">
        <f aca="false">F49</f>
        <v>Осы</v>
      </c>
      <c r="B59" s="4" t="s">
        <v>61</v>
      </c>
    </row>
    <row r="60" customFormat="false" ht="13.8" hidden="false" customHeight="false" outlineLevel="0" collapsed="false">
      <c r="A60" s="36" t="str">
        <f aca="false">G49</f>
        <v>Пищевая моль</v>
      </c>
      <c r="B60" s="4" t="s">
        <v>61</v>
      </c>
    </row>
    <row r="62" customFormat="false" ht="13.8" hidden="false" customHeight="false" outlineLevel="0" collapsed="false">
      <c r="A62" s="58" t="s">
        <v>61</v>
      </c>
      <c r="B62" s="59"/>
      <c r="C62" s="59"/>
      <c r="D62" s="59"/>
      <c r="E62" s="59"/>
      <c r="F62" s="59"/>
      <c r="G62" s="34"/>
    </row>
    <row r="63" customFormat="false" ht="13.8" hidden="false" customHeight="false" outlineLevel="0" collapsed="false">
      <c r="A63" s="57"/>
      <c r="B63" s="57"/>
      <c r="C63" s="57"/>
      <c r="D63" s="57"/>
      <c r="E63" s="57"/>
      <c r="F63" s="57"/>
    </row>
    <row r="64" customFormat="false" ht="13.8" hidden="false" customHeight="false" outlineLevel="0" collapsed="false">
      <c r="A64" s="50" t="s">
        <v>73</v>
      </c>
    </row>
    <row r="65" customFormat="false" ht="13.8" hidden="false" customHeight="false" outlineLevel="0" collapsed="false">
      <c r="A65" s="55" t="s">
        <v>74</v>
      </c>
      <c r="B65" s="33"/>
      <c r="C65" s="33"/>
      <c r="D65" s="33"/>
      <c r="E65" s="33"/>
      <c r="F65" s="33"/>
      <c r="G65" s="34"/>
    </row>
    <row r="67" s="56" customFormat="true" ht="27.85" hidden="false" customHeight="true" outlineLevel="0" collapsed="false">
      <c r="A67" s="44" t="s">
        <v>90</v>
      </c>
      <c r="AMJ67" s="1"/>
    </row>
    <row r="68" s="56" customFormat="true" ht="36.8" hidden="false" customHeight="true" outlineLevel="0" collapsed="false">
      <c r="A68" s="45" t="s">
        <v>91</v>
      </c>
      <c r="B68" s="45"/>
      <c r="C68" s="45" t="s">
        <v>92</v>
      </c>
      <c r="D68" s="45" t="s">
        <v>38</v>
      </c>
      <c r="E68" s="45" t="s">
        <v>93</v>
      </c>
      <c r="F68" s="45"/>
      <c r="G68" s="45" t="s">
        <v>94</v>
      </c>
      <c r="AMJ68" s="1"/>
    </row>
    <row r="69" s="56" customFormat="true" ht="20.25" hidden="false" customHeight="true" outlineLevel="0" collapsed="false">
      <c r="A69" s="7" t="s">
        <v>95</v>
      </c>
      <c r="B69" s="7"/>
      <c r="C69" s="64" t="s">
        <v>111</v>
      </c>
      <c r="D69" s="7" t="s">
        <v>112</v>
      </c>
      <c r="E69" s="81" t="s">
        <v>113</v>
      </c>
      <c r="F69" s="81"/>
      <c r="G69" s="82" t="n">
        <f aca="false">88*0.002</f>
        <v>0.176</v>
      </c>
      <c r="AMJ69" s="1"/>
    </row>
    <row r="70" s="56" customFormat="true" ht="25.5" hidden="false" customHeight="true" outlineLevel="0" collapsed="false">
      <c r="A70" s="7"/>
      <c r="B70" s="7"/>
      <c r="C70" s="65" t="s">
        <v>114</v>
      </c>
      <c r="D70" s="7"/>
      <c r="E70" s="7"/>
      <c r="F70" s="81"/>
      <c r="G70" s="82"/>
      <c r="AMJ70" s="1"/>
    </row>
    <row r="71" s="56" customFormat="true" ht="24.75" hidden="false" customHeight="true" outlineLevel="0" collapsed="false">
      <c r="A71" s="2" t="s">
        <v>96</v>
      </c>
      <c r="B71" s="2"/>
      <c r="C71" s="66" t="s">
        <v>61</v>
      </c>
      <c r="D71" s="67" t="s">
        <v>61</v>
      </c>
      <c r="E71" s="7" t="s">
        <v>61</v>
      </c>
      <c r="F71" s="7"/>
      <c r="G71" s="7" t="s">
        <v>61</v>
      </c>
      <c r="AMJ71" s="1"/>
    </row>
    <row r="72" s="56" customFormat="true" ht="25.5" hidden="false" customHeight="true" outlineLevel="0" collapsed="false">
      <c r="A72" s="2"/>
      <c r="B72" s="2"/>
      <c r="C72" s="6" t="s">
        <v>61</v>
      </c>
      <c r="D72" s="67"/>
      <c r="E72" s="7"/>
      <c r="F72" s="7"/>
      <c r="G72" s="7"/>
      <c r="AMJ72" s="1"/>
    </row>
    <row r="73" s="56" customFormat="true" ht="27" hidden="false" customHeight="true" outlineLevel="0" collapsed="false">
      <c r="A73" s="2" t="s">
        <v>97</v>
      </c>
      <c r="B73" s="2"/>
      <c r="C73" s="69" t="s">
        <v>61</v>
      </c>
      <c r="D73" s="7" t="s">
        <v>61</v>
      </c>
      <c r="E73" s="7" t="s">
        <v>61</v>
      </c>
      <c r="F73" s="7"/>
      <c r="G73" s="7" t="s">
        <v>61</v>
      </c>
      <c r="AMJ73" s="1"/>
    </row>
    <row r="74" s="56" customFormat="true" ht="11.25" hidden="false" customHeight="true" outlineLevel="0" collapsed="false">
      <c r="A74" s="70"/>
      <c r="B74" s="70"/>
      <c r="C74" s="71"/>
      <c r="D74" s="71"/>
      <c r="E74" s="71"/>
      <c r="F74" s="71"/>
      <c r="G74" s="71"/>
      <c r="AMJ74" s="1"/>
    </row>
    <row r="75" customFormat="false" ht="13.8" hidden="false" customHeight="false" outlineLevel="0" collapsed="false">
      <c r="A75" s="44" t="s">
        <v>99</v>
      </c>
      <c r="B75" s="72"/>
    </row>
    <row r="76" customFormat="false" ht="13.8" hidden="false" customHeight="false" outlineLevel="0" collapsed="false">
      <c r="A76" s="73" t="s">
        <v>100</v>
      </c>
      <c r="B76" s="33"/>
      <c r="C76" s="33"/>
      <c r="D76" s="33"/>
      <c r="E76" s="34"/>
      <c r="F76" s="62" t="s">
        <v>61</v>
      </c>
      <c r="G76" s="62"/>
    </row>
    <row r="77" customFormat="false" ht="13.8" hidden="false" customHeight="false" outlineLevel="0" collapsed="false">
      <c r="A77" s="73" t="s">
        <v>101</v>
      </c>
      <c r="B77" s="33"/>
      <c r="C77" s="33"/>
      <c r="D77" s="33"/>
      <c r="E77" s="34"/>
      <c r="F77" s="62" t="str">
        <f aca="false">F76</f>
        <v>-</v>
      </c>
      <c r="G77" s="62"/>
    </row>
    <row r="78" customFormat="false" ht="13.8" hidden="false" customHeight="false" outlineLevel="0" collapsed="false">
      <c r="A78" s="74" t="s">
        <v>102</v>
      </c>
      <c r="B78" s="75"/>
      <c r="C78" s="75"/>
      <c r="D78" s="75"/>
      <c r="E78" s="76"/>
      <c r="F78" s="62" t="s">
        <v>61</v>
      </c>
      <c r="G78" s="62"/>
    </row>
    <row r="79" customFormat="false" ht="13.8" hidden="false" customHeight="false" outlineLevel="0" collapsed="false">
      <c r="A79" s="73" t="s">
        <v>103</v>
      </c>
      <c r="B79" s="33"/>
      <c r="C79" s="33"/>
      <c r="D79" s="33"/>
      <c r="E79" s="34"/>
      <c r="F79" s="46" t="s">
        <v>104</v>
      </c>
      <c r="G79" s="46"/>
    </row>
    <row r="81" customFormat="false" ht="13.8" hidden="false" customHeight="false" outlineLevel="0" collapsed="false">
      <c r="A81" s="44" t="s">
        <v>105</v>
      </c>
    </row>
    <row r="82" customFormat="false" ht="23.85" hidden="false" customHeight="true" outlineLevel="0" collapsed="false">
      <c r="A82" s="77" t="s">
        <v>106</v>
      </c>
      <c r="B82" s="77"/>
      <c r="C82" s="77"/>
      <c r="D82" s="77"/>
      <c r="E82" s="77"/>
      <c r="F82" s="77"/>
      <c r="G82" s="77"/>
    </row>
    <row r="83" customFormat="false" ht="14.25" hidden="false" customHeight="true" outlineLevel="0" collapsed="false">
      <c r="A83" s="78" t="s">
        <v>107</v>
      </c>
      <c r="B83" s="79"/>
      <c r="C83" s="79"/>
      <c r="D83" s="79" t="s">
        <v>108</v>
      </c>
      <c r="E83" s="79"/>
      <c r="F83" s="79"/>
      <c r="G83" s="79"/>
    </row>
    <row r="84" customFormat="false" ht="27" hidden="false" customHeight="true" outlineLevel="0" collapsed="false">
      <c r="A84" s="78"/>
      <c r="B84" s="78"/>
      <c r="C84" s="79"/>
      <c r="D84" s="79"/>
      <c r="E84" s="79"/>
      <c r="F84" s="79"/>
      <c r="G84" s="79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7" man="true" max="16383" min="0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H84"/>
  <sheetViews>
    <sheetView showFormulas="false" showGridLines="true" showRowColHeaders="true" showZeros="true" rightToLeft="false" tabSelected="true" showOutlineSymbols="true" defaultGridColor="true" view="pageBreakPreview" topLeftCell="B1" colorId="64" zoomScale="75" zoomScaleNormal="75" zoomScalePageLayoutView="75" workbookViewId="0">
      <pane xSplit="1" ySplit="7" topLeftCell="C17" activePane="bottomRight" state="frozen"/>
      <selection pane="topLeft" activeCell="B1" activeCellId="0" sqref="B1"/>
      <selection pane="topRight" activeCell="C1" activeCellId="0" sqref="C1"/>
      <selection pane="bottomLeft" activeCell="B17" activeCellId="0" sqref="B17"/>
      <selection pane="bottomRight" activeCell="C5" activeCellId="0" sqref="C5"/>
    </sheetView>
  </sheetViews>
  <sheetFormatPr defaultColWidth="10.2578125" defaultRowHeight="14.25" zeroHeight="false" outlineLevelRow="0" outlineLevelCol="0"/>
  <cols>
    <col collapsed="false" customWidth="true" hidden="false" outlineLevel="0" max="1" min="1" style="1" width="6.87"/>
    <col collapsed="false" customWidth="true" hidden="false" outlineLevel="0" max="2" min="2" style="1" width="17"/>
    <col collapsed="false" customWidth="true" hidden="false" outlineLevel="0" max="4" min="4" style="1" width="13"/>
    <col collapsed="false" customWidth="true" hidden="false" outlineLevel="0" max="5" min="5" style="1" width="14.75"/>
    <col collapsed="false" customWidth="true" hidden="false" outlineLevel="0" max="6" min="6" style="1" width="12"/>
    <col collapsed="false" customWidth="true" hidden="false" outlineLevel="0" max="7" min="7" style="1" width="13.25"/>
    <col collapsed="false" customWidth="true" hidden="false" outlineLevel="0" max="8" min="8" style="1" width="13"/>
  </cols>
  <sheetData>
    <row r="1" customFormat="false" ht="14.25" hidden="false" customHeight="false" outlineLevel="0" collapsed="false">
      <c r="B1" s="30" t="str">
        <f aca="false">'3 контур(1)'!A1</f>
        <v>ООО Альфадез</v>
      </c>
      <c r="C1" s="30"/>
      <c r="D1" s="30"/>
      <c r="E1" s="30"/>
      <c r="F1" s="30"/>
      <c r="G1" s="30"/>
      <c r="H1" s="30"/>
    </row>
    <row r="2" customFormat="false" ht="14.25" hidden="false" customHeight="false" outlineLevel="0" collapsed="false">
      <c r="B2" s="31" t="str">
        <f aca="false">'3 контур(1)'!A2</f>
        <v>Контактный телефон</v>
      </c>
      <c r="C2" s="31"/>
      <c r="D2" s="32" t="n">
        <f aca="false">'3 контур(1)'!C2</f>
        <v>89379676209</v>
      </c>
      <c r="E2" s="32"/>
      <c r="F2" s="33"/>
      <c r="G2" s="33"/>
      <c r="H2" s="34"/>
    </row>
    <row r="3" customFormat="false" ht="14.25" hidden="false" customHeight="false" outlineLevel="0" collapsed="false">
      <c r="B3" s="35" t="s">
        <v>44</v>
      </c>
      <c r="C3" s="36" t="s">
        <v>45</v>
      </c>
      <c r="D3" s="36"/>
      <c r="E3" s="37" t="str">
        <f aca="false">'3 контур(1)'!D3</f>
        <v>Наименование объекта</v>
      </c>
      <c r="F3" s="37"/>
      <c r="G3" s="38" t="str">
        <f aca="false">'3 контур(1)'!F3</f>
        <v>ОСП ЗГПИ</v>
      </c>
      <c r="H3" s="38"/>
    </row>
    <row r="4" customFormat="false" ht="14.25" hidden="false" customHeight="false" outlineLevel="0" collapsed="false">
      <c r="B4" s="35" t="s">
        <v>47</v>
      </c>
      <c r="C4" s="39" t="str">
        <f aca="false">'3 контур(1)'!B4</f>
        <v>Авдеенко И.В.</v>
      </c>
      <c r="D4" s="39"/>
      <c r="E4" s="40" t="str">
        <f aca="false">'3 контур(1)'!D4</f>
        <v>Адрес проведения работ</v>
      </c>
      <c r="F4" s="40"/>
      <c r="G4" s="39" t="str">
        <f aca="false">'3 контур(1)'!F4</f>
        <v>с.Овчарное ул.Луговая 41б</v>
      </c>
      <c r="H4" s="39"/>
    </row>
    <row r="5" customFormat="false" ht="14.25" hidden="false" customHeight="false" outlineLevel="0" collapsed="false">
      <c r="B5" s="42" t="s">
        <v>51</v>
      </c>
      <c r="C5" s="43" t="n">
        <f aca="false">ИЛ2!B5</f>
        <v>45398</v>
      </c>
      <c r="D5" s="33"/>
      <c r="E5" s="33"/>
      <c r="F5" s="33"/>
      <c r="G5" s="33"/>
      <c r="H5" s="34"/>
    </row>
    <row r="7" customFormat="false" ht="14.25" hidden="false" customHeight="false" outlineLevel="0" collapsed="false">
      <c r="B7" s="30" t="s">
        <v>52</v>
      </c>
      <c r="C7" s="30"/>
      <c r="D7" s="30"/>
      <c r="E7" s="30"/>
      <c r="F7" s="30"/>
      <c r="G7" s="30"/>
      <c r="H7" s="30"/>
    </row>
    <row r="9" customFormat="false" ht="14.25" hidden="false" customHeight="false" outlineLevel="0" collapsed="false">
      <c r="B9" s="44" t="s">
        <v>53</v>
      </c>
      <c r="C9" s="44"/>
    </row>
    <row r="10" customFormat="false" ht="14.25" hidden="false" customHeight="false" outlineLevel="0" collapsed="false">
      <c r="B10" s="44" t="s">
        <v>54</v>
      </c>
    </row>
    <row r="11" s="56" customFormat="true" ht="45" hidden="false" customHeight="true" outlineLevel="0" collapsed="false">
      <c r="B11" s="45" t="s">
        <v>55</v>
      </c>
      <c r="C11" s="45" t="s">
        <v>56</v>
      </c>
      <c r="D11" s="45" t="s">
        <v>57</v>
      </c>
      <c r="E11" s="45" t="s">
        <v>58</v>
      </c>
      <c r="F11" s="45" t="s">
        <v>59</v>
      </c>
      <c r="G11" s="45" t="s">
        <v>60</v>
      </c>
      <c r="H11" s="45"/>
    </row>
    <row r="12" customFormat="false" ht="14.25" hidden="false" customHeight="false" outlineLevel="0" collapsed="false">
      <c r="B12" s="46" t="s">
        <v>61</v>
      </c>
      <c r="C12" s="46" t="n">
        <v>3</v>
      </c>
      <c r="D12" s="46" t="s">
        <v>61</v>
      </c>
      <c r="E12" s="46" t="s">
        <v>61</v>
      </c>
      <c r="F12" s="47" t="s">
        <v>61</v>
      </c>
      <c r="G12" s="46" t="s">
        <v>61</v>
      </c>
      <c r="H12" s="46"/>
    </row>
    <row r="14" customFormat="false" ht="14.25" hidden="false" customHeight="false" outlineLevel="0" collapsed="false">
      <c r="B14" s="44" t="s">
        <v>62</v>
      </c>
      <c r="C14" s="44"/>
      <c r="D14" s="44"/>
    </row>
    <row r="15" s="56" customFormat="true" ht="39.75" hidden="false" customHeight="true" outlineLevel="0" collapsed="false">
      <c r="B15" s="48" t="s">
        <v>55</v>
      </c>
      <c r="C15" s="45" t="s">
        <v>56</v>
      </c>
      <c r="D15" s="45" t="s">
        <v>57</v>
      </c>
      <c r="E15" s="45" t="s">
        <v>58</v>
      </c>
      <c r="F15" s="45" t="s">
        <v>59</v>
      </c>
      <c r="G15" s="45" t="s">
        <v>60</v>
      </c>
      <c r="H15" s="45"/>
    </row>
    <row r="16" customFormat="false" ht="26.85" hidden="false" customHeight="false" outlineLevel="0" collapsed="false">
      <c r="B16" s="7" t="s">
        <v>109</v>
      </c>
      <c r="C16" s="4" t="s">
        <v>61</v>
      </c>
      <c r="D16" s="4" t="s">
        <v>61</v>
      </c>
      <c r="E16" s="4" t="s">
        <v>61</v>
      </c>
      <c r="F16" s="49" t="s">
        <v>61</v>
      </c>
      <c r="G16" s="4" t="s">
        <v>61</v>
      </c>
      <c r="H16" s="4"/>
    </row>
    <row r="18" customFormat="false" ht="14.25" hidden="false" customHeight="false" outlineLevel="0" collapsed="false">
      <c r="B18" s="50" t="s">
        <v>63</v>
      </c>
    </row>
    <row r="19" customFormat="false" ht="14.25" hidden="false" customHeight="false" outlineLevel="0" collapsed="false">
      <c r="B19" s="51" t="s">
        <v>64</v>
      </c>
      <c r="C19" s="51" t="s">
        <v>65</v>
      </c>
    </row>
    <row r="20" customFormat="false" ht="14.25" hidden="false" customHeight="false" outlineLevel="0" collapsed="false">
      <c r="B20" s="52" t="s">
        <v>66</v>
      </c>
      <c r="C20" s="52"/>
    </row>
    <row r="21" customFormat="false" ht="14.25" hidden="false" customHeight="false" outlineLevel="0" collapsed="false">
      <c r="B21" s="36" t="s">
        <v>67</v>
      </c>
      <c r="C21" s="4" t="s">
        <v>61</v>
      </c>
    </row>
    <row r="22" customFormat="false" ht="14.25" hidden="false" customHeight="false" outlineLevel="0" collapsed="false">
      <c r="B22" s="36" t="s">
        <v>68</v>
      </c>
      <c r="C22" s="4" t="s">
        <v>61</v>
      </c>
    </row>
    <row r="24" customFormat="false" ht="14.25" hidden="false" customHeight="false" outlineLevel="0" collapsed="false">
      <c r="B24" s="53" t="s">
        <v>69</v>
      </c>
      <c r="C24" s="33"/>
      <c r="D24" s="33"/>
      <c r="E24" s="33"/>
      <c r="F24" s="34"/>
      <c r="G24" s="54" t="s">
        <v>61</v>
      </c>
      <c r="H24" s="54"/>
    </row>
    <row r="25" customFormat="false" ht="14.25" hidden="false" customHeight="false" outlineLevel="0" collapsed="false">
      <c r="B25" s="53" t="s">
        <v>70</v>
      </c>
      <c r="C25" s="33"/>
      <c r="D25" s="33"/>
      <c r="E25" s="33"/>
      <c r="F25" s="34"/>
      <c r="G25" s="4" t="s">
        <v>61</v>
      </c>
      <c r="H25" s="4"/>
    </row>
    <row r="26" customFormat="false" ht="14.25" hidden="false" customHeight="false" outlineLevel="0" collapsed="false">
      <c r="B26" s="53" t="s">
        <v>71</v>
      </c>
      <c r="C26" s="33"/>
      <c r="D26" s="33"/>
      <c r="E26" s="33"/>
      <c r="F26" s="34"/>
      <c r="G26" s="4" t="s">
        <v>61</v>
      </c>
      <c r="H26" s="4"/>
    </row>
    <row r="27" customFormat="false" ht="14.25" hidden="false" customHeight="false" outlineLevel="0" collapsed="false">
      <c r="B27" s="53" t="s">
        <v>72</v>
      </c>
      <c r="C27" s="33"/>
      <c r="D27" s="33"/>
      <c r="E27" s="33"/>
      <c r="F27" s="34"/>
      <c r="G27" s="4" t="s">
        <v>61</v>
      </c>
      <c r="H27" s="4"/>
    </row>
    <row r="28" customFormat="false" ht="14.25" hidden="false" customHeight="false" outlineLevel="0" collapsed="false">
      <c r="B28" s="50" t="s">
        <v>73</v>
      </c>
    </row>
    <row r="29" customFormat="false" ht="14.25" hidden="false" customHeight="false" outlineLevel="0" collapsed="false">
      <c r="B29" s="55" t="s">
        <v>74</v>
      </c>
      <c r="C29" s="33"/>
      <c r="D29" s="33"/>
      <c r="E29" s="33"/>
      <c r="F29" s="33"/>
      <c r="G29" s="33"/>
      <c r="H29" s="34"/>
    </row>
    <row r="31" customFormat="false" ht="14.25" hidden="false" customHeight="false" outlineLevel="0" collapsed="false">
      <c r="B31" s="44" t="s">
        <v>75</v>
      </c>
    </row>
    <row r="32" customFormat="false" ht="45" hidden="false" customHeight="true" outlineLevel="0" collapsed="false">
      <c r="B32" s="48" t="s">
        <v>55</v>
      </c>
      <c r="C32" s="45" t="s">
        <v>56</v>
      </c>
      <c r="D32" s="45" t="s">
        <v>57</v>
      </c>
      <c r="E32" s="45" t="s">
        <v>58</v>
      </c>
      <c r="F32" s="45" t="s">
        <v>59</v>
      </c>
      <c r="G32" s="45" t="s">
        <v>60</v>
      </c>
      <c r="H32" s="45"/>
    </row>
    <row r="33" customFormat="false" ht="14.25" hidden="false" customHeight="false" outlineLevel="0" collapsed="false">
      <c r="B33" s="46" t="s">
        <v>61</v>
      </c>
      <c r="C33" s="46" t="s">
        <v>61</v>
      </c>
      <c r="D33" s="46" t="s">
        <v>61</v>
      </c>
      <c r="E33" s="46" t="s">
        <v>61</v>
      </c>
      <c r="F33" s="47" t="s">
        <v>61</v>
      </c>
      <c r="G33" s="46" t="s">
        <v>61</v>
      </c>
      <c r="H33" s="46"/>
    </row>
    <row r="35" customFormat="false" ht="14.25" hidden="false" customHeight="false" outlineLevel="0" collapsed="false">
      <c r="B35" s="50" t="s">
        <v>63</v>
      </c>
    </row>
    <row r="36" customFormat="false" ht="14.25" hidden="false" customHeight="false" outlineLevel="0" collapsed="false">
      <c r="B36" s="51" t="s">
        <v>64</v>
      </c>
      <c r="C36" s="51" t="s">
        <v>65</v>
      </c>
    </row>
    <row r="37" customFormat="false" ht="14.25" hidden="false" customHeight="false" outlineLevel="0" collapsed="false">
      <c r="B37" s="36" t="s">
        <v>76</v>
      </c>
      <c r="C37" s="36"/>
    </row>
    <row r="38" customFormat="false" ht="14.25" hidden="false" customHeight="false" outlineLevel="0" collapsed="false">
      <c r="B38" s="36" t="s">
        <v>77</v>
      </c>
      <c r="C38" s="4" t="s">
        <v>61</v>
      </c>
    </row>
    <row r="39" s="56" customFormat="true" ht="14.25" hidden="false" customHeight="false" outlineLevel="0" collapsed="false">
      <c r="B39" s="36" t="s">
        <v>78</v>
      </c>
      <c r="C39" s="4" t="s">
        <v>61</v>
      </c>
    </row>
    <row r="40" customFormat="false" ht="14.25" hidden="false" customHeight="false" outlineLevel="0" collapsed="false">
      <c r="B40" s="36" t="s">
        <v>79</v>
      </c>
      <c r="C40" s="4" t="s">
        <v>61</v>
      </c>
      <c r="D40" s="57"/>
      <c r="E40" s="57"/>
      <c r="F40" s="57"/>
      <c r="G40" s="57"/>
    </row>
    <row r="41" customFormat="false" ht="14.25" hidden="false" customHeight="false" outlineLevel="0" collapsed="false">
      <c r="B41" s="36" t="s">
        <v>68</v>
      </c>
      <c r="C41" s="4" t="s">
        <v>61</v>
      </c>
      <c r="D41" s="57"/>
      <c r="E41" s="57"/>
      <c r="F41" s="57"/>
      <c r="G41" s="57"/>
    </row>
    <row r="42" customFormat="false" ht="14.25" hidden="false" customHeight="false" outlineLevel="0" collapsed="false">
      <c r="B42" s="33"/>
      <c r="C42" s="59"/>
      <c r="D42" s="57"/>
      <c r="E42" s="57"/>
      <c r="F42" s="57"/>
      <c r="G42" s="57"/>
    </row>
    <row r="43" customFormat="false" ht="14.25" hidden="false" customHeight="false" outlineLevel="0" collapsed="false">
      <c r="B43" s="58" t="s">
        <v>110</v>
      </c>
      <c r="C43" s="59"/>
      <c r="D43" s="59"/>
      <c r="E43" s="59"/>
      <c r="F43" s="59"/>
      <c r="G43" s="59"/>
      <c r="H43" s="34"/>
    </row>
    <row r="44" customFormat="false" ht="14.25" hidden="false" customHeight="false" outlineLevel="0" collapsed="false">
      <c r="B44" s="57"/>
      <c r="C44" s="57"/>
      <c r="D44" s="57"/>
      <c r="E44" s="57"/>
      <c r="F44" s="57"/>
      <c r="G44" s="57"/>
    </row>
    <row r="45" customFormat="false" ht="14.25" hidden="false" customHeight="false" outlineLevel="0" collapsed="false">
      <c r="B45" s="50" t="s">
        <v>73</v>
      </c>
    </row>
    <row r="46" customFormat="false" ht="14.25" hidden="false" customHeight="false" outlineLevel="0" collapsed="false">
      <c r="B46" s="55" t="s">
        <v>74</v>
      </c>
      <c r="C46" s="33"/>
      <c r="D46" s="33"/>
      <c r="E46" s="33"/>
      <c r="F46" s="33"/>
      <c r="G46" s="33"/>
      <c r="H46" s="34"/>
    </row>
    <row r="48" customFormat="false" ht="14.25" hidden="false" customHeight="false" outlineLevel="0" collapsed="false">
      <c r="B48" s="44" t="s">
        <v>80</v>
      </c>
    </row>
    <row r="49" customFormat="false" ht="26.85" hidden="false" customHeight="false" outlineLevel="0" collapsed="false">
      <c r="B49" s="51" t="s">
        <v>81</v>
      </c>
      <c r="C49" s="51" t="s">
        <v>82</v>
      </c>
      <c r="D49" s="51" t="s">
        <v>83</v>
      </c>
      <c r="E49" s="51" t="s">
        <v>84</v>
      </c>
      <c r="F49" s="51" t="s">
        <v>85</v>
      </c>
      <c r="G49" s="51" t="s">
        <v>86</v>
      </c>
      <c r="H49" s="45" t="s">
        <v>87</v>
      </c>
    </row>
    <row r="50" customFormat="false" ht="14.25" hidden="false" customHeight="false" outlineLevel="0" collapsed="false">
      <c r="B50" s="4" t="s">
        <v>61</v>
      </c>
      <c r="C50" s="4" t="s">
        <v>61</v>
      </c>
      <c r="D50" s="4" t="s">
        <v>61</v>
      </c>
      <c r="E50" s="4" t="s">
        <v>61</v>
      </c>
      <c r="F50" s="4" t="s">
        <v>61</v>
      </c>
      <c r="G50" s="4" t="s">
        <v>61</v>
      </c>
      <c r="H50" s="4" t="s">
        <v>61</v>
      </c>
    </row>
    <row r="51" customFormat="false" ht="14.25" hidden="false" customHeight="false" outlineLevel="0" collapsed="false">
      <c r="B51" s="57"/>
      <c r="C51" s="57"/>
      <c r="D51" s="57"/>
      <c r="E51" s="57"/>
      <c r="F51" s="57"/>
      <c r="G51" s="57"/>
      <c r="H51" s="57"/>
    </row>
    <row r="52" customFormat="false" ht="14.25" hidden="false" customHeight="false" outlineLevel="0" collapsed="false">
      <c r="B52" s="50" t="s">
        <v>63</v>
      </c>
      <c r="D52" s="57"/>
      <c r="E52" s="57"/>
      <c r="F52" s="57"/>
      <c r="G52" s="57"/>
      <c r="H52" s="57"/>
    </row>
    <row r="53" customFormat="false" ht="14.25" hidden="false" customHeight="false" outlineLevel="0" collapsed="false">
      <c r="B53" s="51" t="s">
        <v>64</v>
      </c>
      <c r="C53" s="51" t="s">
        <v>65</v>
      </c>
    </row>
    <row r="54" customFormat="false" ht="14.25" hidden="false" customHeight="false" outlineLevel="0" collapsed="false">
      <c r="B54" s="55" t="s">
        <v>88</v>
      </c>
      <c r="C54" s="34"/>
    </row>
    <row r="55" customFormat="false" ht="14.25" hidden="false" customHeight="false" outlineLevel="0" collapsed="false">
      <c r="B55" s="36" t="s">
        <v>82</v>
      </c>
      <c r="C55" s="4" t="s">
        <v>61</v>
      </c>
    </row>
    <row r="56" customFormat="false" ht="14.25" hidden="false" customHeight="false" outlineLevel="0" collapsed="false">
      <c r="B56" s="36" t="s">
        <v>83</v>
      </c>
      <c r="C56" s="4" t="s">
        <v>61</v>
      </c>
    </row>
    <row r="57" customFormat="false" ht="14.25" hidden="false" customHeight="false" outlineLevel="0" collapsed="false">
      <c r="B57" s="36" t="str">
        <f aca="false">E49</f>
        <v>Златоглазка</v>
      </c>
      <c r="C57" s="4" t="s">
        <v>61</v>
      </c>
    </row>
    <row r="58" customFormat="false" ht="14.25" hidden="false" customHeight="false" outlineLevel="0" collapsed="false">
      <c r="B58" s="36" t="str">
        <f aca="false">F49</f>
        <v>Комары</v>
      </c>
      <c r="C58" s="4" t="s">
        <v>61</v>
      </c>
    </row>
    <row r="59" customFormat="false" ht="14.25" hidden="false" customHeight="false" outlineLevel="0" collapsed="false">
      <c r="B59" s="36" t="str">
        <f aca="false">G49</f>
        <v>Осы</v>
      </c>
      <c r="C59" s="4" t="s">
        <v>61</v>
      </c>
    </row>
    <row r="60" customFormat="false" ht="14.25" hidden="false" customHeight="false" outlineLevel="0" collapsed="false">
      <c r="B60" s="36" t="str">
        <f aca="false">H49</f>
        <v>Пищевая моль</v>
      </c>
      <c r="C60" s="4" t="s">
        <v>61</v>
      </c>
    </row>
    <row r="62" customFormat="false" ht="14.25" hidden="false" customHeight="false" outlineLevel="0" collapsed="false">
      <c r="B62" s="58" t="s">
        <v>61</v>
      </c>
      <c r="C62" s="59"/>
      <c r="D62" s="59"/>
      <c r="E62" s="59"/>
      <c r="F62" s="59"/>
      <c r="G62" s="59"/>
      <c r="H62" s="34"/>
    </row>
    <row r="63" customFormat="false" ht="14.25" hidden="false" customHeight="false" outlineLevel="0" collapsed="false">
      <c r="B63" s="57"/>
      <c r="C63" s="57"/>
      <c r="D63" s="57"/>
      <c r="E63" s="57"/>
      <c r="F63" s="57"/>
      <c r="G63" s="57"/>
    </row>
    <row r="64" customFormat="false" ht="14.25" hidden="false" customHeight="false" outlineLevel="0" collapsed="false">
      <c r="B64" s="50" t="s">
        <v>73</v>
      </c>
    </row>
    <row r="65" customFormat="false" ht="14.25" hidden="false" customHeight="false" outlineLevel="0" collapsed="false">
      <c r="B65" s="55" t="s">
        <v>74</v>
      </c>
      <c r="C65" s="33"/>
      <c r="D65" s="33"/>
      <c r="E65" s="33"/>
      <c r="F65" s="33"/>
      <c r="G65" s="33"/>
      <c r="H65" s="34"/>
    </row>
    <row r="67" s="56" customFormat="true" ht="26.85" hidden="false" customHeight="true" outlineLevel="0" collapsed="false">
      <c r="B67" s="44" t="s">
        <v>90</v>
      </c>
    </row>
    <row r="68" s="56" customFormat="true" ht="43.75" hidden="false" customHeight="true" outlineLevel="0" collapsed="false">
      <c r="B68" s="45" t="s">
        <v>91</v>
      </c>
      <c r="C68" s="45"/>
      <c r="D68" s="45" t="s">
        <v>92</v>
      </c>
      <c r="E68" s="45" t="s">
        <v>38</v>
      </c>
      <c r="F68" s="45" t="s">
        <v>93</v>
      </c>
      <c r="G68" s="45"/>
      <c r="H68" s="45" t="s">
        <v>94</v>
      </c>
    </row>
    <row r="69" s="56" customFormat="true" ht="20.25" hidden="false" customHeight="true" outlineLevel="0" collapsed="false">
      <c r="B69" s="7" t="s">
        <v>95</v>
      </c>
      <c r="C69" s="7"/>
      <c r="D69" s="64" t="s">
        <v>111</v>
      </c>
      <c r="E69" s="7" t="str">
        <f aca="false">'3 контур(1)'!D69</f>
        <v>Алт клей</v>
      </c>
      <c r="F69" s="7" t="str">
        <f aca="false">'3 контур(1)'!E69</f>
        <v>Полибутилен 80,8%</v>
      </c>
      <c r="G69" s="7"/>
      <c r="H69" s="82" t="n">
        <f aca="false">88*0.002</f>
        <v>0.176</v>
      </c>
    </row>
    <row r="70" s="56" customFormat="true" ht="25.5" hidden="false" customHeight="true" outlineLevel="0" collapsed="false">
      <c r="B70" s="7"/>
      <c r="C70" s="7"/>
      <c r="D70" s="65" t="str">
        <f aca="false">'3 контур(1)'!C70</f>
        <v>3 контур защиты</v>
      </c>
      <c r="E70" s="7"/>
      <c r="F70" s="7"/>
      <c r="G70" s="7"/>
      <c r="H70" s="82"/>
    </row>
    <row r="71" s="56" customFormat="true" ht="24.75" hidden="false" customHeight="true" outlineLevel="0" collapsed="false">
      <c r="B71" s="2" t="s">
        <v>96</v>
      </c>
      <c r="C71" s="2"/>
      <c r="D71" s="66" t="s">
        <v>61</v>
      </c>
      <c r="E71" s="67" t="s">
        <v>61</v>
      </c>
      <c r="F71" s="7" t="s">
        <v>61</v>
      </c>
      <c r="G71" s="7"/>
      <c r="H71" s="7" t="s">
        <v>61</v>
      </c>
    </row>
    <row r="72" s="56" customFormat="true" ht="25.5" hidden="false" customHeight="true" outlineLevel="0" collapsed="false">
      <c r="B72" s="2"/>
      <c r="C72" s="2"/>
      <c r="D72" s="6" t="s">
        <v>61</v>
      </c>
      <c r="E72" s="67"/>
      <c r="F72" s="7"/>
      <c r="G72" s="7"/>
      <c r="H72" s="7"/>
    </row>
    <row r="73" s="56" customFormat="true" ht="27" hidden="false" customHeight="true" outlineLevel="0" collapsed="false">
      <c r="B73" s="2" t="s">
        <v>97</v>
      </c>
      <c r="C73" s="2"/>
      <c r="D73" s="69" t="s">
        <v>61</v>
      </c>
      <c r="E73" s="7" t="s">
        <v>61</v>
      </c>
      <c r="F73" s="7" t="s">
        <v>61</v>
      </c>
      <c r="G73" s="7"/>
      <c r="H73" s="7" t="s">
        <v>61</v>
      </c>
    </row>
    <row r="74" s="56" customFormat="true" ht="11.25" hidden="false" customHeight="true" outlineLevel="0" collapsed="false">
      <c r="B74" s="70"/>
      <c r="C74" s="70"/>
      <c r="D74" s="71"/>
      <c r="E74" s="71"/>
      <c r="F74" s="71"/>
      <c r="G74" s="71"/>
      <c r="H74" s="71"/>
    </row>
    <row r="75" customFormat="false" ht="14.25" hidden="false" customHeight="false" outlineLevel="0" collapsed="false">
      <c r="B75" s="44" t="s">
        <v>99</v>
      </c>
      <c r="C75" s="72"/>
    </row>
    <row r="76" customFormat="false" ht="14.25" hidden="false" customHeight="false" outlineLevel="0" collapsed="false">
      <c r="B76" s="73" t="s">
        <v>100</v>
      </c>
      <c r="C76" s="33"/>
      <c r="D76" s="33"/>
      <c r="E76" s="33"/>
      <c r="F76" s="34"/>
      <c r="G76" s="62" t="s">
        <v>61</v>
      </c>
      <c r="H76" s="62"/>
    </row>
    <row r="77" customFormat="false" ht="14.25" hidden="false" customHeight="false" outlineLevel="0" collapsed="false">
      <c r="B77" s="73" t="s">
        <v>101</v>
      </c>
      <c r="C77" s="33"/>
      <c r="D77" s="33"/>
      <c r="E77" s="33"/>
      <c r="F77" s="34"/>
      <c r="G77" s="62" t="s">
        <v>61</v>
      </c>
      <c r="H77" s="62"/>
    </row>
    <row r="78" customFormat="false" ht="14.25" hidden="false" customHeight="false" outlineLevel="0" collapsed="false">
      <c r="B78" s="74" t="s">
        <v>102</v>
      </c>
      <c r="C78" s="75"/>
      <c r="D78" s="75"/>
      <c r="E78" s="75"/>
      <c r="F78" s="76"/>
      <c r="G78" s="62" t="s">
        <v>61</v>
      </c>
      <c r="H78" s="62"/>
    </row>
    <row r="79" customFormat="false" ht="14.25" hidden="false" customHeight="false" outlineLevel="0" collapsed="false">
      <c r="B79" s="73" t="s">
        <v>103</v>
      </c>
      <c r="C79" s="33"/>
      <c r="D79" s="33"/>
      <c r="E79" s="33"/>
      <c r="F79" s="34"/>
      <c r="G79" s="46" t="s">
        <v>104</v>
      </c>
      <c r="H79" s="46"/>
    </row>
    <row r="81" customFormat="false" ht="14.25" hidden="false" customHeight="false" outlineLevel="0" collapsed="false">
      <c r="B81" s="44" t="s">
        <v>105</v>
      </c>
    </row>
    <row r="82" customFormat="false" ht="24.85" hidden="false" customHeight="true" outlineLevel="0" collapsed="false">
      <c r="B82" s="77" t="s">
        <v>106</v>
      </c>
      <c r="C82" s="77"/>
      <c r="D82" s="77"/>
      <c r="E82" s="77"/>
      <c r="F82" s="77"/>
      <c r="G82" s="77"/>
      <c r="H82" s="77"/>
    </row>
    <row r="83" customFormat="false" ht="14.25" hidden="false" customHeight="true" outlineLevel="0" collapsed="false">
      <c r="B83" s="78" t="s">
        <v>107</v>
      </c>
      <c r="C83" s="79"/>
      <c r="D83" s="79"/>
      <c r="E83" s="79" t="s">
        <v>108</v>
      </c>
      <c r="F83" s="79"/>
      <c r="G83" s="79"/>
      <c r="H83" s="79"/>
    </row>
    <row r="84" customFormat="false" ht="27" hidden="false" customHeight="true" outlineLevel="0" collapsed="false">
      <c r="B84" s="78"/>
      <c r="C84" s="78"/>
      <c r="D84" s="79"/>
      <c r="E84" s="79"/>
      <c r="F84" s="79"/>
      <c r="G84" s="79"/>
      <c r="H84" s="79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583333333333333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6" man="true" max="16383" min="0"/>
  </row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9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5" activeCellId="0" sqref="F5"/>
    </sheetView>
  </sheetViews>
  <sheetFormatPr defaultColWidth="10.3046875" defaultRowHeight="12.8" zeroHeight="false" outlineLevelRow="0" outlineLevelCol="0"/>
  <cols>
    <col collapsed="false" customWidth="true" hidden="false" outlineLevel="0" max="1" min="1" style="1" width="25.97"/>
    <col collapsed="false" customWidth="true" hidden="false" outlineLevel="0" max="2" min="2" style="1" width="18.15"/>
    <col collapsed="false" customWidth="true" hidden="false" outlineLevel="0" max="4" min="4" style="1" width="15.96"/>
    <col collapsed="false" customWidth="true" hidden="false" outlineLevel="0" max="5" min="5" style="1" width="15.83"/>
    <col collapsed="false" customWidth="true" hidden="false" outlineLevel="0" max="7" min="7" style="1" width="18.99"/>
  </cols>
  <sheetData>
    <row r="1" customFormat="false" ht="13.8" hidden="false" customHeight="false" outlineLevel="0" collapsed="false">
      <c r="A1" s="30" t="str">
        <f aca="false">'Журн.расхода'!A1</f>
        <v>ООО Альфадез</v>
      </c>
      <c r="B1" s="30"/>
      <c r="C1" s="30"/>
      <c r="D1" s="30"/>
      <c r="E1" s="30"/>
      <c r="F1" s="30"/>
      <c r="G1" s="30"/>
    </row>
    <row r="2" customFormat="false" ht="13.8" hidden="false" customHeight="false" outlineLevel="0" collapsed="false">
      <c r="A2" s="31" t="str">
        <f aca="false">'Журнал контроля'!A2</f>
        <v>Контактный телефон</v>
      </c>
      <c r="B2" s="31"/>
      <c r="C2" s="32" t="n">
        <f aca="false">'Журнал контроля'!C2</f>
        <v>89379676209</v>
      </c>
      <c r="D2" s="32"/>
      <c r="E2" s="33"/>
      <c r="F2" s="33"/>
      <c r="G2" s="34"/>
    </row>
    <row r="3" customFormat="false" ht="13.8" hidden="false" customHeight="false" outlineLevel="0" collapsed="false">
      <c r="A3" s="35" t="s">
        <v>44</v>
      </c>
      <c r="B3" s="36" t="s">
        <v>45</v>
      </c>
      <c r="C3" s="36"/>
      <c r="D3" s="37" t="str">
        <f aca="false">'Журн.расхода'!A4</f>
        <v>Наименование обьекта</v>
      </c>
      <c r="E3" s="37"/>
      <c r="F3" s="38" t="str">
        <f aca="false">'3 контур(2)'!G3</f>
        <v>ОСП ЗГПИ</v>
      </c>
      <c r="G3" s="38"/>
    </row>
    <row r="4" customFormat="false" ht="13.8" hidden="false" customHeight="false" outlineLevel="0" collapsed="false">
      <c r="A4" s="35" t="s">
        <v>47</v>
      </c>
      <c r="B4" s="39" t="str">
        <f aca="false">'Журнал контроля'!H7</f>
        <v>Авдеенко И.А.</v>
      </c>
      <c r="C4" s="39"/>
      <c r="D4" s="40" t="str">
        <f aca="false">'3 контур(2)'!E4</f>
        <v>Адрес проведения работ</v>
      </c>
      <c r="E4" s="40"/>
      <c r="F4" s="39" t="str">
        <f aca="false">'3 контур(2)'!G4</f>
        <v>с.Овчарное ул.Луговая 41б</v>
      </c>
      <c r="G4" s="39"/>
    </row>
    <row r="5" customFormat="false" ht="13.8" hidden="false" customHeight="false" outlineLevel="0" collapsed="false">
      <c r="A5" s="42" t="s">
        <v>51</v>
      </c>
      <c r="B5" s="43" t="n">
        <f aca="false">ИЛ3!B5</f>
        <v>45406</v>
      </c>
      <c r="C5" s="33"/>
      <c r="D5" s="33"/>
      <c r="E5" s="33"/>
      <c r="F5" s="33"/>
      <c r="G5" s="34"/>
    </row>
    <row r="6" customFormat="false" ht="13.8" hidden="false" customHeight="false" outlineLevel="0" collapsed="false"/>
    <row r="7" customFormat="false" ht="13.8" hidden="false" customHeight="false" outlineLevel="0" collapsed="false">
      <c r="A7" s="30" t="s">
        <v>52</v>
      </c>
      <c r="B7" s="30"/>
      <c r="C7" s="30"/>
      <c r="D7" s="30"/>
      <c r="E7" s="30"/>
      <c r="F7" s="30"/>
      <c r="G7" s="30"/>
    </row>
    <row r="8" customFormat="false" ht="13.8" hidden="false" customHeight="false" outlineLevel="0" collapsed="false"/>
    <row r="9" customFormat="false" ht="13.8" hidden="false" customHeight="false" outlineLevel="0" collapsed="false">
      <c r="A9" s="44" t="s">
        <v>53</v>
      </c>
      <c r="B9" s="44"/>
    </row>
    <row r="10" customFormat="false" ht="13.8" hidden="false" customHeight="false" outlineLevel="0" collapsed="false">
      <c r="A10" s="44" t="s">
        <v>54</v>
      </c>
    </row>
    <row r="11" customFormat="false" ht="50.95" hidden="false" customHeight="true" outlineLevel="0" collapsed="false">
      <c r="A11" s="45" t="s">
        <v>55</v>
      </c>
      <c r="B11" s="45" t="s">
        <v>56</v>
      </c>
      <c r="C11" s="45" t="s">
        <v>57</v>
      </c>
      <c r="D11" s="45" t="s">
        <v>58</v>
      </c>
      <c r="E11" s="45" t="s">
        <v>59</v>
      </c>
      <c r="F11" s="45" t="s">
        <v>60</v>
      </c>
      <c r="G11" s="45"/>
    </row>
    <row r="12" customFormat="false" ht="13.8" hidden="false" customHeight="false" outlineLevel="0" collapsed="false">
      <c r="A12" s="46" t="s">
        <v>61</v>
      </c>
      <c r="B12" s="46" t="n">
        <v>3</v>
      </c>
      <c r="C12" s="46" t="s">
        <v>61</v>
      </c>
      <c r="D12" s="46" t="s">
        <v>61</v>
      </c>
      <c r="E12" s="47" t="s">
        <v>61</v>
      </c>
      <c r="F12" s="46" t="s">
        <v>61</v>
      </c>
      <c r="G12" s="46"/>
    </row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>
      <c r="A15" s="44" t="s">
        <v>62</v>
      </c>
      <c r="B15" s="44"/>
      <c r="C15" s="44"/>
    </row>
    <row r="16" customFormat="false" ht="50.95" hidden="false" customHeight="true" outlineLevel="0" collapsed="false">
      <c r="A16" s="48" t="s">
        <v>55</v>
      </c>
      <c r="B16" s="45" t="s">
        <v>56</v>
      </c>
      <c r="C16" s="45" t="s">
        <v>57</v>
      </c>
      <c r="D16" s="45" t="s">
        <v>58</v>
      </c>
      <c r="E16" s="45" t="s">
        <v>59</v>
      </c>
      <c r="F16" s="45" t="s">
        <v>60</v>
      </c>
      <c r="G16" s="45"/>
    </row>
    <row r="17" customFormat="false" ht="14.15" hidden="false" customHeight="false" outlineLevel="0" collapsed="false">
      <c r="A17" s="7" t="s">
        <v>109</v>
      </c>
      <c r="B17" s="4" t="s">
        <v>61</v>
      </c>
      <c r="C17" s="4" t="s">
        <v>61</v>
      </c>
      <c r="D17" s="4" t="s">
        <v>61</v>
      </c>
      <c r="E17" s="49" t="s">
        <v>61</v>
      </c>
      <c r="F17" s="4" t="s">
        <v>61</v>
      </c>
      <c r="G17" s="4"/>
    </row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>
      <c r="A20" s="50" t="s">
        <v>63</v>
      </c>
    </row>
    <row r="21" customFormat="false" ht="13.8" hidden="false" customHeight="false" outlineLevel="0" collapsed="false">
      <c r="A21" s="51" t="s">
        <v>64</v>
      </c>
      <c r="B21" s="51" t="s">
        <v>65</v>
      </c>
    </row>
    <row r="22" customFormat="false" ht="13.8" hidden="false" customHeight="false" outlineLevel="0" collapsed="false">
      <c r="A22" s="52" t="s">
        <v>66</v>
      </c>
      <c r="B22" s="52"/>
    </row>
    <row r="23" customFormat="false" ht="13.8" hidden="false" customHeight="false" outlineLevel="0" collapsed="false">
      <c r="A23" s="36" t="s">
        <v>67</v>
      </c>
      <c r="B23" s="4" t="s">
        <v>61</v>
      </c>
    </row>
    <row r="24" customFormat="false" ht="13.8" hidden="false" customHeight="false" outlineLevel="0" collapsed="false">
      <c r="A24" s="36" t="s">
        <v>68</v>
      </c>
      <c r="B24" s="4" t="s">
        <v>61</v>
      </c>
    </row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>
      <c r="A27" s="53" t="s">
        <v>69</v>
      </c>
      <c r="B27" s="33"/>
      <c r="C27" s="33"/>
      <c r="D27" s="33"/>
      <c r="E27" s="34"/>
      <c r="F27" s="54" t="s">
        <v>61</v>
      </c>
      <c r="G27" s="54"/>
    </row>
    <row r="28" customFormat="false" ht="13.8" hidden="false" customHeight="false" outlineLevel="0" collapsed="false">
      <c r="A28" s="53" t="s">
        <v>70</v>
      </c>
      <c r="B28" s="33"/>
      <c r="C28" s="33"/>
      <c r="D28" s="33"/>
      <c r="E28" s="34"/>
      <c r="F28" s="4" t="s">
        <v>61</v>
      </c>
      <c r="G28" s="4"/>
    </row>
    <row r="29" customFormat="false" ht="13.8" hidden="false" customHeight="false" outlineLevel="0" collapsed="false">
      <c r="A29" s="53" t="s">
        <v>71</v>
      </c>
      <c r="B29" s="33"/>
      <c r="C29" s="33"/>
      <c r="D29" s="33"/>
      <c r="E29" s="34"/>
      <c r="F29" s="4" t="s">
        <v>61</v>
      </c>
      <c r="G29" s="4"/>
    </row>
    <row r="30" customFormat="false" ht="13.8" hidden="false" customHeight="false" outlineLevel="0" collapsed="false">
      <c r="A30" s="53" t="s">
        <v>72</v>
      </c>
      <c r="B30" s="33"/>
      <c r="C30" s="33"/>
      <c r="D30" s="33"/>
      <c r="E30" s="34"/>
      <c r="F30" s="4" t="s">
        <v>61</v>
      </c>
      <c r="G30" s="4"/>
    </row>
    <row r="31" customFormat="false" ht="13.8" hidden="false" customHeight="false" outlineLevel="0" collapsed="false">
      <c r="A31" s="50" t="s">
        <v>73</v>
      </c>
    </row>
    <row r="32" customFormat="false" ht="13.8" hidden="false" customHeight="false" outlineLevel="0" collapsed="false">
      <c r="A32" s="55" t="s">
        <v>74</v>
      </c>
      <c r="B32" s="33"/>
      <c r="C32" s="33"/>
      <c r="D32" s="33"/>
      <c r="E32" s="33"/>
      <c r="F32" s="33"/>
      <c r="G32" s="34"/>
    </row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>
      <c r="A35" s="44" t="s">
        <v>75</v>
      </c>
    </row>
    <row r="36" customFormat="false" ht="50.95" hidden="false" customHeight="true" outlineLevel="0" collapsed="false">
      <c r="A36" s="48" t="s">
        <v>55</v>
      </c>
      <c r="B36" s="45" t="s">
        <v>56</v>
      </c>
      <c r="C36" s="45" t="s">
        <v>57</v>
      </c>
      <c r="D36" s="45" t="s">
        <v>58</v>
      </c>
      <c r="E36" s="45" t="s">
        <v>59</v>
      </c>
      <c r="F36" s="45" t="s">
        <v>60</v>
      </c>
      <c r="G36" s="45"/>
    </row>
    <row r="37" customFormat="false" ht="13.8" hidden="false" customHeight="false" outlineLevel="0" collapsed="false">
      <c r="A37" s="46" t="s">
        <v>61</v>
      </c>
      <c r="B37" s="46" t="s">
        <v>61</v>
      </c>
      <c r="C37" s="46" t="s">
        <v>61</v>
      </c>
      <c r="D37" s="46" t="s">
        <v>61</v>
      </c>
      <c r="E37" s="47" t="s">
        <v>61</v>
      </c>
      <c r="F37" s="46" t="s">
        <v>61</v>
      </c>
      <c r="G37" s="46"/>
    </row>
    <row r="38" customFormat="false" ht="13.8" hidden="false" customHeight="false" outlineLevel="0" collapsed="false"/>
    <row r="39" customFormat="false" ht="13.8" hidden="false" customHeight="false" outlineLevel="0" collapsed="false">
      <c r="A39" s="50" t="s">
        <v>63</v>
      </c>
    </row>
    <row r="40" customFormat="false" ht="13.8" hidden="false" customHeight="false" outlineLevel="0" collapsed="false">
      <c r="A40" s="51" t="s">
        <v>64</v>
      </c>
      <c r="B40" s="51" t="s">
        <v>65</v>
      </c>
    </row>
    <row r="41" customFormat="false" ht="13.8" hidden="false" customHeight="false" outlineLevel="0" collapsed="false">
      <c r="A41" s="36" t="s">
        <v>76</v>
      </c>
      <c r="B41" s="36"/>
    </row>
    <row r="42" customFormat="false" ht="13.8" hidden="false" customHeight="false" outlineLevel="0" collapsed="false">
      <c r="A42" s="36" t="s">
        <v>77</v>
      </c>
      <c r="B42" s="4" t="s">
        <v>61</v>
      </c>
    </row>
    <row r="43" customFormat="false" ht="13.8" hidden="false" customHeight="false" outlineLevel="0" collapsed="false">
      <c r="A43" s="36" t="s">
        <v>78</v>
      </c>
      <c r="B43" s="4" t="s">
        <v>61</v>
      </c>
      <c r="C43" s="56"/>
      <c r="D43" s="56"/>
      <c r="E43" s="56"/>
      <c r="F43" s="56"/>
      <c r="G43" s="56"/>
    </row>
    <row r="44" customFormat="false" ht="13.8" hidden="false" customHeight="false" outlineLevel="0" collapsed="false">
      <c r="A44" s="36" t="s">
        <v>79</v>
      </c>
      <c r="B44" s="4" t="s">
        <v>61</v>
      </c>
      <c r="C44" s="57"/>
      <c r="D44" s="57"/>
      <c r="E44" s="57"/>
      <c r="F44" s="57"/>
    </row>
    <row r="45" customFormat="false" ht="13.8" hidden="false" customHeight="false" outlineLevel="0" collapsed="false">
      <c r="A45" s="36" t="s">
        <v>68</v>
      </c>
      <c r="B45" s="4" t="s">
        <v>61</v>
      </c>
      <c r="C45" s="57"/>
      <c r="D45" s="57"/>
      <c r="E45" s="57"/>
      <c r="F45" s="57"/>
    </row>
    <row r="46" customFormat="false" ht="13.8" hidden="false" customHeight="false" outlineLevel="0" collapsed="false">
      <c r="A46" s="33"/>
      <c r="B46" s="59"/>
      <c r="C46" s="57"/>
      <c r="D46" s="57"/>
      <c r="E46" s="57"/>
      <c r="F46" s="57"/>
    </row>
    <row r="47" customFormat="false" ht="13.8" hidden="false" customHeight="false" outlineLevel="0" collapsed="false">
      <c r="A47" s="33"/>
      <c r="B47" s="59"/>
      <c r="C47" s="57"/>
      <c r="D47" s="57"/>
      <c r="E47" s="57"/>
      <c r="F47" s="57"/>
    </row>
    <row r="48" customFormat="false" ht="13.8" hidden="false" customHeight="false" outlineLevel="0" collapsed="false">
      <c r="A48" s="58" t="s">
        <v>110</v>
      </c>
      <c r="B48" s="59"/>
      <c r="C48" s="59"/>
      <c r="D48" s="59"/>
      <c r="E48" s="59"/>
      <c r="F48" s="59"/>
      <c r="G48" s="34"/>
    </row>
    <row r="49" customFormat="false" ht="13.8" hidden="false" customHeight="false" outlineLevel="0" collapsed="false">
      <c r="A49" s="57"/>
      <c r="B49" s="57"/>
      <c r="C49" s="57"/>
      <c r="D49" s="57"/>
      <c r="E49" s="57"/>
      <c r="F49" s="57"/>
    </row>
    <row r="50" customFormat="false" ht="13.8" hidden="false" customHeight="false" outlineLevel="0" collapsed="false">
      <c r="A50" s="57"/>
      <c r="B50" s="57"/>
      <c r="C50" s="57"/>
      <c r="D50" s="57"/>
      <c r="E50" s="57"/>
      <c r="F50" s="57"/>
    </row>
    <row r="51" customFormat="false" ht="13.8" hidden="false" customHeight="false" outlineLevel="0" collapsed="false">
      <c r="A51" s="50" t="s">
        <v>73</v>
      </c>
    </row>
    <row r="52" customFormat="false" ht="13.8" hidden="false" customHeight="false" outlineLevel="0" collapsed="false">
      <c r="A52" s="55" t="s">
        <v>74</v>
      </c>
      <c r="B52" s="33"/>
      <c r="C52" s="33"/>
      <c r="D52" s="33"/>
      <c r="E52" s="33"/>
      <c r="F52" s="33"/>
      <c r="G52" s="34"/>
    </row>
    <row r="53" customFormat="false" ht="13.8" hidden="false" customHeight="false" outlineLevel="0" collapsed="false"/>
    <row r="54" customFormat="false" ht="13.8" hidden="false" customHeight="false" outlineLevel="0" collapsed="false"/>
    <row r="55" customFormat="false" ht="13.8" hidden="false" customHeight="false" outlineLevel="0" collapsed="false">
      <c r="A55" s="44" t="s">
        <v>80</v>
      </c>
    </row>
    <row r="56" customFormat="false" ht="14.15" hidden="false" customHeight="false" outlineLevel="0" collapsed="false">
      <c r="A56" s="51" t="s">
        <v>81</v>
      </c>
      <c r="B56" s="51" t="s">
        <v>82</v>
      </c>
      <c r="C56" s="51" t="s">
        <v>83</v>
      </c>
      <c r="D56" s="51" t="s">
        <v>84</v>
      </c>
      <c r="E56" s="51" t="s">
        <v>85</v>
      </c>
      <c r="F56" s="51" t="s">
        <v>86</v>
      </c>
      <c r="G56" s="45" t="s">
        <v>87</v>
      </c>
    </row>
    <row r="57" customFormat="false" ht="13.8" hidden="false" customHeight="false" outlineLevel="0" collapsed="false">
      <c r="A57" s="4" t="s">
        <v>61</v>
      </c>
      <c r="B57" s="4" t="s">
        <v>61</v>
      </c>
      <c r="C57" s="4" t="s">
        <v>61</v>
      </c>
      <c r="D57" s="4" t="s">
        <v>61</v>
      </c>
      <c r="E57" s="4" t="s">
        <v>61</v>
      </c>
      <c r="F57" s="4" t="s">
        <v>61</v>
      </c>
      <c r="G57" s="4" t="s">
        <v>61</v>
      </c>
    </row>
    <row r="58" customFormat="false" ht="13.8" hidden="false" customHeight="false" outlineLevel="0" collapsed="false">
      <c r="A58" s="57"/>
      <c r="B58" s="57"/>
      <c r="C58" s="57"/>
      <c r="D58" s="57"/>
      <c r="E58" s="57"/>
      <c r="F58" s="57"/>
      <c r="G58" s="57"/>
    </row>
    <row r="59" customFormat="false" ht="13.8" hidden="false" customHeight="false" outlineLevel="0" collapsed="false">
      <c r="A59" s="50" t="s">
        <v>63</v>
      </c>
      <c r="C59" s="57"/>
      <c r="D59" s="57"/>
      <c r="E59" s="57"/>
      <c r="F59" s="57"/>
      <c r="G59" s="57"/>
    </row>
    <row r="60" customFormat="false" ht="13.8" hidden="false" customHeight="false" outlineLevel="0" collapsed="false">
      <c r="A60" s="51" t="s">
        <v>64</v>
      </c>
      <c r="B60" s="51" t="s">
        <v>65</v>
      </c>
    </row>
    <row r="61" customFormat="false" ht="13.8" hidden="false" customHeight="false" outlineLevel="0" collapsed="false">
      <c r="A61" s="55" t="s">
        <v>88</v>
      </c>
      <c r="B61" s="34"/>
    </row>
    <row r="62" customFormat="false" ht="13.8" hidden="false" customHeight="false" outlineLevel="0" collapsed="false">
      <c r="A62" s="36" t="s">
        <v>82</v>
      </c>
      <c r="B62" s="4" t="s">
        <v>61</v>
      </c>
    </row>
    <row r="63" customFormat="false" ht="13.8" hidden="false" customHeight="false" outlineLevel="0" collapsed="false">
      <c r="A63" s="36" t="s">
        <v>83</v>
      </c>
      <c r="B63" s="4" t="s">
        <v>61</v>
      </c>
    </row>
    <row r="64" customFormat="false" ht="13.8" hidden="false" customHeight="false" outlineLevel="0" collapsed="false">
      <c r="A64" s="36" t="str">
        <f aca="false">D56</f>
        <v>Златоглазка</v>
      </c>
      <c r="B64" s="4" t="s">
        <v>61</v>
      </c>
    </row>
    <row r="65" customFormat="false" ht="13.8" hidden="false" customHeight="false" outlineLevel="0" collapsed="false">
      <c r="A65" s="36" t="str">
        <f aca="false">E56</f>
        <v>Комары</v>
      </c>
      <c r="B65" s="4" t="s">
        <v>61</v>
      </c>
    </row>
    <row r="66" customFormat="false" ht="13.8" hidden="false" customHeight="false" outlineLevel="0" collapsed="false">
      <c r="A66" s="36" t="str">
        <f aca="false">F56</f>
        <v>Осы</v>
      </c>
      <c r="B66" s="4" t="s">
        <v>61</v>
      </c>
    </row>
    <row r="67" customFormat="false" ht="13.8" hidden="false" customHeight="false" outlineLevel="0" collapsed="false">
      <c r="A67" s="36" t="str">
        <f aca="false">G56</f>
        <v>Пищевая моль</v>
      </c>
      <c r="B67" s="4" t="s">
        <v>61</v>
      </c>
    </row>
    <row r="68" customFormat="false" ht="13.8" hidden="false" customHeight="false" outlineLevel="0" collapsed="false"/>
    <row r="69" customFormat="false" ht="13.8" hidden="false" customHeight="false" outlineLevel="0" collapsed="false">
      <c r="A69" s="58" t="s">
        <v>61</v>
      </c>
      <c r="B69" s="59"/>
      <c r="C69" s="59"/>
      <c r="D69" s="59"/>
      <c r="E69" s="59"/>
      <c r="F69" s="59"/>
      <c r="G69" s="34"/>
    </row>
    <row r="70" customFormat="false" ht="13.8" hidden="false" customHeight="false" outlineLevel="0" collapsed="false">
      <c r="A70" s="57"/>
      <c r="B70" s="57"/>
      <c r="C70" s="57"/>
      <c r="D70" s="57"/>
      <c r="E70" s="57"/>
      <c r="F70" s="57"/>
    </row>
    <row r="71" customFormat="false" ht="13.8" hidden="false" customHeight="false" outlineLevel="0" collapsed="false">
      <c r="A71" s="50" t="s">
        <v>73</v>
      </c>
    </row>
    <row r="72" customFormat="false" ht="13.8" hidden="false" customHeight="false" outlineLevel="0" collapsed="false">
      <c r="A72" s="55" t="s">
        <v>74</v>
      </c>
      <c r="B72" s="33"/>
      <c r="C72" s="33"/>
      <c r="D72" s="33"/>
      <c r="E72" s="33"/>
      <c r="F72" s="33"/>
      <c r="G72" s="34"/>
    </row>
    <row r="73" customFormat="false" ht="13.8" hidden="false" customHeight="false" outlineLevel="0" collapsed="false"/>
    <row r="74" customFormat="false" ht="13.8" hidden="false" customHeight="false" outlineLevel="0" collapsed="false">
      <c r="A74" s="44" t="s">
        <v>90</v>
      </c>
      <c r="B74" s="56"/>
      <c r="C74" s="56"/>
      <c r="D74" s="56"/>
      <c r="E74" s="56"/>
      <c r="F74" s="56"/>
      <c r="G74" s="56"/>
    </row>
    <row r="75" customFormat="false" ht="50.95" hidden="false" customHeight="true" outlineLevel="0" collapsed="false">
      <c r="A75" s="45" t="s">
        <v>91</v>
      </c>
      <c r="B75" s="45"/>
      <c r="C75" s="45" t="s">
        <v>92</v>
      </c>
      <c r="D75" s="45" t="s">
        <v>38</v>
      </c>
      <c r="E75" s="45" t="s">
        <v>93</v>
      </c>
      <c r="F75" s="45"/>
      <c r="G75" s="45" t="s">
        <v>94</v>
      </c>
    </row>
    <row r="76" customFormat="false" ht="14.15" hidden="false" customHeight="true" outlineLevel="0" collapsed="false">
      <c r="A76" s="7" t="s">
        <v>95</v>
      </c>
      <c r="B76" s="7"/>
      <c r="C76" s="64" t="s">
        <v>111</v>
      </c>
      <c r="D76" s="7" t="str">
        <f aca="false">'3 контур(2)'!E69</f>
        <v>Алт клей</v>
      </c>
      <c r="E76" s="7" t="str">
        <f aca="false">'3 контур(2)'!F69</f>
        <v>Полибутилен 80,8%</v>
      </c>
      <c r="F76" s="7"/>
      <c r="G76" s="82" t="n">
        <f aca="false">88*0.002</f>
        <v>0.176</v>
      </c>
    </row>
    <row r="77" customFormat="false" ht="26.1" hidden="false" customHeight="true" outlineLevel="0" collapsed="false">
      <c r="A77" s="7"/>
      <c r="B77" s="7"/>
      <c r="C77" s="65" t="str">
        <f aca="false">'3 контур(2)'!D70</f>
        <v>3 контур защиты</v>
      </c>
      <c r="D77" s="7"/>
      <c r="E77" s="7"/>
      <c r="F77" s="7"/>
      <c r="G77" s="82"/>
    </row>
    <row r="78" customFormat="false" ht="13.8" hidden="false" customHeight="true" outlineLevel="0" collapsed="false">
      <c r="A78" s="2" t="s">
        <v>96</v>
      </c>
      <c r="B78" s="2"/>
      <c r="C78" s="66" t="s">
        <v>61</v>
      </c>
      <c r="D78" s="67" t="s">
        <v>61</v>
      </c>
      <c r="E78" s="7" t="s">
        <v>61</v>
      </c>
      <c r="F78" s="7"/>
      <c r="G78" s="7" t="s">
        <v>61</v>
      </c>
    </row>
    <row r="79" customFormat="false" ht="12.8" hidden="false" customHeight="false" outlineLevel="0" collapsed="false">
      <c r="A79" s="2"/>
      <c r="B79" s="2"/>
      <c r="C79" s="6" t="s">
        <v>61</v>
      </c>
      <c r="D79" s="67"/>
      <c r="E79" s="7"/>
      <c r="F79" s="7"/>
      <c r="G79" s="7"/>
    </row>
    <row r="80" customFormat="false" ht="24.85" hidden="false" customHeight="true" outlineLevel="0" collapsed="false">
      <c r="A80" s="2" t="s">
        <v>97</v>
      </c>
      <c r="B80" s="2"/>
      <c r="C80" s="69" t="s">
        <v>61</v>
      </c>
      <c r="D80" s="7" t="s">
        <v>61</v>
      </c>
      <c r="E80" s="7" t="s">
        <v>61</v>
      </c>
      <c r="F80" s="7"/>
      <c r="G80" s="7" t="s">
        <v>61</v>
      </c>
    </row>
    <row r="81" customFormat="false" ht="13.8" hidden="false" customHeight="false" outlineLevel="0" collapsed="false">
      <c r="A81" s="70"/>
      <c r="B81" s="70"/>
      <c r="C81" s="71"/>
      <c r="D81" s="71"/>
      <c r="E81" s="71"/>
      <c r="F81" s="71"/>
      <c r="G81" s="71"/>
    </row>
    <row r="82" customFormat="false" ht="13.8" hidden="false" customHeight="false" outlineLevel="0" collapsed="false">
      <c r="A82" s="44" t="s">
        <v>99</v>
      </c>
      <c r="B82" s="72"/>
    </row>
    <row r="83" customFormat="false" ht="13.8" hidden="false" customHeight="false" outlineLevel="0" collapsed="false">
      <c r="A83" s="73" t="s">
        <v>100</v>
      </c>
      <c r="B83" s="33"/>
      <c r="C83" s="33"/>
      <c r="D83" s="33"/>
      <c r="E83" s="34"/>
      <c r="F83" s="62" t="n">
        <v>40</v>
      </c>
      <c r="G83" s="62"/>
    </row>
    <row r="84" customFormat="false" ht="13.8" hidden="false" customHeight="false" outlineLevel="0" collapsed="false">
      <c r="A84" s="73" t="s">
        <v>101</v>
      </c>
      <c r="B84" s="33"/>
      <c r="C84" s="33"/>
      <c r="D84" s="33"/>
      <c r="E84" s="34"/>
      <c r="F84" s="62" t="n">
        <f aca="false">F83</f>
        <v>40</v>
      </c>
      <c r="G84" s="62"/>
    </row>
    <row r="85" customFormat="false" ht="13.8" hidden="false" customHeight="false" outlineLevel="0" collapsed="false">
      <c r="A85" s="74" t="s">
        <v>102</v>
      </c>
      <c r="B85" s="75"/>
      <c r="C85" s="75"/>
      <c r="D85" s="75"/>
      <c r="E85" s="76"/>
      <c r="F85" s="62" t="s">
        <v>61</v>
      </c>
      <c r="G85" s="62"/>
    </row>
    <row r="86" customFormat="false" ht="13.8" hidden="false" customHeight="false" outlineLevel="0" collapsed="false">
      <c r="A86" s="73" t="s">
        <v>103</v>
      </c>
      <c r="B86" s="33"/>
      <c r="C86" s="33"/>
      <c r="D86" s="33"/>
      <c r="E86" s="34"/>
      <c r="F86" s="46" t="s">
        <v>104</v>
      </c>
      <c r="G86" s="46"/>
    </row>
    <row r="87" customFormat="false" ht="13.8" hidden="false" customHeight="false" outlineLevel="0" collapsed="false"/>
    <row r="88" customFormat="false" ht="13.8" hidden="false" customHeight="false" outlineLevel="0" collapsed="false">
      <c r="A88" s="44" t="s">
        <v>105</v>
      </c>
    </row>
    <row r="89" customFormat="false" ht="37.3" hidden="false" customHeight="true" outlineLevel="0" collapsed="false">
      <c r="A89" s="77" t="s">
        <v>106</v>
      </c>
      <c r="B89" s="77"/>
      <c r="C89" s="77"/>
      <c r="D89" s="77"/>
      <c r="E89" s="77"/>
      <c r="F89" s="77"/>
      <c r="G89" s="77"/>
    </row>
    <row r="90" customFormat="false" ht="13.8" hidden="false" customHeight="true" outlineLevel="0" collapsed="false">
      <c r="A90" s="78" t="s">
        <v>107</v>
      </c>
      <c r="B90" s="79"/>
      <c r="C90" s="79"/>
      <c r="D90" s="79" t="s">
        <v>108</v>
      </c>
      <c r="E90" s="79"/>
      <c r="F90" s="79"/>
      <c r="G90" s="79"/>
    </row>
    <row r="91" customFormat="false" ht="13.8" hidden="false" customHeight="false" outlineLevel="0" collapsed="false">
      <c r="A91" s="78"/>
      <c r="B91" s="78"/>
      <c r="C91" s="79"/>
      <c r="D91" s="79"/>
      <c r="E91" s="79"/>
      <c r="F91" s="79"/>
      <c r="G91" s="79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6:G16"/>
    <mergeCell ref="F17:G17"/>
    <mergeCell ref="A22:B22"/>
    <mergeCell ref="F27:G27"/>
    <mergeCell ref="F28:G28"/>
    <mergeCell ref="F29:G29"/>
    <mergeCell ref="F30:G30"/>
    <mergeCell ref="F36:G36"/>
    <mergeCell ref="F37:G37"/>
    <mergeCell ref="A75:B75"/>
    <mergeCell ref="E75:F75"/>
    <mergeCell ref="A76:B77"/>
    <mergeCell ref="D76:D77"/>
    <mergeCell ref="E76:F77"/>
    <mergeCell ref="G76:G77"/>
    <mergeCell ref="A78:B79"/>
    <mergeCell ref="D78:D79"/>
    <mergeCell ref="E78:F79"/>
    <mergeCell ref="G78:G79"/>
    <mergeCell ref="A80:B80"/>
    <mergeCell ref="E80:F80"/>
    <mergeCell ref="F83:G83"/>
    <mergeCell ref="F84:G84"/>
    <mergeCell ref="F85:G85"/>
    <mergeCell ref="F86:G86"/>
    <mergeCell ref="A89:G89"/>
    <mergeCell ref="A90:A91"/>
    <mergeCell ref="B90:C91"/>
    <mergeCell ref="D90:E91"/>
    <mergeCell ref="F90:G91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54" man="true" max="16383" min="0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84"/>
  <sheetViews>
    <sheetView showFormulas="false" showGridLines="true" showRowColHeaders="true" showZeros="true" rightToLeft="false" tabSelected="false" showOutlineSymbols="true" defaultGridColor="true" view="pageBreakPreview" topLeftCell="A55" colorId="64" zoomScale="100" zoomScaleNormal="100" zoomScalePageLayoutView="100" workbookViewId="0">
      <selection pane="topLeft" activeCell="H1" activeCellId="0" sqref="H1"/>
    </sheetView>
  </sheetViews>
  <sheetFormatPr defaultColWidth="10.3125" defaultRowHeight="13.8" zeroHeight="false" outlineLevelRow="0" outlineLevelCol="0"/>
  <cols>
    <col collapsed="false" customWidth="true" hidden="false" outlineLevel="0" max="1" min="1" style="1" width="22.6"/>
    <col collapsed="false" customWidth="true" hidden="false" outlineLevel="0" max="2" min="2" style="1" width="23"/>
    <col collapsed="false" customWidth="true" hidden="false" outlineLevel="0" max="4" min="4" style="1" width="14.99"/>
    <col collapsed="false" customWidth="true" hidden="false" outlineLevel="0" max="5" min="5" style="1" width="24.91"/>
    <col collapsed="false" customWidth="true" hidden="false" outlineLevel="0" max="7" min="7" style="0" width="20.88"/>
    <col collapsed="false" customWidth="true" hidden="false" outlineLevel="0" max="16384" min="16384" style="0" width="10.49"/>
  </cols>
  <sheetData>
    <row r="1" customFormat="false" ht="13.8" hidden="false" customHeight="false" outlineLevel="0" collapsed="false">
      <c r="A1" s="30" t="str">
        <f aca="false">'Журн.расхода'!A1</f>
        <v>ООО Альфадез</v>
      </c>
      <c r="B1" s="30"/>
      <c r="C1" s="30"/>
      <c r="D1" s="30"/>
      <c r="E1" s="30"/>
      <c r="F1" s="30"/>
      <c r="G1" s="30"/>
    </row>
    <row r="2" customFormat="false" ht="13.8" hidden="false" customHeight="false" outlineLevel="0" collapsed="false">
      <c r="A2" s="31" t="str">
        <f aca="false">'Журнал контроля'!A2</f>
        <v>Контактный телефон</v>
      </c>
      <c r="B2" s="31"/>
      <c r="C2" s="32" t="n">
        <f aca="false">'Журнал контроля'!C2</f>
        <v>89379676209</v>
      </c>
      <c r="D2" s="32"/>
      <c r="E2" s="33"/>
      <c r="F2" s="33"/>
      <c r="G2" s="34"/>
    </row>
    <row r="3" customFormat="false" ht="13.8" hidden="false" customHeight="false" outlineLevel="0" collapsed="false">
      <c r="A3" s="35" t="s">
        <v>44</v>
      </c>
      <c r="B3" s="36" t="s">
        <v>45</v>
      </c>
      <c r="C3" s="36"/>
      <c r="D3" s="37" t="str">
        <f aca="false">'Журн.расхода'!A4</f>
        <v>Наименование обьекта</v>
      </c>
      <c r="E3" s="37"/>
      <c r="F3" s="38" t="str">
        <f aca="false">'3конт(3)'!F3</f>
        <v>ОСП ЗГПИ</v>
      </c>
      <c r="G3" s="38"/>
    </row>
    <row r="4" customFormat="false" ht="13.8" hidden="false" customHeight="false" outlineLevel="0" collapsed="false">
      <c r="A4" s="35" t="s">
        <v>47</v>
      </c>
      <c r="B4" s="39" t="str">
        <f aca="false">'Журнал контроля'!H7</f>
        <v>Авдеенко И.А.</v>
      </c>
      <c r="C4" s="39"/>
      <c r="D4" s="40" t="str">
        <f aca="false">'3конт(3)'!D4</f>
        <v>Адрес проведения работ</v>
      </c>
      <c r="E4" s="40"/>
      <c r="F4" s="39" t="str">
        <f aca="false">'3конт(3)'!F4</f>
        <v>с.Овчарное ул.Луговая 41б</v>
      </c>
      <c r="G4" s="39"/>
    </row>
    <row r="5" customFormat="false" ht="13.8" hidden="false" customHeight="false" outlineLevel="0" collapsed="false">
      <c r="A5" s="42" t="s">
        <v>51</v>
      </c>
      <c r="B5" s="43" t="n">
        <v>45411</v>
      </c>
      <c r="C5" s="33"/>
      <c r="D5" s="33"/>
      <c r="E5" s="33"/>
      <c r="F5" s="33"/>
      <c r="G5" s="34"/>
    </row>
    <row r="7" customFormat="false" ht="13.8" hidden="false" customHeight="false" outlineLevel="0" collapsed="false">
      <c r="A7" s="30" t="s">
        <v>52</v>
      </c>
      <c r="B7" s="30"/>
      <c r="C7" s="30"/>
      <c r="D7" s="30"/>
      <c r="E7" s="30"/>
      <c r="F7" s="30"/>
      <c r="G7" s="30"/>
    </row>
    <row r="9" customFormat="false" ht="13.8" hidden="false" customHeight="false" outlineLevel="0" collapsed="false">
      <c r="A9" s="44" t="s">
        <v>53</v>
      </c>
      <c r="B9" s="44"/>
    </row>
    <row r="10" customFormat="false" ht="13.8" hidden="false" customHeight="false" outlineLevel="0" collapsed="false">
      <c r="A10" s="44" t="s">
        <v>54</v>
      </c>
    </row>
    <row r="11" customFormat="false" ht="50.95" hidden="false" customHeight="true" outlineLevel="0" collapsed="false">
      <c r="A11" s="45" t="s">
        <v>55</v>
      </c>
      <c r="B11" s="45" t="s">
        <v>56</v>
      </c>
      <c r="C11" s="45" t="s">
        <v>57</v>
      </c>
      <c r="D11" s="45" t="s">
        <v>58</v>
      </c>
      <c r="E11" s="45" t="s">
        <v>59</v>
      </c>
      <c r="F11" s="45" t="s">
        <v>60</v>
      </c>
      <c r="G11" s="45"/>
    </row>
    <row r="12" customFormat="false" ht="13.8" hidden="false" customHeight="false" outlineLevel="0" collapsed="false">
      <c r="A12" s="46" t="s">
        <v>61</v>
      </c>
      <c r="B12" s="46" t="n">
        <v>3</v>
      </c>
      <c r="C12" s="46" t="s">
        <v>61</v>
      </c>
      <c r="D12" s="46" t="s">
        <v>61</v>
      </c>
      <c r="E12" s="47" t="s">
        <v>61</v>
      </c>
      <c r="F12" s="46" t="s">
        <v>61</v>
      </c>
      <c r="G12" s="46"/>
    </row>
    <row r="14" customFormat="false" ht="13.8" hidden="false" customHeight="false" outlineLevel="0" collapsed="false">
      <c r="A14" s="44" t="s">
        <v>62</v>
      </c>
      <c r="B14" s="44"/>
      <c r="C14" s="44"/>
    </row>
    <row r="15" customFormat="false" ht="50.95" hidden="false" customHeight="true" outlineLevel="0" collapsed="false">
      <c r="A15" s="48" t="s">
        <v>55</v>
      </c>
      <c r="B15" s="45" t="s">
        <v>56</v>
      </c>
      <c r="C15" s="45" t="s">
        <v>57</v>
      </c>
      <c r="D15" s="45" t="s">
        <v>58</v>
      </c>
      <c r="E15" s="45" t="s">
        <v>59</v>
      </c>
      <c r="F15" s="45" t="s">
        <v>60</v>
      </c>
      <c r="G15" s="45"/>
    </row>
    <row r="16" customFormat="false" ht="14.15" hidden="false" customHeight="false" outlineLevel="0" collapsed="false">
      <c r="A16" s="7" t="s">
        <v>109</v>
      </c>
      <c r="B16" s="4" t="s">
        <v>61</v>
      </c>
      <c r="C16" s="4" t="s">
        <v>61</v>
      </c>
      <c r="D16" s="4" t="s">
        <v>61</v>
      </c>
      <c r="E16" s="49" t="s">
        <v>61</v>
      </c>
      <c r="F16" s="4" t="s">
        <v>61</v>
      </c>
      <c r="G16" s="4"/>
    </row>
    <row r="18" customFormat="false" ht="13.8" hidden="false" customHeight="false" outlineLevel="0" collapsed="false">
      <c r="A18" s="50" t="s">
        <v>63</v>
      </c>
    </row>
    <row r="19" customFormat="false" ht="13.8" hidden="false" customHeight="false" outlineLevel="0" collapsed="false">
      <c r="A19" s="51" t="s">
        <v>64</v>
      </c>
      <c r="B19" s="51" t="s">
        <v>65</v>
      </c>
    </row>
    <row r="20" customFormat="false" ht="13.8" hidden="false" customHeight="false" outlineLevel="0" collapsed="false">
      <c r="A20" s="52" t="s">
        <v>66</v>
      </c>
      <c r="B20" s="52"/>
    </row>
    <row r="21" customFormat="false" ht="13.8" hidden="false" customHeight="false" outlineLevel="0" collapsed="false">
      <c r="A21" s="36" t="s">
        <v>67</v>
      </c>
      <c r="B21" s="4" t="s">
        <v>61</v>
      </c>
    </row>
    <row r="22" customFormat="false" ht="13.8" hidden="false" customHeight="false" outlineLevel="0" collapsed="false">
      <c r="A22" s="36" t="s">
        <v>68</v>
      </c>
      <c r="B22" s="4" t="s">
        <v>61</v>
      </c>
    </row>
    <row r="24" customFormat="false" ht="13.8" hidden="false" customHeight="false" outlineLevel="0" collapsed="false">
      <c r="A24" s="53" t="s">
        <v>69</v>
      </c>
      <c r="B24" s="33"/>
      <c r="C24" s="33"/>
      <c r="D24" s="33"/>
      <c r="E24" s="34"/>
      <c r="F24" s="54" t="s">
        <v>61</v>
      </c>
      <c r="G24" s="54"/>
    </row>
    <row r="25" customFormat="false" ht="13.8" hidden="false" customHeight="false" outlineLevel="0" collapsed="false">
      <c r="A25" s="53" t="s">
        <v>70</v>
      </c>
      <c r="B25" s="33"/>
      <c r="C25" s="33"/>
      <c r="D25" s="33"/>
      <c r="E25" s="34"/>
      <c r="F25" s="4" t="s">
        <v>61</v>
      </c>
      <c r="G25" s="4"/>
    </row>
    <row r="26" customFormat="false" ht="13.8" hidden="false" customHeight="false" outlineLevel="0" collapsed="false">
      <c r="A26" s="53" t="s">
        <v>71</v>
      </c>
      <c r="B26" s="33"/>
      <c r="C26" s="33"/>
      <c r="D26" s="33"/>
      <c r="E26" s="34"/>
      <c r="F26" s="4" t="s">
        <v>61</v>
      </c>
      <c r="G26" s="4"/>
    </row>
    <row r="27" customFormat="false" ht="13.8" hidden="false" customHeight="false" outlineLevel="0" collapsed="false">
      <c r="A27" s="53" t="s">
        <v>72</v>
      </c>
      <c r="B27" s="33"/>
      <c r="C27" s="33"/>
      <c r="D27" s="33"/>
      <c r="E27" s="34"/>
      <c r="F27" s="4" t="s">
        <v>61</v>
      </c>
      <c r="G27" s="4"/>
    </row>
    <row r="28" customFormat="false" ht="13.8" hidden="false" customHeight="false" outlineLevel="0" collapsed="false">
      <c r="A28" s="50" t="s">
        <v>73</v>
      </c>
    </row>
    <row r="29" customFormat="false" ht="13.8" hidden="false" customHeight="false" outlineLevel="0" collapsed="false">
      <c r="A29" s="55" t="s">
        <v>74</v>
      </c>
      <c r="B29" s="33"/>
      <c r="C29" s="33"/>
      <c r="D29" s="33"/>
      <c r="E29" s="33"/>
      <c r="F29" s="33"/>
      <c r="G29" s="34"/>
    </row>
    <row r="31" customFormat="false" ht="13.8" hidden="false" customHeight="false" outlineLevel="0" collapsed="false">
      <c r="A31" s="44" t="s">
        <v>75</v>
      </c>
    </row>
    <row r="32" customFormat="false" ht="50.95" hidden="false" customHeight="true" outlineLevel="0" collapsed="false">
      <c r="A32" s="48" t="s">
        <v>55</v>
      </c>
      <c r="B32" s="45" t="s">
        <v>56</v>
      </c>
      <c r="C32" s="45" t="s">
        <v>57</v>
      </c>
      <c r="D32" s="45" t="s">
        <v>58</v>
      </c>
      <c r="E32" s="45" t="s">
        <v>59</v>
      </c>
      <c r="F32" s="45" t="s">
        <v>60</v>
      </c>
      <c r="G32" s="45"/>
    </row>
    <row r="33" customFormat="false" ht="13.8" hidden="false" customHeight="false" outlineLevel="0" collapsed="false">
      <c r="A33" s="46" t="s">
        <v>61</v>
      </c>
      <c r="B33" s="46" t="s">
        <v>61</v>
      </c>
      <c r="C33" s="46" t="s">
        <v>61</v>
      </c>
      <c r="D33" s="46" t="s">
        <v>61</v>
      </c>
      <c r="E33" s="47" t="s">
        <v>61</v>
      </c>
      <c r="F33" s="46" t="s">
        <v>61</v>
      </c>
      <c r="G33" s="46"/>
    </row>
    <row r="35" customFormat="false" ht="13.8" hidden="false" customHeight="false" outlineLevel="0" collapsed="false">
      <c r="A35" s="50" t="s">
        <v>63</v>
      </c>
    </row>
    <row r="36" customFormat="false" ht="13.8" hidden="false" customHeight="false" outlineLevel="0" collapsed="false">
      <c r="A36" s="51" t="s">
        <v>64</v>
      </c>
      <c r="B36" s="51" t="s">
        <v>65</v>
      </c>
    </row>
    <row r="37" customFormat="false" ht="13.8" hidden="false" customHeight="false" outlineLevel="0" collapsed="false">
      <c r="A37" s="36" t="s">
        <v>76</v>
      </c>
      <c r="B37" s="36"/>
    </row>
    <row r="38" customFormat="false" ht="13.8" hidden="false" customHeight="false" outlineLevel="0" collapsed="false">
      <c r="A38" s="36" t="s">
        <v>77</v>
      </c>
      <c r="B38" s="4" t="s">
        <v>61</v>
      </c>
    </row>
    <row r="39" customFormat="false" ht="13.8" hidden="false" customHeight="false" outlineLevel="0" collapsed="false">
      <c r="A39" s="36" t="s">
        <v>78</v>
      </c>
      <c r="B39" s="4" t="s">
        <v>61</v>
      </c>
      <c r="C39" s="56"/>
      <c r="D39" s="56"/>
      <c r="E39" s="56"/>
      <c r="F39" s="56"/>
      <c r="G39" s="56"/>
    </row>
    <row r="40" customFormat="false" ht="13.8" hidden="false" customHeight="false" outlineLevel="0" collapsed="false">
      <c r="A40" s="36" t="s">
        <v>79</v>
      </c>
      <c r="B40" s="4" t="s">
        <v>61</v>
      </c>
      <c r="C40" s="57"/>
      <c r="D40" s="57"/>
      <c r="E40" s="57"/>
      <c r="F40" s="57"/>
    </row>
    <row r="41" customFormat="false" ht="13.8" hidden="false" customHeight="false" outlineLevel="0" collapsed="false">
      <c r="A41" s="36" t="s">
        <v>68</v>
      </c>
      <c r="B41" s="4" t="s">
        <v>61</v>
      </c>
      <c r="C41" s="57"/>
      <c r="D41" s="57"/>
      <c r="E41" s="57"/>
      <c r="F41" s="57"/>
    </row>
    <row r="42" customFormat="false" ht="13.8" hidden="false" customHeight="false" outlineLevel="0" collapsed="false">
      <c r="A42" s="33"/>
      <c r="B42" s="59"/>
      <c r="C42" s="57"/>
      <c r="D42" s="57"/>
      <c r="E42" s="57"/>
      <c r="F42" s="57"/>
    </row>
    <row r="43" customFormat="false" ht="13.8" hidden="false" customHeight="false" outlineLevel="0" collapsed="false">
      <c r="A43" s="58" t="s">
        <v>61</v>
      </c>
      <c r="B43" s="59"/>
      <c r="C43" s="59"/>
      <c r="D43" s="59"/>
      <c r="E43" s="59"/>
      <c r="F43" s="59"/>
      <c r="G43" s="34"/>
    </row>
    <row r="44" customFormat="false" ht="13.8" hidden="false" customHeight="false" outlineLevel="0" collapsed="false">
      <c r="A44" s="57"/>
      <c r="B44" s="57"/>
      <c r="C44" s="57"/>
      <c r="D44" s="57"/>
      <c r="E44" s="57"/>
      <c r="F44" s="57"/>
    </row>
    <row r="45" customFormat="false" ht="13.8" hidden="false" customHeight="false" outlineLevel="0" collapsed="false">
      <c r="A45" s="50" t="s">
        <v>73</v>
      </c>
    </row>
    <row r="46" customFormat="false" ht="13.8" hidden="false" customHeight="false" outlineLevel="0" collapsed="false">
      <c r="A46" s="55" t="s">
        <v>74</v>
      </c>
      <c r="B46" s="33"/>
      <c r="C46" s="33"/>
      <c r="D46" s="33"/>
      <c r="E46" s="33"/>
      <c r="F46" s="33"/>
      <c r="G46" s="34"/>
    </row>
    <row r="48" customFormat="false" ht="13.8" hidden="false" customHeight="false" outlineLevel="0" collapsed="false">
      <c r="A48" s="44" t="s">
        <v>80</v>
      </c>
    </row>
    <row r="49" customFormat="false" ht="26.85" hidden="false" customHeight="false" outlineLevel="0" collapsed="false">
      <c r="A49" s="51" t="s">
        <v>81</v>
      </c>
      <c r="B49" s="51" t="s">
        <v>82</v>
      </c>
      <c r="C49" s="51" t="s">
        <v>83</v>
      </c>
      <c r="D49" s="51" t="s">
        <v>84</v>
      </c>
      <c r="E49" s="51" t="s">
        <v>85</v>
      </c>
      <c r="F49" s="51" t="s">
        <v>86</v>
      </c>
      <c r="G49" s="45" t="s">
        <v>87</v>
      </c>
    </row>
    <row r="50" customFormat="false" ht="13.8" hidden="false" customHeight="false" outlineLevel="0" collapsed="false">
      <c r="A50" s="4" t="s">
        <v>61</v>
      </c>
      <c r="B50" s="4" t="s">
        <v>61</v>
      </c>
      <c r="C50" s="4" t="s">
        <v>61</v>
      </c>
      <c r="D50" s="4" t="s">
        <v>61</v>
      </c>
      <c r="E50" s="4" t="s">
        <v>61</v>
      </c>
      <c r="F50" s="4" t="s">
        <v>61</v>
      </c>
      <c r="G50" s="4" t="s">
        <v>61</v>
      </c>
    </row>
    <row r="51" customFormat="false" ht="13.8" hidden="false" customHeight="false" outlineLevel="0" collapsed="false">
      <c r="A51" s="57"/>
      <c r="B51" s="57"/>
      <c r="C51" s="57"/>
      <c r="D51" s="57"/>
      <c r="E51" s="57"/>
      <c r="F51" s="57"/>
      <c r="G51" s="57"/>
    </row>
    <row r="52" customFormat="false" ht="13.8" hidden="false" customHeight="false" outlineLevel="0" collapsed="false">
      <c r="A52" s="50" t="s">
        <v>63</v>
      </c>
      <c r="C52" s="57"/>
      <c r="D52" s="57"/>
      <c r="E52" s="57"/>
      <c r="F52" s="57"/>
      <c r="G52" s="57"/>
    </row>
    <row r="53" customFormat="false" ht="13.8" hidden="false" customHeight="false" outlineLevel="0" collapsed="false">
      <c r="A53" s="51" t="s">
        <v>64</v>
      </c>
      <c r="B53" s="51" t="s">
        <v>65</v>
      </c>
    </row>
    <row r="54" customFormat="false" ht="13.8" hidden="false" customHeight="false" outlineLevel="0" collapsed="false">
      <c r="A54" s="55" t="s">
        <v>88</v>
      </c>
      <c r="B54" s="34"/>
    </row>
    <row r="55" customFormat="false" ht="13.8" hidden="false" customHeight="false" outlineLevel="0" collapsed="false">
      <c r="A55" s="36" t="s">
        <v>82</v>
      </c>
      <c r="B55" s="4" t="s">
        <v>61</v>
      </c>
    </row>
    <row r="56" customFormat="false" ht="13.8" hidden="false" customHeight="false" outlineLevel="0" collapsed="false">
      <c r="A56" s="36" t="s">
        <v>83</v>
      </c>
      <c r="B56" s="4" t="s">
        <v>61</v>
      </c>
    </row>
    <row r="57" customFormat="false" ht="13.8" hidden="false" customHeight="false" outlineLevel="0" collapsed="false">
      <c r="A57" s="36" t="str">
        <f aca="false">D49</f>
        <v>Златоглазка</v>
      </c>
      <c r="B57" s="4" t="s">
        <v>61</v>
      </c>
    </row>
    <row r="58" customFormat="false" ht="13.8" hidden="false" customHeight="false" outlineLevel="0" collapsed="false">
      <c r="A58" s="36" t="str">
        <f aca="false">E49</f>
        <v>Комары</v>
      </c>
      <c r="B58" s="4" t="s">
        <v>61</v>
      </c>
    </row>
    <row r="59" customFormat="false" ht="13.8" hidden="false" customHeight="false" outlineLevel="0" collapsed="false">
      <c r="A59" s="36" t="str">
        <f aca="false">F49</f>
        <v>Осы</v>
      </c>
      <c r="B59" s="4" t="s">
        <v>61</v>
      </c>
    </row>
    <row r="60" customFormat="false" ht="13.8" hidden="false" customHeight="false" outlineLevel="0" collapsed="false">
      <c r="A60" s="36" t="str">
        <f aca="false">G49</f>
        <v>Пищевая моль</v>
      </c>
      <c r="B60" s="4" t="s">
        <v>61</v>
      </c>
    </row>
    <row r="62" customFormat="false" ht="13.8" hidden="false" customHeight="false" outlineLevel="0" collapsed="false">
      <c r="A62" s="58" t="s">
        <v>61</v>
      </c>
      <c r="B62" s="59"/>
      <c r="C62" s="59"/>
      <c r="D62" s="59"/>
      <c r="E62" s="59"/>
      <c r="F62" s="59"/>
      <c r="G62" s="34"/>
    </row>
    <row r="63" customFormat="false" ht="13.8" hidden="false" customHeight="false" outlineLevel="0" collapsed="false">
      <c r="A63" s="57"/>
      <c r="B63" s="57"/>
      <c r="C63" s="57"/>
      <c r="D63" s="57"/>
      <c r="E63" s="57"/>
      <c r="F63" s="57"/>
    </row>
    <row r="64" customFormat="false" ht="13.8" hidden="false" customHeight="false" outlineLevel="0" collapsed="false">
      <c r="A64" s="50" t="s">
        <v>73</v>
      </c>
    </row>
    <row r="65" customFormat="false" ht="13.8" hidden="false" customHeight="false" outlineLevel="0" collapsed="false">
      <c r="A65" s="55" t="s">
        <v>74</v>
      </c>
      <c r="B65" s="33"/>
      <c r="C65" s="33"/>
      <c r="D65" s="33"/>
      <c r="E65" s="33"/>
      <c r="F65" s="33"/>
      <c r="G65" s="34"/>
    </row>
    <row r="67" customFormat="false" ht="13.8" hidden="false" customHeight="false" outlineLevel="0" collapsed="false">
      <c r="A67" s="44" t="s">
        <v>90</v>
      </c>
      <c r="B67" s="56"/>
      <c r="C67" s="56"/>
      <c r="D67" s="56"/>
      <c r="E67" s="56"/>
      <c r="F67" s="56"/>
      <c r="G67" s="56"/>
    </row>
    <row r="68" customFormat="false" ht="50.95" hidden="false" customHeight="true" outlineLevel="0" collapsed="false">
      <c r="A68" s="45" t="s">
        <v>91</v>
      </c>
      <c r="B68" s="45"/>
      <c r="C68" s="45" t="s">
        <v>92</v>
      </c>
      <c r="D68" s="45" t="s">
        <v>38</v>
      </c>
      <c r="E68" s="45" t="s">
        <v>93</v>
      </c>
      <c r="F68" s="45"/>
      <c r="G68" s="45" t="s">
        <v>94</v>
      </c>
    </row>
    <row r="69" customFormat="false" ht="14.15" hidden="false" customHeight="true" outlineLevel="0" collapsed="false">
      <c r="A69" s="7" t="s">
        <v>95</v>
      </c>
      <c r="B69" s="7"/>
      <c r="C69" s="64" t="s">
        <v>115</v>
      </c>
      <c r="D69" s="7" t="str">
        <f aca="false">'3конт(3)'!D76</f>
        <v>Алт клей</v>
      </c>
      <c r="E69" s="7" t="str">
        <f aca="false">'3конт(3)'!E76</f>
        <v>Полибутилен 80,8%</v>
      </c>
      <c r="F69" s="7"/>
      <c r="G69" s="82" t="n">
        <f aca="false">16*0.002</f>
        <v>0.032</v>
      </c>
    </row>
    <row r="70" customFormat="false" ht="26.85" hidden="false" customHeight="false" outlineLevel="0" collapsed="false">
      <c r="A70" s="7"/>
      <c r="B70" s="7"/>
      <c r="C70" s="65" t="str">
        <f aca="false">'3конт(3)'!C77</f>
        <v>3 контур защиты</v>
      </c>
      <c r="D70" s="7"/>
      <c r="E70" s="7"/>
      <c r="F70" s="7"/>
      <c r="G70" s="82"/>
    </row>
    <row r="71" customFormat="false" ht="13.8" hidden="false" customHeight="true" outlineLevel="0" collapsed="false">
      <c r="A71" s="2" t="s">
        <v>96</v>
      </c>
      <c r="B71" s="2"/>
      <c r="C71" s="66" t="s">
        <v>61</v>
      </c>
      <c r="D71" s="67" t="s">
        <v>61</v>
      </c>
      <c r="E71" s="7" t="s">
        <v>61</v>
      </c>
      <c r="F71" s="7"/>
      <c r="G71" s="7" t="s">
        <v>61</v>
      </c>
    </row>
    <row r="72" customFormat="false" ht="13.8" hidden="false" customHeight="false" outlineLevel="0" collapsed="false">
      <c r="A72" s="2"/>
      <c r="B72" s="2"/>
      <c r="C72" s="6" t="s">
        <v>61</v>
      </c>
      <c r="D72" s="67"/>
      <c r="E72" s="7"/>
      <c r="F72" s="7"/>
      <c r="G72" s="7"/>
    </row>
    <row r="73" customFormat="false" ht="24.85" hidden="false" customHeight="true" outlineLevel="0" collapsed="false">
      <c r="A73" s="2" t="s">
        <v>97</v>
      </c>
      <c r="B73" s="2"/>
      <c r="C73" s="69" t="s">
        <v>61</v>
      </c>
      <c r="D73" s="7" t="s">
        <v>61</v>
      </c>
      <c r="E73" s="7" t="s">
        <v>61</v>
      </c>
      <c r="F73" s="7"/>
      <c r="G73" s="7" t="s">
        <v>61</v>
      </c>
    </row>
    <row r="74" customFormat="false" ht="13.8" hidden="false" customHeight="false" outlineLevel="0" collapsed="false">
      <c r="A74" s="70"/>
      <c r="B74" s="70"/>
      <c r="C74" s="71"/>
      <c r="D74" s="71"/>
      <c r="E74" s="71"/>
      <c r="F74" s="71"/>
      <c r="G74" s="71"/>
    </row>
    <row r="75" customFormat="false" ht="13.8" hidden="false" customHeight="false" outlineLevel="0" collapsed="false">
      <c r="A75" s="44" t="s">
        <v>99</v>
      </c>
      <c r="B75" s="72"/>
    </row>
    <row r="76" customFormat="false" ht="13.8" hidden="false" customHeight="false" outlineLevel="0" collapsed="false">
      <c r="A76" s="73" t="s">
        <v>100</v>
      </c>
      <c r="B76" s="33"/>
      <c r="C76" s="33"/>
      <c r="D76" s="33"/>
      <c r="E76" s="34"/>
      <c r="F76" s="62" t="s">
        <v>61</v>
      </c>
      <c r="G76" s="62"/>
    </row>
    <row r="77" customFormat="false" ht="13.8" hidden="false" customHeight="false" outlineLevel="0" collapsed="false">
      <c r="A77" s="73" t="s">
        <v>101</v>
      </c>
      <c r="B77" s="33"/>
      <c r="C77" s="33"/>
      <c r="D77" s="33"/>
      <c r="E77" s="34"/>
      <c r="F77" s="62" t="s">
        <v>61</v>
      </c>
      <c r="G77" s="62"/>
    </row>
    <row r="78" customFormat="false" ht="13.8" hidden="false" customHeight="false" outlineLevel="0" collapsed="false">
      <c r="A78" s="74" t="s">
        <v>102</v>
      </c>
      <c r="B78" s="75"/>
      <c r="C78" s="75"/>
      <c r="D78" s="75"/>
      <c r="E78" s="76"/>
      <c r="F78" s="62" t="s">
        <v>61</v>
      </c>
      <c r="G78" s="62"/>
    </row>
    <row r="79" customFormat="false" ht="13.8" hidden="false" customHeight="false" outlineLevel="0" collapsed="false">
      <c r="A79" s="73" t="s">
        <v>103</v>
      </c>
      <c r="B79" s="33"/>
      <c r="C79" s="33"/>
      <c r="D79" s="33"/>
      <c r="E79" s="34"/>
      <c r="F79" s="46" t="s">
        <v>104</v>
      </c>
      <c r="G79" s="46"/>
    </row>
    <row r="81" customFormat="false" ht="13.8" hidden="false" customHeight="false" outlineLevel="0" collapsed="false">
      <c r="A81" s="44" t="s">
        <v>105</v>
      </c>
    </row>
    <row r="82" customFormat="false" ht="37.3" hidden="false" customHeight="true" outlineLevel="0" collapsed="false">
      <c r="A82" s="77" t="s">
        <v>106</v>
      </c>
      <c r="B82" s="77"/>
      <c r="C82" s="77"/>
      <c r="D82" s="77"/>
      <c r="E82" s="77"/>
      <c r="F82" s="77"/>
      <c r="G82" s="77"/>
    </row>
    <row r="83" customFormat="false" ht="13.8" hidden="false" customHeight="true" outlineLevel="0" collapsed="false">
      <c r="A83" s="78" t="s">
        <v>107</v>
      </c>
      <c r="B83" s="79"/>
      <c r="C83" s="79"/>
      <c r="D83" s="79" t="s">
        <v>108</v>
      </c>
      <c r="E83" s="79"/>
      <c r="F83" s="79"/>
      <c r="G83" s="79"/>
    </row>
    <row r="84" customFormat="false" ht="13.8" hidden="false" customHeight="false" outlineLevel="0" collapsed="false">
      <c r="A84" s="78"/>
      <c r="B84" s="78"/>
      <c r="C84" s="79"/>
      <c r="D84" s="79"/>
      <c r="E84" s="79"/>
      <c r="F84" s="79"/>
      <c r="G84" s="79"/>
    </row>
  </sheetData>
  <mergeCells count="42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F11:G11"/>
    <mergeCell ref="F12:G12"/>
    <mergeCell ref="F15:G15"/>
    <mergeCell ref="F16:G16"/>
    <mergeCell ref="A20:B20"/>
    <mergeCell ref="F24:G24"/>
    <mergeCell ref="F25:G25"/>
    <mergeCell ref="F26:G26"/>
    <mergeCell ref="F27:G27"/>
    <mergeCell ref="F32:G32"/>
    <mergeCell ref="F33:G33"/>
    <mergeCell ref="A68:B68"/>
    <mergeCell ref="E68:F68"/>
    <mergeCell ref="A69:B70"/>
    <mergeCell ref="D69:D70"/>
    <mergeCell ref="E69:F70"/>
    <mergeCell ref="G69:G70"/>
    <mergeCell ref="A71:B72"/>
    <mergeCell ref="D71:D72"/>
    <mergeCell ref="E71:F72"/>
    <mergeCell ref="G71:G72"/>
    <mergeCell ref="A73:B73"/>
    <mergeCell ref="E73:F73"/>
    <mergeCell ref="F76:G76"/>
    <mergeCell ref="F77:G77"/>
    <mergeCell ref="F78:G78"/>
    <mergeCell ref="F79:G79"/>
    <mergeCell ref="A82:G82"/>
    <mergeCell ref="A83:A84"/>
    <mergeCell ref="B83:C84"/>
    <mergeCell ref="D83:E84"/>
    <mergeCell ref="F83:G84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62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7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1562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2021-09-03T16:58:45Z</dcterms:created>
  <dc:creator>EMZ</dc:creator>
  <dc:description/>
  <dc:language>ru-RU</dc:language>
  <cp:lastModifiedBy/>
  <cp:lastPrinted>2025-02-13T14:28:31Z</cp:lastPrinted>
  <dcterms:modified xsi:type="dcterms:W3CDTF">2025-02-13T14:26:55Z</dcterms:modified>
  <cp:revision>318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</Properties>
</file>