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1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4"/>
  </bookViews>
  <sheets>
    <sheet name="Журн.расхода" sheetId="1" state="visible" r:id="rId2"/>
    <sheet name="Журнал контроля" sheetId="2" state="visible" r:id="rId3"/>
    <sheet name="контрол лист" sheetId="3" state="hidden" r:id="rId4"/>
    <sheet name="Лист6" sheetId="4" state="hidden" r:id="rId5"/>
    <sheet name="Лист10" sheetId="5" state="hidden" r:id="rId6"/>
    <sheet name="обложка" sheetId="6" state="visible" r:id="rId7"/>
    <sheet name="перечень" sheetId="7" state="visible" r:id="rId8"/>
    <sheet name="журнал" sheetId="8" state="hidden" r:id="rId9"/>
    <sheet name="занесвынес" sheetId="9" state="hidden" r:id="rId10"/>
    <sheet name="3 конт дез (1)" sheetId="10" state="visible" r:id="rId11"/>
    <sheet name="3 конт дез (2)" sheetId="11" state="visible" r:id="rId12"/>
    <sheet name="3 конт дез (3)" sheetId="12" state="visible" r:id="rId13"/>
    <sheet name="3 контур (1)" sheetId="13" state="visible" r:id="rId14"/>
    <sheet name="3 контур (2)" sheetId="14" state="visible" r:id="rId15"/>
    <sheet name="3 контур (3)" sheetId="15" state="visible" r:id="rId16"/>
    <sheet name="1 контур (1)" sheetId="16" state="visible" r:id="rId17"/>
    <sheet name="1 контур (2)" sheetId="17" state="visible" r:id="rId18"/>
    <sheet name="1 контур (3)" sheetId="18" state="visible" r:id="rId19"/>
    <sheet name="2 контур (1)" sheetId="19" state="visible" r:id="rId20"/>
    <sheet name="2 контур (2)" sheetId="20" state="visible" r:id="rId21"/>
    <sheet name="2 контур (3)" sheetId="21" state="visible" r:id="rId22"/>
    <sheet name="аэро 12.08" sheetId="22" state="visible" r:id="rId23"/>
    <sheet name="аэро 23.08" sheetId="23" state="visible" r:id="rId24"/>
    <sheet name="ВЗУ 30.08" sheetId="24" state="visible" r:id="rId25"/>
    <sheet name="ВЗУ 3 конт. 30.08" sheetId="25" state="visible" r:id="rId26"/>
  </sheets>
  <definedNames>
    <definedName function="false" hidden="true" localSheetId="7" name="_xlnm._FilterDatabase" vbProcedure="false">журнал!$A$6:$K$14</definedName>
    <definedName function="false" hidden="false" localSheetId="6" name="_xlnm.Print_Titles" vbProcedure="false">перечень!$1:$6</definedName>
    <definedName function="false" hidden="false" localSheetId="2" name="Excel_BuiltIn_Print_Titles" vbProcedure="false">'контрол лист'!$3:$5</definedName>
    <definedName function="false" hidden="false" localSheetId="2" name="Excel_BuiltIn__FilterDatabase" vbProcedure="false">'контрол лист'!$A$1:$J$71</definedName>
    <definedName function="false" hidden="false" localSheetId="2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<sst xmlns="http://schemas.openxmlformats.org/spreadsheetml/2006/main" count="4693" uniqueCount="430">
  <si>
    <t xml:space="preserve">ООО Альфадез</t>
  </si>
  <si>
    <t xml:space="preserve">Журнал расхода токсичных средств</t>
  </si>
  <si>
    <t xml:space="preserve">Страница    из 30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</si>
  <si>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</si>
  <si>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</si>
  <si>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Электронная почта</t>
  </si>
  <si>
    <t xml:space="preserve">adez2012@yandex.ru</t>
  </si>
  <si>
    <t xml:space="preserve">Наименование обьекта</t>
  </si>
  <si>
    <t xml:space="preserve">ОСП ЗГПИ</t>
  </si>
  <si>
    <t xml:space="preserve">Дата применения</t>
  </si>
  <si>
    <t xml:space="preserve">Наименование и тип ядовитого вещества</t>
  </si>
  <si>
    <t xml:space="preserve">Производитель</t>
  </si>
  <si>
    <t xml:space="preserve">Номер партии</t>
  </si>
  <si>
    <t xml:space="preserve">Срок годности/ дата производства</t>
  </si>
  <si>
    <t xml:space="preserve">Действующее вещество (% седержания в препарате)</t>
  </si>
  <si>
    <t xml:space="preserve">Количество/   израсходо вано в кг/л</t>
  </si>
  <si>
    <t xml:space="preserve">Место проведения работ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</si>
  <si>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</si>
  <si>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</si>
  <si>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</si>
  <si>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</t>
  </si>
  <si>
    <t xml:space="preserve">Ратобор-брикет от грызунов </t>
  </si>
  <si>
    <t xml:space="preserve">ООО Ваше хозяйство</t>
  </si>
  <si>
    <t xml:space="preserve">3 года / 05.2022</t>
  </si>
  <si>
    <t xml:space="preserve">Бродифакум 0,005%</t>
  </si>
  <si>
    <t xml:space="preserve">1 контур защиты</t>
  </si>
  <si>
    <t xml:space="preserve">1-71</t>
  </si>
  <si>
    <t xml:space="preserve">Синантропные грызуны</t>
  </si>
  <si>
    <t xml:space="preserve">2 контур защиты</t>
  </si>
  <si>
    <t xml:space="preserve">1-128</t>
  </si>
  <si>
    <t xml:space="preserve">СуперФас</t>
  </si>
  <si>
    <t xml:space="preserve">ООО « Агровит»</t>
  </si>
  <si>
    <t xml:space="preserve">5 лет/ 24.07.2019</t>
  </si>
  <si>
    <t xml:space="preserve">Тиаметоксам — 4 % </t>
  </si>
  <si>
    <t xml:space="preserve">3 контур защиты</t>
  </si>
  <si>
    <t xml:space="preserve">-</t>
  </si>
  <si>
    <t xml:space="preserve">синатропные насекомые </t>
  </si>
  <si>
    <t xml:space="preserve">ООО Деснаб-Трейд</t>
  </si>
  <si>
    <t xml:space="preserve">0217</t>
  </si>
  <si>
    <t xml:space="preserve">5 лет/
02.23</t>
  </si>
  <si>
    <t xml:space="preserve">Синантропные насекомые</t>
  </si>
  <si>
    <t xml:space="preserve">Тамагавк</t>
  </si>
  <si>
    <t xml:space="preserve">ООО « Гарант»</t>
  </si>
  <si>
    <t xml:space="preserve">3 года / 12.2023</t>
  </si>
  <si>
    <t xml:space="preserve">Тиаметоксам — 10 % </t>
  </si>
  <si>
    <t xml:space="preserve">« Циклоп»</t>
  </si>
  <si>
    <t xml:space="preserve">5 лет/01.2022</t>
  </si>
  <si>
    <t xml:space="preserve">Хлорпирифос — 20%, циперметрин — 10%</t>
  </si>
  <si>
    <t xml:space="preserve">26,03</t>
  </si>
  <si>
    <t xml:space="preserve">Журнал контроля вносимых и выносимых токсических средств и материалов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</si>
  <si>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</si>
  <si>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</si>
  <si>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</si>
  <si>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</si>
  <si>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</si>
  <si>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</si>
  <si>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Наименование вредителя</t>
  </si>
  <si>
    <t xml:space="preserve">Авдеенко И.А.</t>
  </si>
  <si>
    <t xml:space="preserve">синантропные насекомые</t>
  </si>
  <si>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</si>
  <si>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</si>
  <si>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</si>
  <si>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</si>
  <si>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</si>
  <si>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</si>
  <si>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</si>
  <si>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</si>
  <si>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</si>
  <si>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</si>
  <si>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</si>
  <si>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</si>
  <si>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</si>
  <si>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</si>
  <si>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</si>
  <si>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</si>
  <si>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</si>
  <si>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</si>
  <si>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</si>
  <si>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</si>
  <si>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</si>
  <si>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</si>
  <si>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</si>
  <si>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</si>
  <si>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</si>
  <si>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</si>
  <si>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</si>
  <si>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</si>
  <si>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</si>
  <si>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</si>
  <si>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</si>
  <si>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</si>
  <si>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</si>
  <si>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</si>
  <si>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</si>
  <si>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</si>
  <si>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</si>
  <si>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</si>
  <si>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</si>
  <si>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</si>
  <si>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</si>
  <si>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</si>
  <si>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</si>
  <si>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</si>
  <si>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</si>
  <si>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</si>
  <si>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</si>
  <si>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</si>
  <si>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</si>
  <si>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</si>
  <si>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</si>
  <si>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</si>
  <si>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</si>
  <si>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</si>
  <si>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</si>
  <si>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</si>
  <si>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</si>
  <si>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</si>
  <si>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</si>
  <si>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</si>
  <si>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</si>
  <si>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</si>
  <si>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</si>
  <si>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</si>
  <si>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</si>
  <si>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</si>
  <si>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</si>
  <si>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</si>
  <si>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</si>
  <si>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</si>
  <si>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</si>
  <si>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</si>
  <si>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</si>
  <si>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</si>
  <si>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</si>
  <si>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</si>
  <si>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</si>
  <si>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</si>
  <si>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</si>
  <si>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</si>
  <si>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</si>
  <si>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</si>
  <si>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</si>
  <si>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</si>
  <si>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</si>
  <si>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</si>
  <si>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</si>
  <si>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</si>
  <si>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</si>
  <si>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</si>
  <si>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</si>
  <si>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</si>
  <si>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</si>
  <si>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</si>
  <si>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</si>
  <si>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</si>
  <si>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</si>
  <si>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</si>
  <si>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</si>
  <si>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</si>
  <si>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</si>
  <si>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</si>
  <si>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</si>
  <si>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</si>
  <si>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</si>
  <si>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</si>
  <si>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</si>
  <si>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</si>
  <si>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</si>
  <si>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</si>
  <si>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</si>
  <si>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</si>
  <si>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</si>
  <si>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</si>
  <si>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</si>
  <si>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</si>
  <si>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</si>
  <si>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</si>
  <si>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</si>
  <si>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</si>
  <si>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</si>
  <si>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</si>
  <si>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</si>
  <si>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</si>
  <si>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</si>
  <si>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</si>
  <si>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</si>
  <si>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</si>
  <si>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</si>
  <si>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</si>
  <si>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</si>
  <si>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</si>
  <si>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</si>
  <si>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</si>
  <si>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</si>
  <si>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</si>
  <si>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</si>
  <si>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</si>
  <si>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</si>
  <si>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</si>
  <si>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</si>
  <si>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</si>
  <si>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</si>
  <si>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</si>
  <si>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</si>
  <si>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</si>
  <si>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</si>
  <si>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</si>
  <si>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</si>
  <si>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</si>
  <si>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</si>
  <si>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</si>
  <si>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</si>
  <si>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</si>
  <si>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</si>
  <si>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</si>
  <si>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</si>
  <si>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</si>
  <si>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</si>
  <si>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</si>
  <si>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</si>
  <si>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</si>
  <si>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</si>
  <si>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</si>
  <si>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</si>
  <si>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</si>
  <si>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</si>
  <si>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</si>
  <si>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</si>
  <si>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</si>
  <si>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</si>
  <si>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</si>
  <si>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</si>
  <si>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</si>
  <si>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</si>
  <si>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</si>
  <si>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</si>
  <si>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</si>
  <si>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</si>
  <si>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</si>
  <si>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</si>
  <si>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</si>
  <si>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</si>
  <si>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</si>
  <si>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</si>
  <si>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</si>
  <si>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</si>
  <si>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</si>
  <si>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</si>
  <si>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</si>
  <si>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</si>
  <si>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</si>
  <si>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</si>
  <si>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</si>
  <si>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01.06.2024-31.06.2024</t>
  </si>
  <si>
    <t xml:space="preserve">Исполнитель:</t>
  </si>
  <si>
    <t xml:space="preserve">ООО «Альфадез»</t>
  </si>
  <si>
    <t xml:space="preserve">Заказчик:</t>
  </si>
  <si>
    <t xml:space="preserve">Адрес: </t>
  </si>
  <si>
    <t xml:space="preserve">с.Овчарное ул.Луговая 41б</t>
  </si>
  <si>
    <t xml:space="preserve">Специалист по пест контролю </t>
  </si>
  <si>
    <t xml:space="preserve">Юдин О.В./_______________</t>
  </si>
  <si>
    <t xml:space="preserve"> Главный ветеринарный врач    </t>
  </si>
  <si>
    <t xml:space="preserve">  Авдеенко И.А./_______________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</si>
  <si>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</si>
  <si>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</si>
  <si>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</si>
  <si>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</si>
  <si>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01.10.2021г</t>
  </si>
  <si>
    <t xml:space="preserve">Супрунова Ю.В.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</si>
  <si>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</si>
  <si>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</si>
  <si>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</si>
  <si>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</si>
  <si>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</si>
  <si>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</si>
  <si>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</si>
  <si>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</si>
  <si>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</si>
  <si>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</si>
  <si>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</si>
  <si>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</si>
  <si>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</si>
  <si>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</si>
  <si>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</si>
  <si>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</si>
  <si>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</si>
  <si>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КИУ 1-2 котур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</si>
  <si>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</si>
  <si>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</si>
  <si>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</si>
  <si>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</si>
  <si>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</si>
  <si>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</si>
  <si>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</si>
  <si>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</si>
  <si>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</si>
  <si>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</si>
  <si>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производитель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</si>
  <si>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</si>
  <si>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</si>
  <si>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</si>
  <si>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</si>
  <si>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</si>
  <si>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</si>
  <si>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</si>
  <si>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</si>
  <si>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</si>
  <si>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</si>
  <si>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Соглсовано:
старший ветеринарный врач</t>
  </si>
  <si>
    <t xml:space="preserve">Специалист</t>
  </si>
  <si>
    <t xml:space="preserve">Юдин О.В</t>
  </si>
  <si>
    <t xml:space="preserve">Наименование объекта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</si>
  <si>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</si>
  <si>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</si>
  <si>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</si>
  <si>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</si>
  <si>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</si>
  <si>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</si>
  <si>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</si>
  <si>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</si>
  <si>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</si>
  <si>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</si>
  <si>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</si>
  <si>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</si>
  <si>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В процессе мониторинга обнаружены свeжие погрызы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</si>
  <si>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</si>
  <si>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</si>
  <si>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</si>
  <si>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</si>
  <si>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</si>
  <si>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</si>
  <si>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</si>
  <si>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</si>
  <si>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</si>
  <si>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</si>
  <si>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</si>
  <si>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</si>
  <si>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Контур №3</t>
  </si>
  <si>
    <t xml:space="preserve">Тараканы</t>
  </si>
  <si>
    <t xml:space="preserve">Пауки</t>
  </si>
  <si>
    <t xml:space="preserve">Муравьи</t>
  </si>
  <si>
    <t xml:space="preserve">Жужелици</t>
  </si>
  <si>
    <t xml:space="preserve">Мокрици</t>
  </si>
  <si>
    <t xml:space="preserve">Многоножки</t>
  </si>
  <si>
    <t xml:space="preserve">КИУ № 57</t>
  </si>
  <si>
    <t xml:space="preserve">КИУ № 61</t>
  </si>
  <si>
    <t xml:space="preserve">КИУ № 4</t>
  </si>
  <si>
    <t xml:space="preserve">Ползающие насекомые</t>
  </si>
  <si>
    <t xml:space="preserve">Замена клеевой пластины в киу№ 1-88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</si>
  <si>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</si>
  <si>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</si>
  <si>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</si>
  <si>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</si>
  <si>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Златоглазки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</si>
  <si>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</si>
  <si>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</si>
  <si>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</si>
  <si>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</si>
  <si>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Очистка инсектицидных ламп</t>
  </si>
  <si>
    <t xml:space="preserve">4. Летающие насекомые Феромонные ловушки</t>
  </si>
  <si>
    <t xml:space="preserve">№ Феромонной ловушки</t>
  </si>
  <si>
    <t xml:space="preserve">5.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</si>
  <si>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</si>
  <si>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</si>
  <si>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вещества</t>
  </si>
  <si>
    <t xml:space="preserve">Количество (кг)</t>
  </si>
  <si>
    <t xml:space="preserve">Замена клеевых пластин</t>
  </si>
  <si>
    <t xml:space="preserve">ALT клей</t>
  </si>
  <si>
    <t xml:space="preserve">Полибутилен 80,8%, Полиизобутилен 9,6% </t>
  </si>
  <si>
    <t xml:space="preserve">Замена ядо-приманки</t>
  </si>
  <si>
    <t xml:space="preserve">ИЛ 1-50</t>
  </si>
  <si>
    <t xml:space="preserve">Профилактическая дезинсекция внутри помещений</t>
  </si>
  <si>
    <r>
      <rPr>
        <sz val="11"/>
        <color rgb="FF000000"/>
        <rFont val="Arial Cyr"/>
        <family val="2"/>
        <charset val="1"/>
      </rPr>
      <t xml:space="preserve">Аэрозольная обработка территории</t>
    </r>
    <r>
      <rPr>
        <sz val="12"/>
        <color rgb="FF000000"/>
        <rFont val="Arial Cyr"/>
        <family val="2"/>
        <charset val="1"/>
      </rPr>
      <t xml:space="preserve"> (фасад)</t>
    </r>
  </si>
  <si>
    <t xml:space="preserve">Аэрозольная обработка в помещении </t>
  </si>
  <si>
    <t xml:space="preserve">Феромонная ловушка Аэроксон</t>
  </si>
  <si>
    <t xml:space="preserve">1-25</t>
  </si>
  <si>
    <t xml:space="preserve">Аэроксон</t>
  </si>
  <si>
    <t xml:space="preserve">6.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</si>
  <si>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</si>
  <si>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</si>
  <si>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</si>
  <si>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</si>
  <si>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</si>
  <si>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7.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</si>
  <si>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</si>
  <si>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</si>
  <si>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</si>
  <si>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Замена Ловушек</t>
  </si>
  <si>
    <t xml:space="preserve">2. Ползающие и летающие насекомые</t>
  </si>
  <si>
    <t xml:space="preserve">КИУ№11</t>
  </si>
  <si>
    <t xml:space="preserve">КИУ№12</t>
  </si>
  <si>
    <t xml:space="preserve">КИУ№13</t>
  </si>
  <si>
    <t xml:space="preserve">КИУ№14</t>
  </si>
  <si>
    <t xml:space="preserve">КИУ№15</t>
  </si>
  <si>
    <t xml:space="preserve">КИУ№16</t>
  </si>
  <si>
    <t xml:space="preserve">КИУ№17</t>
  </si>
  <si>
    <t xml:space="preserve">КИУ№18</t>
  </si>
  <si>
    <t xml:space="preserve">КИУ№19</t>
  </si>
  <si>
    <t xml:space="preserve">КИУ№20</t>
  </si>
  <si>
    <t xml:space="preserve">КИУ№21</t>
  </si>
  <si>
    <t xml:space="preserve">Ползающие и летающие насекомые</t>
  </si>
  <si>
    <t xml:space="preserve">чистка и замена клеевой пластины </t>
  </si>
  <si>
    <t xml:space="preserve"> проведение аэрозольной обработки в складе специй и складе тум</t>
  </si>
  <si>
    <t xml:space="preserve">Замена феромонных ловушек, установка дополнительных феромонных ловушек в кол-ве 25 шт</t>
  </si>
  <si>
    <t xml:space="preserve">Рекомендации:</t>
  </si>
  <si>
    <t xml:space="preserve">Ползающие насекомые и признаки их жизнедеятельности обнаружены.</t>
  </si>
  <si>
    <t xml:space="preserve">Запланировать аэрозольную обработку входных групп </t>
  </si>
  <si>
    <t xml:space="preserve">Летающие насекомые и признаки их жизнедеятельности не обнаружены.</t>
  </si>
  <si>
    <t xml:space="preserve">№ Контрольной точки или кв.м</t>
  </si>
  <si>
    <t xml:space="preserve">Ползающие насекомые и признаки их жизнедеятельности не обнаружены.</t>
  </si>
  <si>
    <t xml:space="preserve">Количество (кг,шт)</t>
  </si>
  <si>
    <t xml:space="preserve">6,7,8,9</t>
  </si>
  <si>
    <t xml:space="preserve">1.2 В КИУ заложена приманка в увеличенном размере по весу в 4 раза.</t>
  </si>
  <si>
    <t xml:space="preserve">Контур №2</t>
  </si>
  <si>
    <t xml:space="preserve">10,11,12,13,14,15</t>
  </si>
  <si>
    <t xml:space="preserve">3,4,5,6,7,8,9,11,12,13,14,15,16,18,19,20,21,22,23,24,25,26,27,28,29,30,31,33,34,35,36,37,38,39,40,41,42,43,44,45,46,47,48,49,50,51,52,53,54,55,56,57,60,67</t>
  </si>
  <si>
    <t xml:space="preserve">Рекомендации</t>
  </si>
  <si>
    <t xml:space="preserve">Покос травяного покрова на территории предприятия и 50м защитной зоны</t>
  </si>
  <si>
    <t xml:space="preserve">24,25,26</t>
  </si>
  <si>
    <t xml:space="preserve">1.2 В КИУ заложена приманка в увеличенном размере по весу в 2 раза.</t>
  </si>
  <si>
    <t xml:space="preserve">50,53,55,56,60,61,64,68,72,75,76,77,93,119</t>
  </si>
  <si>
    <t xml:space="preserve">Проведение инженерно-строительных работ по ремонту фасада здания. Своевременная уборка скошеного травяного покрова с территории предприятия</t>
  </si>
  <si>
    <t xml:space="preserve">Фаворит В.К.Э.</t>
  </si>
  <si>
    <t xml:space="preserve">Альфа-циперметрин 10%
Тетраметрин 1,5%</t>
  </si>
  <si>
    <t xml:space="preserve">10000 м2</t>
  </si>
  <si>
    <t xml:space="preserve">1,2,3,4,5,6,7,8,9,10,11,12,13,14,15,16,17,18,19</t>
  </si>
  <si>
    <t xml:space="preserve">1.2 В КИУ заложена приманка в увеличенном размере по весу в 4 раза., будет проведено томпонирование нор до 7.09.24г</t>
  </si>
  <si>
    <t xml:space="preserve">1-19</t>
  </si>
  <si>
    <t xml:space="preserve">технические помещения</t>
  </si>
  <si>
    <t xml:space="preserve">1-16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</si>
</sst>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dd/mm/yyyy"/>
    <numFmt numFmtId="167" formatCode="0.000"/>
    <numFmt numFmtId="168" formatCode="@"/>
    <numFmt numFmtId="169" formatCode="0.00"/>
    <numFmt numFmtId="170" formatCode="mm/yy"/>
    <numFmt numFmtId="171" formatCode="0"/>
  </numFmts>
  <fonts count="32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Arial Cyr"/>
      <family val="2"/>
      <charset val="204"/>
    </font>
    <font>
      <sz val="12"/>
      <color rgb="FF000000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1"/>
      <color rgb="FF000000"/>
      <name val="Arial Cyr"/>
      <family val="2"/>
      <charset val="1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sz val="11"/>
      <name val="Arial Cyr"/>
      <family val="2"/>
      <charset val="1"/>
    </font>
    <font>
      <b val="true"/>
      <sz val="13"/>
      <color rgb="FF000000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204"/>
    </font>
    <font>
      <i val="tru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204"/>
    </font>
    <font>
      <b val="true"/>
      <u val="single"/>
      <sz val="11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70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0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8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<Relationship Id="rId2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B7" activeCellId="0" sqref="A1:G96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2.64"/>
    <col collapsed="false" customWidth="true" hidden="false" outlineLevel="0" max="2" min="2" style="1" width="26.98"/>
    <col collapsed="false" customWidth="true" hidden="false" outlineLevel="0" max="3" min="3" style="1" width="30.53"/>
    <col collapsed="false" customWidth="true" hidden="false" outlineLevel="0" max="4" min="4" style="1" width="15.2"/>
    <col collapsed="false" customWidth="true" hidden="false" outlineLevel="0" max="5" min="5" style="1" width="21.91"/>
    <col collapsed="false" customWidth="true" hidden="false" outlineLevel="0" max="6" min="6" style="1" width="26.22"/>
    <col collapsed="false" customWidth="true" hidden="false" outlineLevel="0" max="7" min="7" style="1" width="21.01"/>
    <col collapsed="false" customWidth="true" hidden="false" outlineLevel="0" max="8" min="8" style="1" width="19.52"/>
    <col collapsed="false" customWidth="true" hidden="false" outlineLevel="0" max="9" min="9" style="1" width="20.87"/>
    <col collapsed="false" customWidth="true" hidden="false" outlineLevel="0" max="10" min="10" style="1" width="23.84"/>
    <col collapsed="false" customWidth="true" hidden="false" outlineLevel="0" max="11" min="11" style="1" width="26.39"/>
    <col collapsed="false" customWidth="false" hidden="false" outlineLevel="0" max="1024" min="12" style="1" width="10.46"/>
  </cols>
  <sheetData>
    <row r="1" customFormat="false" ht="31.0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4" t="s">
        <v>2</v>
      </c>
      <c r="K1" s="4"/>
    </row>
    <row r="2" customFormat="false" ht="23.85" hidden="false" customHeight="true" outlineLevel="0" collapsed="false">
      <c r="A2" s="2" t="s">
        <v>3</v>
      </c>
      <c r="B2" s="2"/>
      <c r="C2" s="5" t="n">
        <f aca="false">журнал!C2</f>
        <v>89379676209</v>
      </c>
      <c r="D2" s="6" t="s">
        <v>4</v>
      </c>
      <c r="E2" s="6"/>
      <c r="F2" s="6"/>
      <c r="G2" s="6"/>
      <c r="H2" s="6"/>
      <c r="I2" s="6"/>
      <c r="J2" s="4"/>
      <c r="K2" s="4"/>
    </row>
    <row r="3" customFormat="false" ht="29.1" hidden="false" customHeight="true" outlineLevel="0" collapsed="false">
      <c r="A3" s="2" t="s">
        <v>5</v>
      </c>
      <c r="B3" s="2"/>
      <c r="C3" s="5" t="s">
        <v>6</v>
      </c>
      <c r="D3" s="6"/>
      <c r="E3" s="6"/>
      <c r="F3" s="6"/>
      <c r="G3" s="6"/>
      <c r="H3" s="6"/>
      <c r="I3" s="6"/>
      <c r="J3" s="4"/>
      <c r="K3" s="4"/>
    </row>
    <row r="4" customFormat="false" ht="46.25" hidden="false" customHeight="true" outlineLevel="0" collapsed="false">
      <c r="A4" s="2" t="s">
        <v>7</v>
      </c>
      <c r="B4" s="2"/>
      <c r="C4" s="5" t="s">
        <v>8</v>
      </c>
      <c r="D4" s="6"/>
      <c r="E4" s="6"/>
      <c r="F4" s="6"/>
      <c r="G4" s="6"/>
      <c r="H4" s="6"/>
      <c r="I4" s="6"/>
      <c r="J4" s="4"/>
      <c r="K4" s="4"/>
    </row>
    <row r="5" customFormat="false" ht="49.25" hidden="false" customHeight="tru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/>
      <c r="J5" s="7" t="s">
        <v>17</v>
      </c>
      <c r="K5" s="7" t="s">
        <v>18</v>
      </c>
    </row>
    <row r="6" customFormat="false" ht="42.5" hidden="false" customHeight="true" outlineLevel="0" collapsed="false">
      <c r="A6" s="7"/>
      <c r="B6" s="7"/>
      <c r="C6" s="7"/>
      <c r="D6" s="7"/>
      <c r="E6" s="7"/>
      <c r="F6" s="7"/>
      <c r="G6" s="7"/>
      <c r="H6" s="5" t="s">
        <v>19</v>
      </c>
      <c r="I6" s="5" t="s">
        <v>20</v>
      </c>
      <c r="J6" s="7"/>
      <c r="K6" s="7"/>
    </row>
    <row r="7" customFormat="false" ht="49.15" hidden="false" customHeight="true" outlineLevel="0" collapsed="false">
      <c r="A7" s="8" t="n">
        <v>45510</v>
      </c>
      <c r="B7" s="5" t="s">
        <v>21</v>
      </c>
      <c r="C7" s="9" t="s">
        <v>22</v>
      </c>
      <c r="D7" s="10" t="n">
        <v>7021</v>
      </c>
      <c r="E7" s="5" t="s">
        <v>23</v>
      </c>
      <c r="F7" s="9" t="s">
        <v>24</v>
      </c>
      <c r="G7" s="11" t="n">
        <f aca="false">'1 контур (1)'!G75</f>
        <v>2.84</v>
      </c>
      <c r="H7" s="12" t="s">
        <v>25</v>
      </c>
      <c r="I7" s="13" t="s">
        <v>26</v>
      </c>
      <c r="J7" s="12" t="s">
        <v>27</v>
      </c>
      <c r="K7" s="12"/>
    </row>
    <row r="8" customFormat="false" ht="49.15" hidden="false" customHeight="true" outlineLevel="0" collapsed="false">
      <c r="A8" s="8" t="n">
        <v>45511</v>
      </c>
      <c r="B8" s="5" t="s">
        <v>21</v>
      </c>
      <c r="C8" s="9" t="s">
        <v>22</v>
      </c>
      <c r="D8" s="10" t="n">
        <v>7021</v>
      </c>
      <c r="E8" s="5" t="s">
        <v>23</v>
      </c>
      <c r="F8" s="9" t="s">
        <v>24</v>
      </c>
      <c r="G8" s="11" t="n">
        <f aca="false">'2 контур (1)'!G75</f>
        <v>2.56</v>
      </c>
      <c r="H8" s="12" t="s">
        <v>28</v>
      </c>
      <c r="I8" s="14" t="s">
        <v>29</v>
      </c>
      <c r="J8" s="12" t="s">
        <v>27</v>
      </c>
      <c r="K8" s="12"/>
    </row>
    <row r="9" customFormat="false" ht="49.15" hidden="false" customHeight="true" outlineLevel="0" collapsed="false">
      <c r="A9" s="8" t="n">
        <v>45511</v>
      </c>
      <c r="B9" s="5" t="s">
        <v>30</v>
      </c>
      <c r="C9" s="9" t="s">
        <v>31</v>
      </c>
      <c r="D9" s="10" t="n">
        <v>3745</v>
      </c>
      <c r="E9" s="5" t="s">
        <v>32</v>
      </c>
      <c r="F9" s="9" t="s">
        <v>33</v>
      </c>
      <c r="G9" s="11" t="n">
        <v>2.421</v>
      </c>
      <c r="H9" s="12" t="s">
        <v>34</v>
      </c>
      <c r="I9" s="14" t="s">
        <v>35</v>
      </c>
      <c r="J9" s="12" t="s">
        <v>36</v>
      </c>
      <c r="K9" s="12"/>
    </row>
    <row r="10" customFormat="false" ht="49.15" hidden="false" customHeight="true" outlineLevel="0" collapsed="false">
      <c r="A10" s="8" t="n">
        <v>45513</v>
      </c>
      <c r="B10" s="5" t="s">
        <v>30</v>
      </c>
      <c r="C10" s="9" t="s">
        <v>31</v>
      </c>
      <c r="D10" s="10" t="n">
        <v>3745</v>
      </c>
      <c r="E10" s="5" t="s">
        <v>32</v>
      </c>
      <c r="F10" s="9" t="s">
        <v>33</v>
      </c>
      <c r="G10" s="11" t="n">
        <v>14.406</v>
      </c>
      <c r="H10" s="12" t="s">
        <v>34</v>
      </c>
      <c r="I10" s="14" t="s">
        <v>35</v>
      </c>
      <c r="J10" s="12" t="s">
        <v>36</v>
      </c>
      <c r="K10" s="12"/>
    </row>
    <row r="11" customFormat="false" ht="49.15" hidden="false" customHeight="true" outlineLevel="0" collapsed="false">
      <c r="A11" s="8" t="n">
        <v>45516</v>
      </c>
      <c r="B11" s="5" t="str">
        <f aca="false">'аэро 12.08'!D81</f>
        <v>Фаворит В.К.Э.</v>
      </c>
      <c r="C11" s="15" t="s">
        <v>37</v>
      </c>
      <c r="D11" s="16" t="s">
        <v>38</v>
      </c>
      <c r="E11" s="10" t="s">
        <v>39</v>
      </c>
      <c r="F11" s="9" t="str">
        <f aca="false">'аэро 12.08'!E81</f>
        <v>Альфа-циперметрин 10%
Тетраметрин 1,5%</v>
      </c>
      <c r="G11" s="11" t="n">
        <f aca="false">'аэро 12.08'!G81</f>
        <v>0.5</v>
      </c>
      <c r="H11" s="12" t="str">
        <f aca="false">'аэро 12.08'!C82</f>
        <v>10000 м2</v>
      </c>
      <c r="I11" s="14" t="s">
        <v>35</v>
      </c>
      <c r="J11" s="17" t="s">
        <v>40</v>
      </c>
      <c r="K11" s="12"/>
    </row>
    <row r="12" customFormat="false" ht="49.15" hidden="false" customHeight="true" outlineLevel="0" collapsed="false">
      <c r="A12" s="8" t="n">
        <v>45518</v>
      </c>
      <c r="B12" s="5" t="s">
        <v>21</v>
      </c>
      <c r="C12" s="9" t="s">
        <v>22</v>
      </c>
      <c r="D12" s="10" t="n">
        <v>7021</v>
      </c>
      <c r="E12" s="5" t="s">
        <v>23</v>
      </c>
      <c r="F12" s="9" t="s">
        <v>24</v>
      </c>
      <c r="G12" s="11" t="n">
        <f aca="false">'1 контур (2)'!G75</f>
        <v>2.84</v>
      </c>
      <c r="H12" s="12" t="s">
        <v>25</v>
      </c>
      <c r="I12" s="14" t="s">
        <v>26</v>
      </c>
      <c r="J12" s="12" t="s">
        <v>27</v>
      </c>
      <c r="K12" s="12"/>
    </row>
    <row r="13" customFormat="false" ht="49.15" hidden="false" customHeight="true" outlineLevel="0" collapsed="false">
      <c r="A13" s="8" t="n">
        <v>45519</v>
      </c>
      <c r="B13" s="5" t="s">
        <v>21</v>
      </c>
      <c r="C13" s="9" t="s">
        <v>22</v>
      </c>
      <c r="D13" s="10" t="n">
        <v>7021</v>
      </c>
      <c r="E13" s="5" t="s">
        <v>23</v>
      </c>
      <c r="F13" s="9" t="s">
        <v>24</v>
      </c>
      <c r="G13" s="11" t="n">
        <f aca="false">'2 контур (2)'!G75</f>
        <v>2.56</v>
      </c>
      <c r="H13" s="12" t="s">
        <v>28</v>
      </c>
      <c r="I13" s="14" t="s">
        <v>29</v>
      </c>
      <c r="J13" s="12" t="s">
        <v>27</v>
      </c>
      <c r="K13" s="12"/>
    </row>
    <row r="14" customFormat="false" ht="49.15" hidden="false" customHeight="true" outlineLevel="0" collapsed="false">
      <c r="A14" s="8" t="n">
        <v>45524</v>
      </c>
      <c r="B14" s="5" t="s">
        <v>41</v>
      </c>
      <c r="C14" s="9" t="s">
        <v>42</v>
      </c>
      <c r="D14" s="10" t="n">
        <v>2956</v>
      </c>
      <c r="E14" s="5" t="s">
        <v>43</v>
      </c>
      <c r="F14" s="9" t="s">
        <v>44</v>
      </c>
      <c r="G14" s="11" t="n">
        <v>2.421</v>
      </c>
      <c r="H14" s="12" t="s">
        <v>34</v>
      </c>
      <c r="I14" s="14"/>
      <c r="J14" s="12" t="s">
        <v>36</v>
      </c>
      <c r="K14" s="12"/>
    </row>
    <row r="15" customFormat="false" ht="49.15" hidden="false" customHeight="true" outlineLevel="0" collapsed="false">
      <c r="A15" s="8" t="n">
        <v>45526</v>
      </c>
      <c r="B15" s="5" t="s">
        <v>21</v>
      </c>
      <c r="C15" s="9" t="s">
        <v>22</v>
      </c>
      <c r="D15" s="10" t="n">
        <v>7021</v>
      </c>
      <c r="E15" s="5" t="s">
        <v>23</v>
      </c>
      <c r="F15" s="9" t="s">
        <v>24</v>
      </c>
      <c r="G15" s="11" t="n">
        <f aca="false">'1 контур (3)'!G77</f>
        <v>2.84</v>
      </c>
      <c r="H15" s="12" t="s">
        <v>25</v>
      </c>
      <c r="I15" s="14" t="s">
        <v>26</v>
      </c>
      <c r="J15" s="12" t="s">
        <v>27</v>
      </c>
      <c r="K15" s="12"/>
    </row>
    <row r="16" customFormat="false" ht="49.15" hidden="false" customHeight="true" outlineLevel="0" collapsed="false">
      <c r="A16" s="8" t="n">
        <v>45526</v>
      </c>
      <c r="B16" s="5" t="s">
        <v>41</v>
      </c>
      <c r="C16" s="9" t="s">
        <v>42</v>
      </c>
      <c r="D16" s="10" t="n">
        <v>2956</v>
      </c>
      <c r="E16" s="5" t="s">
        <v>43</v>
      </c>
      <c r="F16" s="9" t="s">
        <v>44</v>
      </c>
      <c r="G16" s="11" t="n">
        <v>5.206</v>
      </c>
      <c r="H16" s="12" t="s">
        <v>34</v>
      </c>
      <c r="I16" s="14"/>
      <c r="J16" s="12" t="s">
        <v>36</v>
      </c>
      <c r="K16" s="12"/>
    </row>
    <row r="17" customFormat="false" ht="49.15" hidden="false" customHeight="true" outlineLevel="0" collapsed="false">
      <c r="A17" s="8" t="n">
        <v>45527</v>
      </c>
      <c r="B17" s="5" t="s">
        <v>21</v>
      </c>
      <c r="C17" s="9" t="s">
        <v>22</v>
      </c>
      <c r="D17" s="10" t="n">
        <v>7021</v>
      </c>
      <c r="E17" s="5" t="s">
        <v>23</v>
      </c>
      <c r="F17" s="9" t="s">
        <v>24</v>
      </c>
      <c r="G17" s="11" t="n">
        <f aca="false">'2 контур (3)'!G77</f>
        <v>2.56</v>
      </c>
      <c r="H17" s="12" t="s">
        <v>28</v>
      </c>
      <c r="I17" s="14" t="s">
        <v>29</v>
      </c>
      <c r="J17" s="12" t="s">
        <v>27</v>
      </c>
      <c r="K17" s="12"/>
    </row>
    <row r="18" customFormat="false" ht="49.15" hidden="false" customHeight="true" outlineLevel="0" collapsed="false">
      <c r="A18" s="8" t="n">
        <v>45527</v>
      </c>
      <c r="B18" s="5" t="str">
        <f aca="false">'аэро 23.08'!D81</f>
        <v>Фаворит В.К.Э.</v>
      </c>
      <c r="C18" s="15" t="s">
        <v>37</v>
      </c>
      <c r="D18" s="16" t="s">
        <v>38</v>
      </c>
      <c r="E18" s="10" t="s">
        <v>39</v>
      </c>
      <c r="F18" s="9" t="str">
        <f aca="false">'аэро 23.08'!E81</f>
        <v>Альфа-циперметрин 10%
Тетраметрин 1,5%</v>
      </c>
      <c r="G18" s="11" t="n">
        <f aca="false">'аэро 23.08'!G81</f>
        <v>0.5</v>
      </c>
      <c r="H18" s="12" t="str">
        <f aca="false">'аэро 23.08'!C82</f>
        <v>10000 м2</v>
      </c>
      <c r="I18" s="14" t="s">
        <v>35</v>
      </c>
      <c r="J18" s="17" t="s">
        <v>40</v>
      </c>
      <c r="K18" s="12"/>
    </row>
    <row r="19" customFormat="false" ht="49.15" hidden="false" customHeight="true" outlineLevel="0" collapsed="false">
      <c r="A19" s="8" t="n">
        <v>45531</v>
      </c>
      <c r="B19" s="5" t="s">
        <v>41</v>
      </c>
      <c r="C19" s="9" t="s">
        <v>42</v>
      </c>
      <c r="D19" s="10" t="n">
        <v>2956</v>
      </c>
      <c r="E19" s="5" t="s">
        <v>43</v>
      </c>
      <c r="F19" s="9" t="s">
        <v>44</v>
      </c>
      <c r="G19" s="11" t="n">
        <v>2.421</v>
      </c>
      <c r="H19" s="12" t="s">
        <v>34</v>
      </c>
      <c r="I19" s="14"/>
      <c r="J19" s="12" t="s">
        <v>36</v>
      </c>
      <c r="K19" s="12"/>
    </row>
    <row r="20" customFormat="false" ht="49.15" hidden="false" customHeight="true" outlineLevel="0" collapsed="false">
      <c r="A20" s="8" t="n">
        <v>45533</v>
      </c>
      <c r="B20" s="5" t="s">
        <v>41</v>
      </c>
      <c r="C20" s="9" t="s">
        <v>42</v>
      </c>
      <c r="D20" s="10" t="n">
        <v>2956</v>
      </c>
      <c r="E20" s="5" t="s">
        <v>43</v>
      </c>
      <c r="F20" s="9" t="s">
        <v>44</v>
      </c>
      <c r="G20" s="11" t="n">
        <v>14.406</v>
      </c>
      <c r="H20" s="12" t="s">
        <v>34</v>
      </c>
      <c r="I20" s="14"/>
      <c r="J20" s="12" t="s">
        <v>36</v>
      </c>
      <c r="K20" s="12"/>
    </row>
    <row r="21" customFormat="false" ht="49.15" hidden="false" customHeight="true" outlineLevel="0" collapsed="false">
      <c r="A21" s="8" t="n">
        <v>45533</v>
      </c>
      <c r="B21" s="18" t="s">
        <v>45</v>
      </c>
      <c r="C21" s="9" t="s">
        <v>42</v>
      </c>
      <c r="D21" s="10" t="n">
        <v>322</v>
      </c>
      <c r="E21" s="5" t="s">
        <v>46</v>
      </c>
      <c r="F21" s="19" t="s">
        <v>47</v>
      </c>
      <c r="G21" s="20" t="s">
        <v>48</v>
      </c>
      <c r="H21" s="12" t="s">
        <v>34</v>
      </c>
      <c r="I21" s="14"/>
      <c r="J21" s="12" t="s">
        <v>36</v>
      </c>
      <c r="K21" s="12"/>
    </row>
  </sheetData>
  <mergeCells count="17">
    <mergeCell ref="A1:C1"/>
    <mergeCell ref="D1:I1"/>
    <mergeCell ref="J1:K4"/>
    <mergeCell ref="A2:B2"/>
    <mergeCell ref="D2:I4"/>
    <mergeCell ref="A3:B3"/>
    <mergeCell ref="A4:B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4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0"/>
  <sheetViews>
    <sheetView showFormulas="false" showGridLines="true" showRowColHeaders="true" showZeros="true" rightToLeft="false" tabSelected="false" showOutlineSymbols="true" defaultGridColor="true" view="pageBreakPreview" topLeftCell="A22" colorId="64" zoomScale="85" zoomScaleNormal="75" zoomScalePageLayoutView="85" workbookViewId="0">
      <selection pane="topLeft" activeCell="B35" activeCellId="0" sqref="A1:G96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0.31"/>
    <col collapsed="false" customWidth="false" hidden="false" outlineLevel="0" max="2" min="2" style="1" width="10.46"/>
    <col collapsed="false" customWidth="true" hidden="false" outlineLevel="0" max="3" min="3" style="1" width="13.29"/>
    <col collapsed="false" customWidth="true" hidden="false" outlineLevel="0" max="4" min="4" style="1" width="15.13"/>
    <col collapsed="false" customWidth="true" hidden="false" outlineLevel="0" max="5" min="5" style="1" width="12.32"/>
    <col collapsed="false" customWidth="true" hidden="false" outlineLevel="0" max="6" min="6" style="1" width="13.53"/>
    <col collapsed="false" customWidth="true" hidden="false" outlineLevel="0" max="7" min="7" style="1" width="13.29"/>
    <col collapsed="false" customWidth="false" hidden="false" outlineLevel="0" max="1024" min="8" style="1" width="10.46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8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8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13.8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3.8" hidden="false" customHeight="false" outlineLevel="0" collapsed="false">
      <c r="A5" s="131" t="s">
        <v>313</v>
      </c>
      <c r="B5" s="132" t="n">
        <v>45512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4.15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4.15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38.5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8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4.15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38.5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56.7" hidden="false" customHeight="true" outlineLevel="0" collapsed="false">
      <c r="A15" s="137" t="s">
        <v>324</v>
      </c>
      <c r="B15" s="5" t="s">
        <v>35</v>
      </c>
      <c r="C15" s="5" t="s">
        <v>35</v>
      </c>
      <c r="D15" s="5" t="s">
        <v>35</v>
      </c>
      <c r="E15" s="138" t="s">
        <v>35</v>
      </c>
      <c r="F15" s="7" t="s">
        <v>35</v>
      </c>
      <c r="G15" s="7"/>
    </row>
    <row r="16" customFormat="false" ht="14.15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8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9" t="s">
        <v>329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9" t="s">
        <v>330</v>
      </c>
      <c r="B20" s="5" t="s">
        <v>35</v>
      </c>
      <c r="C20" s="133"/>
      <c r="D20" s="133"/>
      <c r="E20" s="133"/>
      <c r="F20" s="133"/>
      <c r="G20" s="133"/>
    </row>
    <row r="21" customFormat="false" ht="14.15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4.15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4.15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4.15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8" hidden="false" customHeight="false" outlineLevel="0" collapsed="false">
      <c r="A25" s="122" t="s">
        <v>335</v>
      </c>
      <c r="B25" s="123"/>
      <c r="C25" s="123"/>
      <c r="D25" s="123"/>
      <c r="E25" s="123"/>
      <c r="F25" s="123"/>
      <c r="G25" s="124"/>
    </row>
    <row r="26" customFormat="false" ht="14.15" hidden="false" customHeight="true" outlineLevel="0" collapsed="false">
      <c r="A26" s="134" t="s">
        <v>336</v>
      </c>
      <c r="B26" s="134"/>
      <c r="C26" s="134"/>
      <c r="D26" s="134"/>
      <c r="E26" s="134"/>
      <c r="F26" s="134"/>
      <c r="G26" s="134"/>
    </row>
    <row r="27" customFormat="false" ht="38.55" hidden="false" customHeight="true" outlineLevel="0" collapsed="false">
      <c r="A27" s="135" t="s">
        <v>337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</row>
    <row r="28" customFormat="false" ht="13.8" hidden="false" customHeight="false" outlineLevel="0" collapsed="false">
      <c r="A28" s="5" t="s">
        <v>344</v>
      </c>
      <c r="B28" s="5" t="s">
        <v>35</v>
      </c>
      <c r="C28" s="5" t="n">
        <v>1</v>
      </c>
      <c r="D28" s="5" t="n">
        <v>2</v>
      </c>
      <c r="E28" s="5" t="s">
        <v>35</v>
      </c>
      <c r="F28" s="5" t="s">
        <v>35</v>
      </c>
      <c r="G28" s="5" t="s">
        <v>35</v>
      </c>
    </row>
    <row r="29" customFormat="false" ht="13.8" hidden="false" customHeight="false" outlineLevel="0" collapsed="false">
      <c r="A29" s="5" t="s">
        <v>345</v>
      </c>
      <c r="B29" s="5" t="s">
        <v>35</v>
      </c>
      <c r="C29" s="5" t="s">
        <v>35</v>
      </c>
      <c r="D29" s="5" t="n">
        <v>1</v>
      </c>
      <c r="E29" s="5" t="s">
        <v>35</v>
      </c>
      <c r="F29" s="5" t="s">
        <v>35</v>
      </c>
      <c r="G29" s="5" t="s">
        <v>35</v>
      </c>
    </row>
    <row r="30" customFormat="false" ht="13.8" hidden="false" customHeight="false" outlineLevel="0" collapsed="false">
      <c r="A30" s="5" t="s">
        <v>346</v>
      </c>
      <c r="B30" s="5" t="s">
        <v>35</v>
      </c>
      <c r="C30" s="5" t="s">
        <v>35</v>
      </c>
      <c r="D30" s="5" t="s">
        <v>35</v>
      </c>
      <c r="E30" s="5" t="s">
        <v>35</v>
      </c>
      <c r="F30" s="5" t="s">
        <v>35</v>
      </c>
      <c r="G30" s="5" t="s">
        <v>35</v>
      </c>
    </row>
    <row r="31" customFormat="false" ht="14.15" hidden="false" customHeight="true" outlineLevel="0" collapsed="false">
      <c r="A31" s="139" t="s">
        <v>325</v>
      </c>
      <c r="B31" s="139"/>
      <c r="C31" s="139"/>
      <c r="D31" s="139"/>
      <c r="E31" s="139"/>
      <c r="F31" s="139"/>
      <c r="G31" s="139"/>
    </row>
    <row r="32" customFormat="false" ht="13.8" hidden="false" customHeight="false" outlineLevel="0" collapsed="false">
      <c r="A32" s="135" t="s">
        <v>326</v>
      </c>
      <c r="B32" s="135" t="s">
        <v>327</v>
      </c>
      <c r="C32" s="100"/>
      <c r="D32" s="100"/>
      <c r="E32" s="100"/>
      <c r="F32" s="100"/>
      <c r="G32" s="100"/>
    </row>
    <row r="33" customFormat="false" ht="14.15" hidden="false" customHeight="true" outlineLevel="0" collapsed="false">
      <c r="A33" s="7" t="s">
        <v>347</v>
      </c>
      <c r="B33" s="7"/>
      <c r="C33" s="100"/>
      <c r="D33" s="100"/>
      <c r="E33" s="100"/>
      <c r="F33" s="100"/>
      <c r="G33" s="100"/>
    </row>
    <row r="34" customFormat="false" ht="13.8" hidden="false" customHeight="false" outlineLevel="0" collapsed="false">
      <c r="A34" s="9" t="s">
        <v>338</v>
      </c>
      <c r="B34" s="5" t="n">
        <f aca="false">SUM(B28:B30)</f>
        <v>0</v>
      </c>
      <c r="C34" s="100"/>
      <c r="D34" s="100"/>
      <c r="E34" s="100"/>
      <c r="F34" s="100"/>
      <c r="G34" s="100"/>
    </row>
    <row r="35" customFormat="false" ht="13.8" hidden="false" customHeight="false" outlineLevel="0" collapsed="false">
      <c r="A35" s="9" t="s">
        <v>339</v>
      </c>
      <c r="B35" s="5" t="n">
        <f aca="false">SUM(C28:C30)</f>
        <v>1</v>
      </c>
      <c r="C35" s="100"/>
      <c r="D35" s="100"/>
      <c r="E35" s="100"/>
      <c r="F35" s="100"/>
      <c r="G35" s="100"/>
    </row>
    <row r="36" customFormat="false" ht="13.8" hidden="false" customHeight="false" outlineLevel="0" collapsed="false">
      <c r="A36" s="9" t="s">
        <v>340</v>
      </c>
      <c r="B36" s="5" t="n">
        <f aca="false">SUM(D28:D30)</f>
        <v>3</v>
      </c>
      <c r="C36" s="142"/>
      <c r="D36" s="142"/>
      <c r="E36" s="142"/>
      <c r="F36" s="142"/>
      <c r="G36" s="100"/>
    </row>
    <row r="37" customFormat="false" ht="14.15" hidden="false" customHeight="false" outlineLevel="0" collapsed="false">
      <c r="A37" s="9" t="s">
        <v>341</v>
      </c>
      <c r="B37" s="5" t="n">
        <f aca="false">SUM(E28:E30)</f>
        <v>0</v>
      </c>
      <c r="C37" s="142"/>
      <c r="D37" s="142"/>
      <c r="E37" s="142"/>
      <c r="F37" s="142"/>
      <c r="G37" s="100"/>
    </row>
    <row r="38" customFormat="false" ht="14.15" hidden="false" customHeight="false" outlineLevel="0" collapsed="false">
      <c r="A38" s="9" t="s">
        <v>342</v>
      </c>
      <c r="B38" s="5" t="n">
        <f aca="false">SUM(F28:F30)</f>
        <v>0</v>
      </c>
      <c r="C38" s="142"/>
      <c r="D38" s="142"/>
      <c r="E38" s="142"/>
      <c r="F38" s="142"/>
      <c r="G38" s="100"/>
    </row>
    <row r="39" customFormat="false" ht="14.15" hidden="false" customHeight="false" outlineLevel="0" collapsed="false">
      <c r="A39" s="9" t="s">
        <v>343</v>
      </c>
      <c r="B39" s="5" t="n">
        <f aca="false">SUM(G28:G30)</f>
        <v>0</v>
      </c>
      <c r="C39" s="142"/>
      <c r="D39" s="142"/>
      <c r="E39" s="142"/>
      <c r="F39" s="142"/>
      <c r="G39" s="100"/>
    </row>
    <row r="40" customFormat="false" ht="13.8" hidden="false" customHeight="false" outlineLevel="0" collapsed="false">
      <c r="A40" s="9" t="s">
        <v>330</v>
      </c>
      <c r="B40" s="5" t="n">
        <f aca="false">SUM(B35:B39)</f>
        <v>4</v>
      </c>
      <c r="C40" s="142"/>
      <c r="D40" s="142"/>
      <c r="E40" s="142"/>
      <c r="F40" s="142"/>
      <c r="G40" s="100"/>
    </row>
    <row r="41" customFormat="false" ht="14.15" hidden="false" customHeight="true" outlineLevel="0" collapsed="false">
      <c r="A41" s="137" t="s">
        <v>35</v>
      </c>
      <c r="B41" s="137"/>
      <c r="C41" s="137"/>
      <c r="D41" s="137"/>
      <c r="E41" s="137"/>
      <c r="F41" s="137"/>
      <c r="G41" s="137"/>
    </row>
    <row r="42" customFormat="false" ht="14.15" hidden="false" customHeight="true" outlineLevel="0" collapsed="false">
      <c r="A42" s="139" t="s">
        <v>334</v>
      </c>
      <c r="B42" s="139"/>
      <c r="C42" s="139"/>
      <c r="D42" s="139"/>
      <c r="E42" s="139"/>
      <c r="F42" s="139"/>
      <c r="G42" s="139"/>
    </row>
    <row r="43" customFormat="false" ht="14.15" hidden="false" customHeight="true" outlineLevel="0" collapsed="false">
      <c r="A43" s="137" t="s">
        <v>348</v>
      </c>
      <c r="B43" s="137"/>
      <c r="C43" s="137"/>
      <c r="D43" s="137"/>
      <c r="E43" s="137"/>
      <c r="F43" s="137"/>
      <c r="G43" s="137"/>
    </row>
    <row r="44" customFormat="false" ht="24.6" hidden="false" customHeight="true" outlineLevel="0" collapsed="false">
      <c r="A44" s="134" t="s">
        <v>349</v>
      </c>
      <c r="B44" s="134"/>
      <c r="C44" s="134"/>
      <c r="D44" s="134"/>
      <c r="E44" s="134"/>
      <c r="F44" s="134"/>
      <c r="G44" s="134"/>
    </row>
    <row r="45" customFormat="false" ht="26.85" hidden="false" customHeight="false" outlineLevel="0" collapsed="false">
      <c r="A45" s="135" t="s">
        <v>350</v>
      </c>
      <c r="B45" s="135" t="s">
        <v>351</v>
      </c>
      <c r="C45" s="135" t="s">
        <v>352</v>
      </c>
      <c r="D45" s="135" t="s">
        <v>353</v>
      </c>
      <c r="E45" s="135" t="s">
        <v>354</v>
      </c>
      <c r="F45" s="135" t="s">
        <v>355</v>
      </c>
      <c r="G45" s="135" t="s">
        <v>356</v>
      </c>
    </row>
    <row r="46" customFormat="false" ht="13.8" hidden="false" customHeight="false" outlineLevel="0" collapsed="false">
      <c r="A46" s="143" t="n">
        <v>38</v>
      </c>
      <c r="B46" s="143" t="n">
        <v>2</v>
      </c>
      <c r="C46" s="143" t="n">
        <v>1</v>
      </c>
      <c r="D46" s="143" t="s">
        <v>35</v>
      </c>
      <c r="E46" s="143" t="n">
        <v>1</v>
      </c>
      <c r="F46" s="143" t="s">
        <v>35</v>
      </c>
      <c r="G46" s="143" t="s">
        <v>35</v>
      </c>
    </row>
    <row r="47" customFormat="false" ht="39.55" hidden="false" customHeight="false" outlineLevel="0" collapsed="false">
      <c r="A47" s="144" t="s">
        <v>325</v>
      </c>
      <c r="B47" s="133"/>
      <c r="C47" s="145"/>
      <c r="D47" s="145"/>
      <c r="E47" s="145"/>
      <c r="F47" s="145"/>
      <c r="G47" s="145"/>
    </row>
    <row r="48" customFormat="false" ht="13.8" hidden="false" customHeight="false" outlineLevel="0" collapsed="false">
      <c r="A48" s="135" t="s">
        <v>326</v>
      </c>
      <c r="B48" s="135" t="s">
        <v>327</v>
      </c>
      <c r="C48" s="133"/>
      <c r="D48" s="133"/>
      <c r="E48" s="133"/>
      <c r="F48" s="133"/>
      <c r="G48" s="133"/>
    </row>
    <row r="49" customFormat="false" ht="13.8" hidden="false" customHeight="true" outlineLevel="0" collapsed="false">
      <c r="A49" s="146" t="s">
        <v>357</v>
      </c>
      <c r="B49" s="146"/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9" t="s">
        <v>351</v>
      </c>
      <c r="B50" s="5" t="n">
        <f aca="false">B46</f>
        <v>2</v>
      </c>
      <c r="C50" s="133"/>
      <c r="D50" s="133"/>
      <c r="E50" s="133"/>
      <c r="F50" s="133"/>
      <c r="G50" s="133"/>
    </row>
    <row r="51" customFormat="false" ht="13.8" hidden="false" customHeight="false" outlineLevel="0" collapsed="false">
      <c r="A51" s="9" t="s">
        <v>352</v>
      </c>
      <c r="B51" s="5" t="n">
        <f aca="false">C46</f>
        <v>1</v>
      </c>
      <c r="C51" s="133"/>
      <c r="D51" s="133"/>
      <c r="E51" s="133"/>
      <c r="F51" s="133"/>
      <c r="G51" s="133"/>
    </row>
    <row r="52" customFormat="false" ht="13.8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9" t="str">
        <f aca="false">E45</f>
        <v>Комары</v>
      </c>
      <c r="B53" s="5" t="n">
        <f aca="false">E46</f>
        <v>1</v>
      </c>
      <c r="C53" s="133"/>
      <c r="D53" s="133"/>
      <c r="E53" s="133"/>
      <c r="F53" s="133"/>
      <c r="G53" s="133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8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4.15" hidden="false" customHeight="true" outlineLevel="0" collapsed="false">
      <c r="A56" s="139" t="s">
        <v>334</v>
      </c>
      <c r="B56" s="139"/>
      <c r="C56" s="139"/>
      <c r="D56" s="139"/>
      <c r="E56" s="139"/>
      <c r="F56" s="139"/>
      <c r="G56" s="139"/>
    </row>
    <row r="57" customFormat="false" ht="14.15" hidden="false" customHeight="true" outlineLevel="0" collapsed="false">
      <c r="A57" s="2" t="s">
        <v>358</v>
      </c>
      <c r="B57" s="2"/>
      <c r="C57" s="123"/>
      <c r="D57" s="123"/>
      <c r="E57" s="123"/>
      <c r="F57" s="123"/>
      <c r="G57" s="124"/>
    </row>
    <row r="58" customFormat="false" ht="14.15" hidden="false" customHeight="true" outlineLevel="0" collapsed="false">
      <c r="A58" s="134" t="s">
        <v>359</v>
      </c>
      <c r="B58" s="134"/>
      <c r="C58" s="134"/>
      <c r="D58" s="134"/>
      <c r="E58" s="134"/>
      <c r="F58" s="134"/>
      <c r="G58" s="134"/>
    </row>
    <row r="59" customFormat="false" ht="26.85" hidden="false" customHeight="false" outlineLevel="0" collapsed="false">
      <c r="A59" s="135" t="s">
        <v>360</v>
      </c>
      <c r="B59" s="135" t="s">
        <v>351</v>
      </c>
      <c r="C59" s="135" t="s">
        <v>352</v>
      </c>
      <c r="D59" s="135" t="s">
        <v>353</v>
      </c>
      <c r="E59" s="135" t="s">
        <v>354</v>
      </c>
      <c r="F59" s="135" t="s">
        <v>355</v>
      </c>
      <c r="G59" s="135" t="s">
        <v>356</v>
      </c>
    </row>
    <row r="60" customFormat="false" ht="13.9" hidden="false" customHeight="false" outlineLevel="0" collapsed="false">
      <c r="A60" s="5" t="s">
        <v>35</v>
      </c>
      <c r="B60" s="5" t="s">
        <v>35</v>
      </c>
      <c r="C60" s="5" t="s">
        <v>35</v>
      </c>
      <c r="D60" s="5" t="s">
        <v>35</v>
      </c>
      <c r="E60" s="5" t="s">
        <v>35</v>
      </c>
      <c r="F60" s="5" t="s">
        <v>35</v>
      </c>
      <c r="G60" s="5" t="s">
        <v>35</v>
      </c>
    </row>
    <row r="61" customFormat="false" ht="13.9" hidden="false" customHeight="false" outlineLevel="0" collapsed="false">
      <c r="A61" s="5" t="s">
        <v>35</v>
      </c>
      <c r="B61" s="5" t="s">
        <v>35</v>
      </c>
      <c r="C61" s="5" t="s">
        <v>35</v>
      </c>
      <c r="D61" s="5" t="s">
        <v>35</v>
      </c>
      <c r="E61" s="5" t="s">
        <v>35</v>
      </c>
      <c r="F61" s="5" t="s">
        <v>35</v>
      </c>
      <c r="G61" s="5" t="s">
        <v>35</v>
      </c>
    </row>
    <row r="62" customFormat="false" ht="13.9" hidden="false" customHeight="false" outlineLevel="0" collapsed="false">
      <c r="A62" s="5" t="s">
        <v>35</v>
      </c>
      <c r="B62" s="5" t="s">
        <v>35</v>
      </c>
      <c r="C62" s="5" t="s">
        <v>35</v>
      </c>
      <c r="D62" s="5" t="s">
        <v>35</v>
      </c>
      <c r="E62" s="5" t="s">
        <v>35</v>
      </c>
      <c r="F62" s="5" t="s">
        <v>35</v>
      </c>
      <c r="G62" s="5" t="s">
        <v>35</v>
      </c>
    </row>
    <row r="63" customFormat="false" ht="13.9" hidden="false" customHeight="false" outlineLevel="0" collapsed="false">
      <c r="A63" s="5" t="s">
        <v>35</v>
      </c>
      <c r="B63" s="5" t="s">
        <v>35</v>
      </c>
      <c r="C63" s="5" t="s">
        <v>35</v>
      </c>
      <c r="D63" s="5" t="s">
        <v>35</v>
      </c>
      <c r="E63" s="5" t="s">
        <v>35</v>
      </c>
      <c r="F63" s="5" t="s">
        <v>35</v>
      </c>
      <c r="G63" s="5" t="s">
        <v>35</v>
      </c>
    </row>
    <row r="64" customFormat="false" ht="13.9" hidden="false" customHeight="false" outlineLevel="0" collapsed="false">
      <c r="A64" s="5" t="s">
        <v>35</v>
      </c>
      <c r="B64" s="5" t="s">
        <v>35</v>
      </c>
      <c r="C64" s="5" t="s">
        <v>35</v>
      </c>
      <c r="D64" s="5" t="s">
        <v>35</v>
      </c>
      <c r="E64" s="5" t="s">
        <v>35</v>
      </c>
      <c r="F64" s="5" t="s">
        <v>35</v>
      </c>
      <c r="G64" s="5" t="s">
        <v>35</v>
      </c>
    </row>
    <row r="65" customFormat="false" ht="14.15" hidden="false" customHeight="true" outlineLevel="0" collapsed="false">
      <c r="A65" s="139" t="s">
        <v>325</v>
      </c>
      <c r="B65" s="139"/>
      <c r="C65" s="139"/>
      <c r="D65" s="139"/>
      <c r="E65" s="139"/>
      <c r="F65" s="139"/>
      <c r="G65" s="139"/>
    </row>
    <row r="66" customFormat="false" ht="14.15" hidden="false" customHeight="true" outlineLevel="0" collapsed="false">
      <c r="A66" s="135" t="s">
        <v>326</v>
      </c>
      <c r="B66" s="135" t="s">
        <v>327</v>
      </c>
      <c r="C66" s="100"/>
      <c r="D66" s="100"/>
      <c r="E66" s="100"/>
      <c r="F66" s="100"/>
      <c r="G66" s="100"/>
    </row>
    <row r="67" customFormat="false" ht="14.15" hidden="false" customHeight="true" outlineLevel="0" collapsed="false">
      <c r="A67" s="147" t="s">
        <v>357</v>
      </c>
      <c r="B67" s="147"/>
      <c r="C67" s="100"/>
      <c r="D67" s="100"/>
      <c r="E67" s="100"/>
      <c r="F67" s="100"/>
      <c r="G67" s="100"/>
    </row>
    <row r="68" customFormat="false" ht="14.15" hidden="false" customHeight="false" outlineLevel="0" collapsed="false">
      <c r="A68" s="9" t="s">
        <v>351</v>
      </c>
      <c r="B68" s="5" t="n">
        <f aca="false">SUM(B60:B64)</f>
        <v>0</v>
      </c>
      <c r="C68" s="100"/>
      <c r="D68" s="100"/>
      <c r="E68" s="100"/>
      <c r="F68" s="100"/>
      <c r="G68" s="100"/>
    </row>
    <row r="69" customFormat="false" ht="14.15" hidden="false" customHeight="false" outlineLevel="0" collapsed="false">
      <c r="A69" s="9" t="s">
        <v>352</v>
      </c>
      <c r="B69" s="5" t="n">
        <f aca="false">SUM(C60:C64)</f>
        <v>0</v>
      </c>
      <c r="C69" s="100"/>
      <c r="D69" s="100"/>
      <c r="E69" s="100"/>
      <c r="F69" s="100"/>
      <c r="G69" s="100"/>
    </row>
    <row r="70" customFormat="false" ht="14.15" hidden="false" customHeight="false" outlineLevel="0" collapsed="false">
      <c r="A70" s="9" t="str">
        <f aca="false">D59</f>
        <v>Златоглазки</v>
      </c>
      <c r="B70" s="5" t="n">
        <f aca="false">SUM(D60:D64)</f>
        <v>0</v>
      </c>
      <c r="C70" s="100"/>
      <c r="D70" s="100"/>
      <c r="E70" s="100"/>
      <c r="F70" s="100"/>
      <c r="G70" s="100"/>
    </row>
    <row r="71" customFormat="false" ht="14.15" hidden="false" customHeight="false" outlineLevel="0" collapsed="false">
      <c r="A71" s="9" t="str">
        <f aca="false">E59</f>
        <v>Комары</v>
      </c>
      <c r="B71" s="5" t="n">
        <f aca="false">SUM(E60:E64)</f>
        <v>0</v>
      </c>
      <c r="C71" s="100"/>
      <c r="D71" s="100"/>
      <c r="E71" s="100"/>
      <c r="F71" s="100"/>
      <c r="G71" s="100"/>
    </row>
    <row r="72" customFormat="false" ht="14.15" hidden="false" customHeight="false" outlineLevel="0" collapsed="false">
      <c r="A72" s="9" t="str">
        <f aca="false">F59</f>
        <v>Осы</v>
      </c>
      <c r="B72" s="5" t="n">
        <f aca="false">SUM(F60:F64)</f>
        <v>0</v>
      </c>
      <c r="C72" s="100"/>
      <c r="D72" s="100"/>
      <c r="E72" s="100"/>
      <c r="F72" s="100"/>
      <c r="G72" s="100"/>
    </row>
    <row r="73" customFormat="false" ht="14.15" hidden="false" customHeight="false" outlineLevel="0" collapsed="false">
      <c r="A73" s="9" t="str">
        <f aca="false">G59</f>
        <v>Пищевая моль</v>
      </c>
      <c r="B73" s="5" t="n">
        <f aca="false">SUM(G60:G64)</f>
        <v>0</v>
      </c>
      <c r="C73" s="100"/>
      <c r="D73" s="100"/>
      <c r="E73" s="100"/>
      <c r="F73" s="100"/>
      <c r="G73" s="100"/>
    </row>
    <row r="74" customFormat="false" ht="14.15" hidden="false" customHeight="true" outlineLevel="0" collapsed="false">
      <c r="A74" s="137" t="s">
        <v>35</v>
      </c>
      <c r="B74" s="148"/>
      <c r="C74" s="148"/>
      <c r="D74" s="148"/>
      <c r="E74" s="148"/>
      <c r="F74" s="148"/>
      <c r="G74" s="149"/>
    </row>
    <row r="75" customFormat="false" ht="14.15" hidden="false" customHeight="true" outlineLevel="0" collapsed="false">
      <c r="A75" s="139" t="s">
        <v>334</v>
      </c>
      <c r="B75" s="139"/>
      <c r="C75" s="139"/>
      <c r="D75" s="139"/>
      <c r="E75" s="139"/>
      <c r="F75" s="139"/>
      <c r="G75" s="139"/>
    </row>
    <row r="76" customFormat="false" ht="14.15" hidden="false" customHeight="true" outlineLevel="0" collapsed="false">
      <c r="A76" s="137" t="s">
        <v>335</v>
      </c>
      <c r="B76" s="137"/>
      <c r="C76" s="137"/>
      <c r="D76" s="137"/>
      <c r="E76" s="137"/>
      <c r="F76" s="137"/>
      <c r="G76" s="137"/>
    </row>
    <row r="77" customFormat="false" ht="14.15" hidden="false" customHeight="true" outlineLevel="0" collapsed="false">
      <c r="A77" s="134" t="s">
        <v>361</v>
      </c>
      <c r="B77" s="134"/>
      <c r="C77" s="134"/>
      <c r="D77" s="134"/>
      <c r="E77" s="134"/>
      <c r="F77" s="134"/>
      <c r="G77" s="134"/>
    </row>
    <row r="78" customFormat="false" ht="47" hidden="false" customHeight="true" outlineLevel="0" collapsed="false">
      <c r="A78" s="135" t="s">
        <v>362</v>
      </c>
      <c r="B78" s="135"/>
      <c r="C78" s="135" t="s">
        <v>363</v>
      </c>
      <c r="D78" s="135" t="s">
        <v>52</v>
      </c>
      <c r="E78" s="135" t="s">
        <v>364</v>
      </c>
      <c r="F78" s="135"/>
      <c r="G78" s="135" t="s">
        <v>365</v>
      </c>
    </row>
    <row r="79" customFormat="false" ht="14.15" hidden="false" customHeight="true" outlineLevel="0" collapsed="false">
      <c r="A79" s="7" t="s">
        <v>366</v>
      </c>
      <c r="B79" s="7"/>
      <c r="C79" s="150" t="s">
        <v>307</v>
      </c>
      <c r="D79" s="7" t="s">
        <v>367</v>
      </c>
      <c r="E79" s="7" t="s">
        <v>368</v>
      </c>
      <c r="F79" s="7"/>
      <c r="G79" s="151" t="n">
        <f aca="false">88*0.002</f>
        <v>0.176</v>
      </c>
    </row>
    <row r="80" customFormat="false" ht="26.85" hidden="false" customHeight="true" outlineLevel="0" collapsed="false">
      <c r="A80" s="7"/>
      <c r="B80" s="7"/>
      <c r="C80" s="25" t="s">
        <v>34</v>
      </c>
      <c r="D80" s="7"/>
      <c r="E80" s="7"/>
      <c r="F80" s="7"/>
      <c r="G80" s="151"/>
    </row>
    <row r="81" customFormat="false" ht="13.8" hidden="false" customHeight="true" outlineLevel="0" collapsed="false">
      <c r="A81" s="2" t="s">
        <v>369</v>
      </c>
      <c r="B81" s="2"/>
      <c r="C81" s="13" t="s">
        <v>35</v>
      </c>
      <c r="D81" s="152" t="s">
        <v>35</v>
      </c>
      <c r="E81" s="7" t="s">
        <v>35</v>
      </c>
      <c r="F81" s="7"/>
      <c r="G81" s="153" t="s">
        <v>35</v>
      </c>
    </row>
    <row r="82" customFormat="false" ht="38.55" hidden="false" customHeight="true" outlineLevel="0" collapsed="false">
      <c r="A82" s="2"/>
      <c r="B82" s="2"/>
      <c r="C82" s="5" t="s">
        <v>35</v>
      </c>
      <c r="D82" s="152"/>
      <c r="E82" s="7"/>
      <c r="F82" s="7"/>
      <c r="G82" s="153"/>
    </row>
    <row r="83" customFormat="false" ht="13.8" hidden="false" customHeight="true" outlineLevel="0" collapsed="false">
      <c r="A83" s="2" t="s">
        <v>358</v>
      </c>
      <c r="B83" s="2"/>
      <c r="C83" s="154" t="s">
        <v>370</v>
      </c>
      <c r="D83" s="5" t="s">
        <v>35</v>
      </c>
      <c r="E83" s="7" t="s">
        <v>35</v>
      </c>
      <c r="F83" s="7"/>
      <c r="G83" s="5" t="s">
        <v>35</v>
      </c>
    </row>
    <row r="84" customFormat="false" ht="13.8" hidden="false" customHeight="true" outlineLevel="0" collapsed="false">
      <c r="A84" s="7" t="s">
        <v>371</v>
      </c>
      <c r="B84" s="7"/>
      <c r="C84" s="154" t="s">
        <v>35</v>
      </c>
      <c r="D84" s="7" t="s">
        <v>35</v>
      </c>
      <c r="E84" s="7" t="s">
        <v>35</v>
      </c>
      <c r="F84" s="7"/>
      <c r="G84" s="7" t="s">
        <v>35</v>
      </c>
    </row>
    <row r="85" customFormat="false" ht="13.8" hidden="false" customHeight="true" outlineLevel="0" collapsed="false">
      <c r="A85" s="7"/>
      <c r="B85" s="7"/>
      <c r="C85" s="154" t="s">
        <v>35</v>
      </c>
      <c r="D85" s="7"/>
      <c r="E85" s="7"/>
      <c r="F85" s="7"/>
      <c r="G85" s="7"/>
    </row>
    <row r="86" customFormat="false" ht="14.15" hidden="false" customHeight="true" outlineLevel="0" collapsed="false">
      <c r="A86" s="2" t="s">
        <v>372</v>
      </c>
      <c r="B86" s="2"/>
      <c r="C86" s="25" t="s">
        <v>35</v>
      </c>
      <c r="D86" s="146" t="s">
        <v>35</v>
      </c>
      <c r="E86" s="146" t="s">
        <v>35</v>
      </c>
      <c r="F86" s="146"/>
      <c r="G86" s="146" t="s">
        <v>35</v>
      </c>
    </row>
    <row r="87" customFormat="false" ht="13.8" hidden="false" customHeight="true" outlineLevel="0" collapsed="false">
      <c r="A87" s="2"/>
      <c r="B87" s="2"/>
      <c r="C87" s="25" t="s">
        <v>35</v>
      </c>
      <c r="D87" s="146"/>
      <c r="E87" s="146"/>
      <c r="F87" s="146"/>
      <c r="G87" s="146"/>
    </row>
    <row r="88" customFormat="false" ht="18.65" hidden="false" customHeight="true" outlineLevel="0" collapsed="false">
      <c r="A88" s="155" t="s">
        <v>373</v>
      </c>
      <c r="B88" s="155"/>
      <c r="C88" s="146" t="s">
        <v>35</v>
      </c>
      <c r="D88" s="146" t="s">
        <v>35</v>
      </c>
      <c r="E88" s="146" t="s">
        <v>35</v>
      </c>
      <c r="F88" s="146"/>
      <c r="G88" s="146" t="s">
        <v>35</v>
      </c>
    </row>
    <row r="89" customFormat="false" ht="12.65" hidden="false" customHeight="true" outlineLevel="0" collapsed="false">
      <c r="A89" s="155"/>
      <c r="B89" s="155"/>
      <c r="C89" s="146"/>
      <c r="D89" s="146"/>
      <c r="E89" s="146"/>
      <c r="F89" s="146"/>
      <c r="G89" s="146"/>
    </row>
    <row r="90" customFormat="false" ht="12.65" hidden="false" customHeight="true" outlineLevel="0" collapsed="false">
      <c r="A90" s="146" t="s">
        <v>374</v>
      </c>
      <c r="B90" s="146"/>
      <c r="C90" s="25" t="s">
        <v>375</v>
      </c>
      <c r="D90" s="146" t="s">
        <v>376</v>
      </c>
      <c r="E90" s="146" t="s">
        <v>35</v>
      </c>
      <c r="F90" s="146"/>
      <c r="G90" s="146" t="s">
        <v>35</v>
      </c>
    </row>
    <row r="91" customFormat="false" ht="29.1" hidden="false" customHeight="true" outlineLevel="0" collapsed="false">
      <c r="A91" s="146"/>
      <c r="B91" s="146"/>
      <c r="C91" s="25" t="s">
        <v>34</v>
      </c>
      <c r="D91" s="146"/>
      <c r="E91" s="146"/>
      <c r="F91" s="146"/>
      <c r="G91" s="146"/>
    </row>
    <row r="92" customFormat="false" ht="14.15" hidden="false" customHeight="true" outlineLevel="0" collapsed="false">
      <c r="A92" s="134" t="s">
        <v>377</v>
      </c>
      <c r="B92" s="134"/>
      <c r="C92" s="134"/>
      <c r="D92" s="134"/>
      <c r="E92" s="134"/>
      <c r="F92" s="134"/>
      <c r="G92" s="134"/>
    </row>
    <row r="93" customFormat="false" ht="14.15" hidden="false" customHeight="true" outlineLevel="0" collapsed="false">
      <c r="A93" s="137" t="s">
        <v>378</v>
      </c>
      <c r="B93" s="137"/>
      <c r="C93" s="137"/>
      <c r="D93" s="137"/>
      <c r="E93" s="137"/>
      <c r="F93" s="7" t="s">
        <v>35</v>
      </c>
      <c r="G93" s="7"/>
    </row>
    <row r="94" customFormat="false" ht="14.15" hidden="false" customHeight="true" outlineLevel="0" collapsed="false">
      <c r="A94" s="137" t="s">
        <v>379</v>
      </c>
      <c r="B94" s="137"/>
      <c r="C94" s="137"/>
      <c r="D94" s="137"/>
      <c r="E94" s="137"/>
      <c r="F94" s="7" t="str">
        <f aca="false">F93</f>
        <v>-</v>
      </c>
      <c r="G94" s="7"/>
    </row>
    <row r="95" customFormat="false" ht="14.15" hidden="false" customHeight="true" outlineLevel="0" collapsed="false">
      <c r="A95" s="156" t="s">
        <v>380</v>
      </c>
      <c r="B95" s="156"/>
      <c r="C95" s="156"/>
      <c r="D95" s="156"/>
      <c r="E95" s="156"/>
      <c r="F95" s="7" t="s">
        <v>35</v>
      </c>
      <c r="G95" s="7"/>
    </row>
    <row r="96" customFormat="false" ht="14.15" hidden="false" customHeight="true" outlineLevel="0" collapsed="false">
      <c r="A96" s="137" t="s">
        <v>381</v>
      </c>
      <c r="B96" s="137"/>
      <c r="C96" s="137"/>
      <c r="D96" s="137"/>
      <c r="E96" s="137"/>
      <c r="F96" s="95" t="s">
        <v>382</v>
      </c>
      <c r="G96" s="95"/>
    </row>
    <row r="97" customFormat="false" ht="14.15" hidden="false" customHeight="false" outlineLevel="0" collapsed="false">
      <c r="A97" s="157" t="s">
        <v>383</v>
      </c>
      <c r="B97" s="133"/>
      <c r="C97" s="133"/>
      <c r="D97" s="133"/>
      <c r="E97" s="133"/>
      <c r="F97" s="133"/>
      <c r="G97" s="133"/>
    </row>
    <row r="98" customFormat="false" ht="26.85" hidden="false" customHeight="true" outlineLevel="0" collapsed="false">
      <c r="A98" s="9" t="s">
        <v>384</v>
      </c>
      <c r="B98" s="9"/>
      <c r="C98" s="9"/>
      <c r="D98" s="9"/>
      <c r="E98" s="9"/>
      <c r="F98" s="9"/>
      <c r="G98" s="9"/>
    </row>
    <row r="99" customFormat="false" ht="13.8" hidden="false" customHeight="true" outlineLevel="0" collapsed="false">
      <c r="A99" s="95" t="s">
        <v>385</v>
      </c>
      <c r="B99" s="95"/>
      <c r="C99" s="95"/>
      <c r="D99" s="95" t="s">
        <v>386</v>
      </c>
      <c r="E99" s="95"/>
      <c r="F99" s="95"/>
      <c r="G99" s="95"/>
    </row>
    <row r="100" customFormat="false" ht="13.8" hidden="false" customHeight="false" outlineLevel="0" collapsed="false">
      <c r="A100" s="95"/>
      <c r="B100" s="95"/>
      <c r="C100" s="95"/>
      <c r="D100" s="95"/>
      <c r="E100" s="95"/>
      <c r="F100" s="95"/>
      <c r="G100" s="95"/>
    </row>
  </sheetData>
  <mergeCells count="85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1:G31"/>
    <mergeCell ref="A33:B33"/>
    <mergeCell ref="A41:G41"/>
    <mergeCell ref="A42:G42"/>
    <mergeCell ref="A43:G43"/>
    <mergeCell ref="A44:G44"/>
    <mergeCell ref="A49:B49"/>
    <mergeCell ref="A56:G56"/>
    <mergeCell ref="A57:B57"/>
    <mergeCell ref="A58:G58"/>
    <mergeCell ref="A65:G65"/>
    <mergeCell ref="A67:B67"/>
    <mergeCell ref="A75:G75"/>
    <mergeCell ref="A76:G76"/>
    <mergeCell ref="A77:G77"/>
    <mergeCell ref="A78:B78"/>
    <mergeCell ref="E78:F78"/>
    <mergeCell ref="A79:B80"/>
    <mergeCell ref="D79:D80"/>
    <mergeCell ref="E79:F80"/>
    <mergeCell ref="G79:G80"/>
    <mergeCell ref="A81:B82"/>
    <mergeCell ref="D81:D82"/>
    <mergeCell ref="E81:F82"/>
    <mergeCell ref="G81:G82"/>
    <mergeCell ref="A83:B83"/>
    <mergeCell ref="E83:F83"/>
    <mergeCell ref="A84:B85"/>
    <mergeCell ref="D84:D85"/>
    <mergeCell ref="E84:F85"/>
    <mergeCell ref="G84:G85"/>
    <mergeCell ref="A86:B87"/>
    <mergeCell ref="D86:D87"/>
    <mergeCell ref="E86:F87"/>
    <mergeCell ref="G86:G87"/>
    <mergeCell ref="A88:B89"/>
    <mergeCell ref="C88:C89"/>
    <mergeCell ref="D88:D89"/>
    <mergeCell ref="E88:F89"/>
    <mergeCell ref="G88:G89"/>
    <mergeCell ref="A90:B91"/>
    <mergeCell ref="D90:D91"/>
    <mergeCell ref="E90:F91"/>
    <mergeCell ref="G90:G91"/>
    <mergeCell ref="A92:G92"/>
    <mergeCell ref="A93:E93"/>
    <mergeCell ref="F93:G93"/>
    <mergeCell ref="A94:E94"/>
    <mergeCell ref="F94:G94"/>
    <mergeCell ref="A95:E95"/>
    <mergeCell ref="F95:G95"/>
    <mergeCell ref="A96:E96"/>
    <mergeCell ref="F96:G96"/>
    <mergeCell ref="A98:G98"/>
    <mergeCell ref="A99:A100"/>
    <mergeCell ref="B99:C100"/>
    <mergeCell ref="D99:E100"/>
    <mergeCell ref="F99:G100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0"/>
  <sheetViews>
    <sheetView showFormulas="false" showGridLines="true" showRowColHeaders="true" showZeros="true" rightToLeft="false" tabSelected="false" showOutlineSymbols="true" defaultGridColor="true" view="pageBreakPreview" topLeftCell="A22" colorId="64" zoomScale="85" zoomScaleNormal="75" zoomScalePageLayoutView="85" workbookViewId="0">
      <selection pane="topLeft" activeCell="D90" activeCellId="0" sqref="A1:G96"/>
    </sheetView>
  </sheetViews>
  <sheetFormatPr defaultColWidth="10.453125" defaultRowHeight="12.8" zeroHeight="false" outlineLevelRow="0" outlineLevelCol="0"/>
  <cols>
    <col collapsed="false" customWidth="true" hidden="false" outlineLevel="0" max="1" min="1" style="1" width="20.18"/>
    <col collapsed="false" customWidth="true" hidden="false" outlineLevel="0" max="2" min="2" style="1" width="14.54"/>
    <col collapsed="false" customWidth="true" hidden="false" outlineLevel="0" max="3" min="3" style="1" width="13.29"/>
    <col collapsed="false" customWidth="true" hidden="false" outlineLevel="0" max="4" min="4" style="1" width="15.13"/>
    <col collapsed="false" customWidth="true" hidden="false" outlineLevel="0" max="5" min="5" style="1" width="12.32"/>
    <col collapsed="false" customWidth="true" hidden="false" outlineLevel="0" max="6" min="6" style="1" width="11.89"/>
    <col collapsed="false" customWidth="true" hidden="false" outlineLevel="0" max="7" min="7" style="1" width="16.07"/>
    <col collapsed="false" customWidth="false" hidden="false" outlineLevel="0" max="1024" min="8" style="1" width="10.46"/>
  </cols>
  <sheetData>
    <row r="1" customFormat="false" ht="14.15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4.15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4.15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14.15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4.15" hidden="false" customHeight="false" outlineLevel="0" collapsed="false">
      <c r="A5" s="131" t="s">
        <v>313</v>
      </c>
      <c r="B5" s="132" t="n">
        <v>45520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4.15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4.15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4.15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39.5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38.55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4.15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39.5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52.2" hidden="false" customHeight="true" outlineLevel="0" collapsed="false">
      <c r="A15" s="137" t="s">
        <v>324</v>
      </c>
      <c r="B15" s="5" t="s">
        <v>35</v>
      </c>
      <c r="C15" s="5" t="s">
        <v>35</v>
      </c>
      <c r="D15" s="5" t="s">
        <v>35</v>
      </c>
      <c r="E15" s="138" t="s">
        <v>35</v>
      </c>
      <c r="F15" s="7" t="s">
        <v>35</v>
      </c>
      <c r="G15" s="7"/>
    </row>
    <row r="16" customFormat="false" ht="14.15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4.15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4.15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4.15" hidden="false" customHeight="false" outlineLevel="0" collapsed="false">
      <c r="A19" s="9" t="s">
        <v>329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4.15" hidden="false" customHeight="false" outlineLevel="0" collapsed="false">
      <c r="A20" s="9" t="s">
        <v>330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4.15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4.15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4.15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4.15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26.85" hidden="false" customHeight="false" outlineLevel="0" collapsed="false">
      <c r="A25" s="122" t="s">
        <v>335</v>
      </c>
      <c r="B25" s="123"/>
      <c r="C25" s="123"/>
      <c r="D25" s="123"/>
      <c r="E25" s="123"/>
      <c r="F25" s="123"/>
      <c r="G25" s="124"/>
    </row>
    <row r="26" customFormat="false" ht="14.15" hidden="false" customHeight="true" outlineLevel="0" collapsed="false">
      <c r="A26" s="134" t="s">
        <v>336</v>
      </c>
      <c r="B26" s="134"/>
      <c r="C26" s="134"/>
      <c r="D26" s="134"/>
      <c r="E26" s="134"/>
      <c r="F26" s="134"/>
      <c r="G26" s="134"/>
    </row>
    <row r="27" customFormat="false" ht="14.15" hidden="false" customHeight="false" outlineLevel="0" collapsed="false">
      <c r="A27" s="135" t="s">
        <v>337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</row>
    <row r="28" customFormat="false" ht="14.15" hidden="false" customHeight="false" outlineLevel="0" collapsed="false">
      <c r="A28" s="5" t="s">
        <v>319</v>
      </c>
      <c r="B28" s="95" t="s">
        <v>35</v>
      </c>
      <c r="C28" s="95" t="n">
        <v>1</v>
      </c>
      <c r="D28" s="95" t="n">
        <v>3</v>
      </c>
      <c r="E28" s="95" t="s">
        <v>35</v>
      </c>
      <c r="F28" s="95" t="s">
        <v>35</v>
      </c>
      <c r="G28" s="95" t="s">
        <v>35</v>
      </c>
    </row>
    <row r="29" customFormat="false" ht="14.15" hidden="false" customHeight="false" outlineLevel="0" collapsed="false">
      <c r="A29" s="5" t="s">
        <v>319</v>
      </c>
      <c r="B29" s="95" t="s">
        <v>35</v>
      </c>
      <c r="C29" s="95" t="s">
        <v>35</v>
      </c>
      <c r="D29" s="95" t="s">
        <v>35</v>
      </c>
      <c r="E29" s="95" t="s">
        <v>35</v>
      </c>
      <c r="F29" s="95" t="s">
        <v>35</v>
      </c>
      <c r="G29" s="95" t="s">
        <v>35</v>
      </c>
    </row>
    <row r="30" customFormat="false" ht="14.15" hidden="false" customHeight="false" outlineLevel="0" collapsed="false">
      <c r="A30" s="5" t="s">
        <v>319</v>
      </c>
      <c r="B30" s="5" t="s">
        <v>35</v>
      </c>
      <c r="C30" s="5" t="n">
        <v>1</v>
      </c>
      <c r="D30" s="5" t="n">
        <v>2</v>
      </c>
      <c r="E30" s="5" t="s">
        <v>35</v>
      </c>
      <c r="F30" s="5" t="s">
        <v>35</v>
      </c>
      <c r="G30" s="5" t="s">
        <v>35</v>
      </c>
    </row>
    <row r="31" customFormat="false" ht="19.4" hidden="false" customHeight="true" outlineLevel="0" collapsed="false">
      <c r="A31" s="139" t="s">
        <v>325</v>
      </c>
      <c r="B31" s="139"/>
      <c r="C31" s="139"/>
      <c r="D31" s="139"/>
      <c r="E31" s="139"/>
      <c r="F31" s="139"/>
      <c r="G31" s="139"/>
    </row>
    <row r="32" customFormat="false" ht="14.15" hidden="false" customHeight="false" outlineLevel="0" collapsed="false">
      <c r="A32" s="135" t="s">
        <v>326</v>
      </c>
      <c r="B32" s="135" t="s">
        <v>327</v>
      </c>
      <c r="C32" s="100"/>
      <c r="D32" s="100"/>
      <c r="E32" s="100"/>
      <c r="F32" s="100"/>
      <c r="G32" s="100"/>
    </row>
    <row r="33" customFormat="false" ht="14.15" hidden="false" customHeight="true" outlineLevel="0" collapsed="false">
      <c r="A33" s="7" t="s">
        <v>347</v>
      </c>
      <c r="B33" s="7"/>
      <c r="C33" s="100"/>
      <c r="D33" s="100"/>
      <c r="E33" s="100"/>
      <c r="F33" s="100"/>
      <c r="G33" s="100"/>
    </row>
    <row r="34" customFormat="false" ht="14.15" hidden="false" customHeight="false" outlineLevel="0" collapsed="false">
      <c r="A34" s="9" t="s">
        <v>338</v>
      </c>
      <c r="B34" s="5" t="n">
        <f aca="false">SUM(B28:B30)</f>
        <v>0</v>
      </c>
      <c r="C34" s="100"/>
      <c r="D34" s="100"/>
      <c r="E34" s="100"/>
      <c r="F34" s="100"/>
      <c r="G34" s="100"/>
    </row>
    <row r="35" customFormat="false" ht="14.15" hidden="false" customHeight="false" outlineLevel="0" collapsed="false">
      <c r="A35" s="9" t="s">
        <v>339</v>
      </c>
      <c r="B35" s="5" t="n">
        <f aca="false">SUM(C28:C30)</f>
        <v>2</v>
      </c>
      <c r="C35" s="100"/>
      <c r="D35" s="100"/>
      <c r="E35" s="100"/>
      <c r="F35" s="100"/>
      <c r="G35" s="100"/>
    </row>
    <row r="36" customFormat="false" ht="14.15" hidden="false" customHeight="false" outlineLevel="0" collapsed="false">
      <c r="A36" s="9" t="s">
        <v>340</v>
      </c>
      <c r="B36" s="5" t="n">
        <f aca="false">SUM(D28:D30)</f>
        <v>5</v>
      </c>
      <c r="C36" s="142"/>
      <c r="D36" s="142"/>
      <c r="E36" s="142"/>
      <c r="F36" s="142"/>
      <c r="G36" s="100"/>
    </row>
    <row r="37" customFormat="false" ht="14.15" hidden="false" customHeight="false" outlineLevel="0" collapsed="false">
      <c r="A37" s="9" t="s">
        <v>341</v>
      </c>
      <c r="B37" s="5" t="n">
        <f aca="false">SUM(E28:E30)</f>
        <v>0</v>
      </c>
      <c r="C37" s="142"/>
      <c r="D37" s="142"/>
      <c r="E37" s="142"/>
      <c r="F37" s="142"/>
      <c r="G37" s="100"/>
    </row>
    <row r="38" customFormat="false" ht="14.15" hidden="false" customHeight="false" outlineLevel="0" collapsed="false">
      <c r="A38" s="9" t="s">
        <v>342</v>
      </c>
      <c r="B38" s="5" t="n">
        <f aca="false">SUM(F28:F30)</f>
        <v>0</v>
      </c>
      <c r="C38" s="142"/>
      <c r="D38" s="142"/>
      <c r="E38" s="142"/>
      <c r="F38" s="142"/>
      <c r="G38" s="100"/>
    </row>
    <row r="39" customFormat="false" ht="14.15" hidden="false" customHeight="false" outlineLevel="0" collapsed="false">
      <c r="A39" s="9" t="s">
        <v>343</v>
      </c>
      <c r="B39" s="5" t="n">
        <f aca="false">SUM(G28:G30)</f>
        <v>0</v>
      </c>
      <c r="C39" s="142"/>
      <c r="D39" s="142"/>
      <c r="E39" s="142"/>
      <c r="F39" s="142"/>
      <c r="G39" s="100"/>
    </row>
    <row r="40" customFormat="false" ht="14.15" hidden="false" customHeight="false" outlineLevel="0" collapsed="false">
      <c r="A40" s="9" t="s">
        <v>330</v>
      </c>
      <c r="B40" s="5" t="n">
        <f aca="false">SUM(B34:B39)</f>
        <v>7</v>
      </c>
      <c r="C40" s="142"/>
      <c r="D40" s="142"/>
      <c r="E40" s="142"/>
      <c r="F40" s="142"/>
      <c r="G40" s="100"/>
    </row>
    <row r="41" customFormat="false" ht="14.15" hidden="false" customHeight="true" outlineLevel="0" collapsed="false">
      <c r="A41" s="137" t="s">
        <v>35</v>
      </c>
      <c r="B41" s="137"/>
      <c r="C41" s="137"/>
      <c r="D41" s="137"/>
      <c r="E41" s="137"/>
      <c r="F41" s="137"/>
      <c r="G41" s="137"/>
    </row>
    <row r="42" customFormat="false" ht="14.15" hidden="false" customHeight="true" outlineLevel="0" collapsed="false">
      <c r="A42" s="139" t="s">
        <v>334</v>
      </c>
      <c r="B42" s="139"/>
      <c r="C42" s="139"/>
      <c r="D42" s="139"/>
      <c r="E42" s="139"/>
      <c r="F42" s="139"/>
      <c r="G42" s="139"/>
    </row>
    <row r="43" customFormat="false" ht="14.15" hidden="false" customHeight="true" outlineLevel="0" collapsed="false">
      <c r="A43" s="137" t="s">
        <v>348</v>
      </c>
      <c r="B43" s="137"/>
      <c r="C43" s="137"/>
      <c r="D43" s="137"/>
      <c r="E43" s="137"/>
      <c r="F43" s="137"/>
      <c r="G43" s="137"/>
    </row>
    <row r="44" customFormat="false" ht="14.15" hidden="false" customHeight="true" outlineLevel="0" collapsed="false">
      <c r="A44" s="134" t="s">
        <v>349</v>
      </c>
      <c r="B44" s="134"/>
      <c r="C44" s="134"/>
      <c r="D44" s="134"/>
      <c r="E44" s="134"/>
      <c r="F44" s="134"/>
      <c r="G44" s="134"/>
    </row>
    <row r="45" customFormat="false" ht="26.85" hidden="false" customHeight="false" outlineLevel="0" collapsed="false">
      <c r="A45" s="135" t="s">
        <v>350</v>
      </c>
      <c r="B45" s="135" t="s">
        <v>351</v>
      </c>
      <c r="C45" s="135" t="s">
        <v>352</v>
      </c>
      <c r="D45" s="135" t="s">
        <v>353</v>
      </c>
      <c r="E45" s="135" t="s">
        <v>354</v>
      </c>
      <c r="F45" s="135" t="s">
        <v>355</v>
      </c>
      <c r="G45" s="135" t="s">
        <v>356</v>
      </c>
    </row>
    <row r="46" customFormat="false" ht="13.8" hidden="false" customHeight="false" outlineLevel="0" collapsed="false">
      <c r="A46" s="143" t="n">
        <v>50</v>
      </c>
      <c r="B46" s="143" t="n">
        <v>3</v>
      </c>
      <c r="C46" s="143" t="n">
        <v>2</v>
      </c>
      <c r="D46" s="143" t="s">
        <v>35</v>
      </c>
      <c r="E46" s="143" t="s">
        <v>35</v>
      </c>
      <c r="F46" s="143" t="s">
        <v>35</v>
      </c>
      <c r="G46" s="143" t="s">
        <v>35</v>
      </c>
    </row>
    <row r="47" customFormat="false" ht="14.15" hidden="false" customHeight="true" outlineLevel="0" collapsed="false">
      <c r="A47" s="139" t="s">
        <v>325</v>
      </c>
      <c r="B47" s="139"/>
      <c r="C47" s="139"/>
      <c r="D47" s="139"/>
      <c r="E47" s="139"/>
      <c r="F47" s="139"/>
      <c r="G47" s="139"/>
    </row>
    <row r="48" customFormat="false" ht="14.15" hidden="false" customHeight="false" outlineLevel="0" collapsed="false">
      <c r="A48" s="135" t="s">
        <v>326</v>
      </c>
      <c r="B48" s="135" t="s">
        <v>327</v>
      </c>
      <c r="C48" s="133"/>
      <c r="D48" s="133"/>
      <c r="E48" s="133"/>
      <c r="F48" s="133"/>
      <c r="G48" s="133"/>
    </row>
    <row r="49" customFormat="false" ht="14.15" hidden="false" customHeight="true" outlineLevel="0" collapsed="false">
      <c r="A49" s="146" t="s">
        <v>357</v>
      </c>
      <c r="B49" s="146"/>
      <c r="C49" s="133"/>
      <c r="D49" s="133"/>
      <c r="E49" s="133"/>
      <c r="F49" s="133"/>
      <c r="G49" s="133"/>
    </row>
    <row r="50" customFormat="false" ht="14.15" hidden="false" customHeight="false" outlineLevel="0" collapsed="false">
      <c r="A50" s="9" t="s">
        <v>351</v>
      </c>
      <c r="B50" s="5" t="n">
        <f aca="false">B46</f>
        <v>3</v>
      </c>
      <c r="C50" s="133"/>
      <c r="D50" s="133"/>
      <c r="E50" s="133"/>
      <c r="F50" s="133"/>
      <c r="G50" s="133"/>
    </row>
    <row r="51" customFormat="false" ht="14.15" hidden="false" customHeight="false" outlineLevel="0" collapsed="false">
      <c r="A51" s="9" t="s">
        <v>352</v>
      </c>
      <c r="B51" s="5" t="n">
        <f aca="false">C46</f>
        <v>2</v>
      </c>
      <c r="C51" s="133"/>
      <c r="D51" s="133"/>
      <c r="E51" s="133"/>
      <c r="F51" s="133"/>
      <c r="G51" s="133"/>
    </row>
    <row r="52" customFormat="false" ht="14.1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4.15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4.15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4.1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4.15" hidden="false" customHeight="true" outlineLevel="0" collapsed="false">
      <c r="A56" s="139" t="s">
        <v>334</v>
      </c>
      <c r="B56" s="139"/>
      <c r="C56" s="139"/>
      <c r="D56" s="139"/>
      <c r="E56" s="139"/>
      <c r="F56" s="139"/>
      <c r="G56" s="139"/>
    </row>
    <row r="57" customFormat="false" ht="14.15" hidden="false" customHeight="true" outlineLevel="0" collapsed="false">
      <c r="A57" s="2" t="s">
        <v>358</v>
      </c>
      <c r="B57" s="2"/>
      <c r="C57" s="123"/>
      <c r="D57" s="123"/>
      <c r="E57" s="123"/>
      <c r="F57" s="123"/>
      <c r="G57" s="124"/>
    </row>
    <row r="58" customFormat="false" ht="14.15" hidden="false" customHeight="true" outlineLevel="0" collapsed="false">
      <c r="A58" s="134" t="s">
        <v>359</v>
      </c>
      <c r="B58" s="134"/>
      <c r="C58" s="134"/>
      <c r="D58" s="134"/>
      <c r="E58" s="134"/>
      <c r="F58" s="134"/>
      <c r="G58" s="134"/>
    </row>
    <row r="59" customFormat="false" ht="26.85" hidden="false" customHeight="false" outlineLevel="0" collapsed="false">
      <c r="A59" s="135" t="s">
        <v>360</v>
      </c>
      <c r="B59" s="135" t="s">
        <v>351</v>
      </c>
      <c r="C59" s="135" t="s">
        <v>352</v>
      </c>
      <c r="D59" s="135" t="s">
        <v>353</v>
      </c>
      <c r="E59" s="135" t="s">
        <v>354</v>
      </c>
      <c r="F59" s="135" t="s">
        <v>355</v>
      </c>
      <c r="G59" s="135" t="s">
        <v>356</v>
      </c>
    </row>
    <row r="60" customFormat="false" ht="13.9" hidden="false" customHeight="false" outlineLevel="0" collapsed="false">
      <c r="A60" s="5" t="n">
        <v>12</v>
      </c>
      <c r="B60" s="5" t="n">
        <v>1</v>
      </c>
      <c r="C60" s="5" t="s">
        <v>35</v>
      </c>
      <c r="D60" s="5" t="s">
        <v>35</v>
      </c>
      <c r="E60" s="5" t="s">
        <v>35</v>
      </c>
      <c r="F60" s="5" t="s">
        <v>35</v>
      </c>
      <c r="G60" s="5" t="s">
        <v>35</v>
      </c>
    </row>
    <row r="61" customFormat="false" ht="13.9" hidden="false" customHeight="false" outlineLevel="0" collapsed="false">
      <c r="A61" s="5" t="n">
        <v>5</v>
      </c>
      <c r="B61" s="5" t="n">
        <v>2</v>
      </c>
      <c r="C61" s="5" t="s">
        <v>35</v>
      </c>
      <c r="D61" s="5" t="s">
        <v>35</v>
      </c>
      <c r="E61" s="5" t="s">
        <v>35</v>
      </c>
      <c r="F61" s="5" t="s">
        <v>35</v>
      </c>
      <c r="G61" s="5" t="s">
        <v>35</v>
      </c>
    </row>
    <row r="62" customFormat="false" ht="13.9" hidden="false" customHeight="false" outlineLevel="0" collapsed="false">
      <c r="A62" s="5" t="n">
        <v>9</v>
      </c>
      <c r="B62" s="5" t="n">
        <v>1</v>
      </c>
      <c r="C62" s="5" t="s">
        <v>35</v>
      </c>
      <c r="D62" s="5" t="s">
        <v>35</v>
      </c>
      <c r="E62" s="5" t="s">
        <v>35</v>
      </c>
      <c r="F62" s="5" t="s">
        <v>35</v>
      </c>
      <c r="G62" s="5" t="s">
        <v>35</v>
      </c>
    </row>
    <row r="63" customFormat="false" ht="13.9" hidden="false" customHeight="false" outlineLevel="0" collapsed="false">
      <c r="A63" s="5" t="n">
        <v>7</v>
      </c>
      <c r="B63" s="5" t="n">
        <v>1</v>
      </c>
      <c r="C63" s="5" t="s">
        <v>35</v>
      </c>
      <c r="D63" s="5" t="s">
        <v>35</v>
      </c>
      <c r="E63" s="5" t="s">
        <v>35</v>
      </c>
      <c r="F63" s="5" t="s">
        <v>35</v>
      </c>
      <c r="G63" s="5" t="s">
        <v>35</v>
      </c>
    </row>
    <row r="64" customFormat="false" ht="13.9" hidden="false" customHeight="false" outlineLevel="0" collapsed="false">
      <c r="A64" s="5" t="n">
        <v>13</v>
      </c>
      <c r="B64" s="5" t="n">
        <v>3</v>
      </c>
      <c r="C64" s="5" t="s">
        <v>35</v>
      </c>
      <c r="D64" s="5" t="s">
        <v>35</v>
      </c>
      <c r="E64" s="5" t="s">
        <v>35</v>
      </c>
      <c r="F64" s="5" t="s">
        <v>35</v>
      </c>
      <c r="G64" s="5" t="s">
        <v>35</v>
      </c>
    </row>
    <row r="65" customFormat="false" ht="14.15" hidden="false" customHeight="true" outlineLevel="0" collapsed="false">
      <c r="A65" s="139" t="s">
        <v>325</v>
      </c>
      <c r="B65" s="139"/>
      <c r="C65" s="139"/>
      <c r="D65" s="139"/>
      <c r="E65" s="139"/>
      <c r="F65" s="139"/>
      <c r="G65" s="139"/>
    </row>
    <row r="66" customFormat="false" ht="14.15" hidden="false" customHeight="true" outlineLevel="0" collapsed="false">
      <c r="A66" s="135" t="s">
        <v>326</v>
      </c>
      <c r="B66" s="135" t="s">
        <v>327</v>
      </c>
      <c r="C66" s="100"/>
      <c r="D66" s="100"/>
      <c r="E66" s="100"/>
      <c r="F66" s="100"/>
      <c r="G66" s="100"/>
    </row>
    <row r="67" customFormat="false" ht="14.15" hidden="false" customHeight="true" outlineLevel="0" collapsed="false">
      <c r="A67" s="147" t="s">
        <v>357</v>
      </c>
      <c r="B67" s="147"/>
      <c r="C67" s="100"/>
      <c r="D67" s="100"/>
      <c r="E67" s="100"/>
      <c r="F67" s="100"/>
      <c r="G67" s="100"/>
    </row>
    <row r="68" customFormat="false" ht="14.15" hidden="false" customHeight="false" outlineLevel="0" collapsed="false">
      <c r="A68" s="9" t="s">
        <v>351</v>
      </c>
      <c r="B68" s="5" t="n">
        <f aca="false">SUM(B60:B64)</f>
        <v>8</v>
      </c>
      <c r="C68" s="100"/>
      <c r="D68" s="100"/>
      <c r="E68" s="100"/>
      <c r="F68" s="100"/>
      <c r="G68" s="100"/>
    </row>
    <row r="69" customFormat="false" ht="14.15" hidden="false" customHeight="false" outlineLevel="0" collapsed="false">
      <c r="A69" s="9" t="s">
        <v>352</v>
      </c>
      <c r="B69" s="5" t="n">
        <f aca="false">SUM(C60:C64)</f>
        <v>0</v>
      </c>
      <c r="C69" s="100"/>
      <c r="D69" s="100"/>
      <c r="E69" s="100"/>
      <c r="F69" s="100"/>
      <c r="G69" s="100"/>
    </row>
    <row r="70" customFormat="false" ht="14.15" hidden="false" customHeight="false" outlineLevel="0" collapsed="false">
      <c r="A70" s="9" t="str">
        <f aca="false">D59</f>
        <v>Златоглазки</v>
      </c>
      <c r="B70" s="5" t="n">
        <f aca="false">SUM(D60:D64)</f>
        <v>0</v>
      </c>
      <c r="C70" s="100"/>
      <c r="D70" s="100"/>
      <c r="E70" s="100"/>
      <c r="F70" s="100"/>
      <c r="G70" s="100"/>
    </row>
    <row r="71" customFormat="false" ht="14.15" hidden="false" customHeight="false" outlineLevel="0" collapsed="false">
      <c r="A71" s="9" t="str">
        <f aca="false">E59</f>
        <v>Комары</v>
      </c>
      <c r="B71" s="5" t="n">
        <f aca="false">SUM(E60:E64)</f>
        <v>0</v>
      </c>
      <c r="C71" s="100"/>
      <c r="D71" s="100"/>
      <c r="E71" s="100"/>
      <c r="F71" s="100"/>
      <c r="G71" s="100"/>
    </row>
    <row r="72" customFormat="false" ht="14.15" hidden="false" customHeight="false" outlineLevel="0" collapsed="false">
      <c r="A72" s="9" t="str">
        <f aca="false">F59</f>
        <v>Осы</v>
      </c>
      <c r="B72" s="5" t="n">
        <f aca="false">SUM(F60:F64)</f>
        <v>0</v>
      </c>
      <c r="C72" s="100"/>
      <c r="D72" s="100"/>
      <c r="E72" s="100"/>
      <c r="F72" s="100"/>
      <c r="G72" s="100"/>
    </row>
    <row r="73" customFormat="false" ht="14.15" hidden="false" customHeight="false" outlineLevel="0" collapsed="false">
      <c r="A73" s="9" t="str">
        <f aca="false">G59</f>
        <v>Пищевая моль</v>
      </c>
      <c r="B73" s="5" t="n">
        <f aca="false">SUM(G60:G64)</f>
        <v>0</v>
      </c>
      <c r="C73" s="100"/>
      <c r="D73" s="100"/>
      <c r="E73" s="100"/>
      <c r="F73" s="100"/>
      <c r="G73" s="100"/>
    </row>
    <row r="74" customFormat="false" ht="14.15" hidden="false" customHeight="true" outlineLevel="0" collapsed="false">
      <c r="A74" s="137" t="s">
        <v>35</v>
      </c>
      <c r="B74" s="148"/>
      <c r="C74" s="148"/>
      <c r="D74" s="148"/>
      <c r="E74" s="148"/>
      <c r="F74" s="148"/>
      <c r="G74" s="149"/>
    </row>
    <row r="75" customFormat="false" ht="14.15" hidden="false" customHeight="true" outlineLevel="0" collapsed="false">
      <c r="A75" s="139" t="s">
        <v>334</v>
      </c>
      <c r="B75" s="139"/>
      <c r="C75" s="139"/>
      <c r="D75" s="139"/>
      <c r="E75" s="139"/>
      <c r="F75" s="139"/>
      <c r="G75" s="139"/>
    </row>
    <row r="76" customFormat="false" ht="14.15" hidden="false" customHeight="true" outlineLevel="0" collapsed="false">
      <c r="A76" s="137" t="s">
        <v>387</v>
      </c>
      <c r="B76" s="137"/>
      <c r="C76" s="137"/>
      <c r="D76" s="137"/>
      <c r="E76" s="137"/>
      <c r="F76" s="137"/>
      <c r="G76" s="137"/>
    </row>
    <row r="77" customFormat="false" ht="14.15" hidden="false" customHeight="true" outlineLevel="0" collapsed="false">
      <c r="A77" s="134" t="s">
        <v>361</v>
      </c>
      <c r="B77" s="134"/>
      <c r="C77" s="134"/>
      <c r="D77" s="134"/>
      <c r="E77" s="134"/>
      <c r="F77" s="134"/>
      <c r="G77" s="134"/>
    </row>
    <row r="78" customFormat="false" ht="47" hidden="false" customHeight="true" outlineLevel="0" collapsed="false">
      <c r="A78" s="135" t="s">
        <v>362</v>
      </c>
      <c r="B78" s="135"/>
      <c r="C78" s="135" t="s">
        <v>363</v>
      </c>
      <c r="D78" s="135" t="s">
        <v>52</v>
      </c>
      <c r="E78" s="135" t="s">
        <v>364</v>
      </c>
      <c r="F78" s="135"/>
      <c r="G78" s="135" t="s">
        <v>322</v>
      </c>
    </row>
    <row r="79" customFormat="false" ht="14.15" hidden="false" customHeight="true" outlineLevel="0" collapsed="false">
      <c r="A79" s="7" t="s">
        <v>366</v>
      </c>
      <c r="B79" s="7"/>
      <c r="C79" s="150" t="s">
        <v>307</v>
      </c>
      <c r="D79" s="7" t="s">
        <v>367</v>
      </c>
      <c r="E79" s="7" t="s">
        <v>368</v>
      </c>
      <c r="F79" s="7"/>
      <c r="G79" s="151" t="n">
        <f aca="false">88*0.002</f>
        <v>0.176</v>
      </c>
    </row>
    <row r="80" customFormat="false" ht="26.85" hidden="false" customHeight="true" outlineLevel="0" collapsed="false">
      <c r="A80" s="7"/>
      <c r="B80" s="7"/>
      <c r="C80" s="25" t="s">
        <v>34</v>
      </c>
      <c r="D80" s="7"/>
      <c r="E80" s="7"/>
      <c r="F80" s="7"/>
      <c r="G80" s="151"/>
    </row>
    <row r="81" customFormat="false" ht="13.8" hidden="false" customHeight="true" outlineLevel="0" collapsed="false">
      <c r="A81" s="2" t="s">
        <v>369</v>
      </c>
      <c r="B81" s="2"/>
      <c r="C81" s="13" t="s">
        <v>35</v>
      </c>
      <c r="D81" s="152" t="s">
        <v>35</v>
      </c>
      <c r="E81" s="7" t="s">
        <v>35</v>
      </c>
      <c r="F81" s="7"/>
      <c r="G81" s="153" t="s">
        <v>35</v>
      </c>
    </row>
    <row r="82" customFormat="false" ht="38.55" hidden="false" customHeight="true" outlineLevel="0" collapsed="false">
      <c r="A82" s="2"/>
      <c r="B82" s="2"/>
      <c r="C82" s="5" t="s">
        <v>35</v>
      </c>
      <c r="D82" s="152"/>
      <c r="E82" s="7"/>
      <c r="F82" s="7"/>
      <c r="G82" s="153"/>
    </row>
    <row r="83" customFormat="false" ht="13.8" hidden="false" customHeight="true" outlineLevel="0" collapsed="false">
      <c r="A83" s="2" t="s">
        <v>358</v>
      </c>
      <c r="B83" s="2"/>
      <c r="C83" s="154" t="s">
        <v>370</v>
      </c>
      <c r="D83" s="5" t="s">
        <v>35</v>
      </c>
      <c r="E83" s="7" t="s">
        <v>35</v>
      </c>
      <c r="F83" s="7"/>
      <c r="G83" s="5" t="s">
        <v>35</v>
      </c>
    </row>
    <row r="84" customFormat="false" ht="13.8" hidden="false" customHeight="true" outlineLevel="0" collapsed="false">
      <c r="A84" s="7" t="s">
        <v>371</v>
      </c>
      <c r="B84" s="7"/>
      <c r="C84" s="154" t="s">
        <v>35</v>
      </c>
      <c r="D84" s="7" t="s">
        <v>35</v>
      </c>
      <c r="E84" s="7" t="s">
        <v>35</v>
      </c>
      <c r="F84" s="7"/>
      <c r="G84" s="7" t="s">
        <v>35</v>
      </c>
    </row>
    <row r="85" customFormat="false" ht="13.8" hidden="false" customHeight="true" outlineLevel="0" collapsed="false">
      <c r="A85" s="7"/>
      <c r="B85" s="7"/>
      <c r="C85" s="154" t="s">
        <v>35</v>
      </c>
      <c r="D85" s="7"/>
      <c r="E85" s="7"/>
      <c r="F85" s="7"/>
      <c r="G85" s="7"/>
    </row>
    <row r="86" customFormat="false" ht="14.15" hidden="false" customHeight="true" outlineLevel="0" collapsed="false">
      <c r="A86" s="2" t="s">
        <v>372</v>
      </c>
      <c r="B86" s="2"/>
      <c r="C86" s="25" t="s">
        <v>35</v>
      </c>
      <c r="D86" s="146" t="s">
        <v>35</v>
      </c>
      <c r="E86" s="146" t="s">
        <v>35</v>
      </c>
      <c r="F86" s="146"/>
      <c r="G86" s="146" t="s">
        <v>35</v>
      </c>
    </row>
    <row r="87" customFormat="false" ht="13.8" hidden="false" customHeight="true" outlineLevel="0" collapsed="false">
      <c r="A87" s="2"/>
      <c r="B87" s="2"/>
      <c r="C87" s="25" t="s">
        <v>35</v>
      </c>
      <c r="D87" s="146"/>
      <c r="E87" s="146"/>
      <c r="F87" s="146"/>
      <c r="G87" s="146"/>
    </row>
    <row r="88" customFormat="false" ht="18.65" hidden="false" customHeight="true" outlineLevel="0" collapsed="false">
      <c r="A88" s="155" t="s">
        <v>373</v>
      </c>
      <c r="B88" s="155"/>
      <c r="C88" s="146" t="s">
        <v>35</v>
      </c>
      <c r="D88" s="146" t="s">
        <v>35</v>
      </c>
      <c r="E88" s="146" t="s">
        <v>35</v>
      </c>
      <c r="F88" s="146"/>
      <c r="G88" s="146" t="s">
        <v>35</v>
      </c>
    </row>
    <row r="89" customFormat="false" ht="12.65" hidden="false" customHeight="true" outlineLevel="0" collapsed="false">
      <c r="A89" s="155"/>
      <c r="B89" s="155"/>
      <c r="C89" s="146"/>
      <c r="D89" s="146"/>
      <c r="E89" s="146"/>
      <c r="F89" s="146"/>
      <c r="G89" s="146"/>
    </row>
    <row r="90" customFormat="false" ht="12.65" hidden="false" customHeight="true" outlineLevel="0" collapsed="false">
      <c r="A90" s="146" t="s">
        <v>374</v>
      </c>
      <c r="B90" s="146"/>
      <c r="C90" s="25" t="s">
        <v>375</v>
      </c>
      <c r="D90" s="146" t="s">
        <v>376</v>
      </c>
      <c r="E90" s="146" t="s">
        <v>35</v>
      </c>
      <c r="F90" s="146"/>
      <c r="G90" s="146" t="n">
        <v>5</v>
      </c>
    </row>
    <row r="91" customFormat="false" ht="33.55" hidden="false" customHeight="true" outlineLevel="0" collapsed="false">
      <c r="A91" s="146"/>
      <c r="B91" s="146"/>
      <c r="C91" s="25" t="s">
        <v>34</v>
      </c>
      <c r="D91" s="146"/>
      <c r="E91" s="146"/>
      <c r="F91" s="146"/>
      <c r="G91" s="146"/>
    </row>
    <row r="92" customFormat="false" ht="14.15" hidden="false" customHeight="true" outlineLevel="0" collapsed="false">
      <c r="A92" s="134" t="s">
        <v>377</v>
      </c>
      <c r="B92" s="134"/>
      <c r="C92" s="134"/>
      <c r="D92" s="134"/>
      <c r="E92" s="134"/>
      <c r="F92" s="134"/>
      <c r="G92" s="134"/>
    </row>
    <row r="93" customFormat="false" ht="14.15" hidden="false" customHeight="true" outlineLevel="0" collapsed="false">
      <c r="A93" s="137" t="s">
        <v>378</v>
      </c>
      <c r="B93" s="137"/>
      <c r="C93" s="137"/>
      <c r="D93" s="137"/>
      <c r="E93" s="137"/>
      <c r="F93" s="7" t="s">
        <v>35</v>
      </c>
      <c r="G93" s="7"/>
    </row>
    <row r="94" customFormat="false" ht="14.15" hidden="false" customHeight="true" outlineLevel="0" collapsed="false">
      <c r="A94" s="137" t="s">
        <v>379</v>
      </c>
      <c r="B94" s="137"/>
      <c r="C94" s="137"/>
      <c r="D94" s="137"/>
      <c r="E94" s="137"/>
      <c r="F94" s="7" t="str">
        <f aca="false">F93</f>
        <v>-</v>
      </c>
      <c r="G94" s="7"/>
    </row>
    <row r="95" customFormat="false" ht="14.15" hidden="false" customHeight="true" outlineLevel="0" collapsed="false">
      <c r="A95" s="156" t="s">
        <v>380</v>
      </c>
      <c r="B95" s="156"/>
      <c r="C95" s="156"/>
      <c r="D95" s="156"/>
      <c r="E95" s="156"/>
      <c r="F95" s="7" t="s">
        <v>35</v>
      </c>
      <c r="G95" s="7"/>
    </row>
    <row r="96" customFormat="false" ht="14.15" hidden="false" customHeight="true" outlineLevel="0" collapsed="false">
      <c r="A96" s="137" t="s">
        <v>381</v>
      </c>
      <c r="B96" s="137"/>
      <c r="C96" s="137"/>
      <c r="D96" s="137"/>
      <c r="E96" s="137"/>
      <c r="F96" s="95" t="s">
        <v>382</v>
      </c>
      <c r="G96" s="95"/>
    </row>
    <row r="97" customFormat="false" ht="14.15" hidden="false" customHeight="false" outlineLevel="0" collapsed="false">
      <c r="A97" s="157" t="s">
        <v>383</v>
      </c>
      <c r="B97" s="133"/>
      <c r="C97" s="133"/>
      <c r="D97" s="133"/>
      <c r="E97" s="133"/>
      <c r="F97" s="133"/>
      <c r="G97" s="133"/>
    </row>
    <row r="98" customFormat="false" ht="26.85" hidden="false" customHeight="true" outlineLevel="0" collapsed="false">
      <c r="A98" s="9" t="s">
        <v>384</v>
      </c>
      <c r="B98" s="9"/>
      <c r="C98" s="9"/>
      <c r="D98" s="9"/>
      <c r="E98" s="9"/>
      <c r="F98" s="9"/>
      <c r="G98" s="9"/>
    </row>
    <row r="99" customFormat="false" ht="13.8" hidden="false" customHeight="true" outlineLevel="0" collapsed="false">
      <c r="A99" s="95" t="s">
        <v>385</v>
      </c>
      <c r="B99" s="95"/>
      <c r="C99" s="95"/>
      <c r="D99" s="95" t="s">
        <v>386</v>
      </c>
      <c r="E99" s="95"/>
      <c r="F99" s="95"/>
      <c r="G99" s="95"/>
    </row>
    <row r="100" customFormat="false" ht="13.8" hidden="false" customHeight="false" outlineLevel="0" collapsed="false">
      <c r="A100" s="95"/>
      <c r="B100" s="95"/>
      <c r="C100" s="95"/>
      <c r="D100" s="95"/>
      <c r="E100" s="95"/>
      <c r="F100" s="95"/>
      <c r="G100" s="95"/>
    </row>
  </sheetData>
  <mergeCells count="8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B57"/>
    <mergeCell ref="A58:G58"/>
    <mergeCell ref="A65:G65"/>
    <mergeCell ref="A67:B67"/>
    <mergeCell ref="A75:G75"/>
    <mergeCell ref="A76:G76"/>
    <mergeCell ref="A77:G77"/>
    <mergeCell ref="A78:B78"/>
    <mergeCell ref="E78:F78"/>
    <mergeCell ref="A79:B80"/>
    <mergeCell ref="D79:D80"/>
    <mergeCell ref="E79:F80"/>
    <mergeCell ref="G79:G80"/>
    <mergeCell ref="A81:B82"/>
    <mergeCell ref="D81:D82"/>
    <mergeCell ref="E81:F82"/>
    <mergeCell ref="G81:G82"/>
    <mergeCell ref="A83:B83"/>
    <mergeCell ref="E83:F83"/>
    <mergeCell ref="A84:B85"/>
    <mergeCell ref="D84:D85"/>
    <mergeCell ref="E84:F85"/>
    <mergeCell ref="G84:G85"/>
    <mergeCell ref="A86:B87"/>
    <mergeCell ref="D86:D87"/>
    <mergeCell ref="E86:F87"/>
    <mergeCell ref="G86:G87"/>
    <mergeCell ref="A88:B89"/>
    <mergeCell ref="C88:C89"/>
    <mergeCell ref="D88:D89"/>
    <mergeCell ref="E88:F89"/>
    <mergeCell ref="G88:G89"/>
    <mergeCell ref="A90:B91"/>
    <mergeCell ref="D90:D91"/>
    <mergeCell ref="E90:F91"/>
    <mergeCell ref="G90:G91"/>
    <mergeCell ref="A92:G92"/>
    <mergeCell ref="A93:E93"/>
    <mergeCell ref="F93:G93"/>
    <mergeCell ref="A94:E94"/>
    <mergeCell ref="F94:G94"/>
    <mergeCell ref="A95:E95"/>
    <mergeCell ref="F95:G95"/>
    <mergeCell ref="A96:E96"/>
    <mergeCell ref="F96:G96"/>
    <mergeCell ref="A98:G98"/>
    <mergeCell ref="A99:A100"/>
    <mergeCell ref="B99:C100"/>
    <mergeCell ref="D99:E100"/>
    <mergeCell ref="F99:G100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49" colorId="64" zoomScale="85" zoomScaleNormal="75" zoomScalePageLayoutView="85" workbookViewId="0">
      <selection pane="topLeft" activeCell="B65" activeCellId="0" sqref="A1:G96"/>
    </sheetView>
  </sheetViews>
  <sheetFormatPr defaultColWidth="10.453125" defaultRowHeight="13.8" zeroHeight="false" outlineLevelRow="0" outlineLevelCol="0"/>
  <cols>
    <col collapsed="false" customWidth="true" hidden="false" outlineLevel="0" max="1" min="1" style="1" width="20.18"/>
    <col collapsed="false" customWidth="true" hidden="false" outlineLevel="0" max="2" min="2" style="1" width="13.49"/>
    <col collapsed="false" customWidth="true" hidden="false" outlineLevel="0" max="3" min="3" style="1" width="13.29"/>
    <col collapsed="false" customWidth="true" hidden="false" outlineLevel="0" max="4" min="4" style="1" width="15.13"/>
    <col collapsed="false" customWidth="true" hidden="false" outlineLevel="0" max="5" min="5" style="1" width="12.32"/>
    <col collapsed="false" customWidth="true" hidden="false" outlineLevel="0" max="6" min="6" style="1" width="13.53"/>
    <col collapsed="false" customWidth="true" hidden="false" outlineLevel="0" max="7" min="7" style="1" width="13.29"/>
    <col collapsed="false" customWidth="false" hidden="false" outlineLevel="0" max="1024" min="8" style="1" width="10.46"/>
  </cols>
  <sheetData>
    <row r="1" customFormat="false" ht="13.8" hidden="false" customHeight="true" outlineLevel="0" collapsed="false">
      <c r="A1" s="135" t="s">
        <v>0</v>
      </c>
      <c r="B1" s="135"/>
      <c r="C1" s="135"/>
      <c r="D1" s="135"/>
      <c r="E1" s="135"/>
      <c r="F1" s="135"/>
      <c r="G1" s="135"/>
      <c r="H1" s="135"/>
    </row>
    <row r="2" customFormat="false" ht="13.8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58"/>
      <c r="H2" s="158"/>
    </row>
    <row r="3" customFormat="false" ht="13.8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54" t="s">
        <v>8</v>
      </c>
      <c r="G3" s="154"/>
      <c r="H3" s="154"/>
    </row>
    <row r="4" customFormat="false" ht="13.8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59" t="s">
        <v>258</v>
      </c>
      <c r="G4" s="159"/>
      <c r="H4" s="159"/>
    </row>
    <row r="5" customFormat="false" ht="13.8" hidden="false" customHeight="false" outlineLevel="0" collapsed="false">
      <c r="A5" s="131" t="s">
        <v>313</v>
      </c>
      <c r="B5" s="132" t="n">
        <v>45530</v>
      </c>
      <c r="C5" s="123"/>
      <c r="D5" s="123"/>
      <c r="E5" s="123"/>
      <c r="F5" s="123"/>
      <c r="G5" s="124"/>
      <c r="H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  <c r="H6" s="133"/>
    </row>
    <row r="7" customFormat="false" ht="13.8" hidden="false" customHeight="true" outlineLevel="0" collapsed="false">
      <c r="A7" s="135" t="s">
        <v>314</v>
      </c>
      <c r="B7" s="135"/>
      <c r="C7" s="135"/>
      <c r="D7" s="135"/>
      <c r="E7" s="135"/>
      <c r="F7" s="135"/>
      <c r="G7" s="135"/>
      <c r="H7" s="135"/>
    </row>
    <row r="8" customFormat="false" ht="13.8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  <c r="H8" s="134"/>
    </row>
    <row r="9" customFormat="false" ht="13.8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  <c r="H9" s="134"/>
    </row>
    <row r="10" customFormat="false" ht="39.8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  <c r="H10" s="135"/>
    </row>
    <row r="11" customFormat="false" ht="13.8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7" t="s">
        <v>35</v>
      </c>
      <c r="G11" s="7"/>
      <c r="H11" s="7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  <c r="H12" s="133"/>
    </row>
    <row r="13" customFormat="false" ht="13.8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  <c r="H13" s="134"/>
    </row>
    <row r="14" customFormat="false" ht="39.8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  <c r="H14" s="135"/>
    </row>
    <row r="15" customFormat="false" ht="53.7" hidden="false" customHeight="true" outlineLevel="0" collapsed="false">
      <c r="A15" s="137"/>
      <c r="B15" s="5" t="s">
        <v>35</v>
      </c>
      <c r="C15" s="5" t="s">
        <v>35</v>
      </c>
      <c r="D15" s="5" t="s">
        <v>35</v>
      </c>
      <c r="E15" s="138" t="s">
        <v>35</v>
      </c>
      <c r="F15" s="7" t="s">
        <v>35</v>
      </c>
      <c r="G15" s="7"/>
      <c r="H15" s="7"/>
    </row>
    <row r="16" customFormat="false" ht="13.8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  <c r="H16" s="139"/>
    </row>
    <row r="17" customFormat="false" ht="13.8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  <c r="H17" s="133"/>
    </row>
    <row r="18" customFormat="false" ht="13.8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  <c r="H18" s="133"/>
    </row>
    <row r="19" customFormat="false" ht="13.8" hidden="false" customHeight="false" outlineLevel="0" collapsed="false">
      <c r="A19" s="9" t="s">
        <v>329</v>
      </c>
      <c r="B19" s="5" t="str">
        <f aca="false">F15</f>
        <v>-</v>
      </c>
      <c r="C19" s="133"/>
      <c r="D19" s="133"/>
      <c r="E19" s="133"/>
      <c r="F19" s="133"/>
      <c r="G19" s="133"/>
      <c r="H19" s="133"/>
    </row>
    <row r="20" customFormat="false" ht="13.8" hidden="false" customHeight="false" outlineLevel="0" collapsed="false">
      <c r="A20" s="9" t="s">
        <v>330</v>
      </c>
      <c r="B20" s="5" t="str">
        <f aca="false">B19</f>
        <v>-</v>
      </c>
      <c r="C20" s="133"/>
      <c r="D20" s="133"/>
      <c r="E20" s="133"/>
      <c r="F20" s="133"/>
      <c r="G20" s="133"/>
      <c r="H20" s="133"/>
    </row>
    <row r="21" customFormat="false" ht="13.8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  <c r="H21" s="141"/>
    </row>
    <row r="22" customFormat="false" ht="13.8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  <c r="H22" s="7"/>
    </row>
    <row r="23" customFormat="false" ht="13.8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  <c r="H23" s="7"/>
    </row>
    <row r="24" customFormat="false" ht="13.8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  <c r="H24" s="139"/>
    </row>
    <row r="25" customFormat="false" ht="13.8" hidden="false" customHeight="false" outlineLevel="0" collapsed="false">
      <c r="A25" s="122" t="s">
        <v>335</v>
      </c>
      <c r="B25" s="123"/>
      <c r="C25" s="123"/>
      <c r="D25" s="123"/>
      <c r="E25" s="123"/>
      <c r="F25" s="123"/>
      <c r="G25" s="158"/>
      <c r="H25" s="158"/>
    </row>
    <row r="26" customFormat="false" ht="13.8" hidden="false" customHeight="true" outlineLevel="0" collapsed="false">
      <c r="A26" s="134" t="s">
        <v>388</v>
      </c>
      <c r="B26" s="134"/>
      <c r="C26" s="134"/>
      <c r="D26" s="134"/>
      <c r="E26" s="134"/>
      <c r="F26" s="134"/>
      <c r="G26" s="134"/>
      <c r="H26" s="134"/>
    </row>
    <row r="27" customFormat="false" ht="13.9" hidden="false" customHeight="false" outlineLevel="0" collapsed="false">
      <c r="A27" s="135" t="s">
        <v>337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  <c r="H27" s="9" t="s">
        <v>351</v>
      </c>
    </row>
    <row r="28" customFormat="false" ht="13.8" hidden="false" customHeight="false" outlineLevel="0" collapsed="false">
      <c r="A28" s="5" t="s">
        <v>389</v>
      </c>
      <c r="B28" s="5" t="s">
        <v>35</v>
      </c>
      <c r="C28" s="5" t="s">
        <v>35</v>
      </c>
      <c r="D28" s="5" t="s">
        <v>35</v>
      </c>
      <c r="E28" s="5" t="s">
        <v>35</v>
      </c>
      <c r="F28" s="5" t="s">
        <v>35</v>
      </c>
      <c r="G28" s="5" t="s">
        <v>35</v>
      </c>
      <c r="H28" s="5" t="n">
        <v>8</v>
      </c>
    </row>
    <row r="29" customFormat="false" ht="13.8" hidden="false" customHeight="false" outlineLevel="0" collapsed="false">
      <c r="A29" s="5" t="s">
        <v>390</v>
      </c>
      <c r="B29" s="5" t="s">
        <v>35</v>
      </c>
      <c r="C29" s="5" t="s">
        <v>35</v>
      </c>
      <c r="D29" s="5" t="s">
        <v>35</v>
      </c>
      <c r="E29" s="5" t="s">
        <v>35</v>
      </c>
      <c r="F29" s="5" t="s">
        <v>35</v>
      </c>
      <c r="G29" s="5" t="s">
        <v>35</v>
      </c>
      <c r="H29" s="5" t="n">
        <v>6</v>
      </c>
    </row>
    <row r="30" customFormat="false" ht="13.8" hidden="false" customHeight="false" outlineLevel="0" collapsed="false">
      <c r="A30" s="5" t="s">
        <v>391</v>
      </c>
      <c r="B30" s="5" t="s">
        <v>35</v>
      </c>
      <c r="C30" s="5" t="s">
        <v>35</v>
      </c>
      <c r="D30" s="5" t="s">
        <v>35</v>
      </c>
      <c r="E30" s="5" t="s">
        <v>35</v>
      </c>
      <c r="F30" s="5" t="s">
        <v>35</v>
      </c>
      <c r="G30" s="5" t="s">
        <v>35</v>
      </c>
      <c r="H30" s="5" t="n">
        <v>4</v>
      </c>
    </row>
    <row r="31" customFormat="false" ht="13.8" hidden="false" customHeight="false" outlineLevel="0" collapsed="false">
      <c r="A31" s="5" t="s">
        <v>392</v>
      </c>
      <c r="B31" s="5" t="s">
        <v>35</v>
      </c>
      <c r="C31" s="5" t="s">
        <v>35</v>
      </c>
      <c r="D31" s="5" t="s">
        <v>35</v>
      </c>
      <c r="E31" s="5" t="s">
        <v>35</v>
      </c>
      <c r="F31" s="5" t="s">
        <v>35</v>
      </c>
      <c r="G31" s="5" t="s">
        <v>35</v>
      </c>
      <c r="H31" s="5" t="n">
        <v>3</v>
      </c>
    </row>
    <row r="32" customFormat="false" ht="13.8" hidden="false" customHeight="false" outlineLevel="0" collapsed="false">
      <c r="A32" s="5" t="s">
        <v>393</v>
      </c>
      <c r="B32" s="5" t="s">
        <v>35</v>
      </c>
      <c r="C32" s="5" t="s">
        <v>35</v>
      </c>
      <c r="D32" s="5" t="s">
        <v>35</v>
      </c>
      <c r="E32" s="5" t="s">
        <v>35</v>
      </c>
      <c r="F32" s="5" t="s">
        <v>35</v>
      </c>
      <c r="G32" s="5" t="s">
        <v>35</v>
      </c>
      <c r="H32" s="5" t="n">
        <v>4</v>
      </c>
    </row>
    <row r="33" customFormat="false" ht="13.8" hidden="false" customHeight="false" outlineLevel="0" collapsed="false">
      <c r="A33" s="5" t="s">
        <v>394</v>
      </c>
      <c r="B33" s="5" t="s">
        <v>35</v>
      </c>
      <c r="C33" s="5" t="s">
        <v>35</v>
      </c>
      <c r="D33" s="5" t="s">
        <v>35</v>
      </c>
      <c r="E33" s="5" t="s">
        <v>35</v>
      </c>
      <c r="F33" s="5" t="s">
        <v>35</v>
      </c>
      <c r="G33" s="5" t="s">
        <v>35</v>
      </c>
      <c r="H33" s="5" t="n">
        <v>7</v>
      </c>
    </row>
    <row r="34" customFormat="false" ht="13.8" hidden="false" customHeight="false" outlineLevel="0" collapsed="false">
      <c r="A34" s="5" t="s">
        <v>395</v>
      </c>
      <c r="B34" s="5" t="s">
        <v>35</v>
      </c>
      <c r="C34" s="5" t="s">
        <v>35</v>
      </c>
      <c r="D34" s="5" t="s">
        <v>35</v>
      </c>
      <c r="E34" s="5" t="s">
        <v>35</v>
      </c>
      <c r="F34" s="5" t="s">
        <v>35</v>
      </c>
      <c r="G34" s="5" t="s">
        <v>35</v>
      </c>
      <c r="H34" s="5" t="n">
        <v>8</v>
      </c>
    </row>
    <row r="35" customFormat="false" ht="13.8" hidden="false" customHeight="false" outlineLevel="0" collapsed="false">
      <c r="A35" s="5" t="s">
        <v>396</v>
      </c>
      <c r="B35" s="5" t="s">
        <v>35</v>
      </c>
      <c r="C35" s="5" t="s">
        <v>35</v>
      </c>
      <c r="D35" s="5" t="s">
        <v>35</v>
      </c>
      <c r="E35" s="5" t="s">
        <v>35</v>
      </c>
      <c r="F35" s="5" t="s">
        <v>35</v>
      </c>
      <c r="G35" s="5" t="s">
        <v>35</v>
      </c>
      <c r="H35" s="5" t="n">
        <v>5</v>
      </c>
    </row>
    <row r="36" customFormat="false" ht="13.8" hidden="false" customHeight="false" outlineLevel="0" collapsed="false">
      <c r="A36" s="5" t="s">
        <v>397</v>
      </c>
      <c r="B36" s="5" t="s">
        <v>35</v>
      </c>
      <c r="C36" s="5" t="s">
        <v>35</v>
      </c>
      <c r="D36" s="5" t="s">
        <v>35</v>
      </c>
      <c r="E36" s="5" t="s">
        <v>35</v>
      </c>
      <c r="F36" s="5" t="s">
        <v>35</v>
      </c>
      <c r="G36" s="5" t="s">
        <v>35</v>
      </c>
      <c r="H36" s="5" t="n">
        <v>7</v>
      </c>
    </row>
    <row r="37" customFormat="false" ht="13.8" hidden="false" customHeight="false" outlineLevel="0" collapsed="false">
      <c r="A37" s="5" t="s">
        <v>398</v>
      </c>
      <c r="B37" s="5" t="s">
        <v>35</v>
      </c>
      <c r="C37" s="5" t="s">
        <v>35</v>
      </c>
      <c r="D37" s="5" t="s">
        <v>35</v>
      </c>
      <c r="E37" s="5" t="s">
        <v>35</v>
      </c>
      <c r="F37" s="5" t="s">
        <v>35</v>
      </c>
      <c r="G37" s="5" t="s">
        <v>35</v>
      </c>
      <c r="H37" s="5" t="n">
        <v>5</v>
      </c>
    </row>
    <row r="38" customFormat="false" ht="13.8" hidden="false" customHeight="false" outlineLevel="0" collapsed="false">
      <c r="A38" s="5" t="s">
        <v>399</v>
      </c>
      <c r="B38" s="5" t="s">
        <v>35</v>
      </c>
      <c r="C38" s="5" t="s">
        <v>35</v>
      </c>
      <c r="D38" s="5" t="s">
        <v>35</v>
      </c>
      <c r="E38" s="5" t="s">
        <v>35</v>
      </c>
      <c r="F38" s="5" t="s">
        <v>35</v>
      </c>
      <c r="G38" s="5" t="s">
        <v>35</v>
      </c>
      <c r="H38" s="5" t="n">
        <v>11</v>
      </c>
    </row>
    <row r="39" customFormat="false" ht="13.8" hidden="false" customHeight="true" outlineLevel="0" collapsed="false">
      <c r="A39" s="139" t="s">
        <v>325</v>
      </c>
      <c r="B39" s="139"/>
      <c r="C39" s="139"/>
      <c r="D39" s="139"/>
      <c r="E39" s="139"/>
      <c r="F39" s="139"/>
      <c r="G39" s="139"/>
      <c r="H39" s="139"/>
    </row>
    <row r="40" customFormat="false" ht="13.8" hidden="false" customHeight="false" outlineLevel="0" collapsed="false">
      <c r="A40" s="135" t="s">
        <v>326</v>
      </c>
      <c r="B40" s="135" t="s">
        <v>327</v>
      </c>
      <c r="C40" s="100"/>
      <c r="D40" s="100"/>
      <c r="E40" s="100"/>
      <c r="F40" s="100"/>
      <c r="G40" s="100"/>
      <c r="H40" s="100"/>
    </row>
    <row r="41" customFormat="false" ht="29.85" hidden="false" customHeight="true" outlineLevel="0" collapsed="false">
      <c r="A41" s="160" t="s">
        <v>400</v>
      </c>
      <c r="B41" s="160"/>
      <c r="C41" s="100"/>
      <c r="D41" s="100"/>
      <c r="E41" s="100"/>
      <c r="F41" s="100"/>
      <c r="G41" s="100"/>
      <c r="H41" s="100"/>
    </row>
    <row r="42" customFormat="false" ht="13.8" hidden="false" customHeight="false" outlineLevel="0" collapsed="false">
      <c r="A42" s="9" t="s">
        <v>338</v>
      </c>
      <c r="B42" s="5" t="n">
        <f aca="false">SUM(B28:B38)</f>
        <v>0</v>
      </c>
      <c r="C42" s="100"/>
      <c r="D42" s="100"/>
      <c r="E42" s="100"/>
      <c r="F42" s="100"/>
      <c r="G42" s="100"/>
      <c r="H42" s="100"/>
    </row>
    <row r="43" customFormat="false" ht="13.8" hidden="false" customHeight="false" outlineLevel="0" collapsed="false">
      <c r="A43" s="9" t="s">
        <v>339</v>
      </c>
      <c r="B43" s="5" t="n">
        <f aca="false">SUM(C28:C38)</f>
        <v>0</v>
      </c>
      <c r="C43" s="100"/>
      <c r="D43" s="100"/>
      <c r="E43" s="100"/>
      <c r="F43" s="100"/>
      <c r="G43" s="100"/>
      <c r="H43" s="100"/>
    </row>
    <row r="44" customFormat="false" ht="13.8" hidden="false" customHeight="false" outlineLevel="0" collapsed="false">
      <c r="A44" s="9" t="s">
        <v>340</v>
      </c>
      <c r="B44" s="5" t="n">
        <f aca="false">SUM(D28:D38)</f>
        <v>0</v>
      </c>
      <c r="C44" s="142"/>
      <c r="D44" s="142"/>
      <c r="E44" s="142"/>
      <c r="F44" s="142"/>
      <c r="G44" s="100"/>
      <c r="H44" s="100"/>
    </row>
    <row r="45" customFormat="false" ht="14.15" hidden="false" customHeight="false" outlineLevel="0" collapsed="false">
      <c r="A45" s="9" t="s">
        <v>341</v>
      </c>
      <c r="B45" s="5" t="n">
        <f aca="false">SUM(E28:E38)</f>
        <v>0</v>
      </c>
      <c r="C45" s="142"/>
      <c r="D45" s="142"/>
      <c r="E45" s="142"/>
      <c r="F45" s="142"/>
      <c r="G45" s="100"/>
      <c r="H45" s="100"/>
    </row>
    <row r="46" customFormat="false" ht="14.15" hidden="false" customHeight="false" outlineLevel="0" collapsed="false">
      <c r="A46" s="9" t="s">
        <v>342</v>
      </c>
      <c r="B46" s="5" t="n">
        <f aca="false">SUM(F28:F38)</f>
        <v>0</v>
      </c>
      <c r="C46" s="142"/>
      <c r="D46" s="142"/>
      <c r="E46" s="142"/>
      <c r="F46" s="142"/>
      <c r="G46" s="100"/>
      <c r="H46" s="100"/>
    </row>
    <row r="47" customFormat="false" ht="14.15" hidden="false" customHeight="false" outlineLevel="0" collapsed="false">
      <c r="A47" s="9" t="s">
        <v>343</v>
      </c>
      <c r="B47" s="5" t="n">
        <f aca="false">SUM(G28:G38)</f>
        <v>0</v>
      </c>
      <c r="C47" s="142"/>
      <c r="D47" s="142"/>
      <c r="E47" s="142"/>
      <c r="F47" s="142"/>
      <c r="G47" s="100"/>
      <c r="H47" s="100"/>
    </row>
    <row r="48" customFormat="false" ht="14.15" hidden="false" customHeight="false" outlineLevel="0" collapsed="false">
      <c r="A48" s="9" t="str">
        <f aca="false">H27</f>
        <v>Мошки</v>
      </c>
      <c r="B48" s="5" t="n">
        <f aca="false">SUM(H28:H38)</f>
        <v>68</v>
      </c>
      <c r="C48" s="142"/>
      <c r="D48" s="142"/>
      <c r="E48" s="142"/>
      <c r="F48" s="142"/>
      <c r="G48" s="100"/>
      <c r="H48" s="100"/>
    </row>
    <row r="49" customFormat="false" ht="13.8" hidden="false" customHeight="false" outlineLevel="0" collapsed="false">
      <c r="A49" s="9" t="s">
        <v>330</v>
      </c>
      <c r="B49" s="5" t="n">
        <f aca="false">SUM(B42:B48)</f>
        <v>68</v>
      </c>
      <c r="C49" s="142"/>
      <c r="D49" s="142"/>
      <c r="E49" s="142"/>
      <c r="F49" s="142"/>
      <c r="G49" s="100"/>
      <c r="H49" s="100"/>
    </row>
    <row r="50" customFormat="false" ht="13.8" hidden="false" customHeight="true" outlineLevel="0" collapsed="false">
      <c r="A50" s="161" t="s">
        <v>35</v>
      </c>
      <c r="B50" s="161"/>
      <c r="C50" s="161"/>
      <c r="D50" s="161"/>
      <c r="E50" s="161"/>
      <c r="F50" s="161"/>
      <c r="G50" s="161"/>
      <c r="H50" s="161"/>
    </row>
    <row r="51" customFormat="false" ht="13.8" hidden="false" customHeight="true" outlineLevel="0" collapsed="false">
      <c r="A51" s="139" t="s">
        <v>334</v>
      </c>
      <c r="B51" s="139"/>
      <c r="C51" s="139"/>
      <c r="D51" s="139"/>
      <c r="E51" s="139"/>
      <c r="F51" s="139"/>
      <c r="G51" s="139"/>
      <c r="H51" s="139"/>
    </row>
    <row r="52" customFormat="false" ht="52.2" hidden="false" customHeight="false" outlineLevel="0" collapsed="false">
      <c r="A52" s="122" t="s">
        <v>401</v>
      </c>
      <c r="B52" s="162"/>
      <c r="C52" s="162"/>
      <c r="D52" s="162"/>
      <c r="E52" s="162"/>
      <c r="F52" s="163"/>
      <c r="G52" s="163"/>
      <c r="H52" s="163"/>
    </row>
    <row r="53" customFormat="false" ht="13.8" hidden="false" customHeight="true" outlineLevel="0" collapsed="false">
      <c r="A53" s="134" t="s">
        <v>349</v>
      </c>
      <c r="B53" s="134"/>
      <c r="C53" s="134"/>
      <c r="D53" s="134"/>
      <c r="E53" s="134"/>
      <c r="F53" s="134"/>
      <c r="G53" s="134"/>
      <c r="H53" s="134"/>
    </row>
    <row r="54" customFormat="false" ht="27.85" hidden="false" customHeight="true" outlineLevel="0" collapsed="false">
      <c r="A54" s="135" t="s">
        <v>350</v>
      </c>
      <c r="B54" s="135" t="s">
        <v>351</v>
      </c>
      <c r="C54" s="135" t="s">
        <v>352</v>
      </c>
      <c r="D54" s="135" t="s">
        <v>353</v>
      </c>
      <c r="E54" s="135" t="s">
        <v>354</v>
      </c>
      <c r="F54" s="135" t="s">
        <v>355</v>
      </c>
      <c r="G54" s="135" t="s">
        <v>356</v>
      </c>
      <c r="H54" s="135"/>
    </row>
    <row r="55" customFormat="false" ht="17.9" hidden="false" customHeight="true" outlineLevel="0" collapsed="false">
      <c r="A55" s="143" t="n">
        <v>3</v>
      </c>
      <c r="B55" s="143" t="s">
        <v>35</v>
      </c>
      <c r="C55" s="143" t="n">
        <v>10</v>
      </c>
      <c r="D55" s="143" t="s">
        <v>35</v>
      </c>
      <c r="E55" s="143" t="s">
        <v>35</v>
      </c>
      <c r="F55" s="143" t="s">
        <v>35</v>
      </c>
      <c r="G55" s="143" t="s">
        <v>35</v>
      </c>
      <c r="H55" s="143"/>
    </row>
    <row r="56" customFormat="false" ht="17.9" hidden="false" customHeight="true" outlineLevel="0" collapsed="false">
      <c r="A56" s="143" t="n">
        <v>8</v>
      </c>
      <c r="B56" s="143" t="s">
        <v>35</v>
      </c>
      <c r="C56" s="143" t="n">
        <v>21</v>
      </c>
      <c r="D56" s="143" t="s">
        <v>35</v>
      </c>
      <c r="E56" s="143" t="s">
        <v>35</v>
      </c>
      <c r="F56" s="143" t="s">
        <v>35</v>
      </c>
      <c r="G56" s="143" t="s">
        <v>35</v>
      </c>
      <c r="H56" s="143" t="s">
        <v>35</v>
      </c>
    </row>
    <row r="57" customFormat="false" ht="17.9" hidden="false" customHeight="true" outlineLevel="0" collapsed="false">
      <c r="A57" s="143" t="n">
        <v>18</v>
      </c>
      <c r="B57" s="143" t="s">
        <v>35</v>
      </c>
      <c r="C57" s="143" t="n">
        <v>15</v>
      </c>
      <c r="D57" s="143" t="s">
        <v>35</v>
      </c>
      <c r="E57" s="143" t="s">
        <v>35</v>
      </c>
      <c r="F57" s="143" t="s">
        <v>35</v>
      </c>
      <c r="G57" s="143" t="s">
        <v>35</v>
      </c>
      <c r="H57" s="143"/>
    </row>
    <row r="58" customFormat="false" ht="17.9" hidden="false" customHeight="true" outlineLevel="0" collapsed="false">
      <c r="A58" s="143" t="n">
        <v>37</v>
      </c>
      <c r="B58" s="143" t="n">
        <v>32</v>
      </c>
      <c r="C58" s="143" t="s">
        <v>35</v>
      </c>
      <c r="D58" s="143" t="s">
        <v>35</v>
      </c>
      <c r="E58" s="143" t="s">
        <v>35</v>
      </c>
      <c r="F58" s="143" t="s">
        <v>35</v>
      </c>
      <c r="G58" s="143" t="s">
        <v>35</v>
      </c>
      <c r="H58" s="143"/>
    </row>
    <row r="59" customFormat="false" ht="17.9" hidden="false" customHeight="true" outlineLevel="0" collapsed="false">
      <c r="A59" s="143" t="n">
        <v>38</v>
      </c>
      <c r="B59" s="143" t="n">
        <v>14</v>
      </c>
      <c r="C59" s="143" t="s">
        <v>35</v>
      </c>
      <c r="D59" s="143" t="s">
        <v>35</v>
      </c>
      <c r="E59" s="143" t="s">
        <v>35</v>
      </c>
      <c r="F59" s="143" t="s">
        <v>35</v>
      </c>
      <c r="G59" s="143" t="s">
        <v>35</v>
      </c>
      <c r="H59" s="143"/>
    </row>
    <row r="60" customFormat="false" ht="17.9" hidden="false" customHeight="true" outlineLevel="0" collapsed="false">
      <c r="A60" s="143" t="n">
        <v>50</v>
      </c>
      <c r="B60" s="143" t="n">
        <v>18</v>
      </c>
      <c r="C60" s="143" t="n">
        <v>26</v>
      </c>
      <c r="D60" s="143" t="s">
        <v>35</v>
      </c>
      <c r="E60" s="143" t="s">
        <v>35</v>
      </c>
      <c r="F60" s="143" t="s">
        <v>35</v>
      </c>
      <c r="G60" s="143" t="s">
        <v>35</v>
      </c>
      <c r="H60" s="143"/>
    </row>
    <row r="61" customFormat="false" ht="27.85" hidden="false" customHeight="false" outlineLevel="0" collapsed="false">
      <c r="A61" s="144" t="s">
        <v>325</v>
      </c>
      <c r="B61" s="133"/>
      <c r="C61" s="145"/>
      <c r="D61" s="145"/>
      <c r="E61" s="145"/>
      <c r="F61" s="145"/>
      <c r="G61" s="145"/>
      <c r="H61" s="145"/>
    </row>
    <row r="62" customFormat="false" ht="13.8" hidden="false" customHeight="false" outlineLevel="0" collapsed="false">
      <c r="A62" s="135" t="s">
        <v>326</v>
      </c>
      <c r="B62" s="135" t="s">
        <v>327</v>
      </c>
      <c r="C62" s="133"/>
      <c r="D62" s="133"/>
      <c r="E62" s="133"/>
      <c r="F62" s="133"/>
      <c r="G62" s="133"/>
      <c r="H62" s="133"/>
    </row>
    <row r="63" customFormat="false" ht="13.8" hidden="false" customHeight="true" outlineLevel="0" collapsed="false">
      <c r="A63" s="146" t="s">
        <v>357</v>
      </c>
      <c r="B63" s="146"/>
      <c r="C63" s="133"/>
      <c r="D63" s="133"/>
      <c r="E63" s="133"/>
      <c r="F63" s="133"/>
      <c r="G63" s="133"/>
      <c r="H63" s="133"/>
    </row>
    <row r="64" customFormat="false" ht="13.8" hidden="false" customHeight="false" outlineLevel="0" collapsed="false">
      <c r="A64" s="9" t="s">
        <v>351</v>
      </c>
      <c r="B64" s="5" t="n">
        <f aca="false">SUM(B58:B63)</f>
        <v>64</v>
      </c>
      <c r="C64" s="133"/>
      <c r="D64" s="133"/>
      <c r="E64" s="133"/>
      <c r="F64" s="133"/>
      <c r="G64" s="133"/>
      <c r="H64" s="133"/>
    </row>
    <row r="65" customFormat="false" ht="13.8" hidden="false" customHeight="false" outlineLevel="0" collapsed="false">
      <c r="A65" s="9" t="s">
        <v>352</v>
      </c>
      <c r="B65" s="5" t="n">
        <f aca="false">SUM(C55:C60)</f>
        <v>72</v>
      </c>
      <c r="C65" s="133"/>
      <c r="D65" s="133"/>
      <c r="E65" s="133"/>
      <c r="F65" s="133"/>
      <c r="G65" s="133"/>
      <c r="H65" s="133"/>
    </row>
    <row r="66" customFormat="false" ht="13.8" hidden="false" customHeight="false" outlineLevel="0" collapsed="false">
      <c r="A66" s="9" t="str">
        <f aca="false">D54</f>
        <v>Златоглазки</v>
      </c>
      <c r="B66" s="5" t="str">
        <f aca="false">D55</f>
        <v>-</v>
      </c>
      <c r="C66" s="133"/>
      <c r="D66" s="133"/>
      <c r="E66" s="133"/>
      <c r="F66" s="133"/>
      <c r="G66" s="133"/>
      <c r="H66" s="133"/>
    </row>
    <row r="67" customFormat="false" ht="13.8" hidden="false" customHeight="false" outlineLevel="0" collapsed="false">
      <c r="A67" s="9" t="str">
        <f aca="false">E54</f>
        <v>Комары</v>
      </c>
      <c r="B67" s="5" t="str">
        <f aca="false">E55</f>
        <v>-</v>
      </c>
      <c r="C67" s="133"/>
      <c r="D67" s="133"/>
      <c r="E67" s="133"/>
      <c r="F67" s="133"/>
      <c r="G67" s="133"/>
      <c r="H67" s="133"/>
    </row>
    <row r="68" customFormat="false" ht="13.8" hidden="false" customHeight="false" outlineLevel="0" collapsed="false">
      <c r="A68" s="9" t="str">
        <f aca="false">F54</f>
        <v>Осы</v>
      </c>
      <c r="B68" s="5" t="str">
        <f aca="false">F55</f>
        <v>-</v>
      </c>
      <c r="C68" s="133"/>
      <c r="D68" s="133"/>
      <c r="E68" s="133"/>
      <c r="F68" s="133"/>
      <c r="G68" s="133"/>
      <c r="H68" s="133"/>
    </row>
    <row r="69" customFormat="false" ht="13.8" hidden="false" customHeight="false" outlineLevel="0" collapsed="false">
      <c r="A69" s="9" t="str">
        <f aca="false">G54</f>
        <v>Пищевая моль</v>
      </c>
      <c r="B69" s="5" t="str">
        <f aca="false">G55</f>
        <v>-</v>
      </c>
      <c r="C69" s="133"/>
      <c r="D69" s="133"/>
      <c r="E69" s="133"/>
      <c r="F69" s="133"/>
      <c r="G69" s="133"/>
      <c r="H69" s="133"/>
    </row>
    <row r="70" customFormat="false" ht="13.8" hidden="false" customHeight="true" outlineLevel="0" collapsed="false">
      <c r="A70" s="139" t="s">
        <v>334</v>
      </c>
      <c r="B70" s="139"/>
      <c r="C70" s="139"/>
      <c r="D70" s="139"/>
      <c r="E70" s="139"/>
      <c r="F70" s="139"/>
      <c r="G70" s="139"/>
      <c r="H70" s="139"/>
    </row>
    <row r="71" customFormat="false" ht="28.85" hidden="false" customHeight="true" outlineLevel="0" collapsed="false">
      <c r="A71" s="2" t="s">
        <v>402</v>
      </c>
      <c r="B71" s="2"/>
      <c r="C71" s="123"/>
      <c r="D71" s="123"/>
      <c r="E71" s="123"/>
      <c r="F71" s="123"/>
      <c r="G71" s="124"/>
      <c r="H71" s="124"/>
    </row>
    <row r="72" customFormat="false" ht="13.8" hidden="false" customHeight="true" outlineLevel="0" collapsed="false">
      <c r="A72" s="134" t="s">
        <v>359</v>
      </c>
      <c r="B72" s="134"/>
      <c r="C72" s="134"/>
      <c r="D72" s="134"/>
      <c r="E72" s="134"/>
      <c r="F72" s="134"/>
      <c r="G72" s="134"/>
      <c r="H72" s="134"/>
    </row>
    <row r="73" customFormat="false" ht="27.85" hidden="false" customHeight="true" outlineLevel="0" collapsed="false">
      <c r="A73" s="135" t="s">
        <v>360</v>
      </c>
      <c r="B73" s="135" t="s">
        <v>351</v>
      </c>
      <c r="C73" s="135" t="s">
        <v>352</v>
      </c>
      <c r="D73" s="135" t="s">
        <v>353</v>
      </c>
      <c r="E73" s="135" t="s">
        <v>354</v>
      </c>
      <c r="F73" s="135" t="s">
        <v>355</v>
      </c>
      <c r="G73" s="135" t="s">
        <v>356</v>
      </c>
      <c r="H73" s="135"/>
    </row>
    <row r="74" customFormat="false" ht="13.8" hidden="false" customHeight="true" outlineLevel="0" collapsed="false">
      <c r="A74" s="5" t="n">
        <v>12</v>
      </c>
      <c r="B74" s="5" t="n">
        <v>23</v>
      </c>
      <c r="C74" s="5" t="s">
        <v>35</v>
      </c>
      <c r="D74" s="5" t="s">
        <v>35</v>
      </c>
      <c r="E74" s="5" t="s">
        <v>35</v>
      </c>
      <c r="F74" s="5" t="s">
        <v>35</v>
      </c>
      <c r="G74" s="7" t="s">
        <v>35</v>
      </c>
      <c r="H74" s="7"/>
    </row>
    <row r="75" customFormat="false" ht="13.8" hidden="false" customHeight="true" outlineLevel="0" collapsed="false">
      <c r="A75" s="5" t="n">
        <v>13</v>
      </c>
      <c r="B75" s="5" t="n">
        <v>4</v>
      </c>
      <c r="C75" s="5" t="s">
        <v>35</v>
      </c>
      <c r="D75" s="5" t="s">
        <v>35</v>
      </c>
      <c r="E75" s="5" t="s">
        <v>35</v>
      </c>
      <c r="F75" s="5" t="s">
        <v>35</v>
      </c>
      <c r="G75" s="7" t="s">
        <v>35</v>
      </c>
      <c r="H75" s="7"/>
    </row>
    <row r="76" customFormat="false" ht="13.8" hidden="false" customHeight="true" outlineLevel="0" collapsed="false">
      <c r="A76" s="5" t="n">
        <v>25</v>
      </c>
      <c r="B76" s="5" t="n">
        <v>26</v>
      </c>
      <c r="C76" s="5" t="n">
        <v>3</v>
      </c>
      <c r="D76" s="5" t="n">
        <v>3</v>
      </c>
      <c r="E76" s="5" t="s">
        <v>35</v>
      </c>
      <c r="F76" s="5" t="s">
        <v>35</v>
      </c>
      <c r="G76" s="7" t="s">
        <v>35</v>
      </c>
      <c r="H76" s="7"/>
    </row>
    <row r="77" customFormat="false" ht="13.8" hidden="false" customHeight="true" outlineLevel="0" collapsed="false">
      <c r="A77" s="139" t="s">
        <v>325</v>
      </c>
      <c r="B77" s="139"/>
      <c r="C77" s="139"/>
      <c r="D77" s="139"/>
      <c r="E77" s="139"/>
      <c r="F77" s="139"/>
      <c r="G77" s="139"/>
      <c r="H77" s="139"/>
    </row>
    <row r="78" customFormat="false" ht="13.8" hidden="false" customHeight="false" outlineLevel="0" collapsed="false">
      <c r="A78" s="135" t="s">
        <v>326</v>
      </c>
      <c r="B78" s="135" t="s">
        <v>327</v>
      </c>
      <c r="C78" s="100"/>
      <c r="D78" s="100"/>
      <c r="E78" s="100"/>
      <c r="F78" s="100"/>
      <c r="G78" s="100"/>
      <c r="H78" s="100"/>
    </row>
    <row r="79" customFormat="false" ht="13.8" hidden="false" customHeight="false" outlineLevel="0" collapsed="false">
      <c r="A79" s="147" t="s">
        <v>357</v>
      </c>
      <c r="B79" s="147"/>
      <c r="C79" s="100"/>
      <c r="D79" s="100"/>
      <c r="E79" s="100"/>
      <c r="F79" s="100"/>
      <c r="G79" s="100"/>
      <c r="H79" s="100"/>
    </row>
    <row r="80" customFormat="false" ht="13.8" hidden="false" customHeight="false" outlineLevel="0" collapsed="false">
      <c r="A80" s="9" t="s">
        <v>351</v>
      </c>
      <c r="B80" s="5" t="n">
        <f aca="false">SUM(B74:B76)</f>
        <v>53</v>
      </c>
      <c r="C80" s="100"/>
      <c r="D80" s="100"/>
      <c r="E80" s="100"/>
      <c r="F80" s="100"/>
      <c r="G80" s="100"/>
      <c r="H80" s="100"/>
    </row>
    <row r="81" customFormat="false" ht="13.8" hidden="false" customHeight="false" outlineLevel="0" collapsed="false">
      <c r="A81" s="9" t="s">
        <v>352</v>
      </c>
      <c r="B81" s="5" t="n">
        <f aca="false">SUM(C74:C76)</f>
        <v>3</v>
      </c>
      <c r="C81" s="100"/>
      <c r="D81" s="100"/>
      <c r="E81" s="100"/>
      <c r="F81" s="100"/>
      <c r="G81" s="100"/>
      <c r="H81" s="100"/>
    </row>
    <row r="82" customFormat="false" ht="13.8" hidden="false" customHeight="false" outlineLevel="0" collapsed="false">
      <c r="A82" s="9" t="str">
        <f aca="false">D73</f>
        <v>Златоглазки</v>
      </c>
      <c r="B82" s="5" t="n">
        <f aca="false">SUM(D74:D76)</f>
        <v>3</v>
      </c>
      <c r="C82" s="100"/>
      <c r="D82" s="100"/>
      <c r="E82" s="100"/>
      <c r="F82" s="100"/>
      <c r="G82" s="100"/>
      <c r="H82" s="100"/>
    </row>
    <row r="83" customFormat="false" ht="13.8" hidden="false" customHeight="false" outlineLevel="0" collapsed="false">
      <c r="A83" s="9" t="str">
        <f aca="false">E73</f>
        <v>Комары</v>
      </c>
      <c r="B83" s="5" t="s">
        <v>35</v>
      </c>
      <c r="C83" s="100"/>
      <c r="D83" s="100"/>
      <c r="E83" s="100"/>
      <c r="F83" s="100"/>
      <c r="G83" s="100"/>
      <c r="H83" s="100"/>
    </row>
    <row r="84" customFormat="false" ht="13.8" hidden="false" customHeight="false" outlineLevel="0" collapsed="false">
      <c r="A84" s="9" t="str">
        <f aca="false">F73</f>
        <v>Осы</v>
      </c>
      <c r="B84" s="5" t="s">
        <v>35</v>
      </c>
      <c r="C84" s="100"/>
      <c r="D84" s="100"/>
      <c r="E84" s="100"/>
      <c r="F84" s="100"/>
      <c r="G84" s="100"/>
      <c r="H84" s="100"/>
    </row>
    <row r="85" customFormat="false" ht="13.8" hidden="false" customHeight="false" outlineLevel="0" collapsed="false">
      <c r="A85" s="9" t="str">
        <f aca="false">G73</f>
        <v>Пищевая моль</v>
      </c>
      <c r="B85" s="5" t="s">
        <v>35</v>
      </c>
      <c r="C85" s="100"/>
      <c r="D85" s="100"/>
      <c r="E85" s="100"/>
      <c r="F85" s="100"/>
      <c r="G85" s="100"/>
      <c r="H85" s="100"/>
    </row>
    <row r="86" customFormat="false" ht="13.8" hidden="false" customHeight="false" outlineLevel="0" collapsed="false">
      <c r="A86" s="137" t="s">
        <v>35</v>
      </c>
      <c r="B86" s="148"/>
      <c r="C86" s="164"/>
      <c r="D86" s="164"/>
      <c r="E86" s="164"/>
      <c r="F86" s="164"/>
      <c r="G86" s="163"/>
      <c r="H86" s="163"/>
    </row>
    <row r="87" customFormat="false" ht="13.8" hidden="false" customHeight="true" outlineLevel="0" collapsed="false">
      <c r="A87" s="139" t="s">
        <v>334</v>
      </c>
      <c r="B87" s="139"/>
      <c r="C87" s="139"/>
      <c r="D87" s="139"/>
      <c r="E87" s="139"/>
      <c r="F87" s="139"/>
      <c r="G87" s="139"/>
      <c r="H87" s="139"/>
    </row>
    <row r="88" customFormat="false" ht="36.8" hidden="false" customHeight="true" outlineLevel="0" collapsed="false">
      <c r="A88" s="137" t="s">
        <v>403</v>
      </c>
      <c r="B88" s="137"/>
      <c r="C88" s="137"/>
      <c r="D88" s="137"/>
      <c r="E88" s="137"/>
      <c r="F88" s="137"/>
      <c r="G88" s="137"/>
      <c r="H88" s="149"/>
    </row>
    <row r="89" customFormat="false" ht="13.8" hidden="false" customHeight="true" outlineLevel="0" collapsed="false">
      <c r="A89" s="134" t="s">
        <v>361</v>
      </c>
      <c r="B89" s="134"/>
      <c r="C89" s="134"/>
      <c r="D89" s="134"/>
      <c r="E89" s="134"/>
      <c r="F89" s="134"/>
      <c r="G89" s="134"/>
      <c r="H89" s="134"/>
    </row>
    <row r="90" customFormat="false" ht="39.8" hidden="false" customHeight="true" outlineLevel="0" collapsed="false">
      <c r="A90" s="135" t="s">
        <v>362</v>
      </c>
      <c r="B90" s="135"/>
      <c r="C90" s="135" t="s">
        <v>363</v>
      </c>
      <c r="D90" s="135" t="s">
        <v>52</v>
      </c>
      <c r="E90" s="135" t="s">
        <v>364</v>
      </c>
      <c r="F90" s="135"/>
      <c r="G90" s="135" t="s">
        <v>322</v>
      </c>
      <c r="H90" s="135"/>
    </row>
    <row r="91" customFormat="false" ht="13.8" hidden="false" customHeight="true" outlineLevel="0" collapsed="false">
      <c r="A91" s="7" t="s">
        <v>366</v>
      </c>
      <c r="B91" s="7"/>
      <c r="C91" s="150" t="s">
        <v>35</v>
      </c>
      <c r="D91" s="7" t="s">
        <v>35</v>
      </c>
      <c r="E91" s="7" t="s">
        <v>35</v>
      </c>
      <c r="F91" s="7"/>
      <c r="G91" s="7" t="s">
        <v>35</v>
      </c>
      <c r="H91" s="7"/>
    </row>
    <row r="92" customFormat="false" ht="13.8" hidden="false" customHeight="false" outlineLevel="0" collapsed="false">
      <c r="A92" s="7"/>
      <c r="B92" s="7"/>
      <c r="C92" s="141" t="s">
        <v>35</v>
      </c>
      <c r="D92" s="7"/>
      <c r="E92" s="7"/>
      <c r="F92" s="7"/>
      <c r="G92" s="7"/>
      <c r="H92" s="7"/>
    </row>
    <row r="93" customFormat="false" ht="13.8" hidden="false" customHeight="true" outlineLevel="0" collapsed="false">
      <c r="A93" s="2" t="s">
        <v>369</v>
      </c>
      <c r="B93" s="2"/>
      <c r="C93" s="13" t="s">
        <v>35</v>
      </c>
      <c r="D93" s="152" t="s">
        <v>35</v>
      </c>
      <c r="E93" s="7" t="s">
        <v>35</v>
      </c>
      <c r="F93" s="7"/>
      <c r="G93" s="153" t="s">
        <v>35</v>
      </c>
      <c r="H93" s="153"/>
    </row>
    <row r="94" customFormat="false" ht="13.8" hidden="false" customHeight="false" outlineLevel="0" collapsed="false">
      <c r="A94" s="2"/>
      <c r="B94" s="2"/>
      <c r="C94" s="5" t="s">
        <v>35</v>
      </c>
      <c r="D94" s="152"/>
      <c r="E94" s="7"/>
      <c r="F94" s="7"/>
      <c r="G94" s="153"/>
      <c r="H94" s="153"/>
    </row>
    <row r="95" customFormat="false" ht="13.8" hidden="false" customHeight="true" outlineLevel="0" collapsed="false">
      <c r="A95" s="2" t="s">
        <v>358</v>
      </c>
      <c r="B95" s="2"/>
      <c r="C95" s="154" t="s">
        <v>370</v>
      </c>
      <c r="D95" s="5" t="s">
        <v>35</v>
      </c>
      <c r="E95" s="7" t="s">
        <v>35</v>
      </c>
      <c r="F95" s="7"/>
      <c r="G95" s="7" t="s">
        <v>35</v>
      </c>
      <c r="H95" s="7"/>
    </row>
    <row r="96" customFormat="false" ht="13.8" hidden="false" customHeight="true" outlineLevel="0" collapsed="false">
      <c r="A96" s="7" t="s">
        <v>371</v>
      </c>
      <c r="B96" s="7"/>
      <c r="C96" s="154" t="s">
        <v>35</v>
      </c>
      <c r="D96" s="7" t="s">
        <v>35</v>
      </c>
      <c r="E96" s="7" t="s">
        <v>35</v>
      </c>
      <c r="F96" s="7"/>
      <c r="G96" s="7" t="s">
        <v>35</v>
      </c>
      <c r="H96" s="7"/>
    </row>
    <row r="97" customFormat="false" ht="13.8" hidden="false" customHeight="false" outlineLevel="0" collapsed="false">
      <c r="A97" s="7"/>
      <c r="B97" s="7"/>
      <c r="C97" s="154" t="s">
        <v>35</v>
      </c>
      <c r="D97" s="7"/>
      <c r="E97" s="7"/>
      <c r="F97" s="7"/>
      <c r="G97" s="7"/>
      <c r="H97" s="7"/>
    </row>
    <row r="98" customFormat="false" ht="13.8" hidden="false" customHeight="true" outlineLevel="0" collapsed="false">
      <c r="A98" s="2" t="s">
        <v>372</v>
      </c>
      <c r="B98" s="2"/>
      <c r="C98" s="25" t="s">
        <v>35</v>
      </c>
      <c r="D98" s="146" t="s">
        <v>35</v>
      </c>
      <c r="E98" s="146" t="s">
        <v>35</v>
      </c>
      <c r="F98" s="146"/>
      <c r="G98" s="146" t="s">
        <v>35</v>
      </c>
      <c r="H98" s="146"/>
    </row>
    <row r="99" customFormat="false" ht="20.85" hidden="false" customHeight="true" outlineLevel="0" collapsed="false">
      <c r="A99" s="2"/>
      <c r="B99" s="2"/>
      <c r="C99" s="25" t="s">
        <v>35</v>
      </c>
      <c r="D99" s="146"/>
      <c r="E99" s="146"/>
      <c r="F99" s="146"/>
      <c r="G99" s="146"/>
      <c r="H99" s="146"/>
    </row>
    <row r="100" customFormat="false" ht="13.8" hidden="false" customHeight="true" outlineLevel="0" collapsed="false">
      <c r="A100" s="155" t="s">
        <v>373</v>
      </c>
      <c r="B100" s="155"/>
      <c r="C100" s="146" t="s">
        <v>35</v>
      </c>
      <c r="D100" s="146" t="s">
        <v>35</v>
      </c>
      <c r="E100" s="146" t="s">
        <v>35</v>
      </c>
      <c r="F100" s="146"/>
      <c r="G100" s="146" t="s">
        <v>35</v>
      </c>
      <c r="H100" s="146"/>
    </row>
    <row r="101" customFormat="false" ht="13.8" hidden="false" customHeight="false" outlineLevel="0" collapsed="false">
      <c r="A101" s="155"/>
      <c r="B101" s="155"/>
      <c r="C101" s="146"/>
      <c r="D101" s="146"/>
      <c r="E101" s="146"/>
      <c r="F101" s="146"/>
      <c r="G101" s="146"/>
      <c r="H101" s="146"/>
    </row>
    <row r="102" customFormat="false" ht="13.8" hidden="false" customHeight="true" outlineLevel="0" collapsed="false">
      <c r="A102" s="146" t="s">
        <v>374</v>
      </c>
      <c r="B102" s="146"/>
      <c r="C102" s="25" t="s">
        <v>375</v>
      </c>
      <c r="D102" s="146" t="s">
        <v>376</v>
      </c>
      <c r="E102" s="146" t="s">
        <v>35</v>
      </c>
      <c r="F102" s="146"/>
      <c r="G102" s="146" t="n">
        <v>3</v>
      </c>
      <c r="H102" s="146"/>
    </row>
    <row r="103" customFormat="false" ht="27.85" hidden="false" customHeight="false" outlineLevel="0" collapsed="false">
      <c r="A103" s="146"/>
      <c r="B103" s="146"/>
      <c r="C103" s="25" t="s">
        <v>34</v>
      </c>
      <c r="D103" s="146"/>
      <c r="E103" s="146"/>
      <c r="F103" s="146"/>
      <c r="G103" s="146"/>
      <c r="H103" s="146"/>
    </row>
    <row r="104" customFormat="false" ht="13.8" hidden="false" customHeight="true" outlineLevel="0" collapsed="false">
      <c r="A104" s="134" t="s">
        <v>377</v>
      </c>
      <c r="B104" s="134"/>
      <c r="C104" s="134"/>
      <c r="D104" s="134"/>
      <c r="E104" s="134"/>
      <c r="F104" s="134"/>
      <c r="G104" s="134"/>
      <c r="H104" s="134"/>
    </row>
    <row r="105" customFormat="false" ht="13.8" hidden="false" customHeight="true" outlineLevel="0" collapsed="false">
      <c r="A105" s="137" t="s">
        <v>378</v>
      </c>
      <c r="B105" s="137"/>
      <c r="C105" s="137"/>
      <c r="D105" s="137"/>
      <c r="E105" s="137"/>
      <c r="F105" s="7" t="s">
        <v>35</v>
      </c>
      <c r="G105" s="7"/>
      <c r="H105" s="7"/>
    </row>
    <row r="106" customFormat="false" ht="13.8" hidden="false" customHeight="true" outlineLevel="0" collapsed="false">
      <c r="A106" s="137" t="s">
        <v>379</v>
      </c>
      <c r="B106" s="137"/>
      <c r="C106" s="137"/>
      <c r="D106" s="137"/>
      <c r="E106" s="137"/>
      <c r="F106" s="7" t="str">
        <f aca="false">F105</f>
        <v>-</v>
      </c>
      <c r="G106" s="7"/>
      <c r="H106" s="7"/>
    </row>
    <row r="107" customFormat="false" ht="13.8" hidden="false" customHeight="true" outlineLevel="0" collapsed="false">
      <c r="A107" s="156" t="s">
        <v>380</v>
      </c>
      <c r="B107" s="156"/>
      <c r="C107" s="156"/>
      <c r="D107" s="156"/>
      <c r="E107" s="156"/>
      <c r="F107" s="7" t="s">
        <v>35</v>
      </c>
      <c r="G107" s="7"/>
      <c r="H107" s="7"/>
    </row>
    <row r="108" customFormat="false" ht="13.8" hidden="false" customHeight="true" outlineLevel="0" collapsed="false">
      <c r="A108" s="137" t="s">
        <v>381</v>
      </c>
      <c r="B108" s="137"/>
      <c r="C108" s="137"/>
      <c r="D108" s="137"/>
      <c r="E108" s="137"/>
      <c r="F108" s="7" t="s">
        <v>382</v>
      </c>
      <c r="G108" s="7"/>
      <c r="H108" s="7"/>
    </row>
    <row r="109" customFormat="false" ht="13.8" hidden="false" customHeight="false" outlineLevel="0" collapsed="false">
      <c r="A109" s="157" t="s">
        <v>383</v>
      </c>
      <c r="B109" s="133"/>
      <c r="C109" s="133"/>
      <c r="D109" s="133"/>
      <c r="E109" s="133"/>
      <c r="F109" s="133"/>
      <c r="G109" s="133"/>
      <c r="H109" s="133"/>
    </row>
    <row r="110" customFormat="false" ht="27.85" hidden="false" customHeight="true" outlineLevel="0" collapsed="false">
      <c r="A110" s="2" t="s">
        <v>384</v>
      </c>
      <c r="B110" s="2"/>
      <c r="C110" s="2"/>
      <c r="D110" s="2"/>
      <c r="E110" s="2"/>
      <c r="F110" s="2"/>
      <c r="G110" s="2"/>
      <c r="H110" s="2"/>
    </row>
    <row r="111" customFormat="false" ht="13.9" hidden="false" customHeight="true" outlineLevel="0" collapsed="false">
      <c r="A111" s="165" t="s">
        <v>404</v>
      </c>
      <c r="B111" s="165"/>
      <c r="C111" s="165"/>
      <c r="D111" s="165"/>
      <c r="E111" s="165"/>
      <c r="F111" s="165"/>
      <c r="G111" s="165"/>
      <c r="H111" s="149"/>
    </row>
    <row r="112" customFormat="false" ht="13.9" hidden="false" customHeight="true" outlineLevel="0" collapsed="false">
      <c r="A112" s="137"/>
      <c r="B112" s="137"/>
      <c r="C112" s="137"/>
      <c r="D112" s="137"/>
      <c r="E112" s="137"/>
      <c r="F112" s="137"/>
      <c r="G112" s="137"/>
      <c r="H112" s="149"/>
    </row>
    <row r="113" customFormat="false" ht="13.9" hidden="false" customHeight="true" outlineLevel="0" collapsed="false">
      <c r="A113" s="95" t="s">
        <v>385</v>
      </c>
      <c r="B113" s="95"/>
      <c r="C113" s="95"/>
      <c r="D113" s="95" t="s">
        <v>386</v>
      </c>
      <c r="E113" s="95"/>
      <c r="F113" s="7"/>
      <c r="G113" s="7"/>
      <c r="H113" s="7"/>
    </row>
    <row r="114" customFormat="false" ht="13.8" hidden="false" customHeight="false" outlineLevel="0" collapsed="false">
      <c r="A114" s="95"/>
      <c r="B114" s="95"/>
      <c r="C114" s="95"/>
      <c r="D114" s="95"/>
      <c r="E114" s="95"/>
      <c r="F114" s="7"/>
      <c r="G114" s="7"/>
      <c r="H114" s="7"/>
    </row>
    <row r="1048576" customFormat="false" ht="12.8" hidden="false" customHeight="false" outlineLevel="0" collapsed="false"/>
  </sheetData>
  <mergeCells count="99">
    <mergeCell ref="A1:H1"/>
    <mergeCell ref="A2:B2"/>
    <mergeCell ref="C2:D2"/>
    <mergeCell ref="B3:C3"/>
    <mergeCell ref="D3:E3"/>
    <mergeCell ref="F3:H3"/>
    <mergeCell ref="B4:C4"/>
    <mergeCell ref="D4:E4"/>
    <mergeCell ref="F4:H4"/>
    <mergeCell ref="A7:H7"/>
    <mergeCell ref="A8:G8"/>
    <mergeCell ref="A9:G9"/>
    <mergeCell ref="F10:H10"/>
    <mergeCell ref="F11:H11"/>
    <mergeCell ref="A13:G13"/>
    <mergeCell ref="F14:H14"/>
    <mergeCell ref="F15:H15"/>
    <mergeCell ref="A16:G16"/>
    <mergeCell ref="A18:B18"/>
    <mergeCell ref="A21:E21"/>
    <mergeCell ref="F21:H21"/>
    <mergeCell ref="A22:E22"/>
    <mergeCell ref="F22:H22"/>
    <mergeCell ref="A23:E23"/>
    <mergeCell ref="F23:H23"/>
    <mergeCell ref="A24:G24"/>
    <mergeCell ref="A26:G26"/>
    <mergeCell ref="A39:G39"/>
    <mergeCell ref="A41:B41"/>
    <mergeCell ref="A50:G50"/>
    <mergeCell ref="A51:G51"/>
    <mergeCell ref="A53:G53"/>
    <mergeCell ref="G54:H54"/>
    <mergeCell ref="G55:H55"/>
    <mergeCell ref="G56:H56"/>
    <mergeCell ref="G57:H57"/>
    <mergeCell ref="G58:H58"/>
    <mergeCell ref="G59:H59"/>
    <mergeCell ref="G60:H60"/>
    <mergeCell ref="A63:B63"/>
    <mergeCell ref="A70:G70"/>
    <mergeCell ref="A71:B71"/>
    <mergeCell ref="A72:G72"/>
    <mergeCell ref="G73:H73"/>
    <mergeCell ref="G74:H74"/>
    <mergeCell ref="G75:H75"/>
    <mergeCell ref="G76:H76"/>
    <mergeCell ref="A77:G77"/>
    <mergeCell ref="A79:B79"/>
    <mergeCell ref="A87:G87"/>
    <mergeCell ref="A88:G88"/>
    <mergeCell ref="A89:G89"/>
    <mergeCell ref="A90:B90"/>
    <mergeCell ref="E90:F90"/>
    <mergeCell ref="G90:H90"/>
    <mergeCell ref="A91:B92"/>
    <mergeCell ref="D91:D92"/>
    <mergeCell ref="E91:F92"/>
    <mergeCell ref="G91:H92"/>
    <mergeCell ref="A93:B94"/>
    <mergeCell ref="D93:D94"/>
    <mergeCell ref="E93:F94"/>
    <mergeCell ref="G93:H94"/>
    <mergeCell ref="A95:B95"/>
    <mergeCell ref="E95:F95"/>
    <mergeCell ref="G95:H95"/>
    <mergeCell ref="A96:B97"/>
    <mergeCell ref="D96:D97"/>
    <mergeCell ref="E96:F97"/>
    <mergeCell ref="G96:H97"/>
    <mergeCell ref="A98:B99"/>
    <mergeCell ref="D98:D99"/>
    <mergeCell ref="E98:F99"/>
    <mergeCell ref="G98:H99"/>
    <mergeCell ref="A100:B101"/>
    <mergeCell ref="C100:C101"/>
    <mergeCell ref="D100:D101"/>
    <mergeCell ref="E100:F101"/>
    <mergeCell ref="G100:H101"/>
    <mergeCell ref="A102:B103"/>
    <mergeCell ref="D102:D103"/>
    <mergeCell ref="E102:F103"/>
    <mergeCell ref="G102:H103"/>
    <mergeCell ref="A104:G104"/>
    <mergeCell ref="A105:E105"/>
    <mergeCell ref="F105:H105"/>
    <mergeCell ref="A106:E106"/>
    <mergeCell ref="F106:H106"/>
    <mergeCell ref="A107:E107"/>
    <mergeCell ref="F107:H107"/>
    <mergeCell ref="A108:E108"/>
    <mergeCell ref="F108:H108"/>
    <mergeCell ref="A110:H110"/>
    <mergeCell ref="A111:G111"/>
    <mergeCell ref="A112:G112"/>
    <mergeCell ref="A113:A114"/>
    <mergeCell ref="B113:C114"/>
    <mergeCell ref="D113:E114"/>
    <mergeCell ref="F113:H11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71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7"/>
  <sheetViews>
    <sheetView showFormulas="false" showGridLines="true" showRowColHeaders="true" showZeros="true" rightToLeft="false" tabSelected="false" showOutlineSymbols="true" defaultGridColor="true" view="pageBreakPreview" topLeftCell="A64" colorId="64" zoomScale="85" zoomScaleNormal="75" zoomScalePageLayoutView="85" workbookViewId="0">
      <selection pane="topLeft" activeCell="G76" activeCellId="0" sqref="A1:G96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7.85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27.85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27.85" hidden="false" customHeight="false" outlineLevel="0" collapsed="false">
      <c r="A5" s="131" t="s">
        <v>313</v>
      </c>
      <c r="B5" s="132" t="n">
        <f aca="false">'3 конт дез (1)'!B5</f>
        <v>45512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52.7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9" hidden="false" customHeight="true" outlineLevel="0" collapsed="false">
      <c r="A11" s="95" t="s">
        <v>35</v>
      </c>
      <c r="B11" s="95" t="n">
        <v>3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52.7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40.75" hidden="false" customHeight="true" outlineLevel="0" collapsed="false">
      <c r="A15" s="137" t="s">
        <v>324</v>
      </c>
      <c r="B15" s="5" t="s">
        <v>35</v>
      </c>
      <c r="C15" s="5" t="s">
        <v>35</v>
      </c>
      <c r="D15" s="5" t="s">
        <v>35</v>
      </c>
      <c r="E15" s="138" t="s">
        <v>35</v>
      </c>
      <c r="F15" s="7" t="s">
        <v>35</v>
      </c>
      <c r="G15" s="7"/>
    </row>
    <row r="16" customFormat="false" ht="13.9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9" t="s">
        <v>329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9" t="s">
        <v>330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9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9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9" hidden="false" customHeight="true" outlineLevel="0" collapsed="false">
      <c r="A24" s="137" t="s">
        <v>324</v>
      </c>
      <c r="B24" s="137"/>
      <c r="C24" s="137"/>
      <c r="D24" s="137"/>
      <c r="E24" s="137"/>
      <c r="F24" s="7" t="str">
        <f aca="false">B20</f>
        <v>-</v>
      </c>
      <c r="G24" s="7"/>
    </row>
    <row r="25" customFormat="false" ht="13.9" hidden="false" customHeight="true" outlineLevel="0" collapsed="false">
      <c r="A25" s="139" t="s">
        <v>334</v>
      </c>
      <c r="B25" s="139"/>
      <c r="C25" s="139"/>
      <c r="D25" s="139"/>
      <c r="E25" s="139"/>
      <c r="F25" s="139"/>
      <c r="G25" s="139"/>
    </row>
    <row r="26" customFormat="false" ht="13.9" hidden="false" customHeight="false" outlineLevel="0" collapsed="false">
      <c r="A26" s="166" t="s">
        <v>366</v>
      </c>
      <c r="B26" s="167"/>
      <c r="C26" s="167"/>
      <c r="D26" s="167"/>
      <c r="E26" s="167"/>
      <c r="F26" s="167"/>
      <c r="G26" s="168"/>
    </row>
    <row r="27" customFormat="false" ht="13.9" hidden="false" customHeight="true" outlineLevel="0" collapsed="false">
      <c r="A27" s="134" t="s">
        <v>336</v>
      </c>
      <c r="B27" s="134"/>
      <c r="C27" s="134"/>
      <c r="D27" s="134"/>
      <c r="E27" s="134"/>
      <c r="F27" s="134"/>
      <c r="G27" s="134"/>
    </row>
    <row r="28" customFormat="false" ht="14.15" hidden="false" customHeight="false" outlineLevel="0" collapsed="false">
      <c r="A28" s="135" t="s">
        <v>337</v>
      </c>
      <c r="B28" s="9" t="s">
        <v>338</v>
      </c>
      <c r="C28" s="9" t="s">
        <v>339</v>
      </c>
      <c r="D28" s="9" t="s">
        <v>340</v>
      </c>
      <c r="E28" s="9" t="s">
        <v>341</v>
      </c>
      <c r="F28" s="9" t="s">
        <v>342</v>
      </c>
      <c r="G28" s="9" t="s">
        <v>343</v>
      </c>
    </row>
    <row r="29" customFormat="false" ht="14.15" hidden="false" customHeight="false" outlineLevel="0" collapsed="false">
      <c r="A29" s="5" t="s">
        <v>35</v>
      </c>
      <c r="B29" s="5" t="s">
        <v>35</v>
      </c>
      <c r="C29" s="5" t="s">
        <v>35</v>
      </c>
      <c r="D29" s="5" t="s">
        <v>35</v>
      </c>
      <c r="E29" s="5" t="s">
        <v>35</v>
      </c>
      <c r="F29" s="5" t="s">
        <v>35</v>
      </c>
      <c r="G29" s="5" t="s">
        <v>35</v>
      </c>
    </row>
    <row r="30" customFormat="false" ht="14.15" hidden="false" customHeight="false" outlineLevel="0" collapsed="false">
      <c r="A30" s="5" t="s">
        <v>35</v>
      </c>
      <c r="B30" s="5" t="s">
        <v>35</v>
      </c>
      <c r="C30" s="5" t="s">
        <v>35</v>
      </c>
      <c r="D30" s="5" t="s">
        <v>35</v>
      </c>
      <c r="E30" s="5" t="s">
        <v>35</v>
      </c>
      <c r="F30" s="5" t="s">
        <v>35</v>
      </c>
      <c r="G30" s="5" t="s">
        <v>35</v>
      </c>
    </row>
    <row r="31" customFormat="false" ht="14.15" hidden="false" customHeight="false" outlineLevel="0" collapsed="false">
      <c r="A31" s="5" t="s">
        <v>35</v>
      </c>
      <c r="B31" s="5" t="s">
        <v>35</v>
      </c>
      <c r="C31" s="5" t="s">
        <v>35</v>
      </c>
      <c r="D31" s="5" t="s">
        <v>35</v>
      </c>
      <c r="E31" s="5" t="s">
        <v>35</v>
      </c>
      <c r="F31" s="5" t="s">
        <v>35</v>
      </c>
      <c r="G31" s="5" t="s">
        <v>35</v>
      </c>
    </row>
    <row r="32" customFormat="false" ht="13.9" hidden="false" customHeight="true" outlineLevel="0" collapsed="false">
      <c r="A32" s="139" t="s">
        <v>325</v>
      </c>
      <c r="B32" s="139"/>
      <c r="C32" s="139"/>
      <c r="D32" s="139"/>
      <c r="E32" s="139"/>
      <c r="F32" s="139"/>
      <c r="G32" s="139"/>
    </row>
    <row r="33" customFormat="false" ht="13.9" hidden="false" customHeight="false" outlineLevel="0" collapsed="false">
      <c r="A33" s="135" t="s">
        <v>326</v>
      </c>
      <c r="B33" s="135" t="s">
        <v>327</v>
      </c>
      <c r="C33" s="100"/>
      <c r="D33" s="100"/>
      <c r="E33" s="100"/>
      <c r="F33" s="100"/>
      <c r="G33" s="100"/>
    </row>
    <row r="34" customFormat="false" ht="13.9" hidden="false" customHeight="true" outlineLevel="0" collapsed="false">
      <c r="A34" s="7" t="s">
        <v>347</v>
      </c>
      <c r="B34" s="7"/>
      <c r="C34" s="100"/>
      <c r="D34" s="100"/>
      <c r="E34" s="100"/>
      <c r="F34" s="100"/>
      <c r="G34" s="100"/>
    </row>
    <row r="35" customFormat="false" ht="13.9" hidden="false" customHeight="false" outlineLevel="0" collapsed="false">
      <c r="A35" s="9" t="s">
        <v>338</v>
      </c>
      <c r="B35" s="5" t="n">
        <f aca="false">SUM(B29:B31)</f>
        <v>0</v>
      </c>
      <c r="C35" s="100"/>
      <c r="D35" s="100"/>
      <c r="E35" s="100"/>
      <c r="F35" s="100"/>
      <c r="G35" s="100"/>
    </row>
    <row r="36" customFormat="false" ht="13.9" hidden="false" customHeight="false" outlineLevel="0" collapsed="false">
      <c r="A36" s="9" t="s">
        <v>339</v>
      </c>
      <c r="B36" s="5" t="n">
        <f aca="false">SUM(C29:C31)</f>
        <v>0</v>
      </c>
      <c r="C36" s="100"/>
      <c r="D36" s="100"/>
      <c r="E36" s="100"/>
      <c r="F36" s="100"/>
      <c r="G36" s="100"/>
    </row>
    <row r="37" customFormat="false" ht="13.9" hidden="false" customHeight="false" outlineLevel="0" collapsed="false">
      <c r="A37" s="9" t="s">
        <v>340</v>
      </c>
      <c r="B37" s="5" t="n">
        <f aca="false">SUM(D29:D31)</f>
        <v>0</v>
      </c>
      <c r="C37" s="142"/>
      <c r="D37" s="142"/>
      <c r="E37" s="142"/>
      <c r="F37" s="142"/>
      <c r="G37" s="100"/>
    </row>
    <row r="38" customFormat="false" ht="13.9" hidden="false" customHeight="false" outlineLevel="0" collapsed="false">
      <c r="A38" s="9" t="s">
        <v>341</v>
      </c>
      <c r="B38" s="5" t="n">
        <f aca="false">SUM(E29:E31)</f>
        <v>0</v>
      </c>
      <c r="C38" s="142"/>
      <c r="D38" s="142"/>
      <c r="E38" s="142"/>
      <c r="F38" s="142"/>
      <c r="G38" s="100"/>
    </row>
    <row r="39" customFormat="false" ht="13.9" hidden="false" customHeight="false" outlineLevel="0" collapsed="false">
      <c r="A39" s="9" t="s">
        <v>342</v>
      </c>
      <c r="B39" s="5" t="n">
        <f aca="false">SUM(F29:F31)</f>
        <v>0</v>
      </c>
      <c r="C39" s="142"/>
      <c r="D39" s="142"/>
      <c r="E39" s="142"/>
      <c r="F39" s="142"/>
      <c r="G39" s="100"/>
    </row>
    <row r="40" customFormat="false" ht="13.9" hidden="false" customHeight="false" outlineLevel="0" collapsed="false">
      <c r="A40" s="9" t="s">
        <v>343</v>
      </c>
      <c r="B40" s="5" t="n">
        <f aca="false">SUM(G29:G31)</f>
        <v>0</v>
      </c>
      <c r="C40" s="142"/>
      <c r="D40" s="142"/>
      <c r="E40" s="142"/>
      <c r="F40" s="142"/>
      <c r="G40" s="100"/>
    </row>
    <row r="41" customFormat="false" ht="13.9" hidden="false" customHeight="false" outlineLevel="0" collapsed="false">
      <c r="A41" s="9" t="s">
        <v>330</v>
      </c>
      <c r="B41" s="5" t="n">
        <f aca="false">SUM(B36:B40)</f>
        <v>0</v>
      </c>
      <c r="C41" s="142"/>
      <c r="D41" s="142"/>
      <c r="E41" s="142"/>
      <c r="F41" s="142"/>
      <c r="G41" s="100"/>
    </row>
    <row r="42" customFormat="false" ht="13.9" hidden="false" customHeight="true" outlineLevel="0" collapsed="false">
      <c r="A42" s="137" t="s">
        <v>405</v>
      </c>
      <c r="B42" s="137"/>
      <c r="C42" s="137"/>
      <c r="D42" s="137"/>
      <c r="E42" s="137"/>
      <c r="F42" s="137"/>
      <c r="G42" s="137"/>
    </row>
    <row r="43" customFormat="false" ht="13.9" hidden="false" customHeight="true" outlineLevel="0" collapsed="false">
      <c r="A43" s="139" t="s">
        <v>334</v>
      </c>
      <c r="B43" s="139"/>
      <c r="C43" s="139"/>
      <c r="D43" s="139"/>
      <c r="E43" s="139"/>
      <c r="F43" s="139"/>
      <c r="G43" s="139"/>
    </row>
    <row r="44" customFormat="false" ht="13.9" hidden="false" customHeight="true" outlineLevel="0" collapsed="false">
      <c r="A44" s="137" t="s">
        <v>406</v>
      </c>
      <c r="B44" s="137"/>
      <c r="C44" s="137"/>
      <c r="D44" s="137"/>
      <c r="E44" s="137"/>
      <c r="F44" s="137"/>
      <c r="G44" s="137"/>
    </row>
    <row r="45" customFormat="false" ht="13.9" hidden="false" customHeight="true" outlineLevel="0" collapsed="false">
      <c r="A45" s="134" t="s">
        <v>349</v>
      </c>
      <c r="B45" s="134"/>
      <c r="C45" s="134"/>
      <c r="D45" s="134"/>
      <c r="E45" s="134"/>
      <c r="F45" s="134"/>
      <c r="G45" s="134"/>
    </row>
    <row r="46" customFormat="false" ht="39.8" hidden="false" customHeight="false" outlineLevel="0" collapsed="false">
      <c r="A46" s="135" t="s">
        <v>350</v>
      </c>
      <c r="B46" s="135" t="s">
        <v>351</v>
      </c>
      <c r="C46" s="135" t="s">
        <v>352</v>
      </c>
      <c r="D46" s="135" t="s">
        <v>353</v>
      </c>
      <c r="E46" s="135" t="s">
        <v>354</v>
      </c>
      <c r="F46" s="135" t="s">
        <v>355</v>
      </c>
      <c r="G46" s="135" t="s">
        <v>356</v>
      </c>
    </row>
    <row r="47" customFormat="false" ht="13.9" hidden="false" customHeight="false" outlineLevel="0" collapsed="false">
      <c r="A47" s="143" t="s">
        <v>35</v>
      </c>
      <c r="B47" s="143" t="s">
        <v>35</v>
      </c>
      <c r="C47" s="143" t="s">
        <v>35</v>
      </c>
      <c r="D47" s="143" t="s">
        <v>35</v>
      </c>
      <c r="E47" s="143" t="s">
        <v>35</v>
      </c>
      <c r="F47" s="143" t="s">
        <v>35</v>
      </c>
      <c r="G47" s="143" t="s">
        <v>35</v>
      </c>
    </row>
    <row r="48" customFormat="false" ht="13.9" hidden="false" customHeight="true" outlineLevel="0" collapsed="false">
      <c r="A48" s="139" t="s">
        <v>325</v>
      </c>
      <c r="B48" s="139"/>
      <c r="C48" s="139"/>
      <c r="D48" s="139"/>
      <c r="E48" s="139"/>
      <c r="F48" s="139"/>
      <c r="G48" s="139"/>
    </row>
    <row r="49" customFormat="false" ht="13.9" hidden="false" customHeight="false" outlineLevel="0" collapsed="false">
      <c r="A49" s="135" t="s">
        <v>326</v>
      </c>
      <c r="B49" s="135" t="s">
        <v>327</v>
      </c>
      <c r="C49" s="133"/>
      <c r="D49" s="133"/>
      <c r="E49" s="133"/>
      <c r="F49" s="133"/>
      <c r="G49" s="133"/>
    </row>
    <row r="50" customFormat="false" ht="13.9" hidden="false" customHeight="true" outlineLevel="0" collapsed="false">
      <c r="A50" s="146" t="s">
        <v>357</v>
      </c>
      <c r="B50" s="146"/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9" t="s">
        <v>351</v>
      </c>
      <c r="B51" s="5" t="str">
        <f aca="false">B47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9" t="s">
        <v>352</v>
      </c>
      <c r="B52" s="5" t="str">
        <f aca="false">C47</f>
        <v>-</v>
      </c>
      <c r="C52" s="133"/>
      <c r="D52" s="133"/>
      <c r="E52" s="133"/>
      <c r="F52" s="133"/>
      <c r="G52" s="133"/>
    </row>
    <row r="53" customFormat="false" ht="27.85" hidden="false" customHeight="false" outlineLevel="0" collapsed="false">
      <c r="A53" s="9" t="str">
        <f aca="false">D46</f>
        <v>Златоглазки</v>
      </c>
      <c r="B53" s="5" t="str">
        <f aca="false">D47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9" t="str">
        <f aca="false">E46</f>
        <v>Комары</v>
      </c>
      <c r="B54" s="5" t="str">
        <f aca="false">E47</f>
        <v>-</v>
      </c>
      <c r="C54" s="133"/>
      <c r="D54" s="133"/>
      <c r="E54" s="133"/>
      <c r="F54" s="133"/>
      <c r="G54" s="133"/>
    </row>
    <row r="55" customFormat="false" ht="13.9" hidden="false" customHeight="false" outlineLevel="0" collapsed="false">
      <c r="A55" s="9" t="str">
        <f aca="false">F46</f>
        <v>Осы</v>
      </c>
      <c r="B55" s="5" t="str">
        <f aca="false">F47</f>
        <v>-</v>
      </c>
      <c r="C55" s="133"/>
      <c r="D55" s="133"/>
      <c r="E55" s="133"/>
      <c r="F55" s="133"/>
      <c r="G55" s="133"/>
    </row>
    <row r="56" customFormat="false" ht="27.85" hidden="false" customHeight="false" outlineLevel="0" collapsed="false">
      <c r="A56" s="9" t="str">
        <f aca="false">G46</f>
        <v>Пищевая моль</v>
      </c>
      <c r="B56" s="5" t="str">
        <f aca="false">G47</f>
        <v>-</v>
      </c>
      <c r="C56" s="133"/>
      <c r="D56" s="133"/>
      <c r="E56" s="133"/>
      <c r="F56" s="133"/>
      <c r="G56" s="133"/>
    </row>
    <row r="57" customFormat="false" ht="13.9" hidden="false" customHeight="true" outlineLevel="0" collapsed="false">
      <c r="A57" s="139" t="s">
        <v>334</v>
      </c>
      <c r="B57" s="139"/>
      <c r="C57" s="139"/>
      <c r="D57" s="139"/>
      <c r="E57" s="139"/>
      <c r="F57" s="139"/>
      <c r="G57" s="139"/>
    </row>
    <row r="58" customFormat="false" ht="13.9" hidden="false" customHeight="true" outlineLevel="0" collapsed="false">
      <c r="A58" s="2" t="s">
        <v>335</v>
      </c>
      <c r="B58" s="2"/>
      <c r="C58" s="2"/>
      <c r="D58" s="2"/>
      <c r="E58" s="2"/>
      <c r="F58" s="2"/>
      <c r="G58" s="2"/>
    </row>
    <row r="59" customFormat="false" ht="13.9" hidden="false" customHeight="true" outlineLevel="0" collapsed="false">
      <c r="A59" s="134" t="s">
        <v>359</v>
      </c>
      <c r="B59" s="134"/>
      <c r="C59" s="134"/>
      <c r="D59" s="134"/>
      <c r="E59" s="134"/>
      <c r="F59" s="134"/>
      <c r="G59" s="134"/>
    </row>
    <row r="60" customFormat="false" ht="52.7" hidden="false" customHeight="false" outlineLevel="0" collapsed="false">
      <c r="A60" s="135" t="s">
        <v>360</v>
      </c>
      <c r="B60" s="135" t="s">
        <v>351</v>
      </c>
      <c r="C60" s="135" t="s">
        <v>352</v>
      </c>
      <c r="D60" s="135" t="s">
        <v>353</v>
      </c>
      <c r="E60" s="135" t="s">
        <v>354</v>
      </c>
      <c r="F60" s="135" t="s">
        <v>355</v>
      </c>
      <c r="G60" s="135" t="s">
        <v>356</v>
      </c>
    </row>
    <row r="61" customFormat="false" ht="13.9" hidden="false" customHeight="false" outlineLevel="0" collapsed="false">
      <c r="A61" s="5" t="s">
        <v>35</v>
      </c>
      <c r="B61" s="5" t="s">
        <v>35</v>
      </c>
      <c r="C61" s="5" t="s">
        <v>35</v>
      </c>
      <c r="D61" s="5" t="s">
        <v>35</v>
      </c>
      <c r="E61" s="5" t="s">
        <v>35</v>
      </c>
      <c r="F61" s="5" t="s">
        <v>35</v>
      </c>
      <c r="G61" s="5" t="s">
        <v>35</v>
      </c>
    </row>
    <row r="62" customFormat="false" ht="13.9" hidden="false" customHeight="true" outlineLevel="0" collapsed="false">
      <c r="A62" s="139" t="s">
        <v>325</v>
      </c>
      <c r="B62" s="139"/>
      <c r="C62" s="139"/>
      <c r="D62" s="139"/>
      <c r="E62" s="139"/>
      <c r="F62" s="139"/>
      <c r="G62" s="139"/>
    </row>
    <row r="63" customFormat="false" ht="13.9" hidden="false" customHeight="false" outlineLevel="0" collapsed="false">
      <c r="A63" s="135" t="s">
        <v>326</v>
      </c>
      <c r="B63" s="135" t="s">
        <v>327</v>
      </c>
      <c r="C63" s="100"/>
      <c r="D63" s="100"/>
      <c r="E63" s="100"/>
      <c r="F63" s="100"/>
      <c r="G63" s="100"/>
    </row>
    <row r="64" customFormat="false" ht="13.8" hidden="false" customHeight="false" outlineLevel="0" collapsed="false">
      <c r="A64" s="147" t="s">
        <v>357</v>
      </c>
      <c r="B64" s="147"/>
      <c r="C64" s="100"/>
      <c r="D64" s="100"/>
      <c r="E64" s="100"/>
      <c r="F64" s="100"/>
      <c r="G64" s="100"/>
    </row>
    <row r="65" customFormat="false" ht="13.9" hidden="false" customHeight="false" outlineLevel="0" collapsed="false">
      <c r="A65" s="9" t="s">
        <v>351</v>
      </c>
      <c r="B65" s="5" t="s">
        <v>35</v>
      </c>
      <c r="C65" s="100"/>
      <c r="D65" s="100"/>
      <c r="E65" s="100"/>
      <c r="F65" s="100"/>
      <c r="G65" s="100"/>
    </row>
    <row r="66" customFormat="false" ht="13.9" hidden="false" customHeight="false" outlineLevel="0" collapsed="false">
      <c r="A66" s="9" t="s">
        <v>352</v>
      </c>
      <c r="B66" s="5" t="s">
        <v>35</v>
      </c>
      <c r="C66" s="100"/>
      <c r="D66" s="100"/>
      <c r="E66" s="100"/>
      <c r="F66" s="100"/>
      <c r="G66" s="100"/>
    </row>
    <row r="67" customFormat="false" ht="27.85" hidden="false" customHeight="false" outlineLevel="0" collapsed="false">
      <c r="A67" s="9" t="str">
        <f aca="false">D60</f>
        <v>Златоглазки</v>
      </c>
      <c r="B67" s="5" t="s">
        <v>35</v>
      </c>
      <c r="C67" s="100"/>
      <c r="D67" s="100"/>
      <c r="E67" s="100"/>
      <c r="F67" s="100"/>
      <c r="G67" s="100"/>
    </row>
    <row r="68" customFormat="false" ht="13.9" hidden="false" customHeight="false" outlineLevel="0" collapsed="false">
      <c r="A68" s="9" t="str">
        <f aca="false">E60</f>
        <v>Комары</v>
      </c>
      <c r="B68" s="5" t="s">
        <v>35</v>
      </c>
      <c r="C68" s="100"/>
      <c r="D68" s="100"/>
      <c r="E68" s="100"/>
      <c r="F68" s="100"/>
      <c r="G68" s="100"/>
    </row>
    <row r="69" customFormat="false" ht="13.9" hidden="false" customHeight="false" outlineLevel="0" collapsed="false">
      <c r="A69" s="9" t="str">
        <f aca="false">F60</f>
        <v>Осы</v>
      </c>
      <c r="B69" s="5" t="s">
        <v>35</v>
      </c>
      <c r="C69" s="100"/>
      <c r="D69" s="100"/>
      <c r="E69" s="100"/>
      <c r="F69" s="100"/>
      <c r="G69" s="100"/>
    </row>
    <row r="70" customFormat="false" ht="27.85" hidden="false" customHeight="false" outlineLevel="0" collapsed="false">
      <c r="A70" s="9" t="str">
        <f aca="false">G60</f>
        <v>Пищевая моль</v>
      </c>
      <c r="B70" s="5" t="s">
        <v>35</v>
      </c>
      <c r="C70" s="100"/>
      <c r="D70" s="100"/>
      <c r="E70" s="100"/>
      <c r="F70" s="100"/>
      <c r="G70" s="100"/>
    </row>
    <row r="71" customFormat="false" ht="13.9" hidden="false" customHeight="true" outlineLevel="0" collapsed="false">
      <c r="A71" s="137" t="s">
        <v>407</v>
      </c>
      <c r="B71" s="137"/>
      <c r="C71" s="137"/>
      <c r="D71" s="137"/>
      <c r="E71" s="137"/>
      <c r="F71" s="137"/>
      <c r="G71" s="137"/>
    </row>
    <row r="72" customFormat="false" ht="13.9" hidden="false" customHeight="true" outlineLevel="0" collapsed="false">
      <c r="A72" s="139" t="s">
        <v>334</v>
      </c>
      <c r="B72" s="139"/>
      <c r="C72" s="139"/>
      <c r="D72" s="139"/>
      <c r="E72" s="139"/>
      <c r="F72" s="139"/>
      <c r="G72" s="139"/>
    </row>
    <row r="73" customFormat="false" ht="13.9" hidden="false" customHeight="true" outlineLevel="0" collapsed="false">
      <c r="A73" s="137" t="s">
        <v>335</v>
      </c>
      <c r="B73" s="137"/>
      <c r="C73" s="137"/>
      <c r="D73" s="137"/>
      <c r="E73" s="137"/>
      <c r="F73" s="137"/>
      <c r="G73" s="137"/>
    </row>
    <row r="74" customFormat="false" ht="13.9" hidden="false" customHeight="true" outlineLevel="0" collapsed="false">
      <c r="A74" s="134" t="s">
        <v>361</v>
      </c>
      <c r="B74" s="134"/>
      <c r="C74" s="134"/>
      <c r="D74" s="134"/>
      <c r="E74" s="134"/>
      <c r="F74" s="134"/>
      <c r="G74" s="134"/>
    </row>
    <row r="75" customFormat="false" ht="52.7" hidden="false" customHeight="true" outlineLevel="0" collapsed="false">
      <c r="A75" s="135" t="s">
        <v>362</v>
      </c>
      <c r="B75" s="135"/>
      <c r="C75" s="135" t="s">
        <v>408</v>
      </c>
      <c r="D75" s="135" t="s">
        <v>52</v>
      </c>
      <c r="E75" s="135" t="s">
        <v>364</v>
      </c>
      <c r="F75" s="135"/>
      <c r="G75" s="135" t="s">
        <v>365</v>
      </c>
    </row>
    <row r="76" customFormat="false" ht="13.9" hidden="false" customHeight="true" outlineLevel="0" collapsed="false">
      <c r="A76" s="7" t="s">
        <v>366</v>
      </c>
      <c r="B76" s="7"/>
      <c r="C76" s="150" t="s">
        <v>307</v>
      </c>
      <c r="D76" s="7" t="s">
        <v>367</v>
      </c>
      <c r="E76" s="7" t="s">
        <v>368</v>
      </c>
      <c r="F76" s="7"/>
      <c r="G76" s="151" t="n">
        <f aca="false">88*0.002</f>
        <v>0.176</v>
      </c>
    </row>
    <row r="77" customFormat="false" ht="26.85" hidden="false" customHeight="false" outlineLevel="0" collapsed="false">
      <c r="A77" s="7"/>
      <c r="B77" s="7"/>
      <c r="C77" s="141" t="s">
        <v>34</v>
      </c>
      <c r="D77" s="7"/>
      <c r="E77" s="7"/>
      <c r="F77" s="7"/>
      <c r="G77" s="151"/>
    </row>
    <row r="78" customFormat="false" ht="13.9" hidden="false" customHeight="true" outlineLevel="0" collapsed="false">
      <c r="A78" s="2" t="s">
        <v>369</v>
      </c>
      <c r="B78" s="2"/>
      <c r="C78" s="13" t="s">
        <v>35</v>
      </c>
      <c r="D78" s="152" t="s">
        <v>35</v>
      </c>
      <c r="E78" s="7" t="s">
        <v>35</v>
      </c>
      <c r="F78" s="7"/>
      <c r="G78" s="153" t="s">
        <v>35</v>
      </c>
    </row>
    <row r="79" customFormat="false" ht="13.9" hidden="false" customHeight="false" outlineLevel="0" collapsed="false">
      <c r="A79" s="2"/>
      <c r="B79" s="2"/>
      <c r="C79" s="5" t="s">
        <v>35</v>
      </c>
      <c r="D79" s="152"/>
      <c r="E79" s="7"/>
      <c r="F79" s="7"/>
      <c r="G79" s="153"/>
    </row>
    <row r="80" customFormat="false" ht="27.85" hidden="false" customHeight="true" outlineLevel="0" collapsed="false">
      <c r="A80" s="2" t="s">
        <v>358</v>
      </c>
      <c r="B80" s="2"/>
      <c r="C80" s="154" t="s">
        <v>35</v>
      </c>
      <c r="D80" s="5" t="s">
        <v>35</v>
      </c>
      <c r="E80" s="7" t="s">
        <v>35</v>
      </c>
      <c r="F80" s="7"/>
      <c r="G80" s="5" t="s">
        <v>35</v>
      </c>
    </row>
    <row r="81" customFormat="false" ht="14.15" hidden="false" customHeight="true" outlineLevel="0" collapsed="false">
      <c r="A81" s="2" t="s">
        <v>371</v>
      </c>
      <c r="B81" s="2"/>
      <c r="C81" s="150" t="s">
        <v>35</v>
      </c>
      <c r="D81" s="7" t="s">
        <v>35</v>
      </c>
      <c r="E81" s="7" t="s">
        <v>35</v>
      </c>
      <c r="F81" s="7"/>
      <c r="G81" s="151" t="s">
        <v>35</v>
      </c>
    </row>
    <row r="82" customFormat="false" ht="14.15" hidden="false" customHeight="false" outlineLevel="0" collapsed="false">
      <c r="A82" s="2"/>
      <c r="B82" s="2"/>
      <c r="C82" s="141" t="s">
        <v>35</v>
      </c>
      <c r="D82" s="7"/>
      <c r="E82" s="7"/>
      <c r="F82" s="7"/>
      <c r="G82" s="151"/>
    </row>
    <row r="83" customFormat="false" ht="13.9" hidden="false" customHeight="true" outlineLevel="0" collapsed="false">
      <c r="A83" s="2" t="s">
        <v>372</v>
      </c>
      <c r="B83" s="2"/>
      <c r="C83" s="25" t="s">
        <v>35</v>
      </c>
      <c r="D83" s="146" t="s">
        <v>35</v>
      </c>
      <c r="E83" s="146" t="s">
        <v>35</v>
      </c>
      <c r="F83" s="146"/>
      <c r="G83" s="146" t="s">
        <v>35</v>
      </c>
    </row>
    <row r="84" customFormat="false" ht="13.9" hidden="false" customHeight="false" outlineLevel="0" collapsed="false">
      <c r="A84" s="2"/>
      <c r="B84" s="2"/>
      <c r="C84" s="25" t="s">
        <v>35</v>
      </c>
      <c r="D84" s="146"/>
      <c r="E84" s="146"/>
      <c r="F84" s="146"/>
      <c r="G84" s="146"/>
    </row>
    <row r="85" customFormat="false" ht="12.8" hidden="false" customHeight="true" outlineLevel="0" collapsed="false">
      <c r="A85" s="155" t="s">
        <v>373</v>
      </c>
      <c r="B85" s="155"/>
      <c r="C85" s="146" t="s">
        <v>35</v>
      </c>
      <c r="D85" s="146" t="s">
        <v>35</v>
      </c>
      <c r="E85" s="146" t="s">
        <v>35</v>
      </c>
      <c r="F85" s="146"/>
      <c r="G85" s="146" t="s">
        <v>35</v>
      </c>
    </row>
    <row r="86" customFormat="false" ht="12.8" hidden="false" customHeight="false" outlineLevel="0" collapsed="false">
      <c r="A86" s="155"/>
      <c r="B86" s="155"/>
      <c r="C86" s="146"/>
      <c r="D86" s="146"/>
      <c r="E86" s="146"/>
      <c r="F86" s="146"/>
      <c r="G86" s="146"/>
    </row>
    <row r="87" customFormat="false" ht="13.8" hidden="false" customHeight="true" outlineLevel="0" collapsed="false">
      <c r="A87" s="155" t="s">
        <v>374</v>
      </c>
      <c r="B87" s="155"/>
      <c r="C87" s="25" t="s">
        <v>35</v>
      </c>
      <c r="D87" s="146" t="s">
        <v>35</v>
      </c>
      <c r="E87" s="146" t="s">
        <v>35</v>
      </c>
      <c r="F87" s="146"/>
      <c r="G87" s="146" t="s">
        <v>35</v>
      </c>
    </row>
    <row r="88" customFormat="false" ht="13.8" hidden="false" customHeight="false" outlineLevel="0" collapsed="false">
      <c r="A88" s="155"/>
      <c r="B88" s="155"/>
      <c r="C88" s="25" t="s">
        <v>35</v>
      </c>
      <c r="D88" s="146"/>
      <c r="E88" s="146"/>
      <c r="F88" s="146"/>
      <c r="G88" s="146"/>
    </row>
    <row r="89" customFormat="false" ht="13.9" hidden="false" customHeight="true" outlineLevel="0" collapsed="false">
      <c r="A89" s="134" t="s">
        <v>377</v>
      </c>
      <c r="B89" s="134"/>
      <c r="C89" s="134"/>
      <c r="D89" s="134"/>
      <c r="E89" s="134"/>
      <c r="F89" s="134"/>
      <c r="G89" s="134"/>
    </row>
    <row r="90" customFormat="false" ht="27.85" hidden="false" customHeight="true" outlineLevel="0" collapsed="false">
      <c r="A90" s="137" t="s">
        <v>378</v>
      </c>
      <c r="B90" s="137"/>
      <c r="C90" s="137"/>
      <c r="D90" s="137"/>
      <c r="E90" s="137"/>
      <c r="F90" s="7" t="s">
        <v>35</v>
      </c>
      <c r="G90" s="7"/>
    </row>
    <row r="91" customFormat="false" ht="13.9" hidden="false" customHeight="true" outlineLevel="0" collapsed="false">
      <c r="A91" s="137" t="s">
        <v>379</v>
      </c>
      <c r="B91" s="137"/>
      <c r="C91" s="137"/>
      <c r="D91" s="137"/>
      <c r="E91" s="137"/>
      <c r="F91" s="7" t="str">
        <f aca="false">F90</f>
        <v>-</v>
      </c>
      <c r="G91" s="7"/>
    </row>
    <row r="92" customFormat="false" ht="13.9" hidden="false" customHeight="true" outlineLevel="0" collapsed="false">
      <c r="A92" s="156" t="s">
        <v>380</v>
      </c>
      <c r="B92" s="156"/>
      <c r="C92" s="156"/>
      <c r="D92" s="156"/>
      <c r="E92" s="156"/>
      <c r="F92" s="7" t="s">
        <v>35</v>
      </c>
      <c r="G92" s="7"/>
    </row>
    <row r="93" customFormat="false" ht="13.9" hidden="false" customHeight="true" outlineLevel="0" collapsed="false">
      <c r="A93" s="137" t="s">
        <v>381</v>
      </c>
      <c r="B93" s="137"/>
      <c r="C93" s="137"/>
      <c r="D93" s="137"/>
      <c r="E93" s="137"/>
      <c r="F93" s="95" t="s">
        <v>382</v>
      </c>
      <c r="G93" s="95"/>
    </row>
    <row r="94" customFormat="false" ht="13.9" hidden="false" customHeight="true" outlineLevel="0" collapsed="false">
      <c r="A94" s="134" t="s">
        <v>383</v>
      </c>
      <c r="B94" s="134"/>
      <c r="C94" s="134"/>
      <c r="D94" s="134"/>
      <c r="E94" s="134"/>
      <c r="F94" s="134"/>
      <c r="G94" s="134"/>
    </row>
    <row r="95" customFormat="false" ht="27.85" hidden="false" customHeight="true" outlineLevel="0" collapsed="false">
      <c r="A95" s="9" t="s">
        <v>384</v>
      </c>
      <c r="B95" s="9"/>
      <c r="C95" s="9"/>
      <c r="D95" s="9"/>
      <c r="E95" s="9"/>
      <c r="F95" s="9"/>
      <c r="G95" s="9"/>
    </row>
    <row r="96" customFormat="false" ht="12.8" hidden="false" customHeight="true" outlineLevel="0" collapsed="false">
      <c r="A96" s="95" t="s">
        <v>385</v>
      </c>
      <c r="B96" s="95"/>
      <c r="C96" s="95"/>
      <c r="D96" s="95" t="s">
        <v>386</v>
      </c>
      <c r="E96" s="95"/>
      <c r="F96" s="95"/>
      <c r="G96" s="95"/>
    </row>
    <row r="97" customFormat="false" ht="12.8" hidden="false" customHeight="false" outlineLevel="0" collapsed="false">
      <c r="A97" s="95"/>
      <c r="B97" s="95"/>
      <c r="C97" s="95"/>
      <c r="D97" s="95"/>
      <c r="E97" s="95"/>
      <c r="F97" s="95"/>
      <c r="G97" s="95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7:G27"/>
    <mergeCell ref="A32:G32"/>
    <mergeCell ref="A34:B34"/>
    <mergeCell ref="A42:G42"/>
    <mergeCell ref="A43:G43"/>
    <mergeCell ref="A44:G44"/>
    <mergeCell ref="A45:G45"/>
    <mergeCell ref="A48:G48"/>
    <mergeCell ref="A50:B50"/>
    <mergeCell ref="A57:G57"/>
    <mergeCell ref="A58:G58"/>
    <mergeCell ref="A59:G59"/>
    <mergeCell ref="A62:G62"/>
    <mergeCell ref="A64:B64"/>
    <mergeCell ref="A71:G71"/>
    <mergeCell ref="A72:G72"/>
    <mergeCell ref="A73:G73"/>
    <mergeCell ref="A74:G74"/>
    <mergeCell ref="A75:B75"/>
    <mergeCell ref="E75:F75"/>
    <mergeCell ref="A76:B77"/>
    <mergeCell ref="D76:D77"/>
    <mergeCell ref="E76:F77"/>
    <mergeCell ref="G76:G77"/>
    <mergeCell ref="A78:B79"/>
    <mergeCell ref="D78:D79"/>
    <mergeCell ref="E78:F79"/>
    <mergeCell ref="G78:G79"/>
    <mergeCell ref="A80:B80"/>
    <mergeCell ref="E80:F80"/>
    <mergeCell ref="A81:B82"/>
    <mergeCell ref="D81:D82"/>
    <mergeCell ref="E81:F82"/>
    <mergeCell ref="G81:G82"/>
    <mergeCell ref="A83:B84"/>
    <mergeCell ref="D83:D84"/>
    <mergeCell ref="E83:F84"/>
    <mergeCell ref="G83:G84"/>
    <mergeCell ref="A85:B86"/>
    <mergeCell ref="C85:C86"/>
    <mergeCell ref="D85:D86"/>
    <mergeCell ref="E85:F86"/>
    <mergeCell ref="G85:G86"/>
    <mergeCell ref="A87:B88"/>
    <mergeCell ref="D87:D88"/>
    <mergeCell ref="E87:F88"/>
    <mergeCell ref="G87:G88"/>
    <mergeCell ref="A89:G89"/>
    <mergeCell ref="A90:E90"/>
    <mergeCell ref="F90:G90"/>
    <mergeCell ref="A91:E91"/>
    <mergeCell ref="F91:G91"/>
    <mergeCell ref="A92:E92"/>
    <mergeCell ref="F92:G92"/>
    <mergeCell ref="A93:E93"/>
    <mergeCell ref="F93:G93"/>
    <mergeCell ref="A94:G94"/>
    <mergeCell ref="A95:G95"/>
    <mergeCell ref="A96:A97"/>
    <mergeCell ref="B96:C97"/>
    <mergeCell ref="D96:E97"/>
    <mergeCell ref="F96:G97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8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8"/>
  <sheetViews>
    <sheetView showFormulas="false" showGridLines="true" showRowColHeaders="true" showZeros="true" rightToLeft="false" tabSelected="false" showOutlineSymbols="true" defaultGridColor="true" view="pageBreakPreview" topLeftCell="A34" colorId="64" zoomScale="85" zoomScaleNormal="75" zoomScalePageLayoutView="85" workbookViewId="0">
      <selection pane="topLeft" activeCell="A63" activeCellId="0" sqref="A1:G96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5.47"/>
    <col collapsed="false" customWidth="true" hidden="false" outlineLevel="0" max="2" min="2" style="1" width="17.84"/>
    <col collapsed="false" customWidth="true" hidden="false" outlineLevel="0" max="3" min="3" style="1" width="12.92"/>
    <col collapsed="false" customWidth="true" hidden="false" outlineLevel="0" max="4" min="4" style="1" width="20.06"/>
    <col collapsed="false" customWidth="true" hidden="false" outlineLevel="0" max="5" min="5" style="1" width="17.84"/>
    <col collapsed="false" customWidth="false" hidden="false" outlineLevel="0" max="6" min="6" style="1" width="10.72"/>
    <col collapsed="false" customWidth="true" hidden="false" outlineLevel="0" max="7" min="7" style="1" width="17.35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7.85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27.85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27.85" hidden="false" customHeight="false" outlineLevel="0" collapsed="false">
      <c r="A5" s="131" t="s">
        <v>313</v>
      </c>
      <c r="B5" s="132" t="n">
        <f aca="false">'3 конт дез (2)'!B5</f>
        <v>45520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52.7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9" hidden="false" customHeight="true" outlineLevel="0" collapsed="false">
      <c r="A11" s="95" t="s">
        <v>35</v>
      </c>
      <c r="B11" s="95" t="n">
        <v>3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52.7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39.8" hidden="false" customHeight="true" outlineLevel="0" collapsed="false">
      <c r="A15" s="137" t="s">
        <v>324</v>
      </c>
      <c r="B15" s="5" t="s">
        <v>35</v>
      </c>
      <c r="C15" s="5" t="s">
        <v>35</v>
      </c>
      <c r="D15" s="5" t="s">
        <v>35</v>
      </c>
      <c r="E15" s="138" t="s">
        <v>35</v>
      </c>
      <c r="F15" s="7" t="s">
        <v>35</v>
      </c>
      <c r="G15" s="7"/>
    </row>
    <row r="16" customFormat="false" ht="13.9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9" t="s">
        <v>329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9" t="s">
        <v>330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9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9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9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39.8" hidden="false" customHeight="false" outlineLevel="0" collapsed="false">
      <c r="A25" s="122" t="s">
        <v>335</v>
      </c>
      <c r="B25" s="123"/>
      <c r="C25" s="123"/>
      <c r="D25" s="123"/>
      <c r="E25" s="123"/>
      <c r="F25" s="123"/>
      <c r="G25" s="124"/>
    </row>
    <row r="26" customFormat="false" ht="13.9" hidden="false" customHeight="true" outlineLevel="0" collapsed="false">
      <c r="A26" s="134" t="s">
        <v>336</v>
      </c>
      <c r="B26" s="134"/>
      <c r="C26" s="134"/>
      <c r="D26" s="134"/>
      <c r="E26" s="134"/>
      <c r="F26" s="134"/>
      <c r="G26" s="134"/>
    </row>
    <row r="27" customFormat="false" ht="14.15" hidden="false" customHeight="false" outlineLevel="0" collapsed="false">
      <c r="A27" s="135" t="s">
        <v>337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</row>
    <row r="28" customFormat="false" ht="13.9" hidden="false" customHeight="false" outlineLevel="0" collapsed="false">
      <c r="A28" s="5"/>
      <c r="B28" s="5" t="s">
        <v>35</v>
      </c>
      <c r="C28" s="5" t="s">
        <v>35</v>
      </c>
      <c r="D28" s="5" t="s">
        <v>35</v>
      </c>
      <c r="E28" s="5" t="s">
        <v>35</v>
      </c>
      <c r="F28" s="5" t="s">
        <v>35</v>
      </c>
      <c r="G28" s="5" t="s">
        <v>35</v>
      </c>
    </row>
    <row r="29" customFormat="false" ht="13.9" hidden="false" customHeight="false" outlineLevel="0" collapsed="false">
      <c r="A29" s="5"/>
      <c r="B29" s="5" t="s">
        <v>35</v>
      </c>
      <c r="C29" s="5" t="s">
        <v>35</v>
      </c>
      <c r="D29" s="5" t="s">
        <v>35</v>
      </c>
      <c r="E29" s="5" t="s">
        <v>35</v>
      </c>
      <c r="F29" s="5" t="s">
        <v>35</v>
      </c>
      <c r="G29" s="5" t="s">
        <v>35</v>
      </c>
    </row>
    <row r="30" customFormat="false" ht="13.9" hidden="false" customHeight="false" outlineLevel="0" collapsed="false">
      <c r="A30" s="5"/>
      <c r="B30" s="5" t="s">
        <v>35</v>
      </c>
      <c r="C30" s="5" t="s">
        <v>35</v>
      </c>
      <c r="D30" s="5" t="s">
        <v>35</v>
      </c>
      <c r="E30" s="5" t="s">
        <v>35</v>
      </c>
      <c r="F30" s="5" t="s">
        <v>35</v>
      </c>
      <c r="G30" s="5" t="s">
        <v>35</v>
      </c>
    </row>
    <row r="31" customFormat="false" ht="13.9" hidden="false" customHeight="true" outlineLevel="0" collapsed="false">
      <c r="A31" s="7" t="s">
        <v>347</v>
      </c>
      <c r="B31" s="7"/>
      <c r="C31" s="100"/>
      <c r="D31" s="100"/>
      <c r="E31" s="100"/>
      <c r="F31" s="100"/>
      <c r="G31" s="100"/>
    </row>
    <row r="32" customFormat="false" ht="13.9" hidden="false" customHeight="false" outlineLevel="0" collapsed="false">
      <c r="A32" s="9" t="s">
        <v>338</v>
      </c>
      <c r="B32" s="5" t="str">
        <f aca="false">B28</f>
        <v>-</v>
      </c>
      <c r="C32" s="100"/>
      <c r="D32" s="100"/>
      <c r="E32" s="100"/>
      <c r="F32" s="100"/>
      <c r="G32" s="100"/>
    </row>
    <row r="33" customFormat="false" ht="13.9" hidden="false" customHeight="false" outlineLevel="0" collapsed="false">
      <c r="A33" s="9" t="s">
        <v>339</v>
      </c>
      <c r="B33" s="5" t="str">
        <f aca="false">C28</f>
        <v>-</v>
      </c>
      <c r="C33" s="100"/>
      <c r="D33" s="100"/>
      <c r="E33" s="100"/>
      <c r="F33" s="100"/>
      <c r="G33" s="100"/>
    </row>
    <row r="34" customFormat="false" ht="13.9" hidden="false" customHeight="false" outlineLevel="0" collapsed="false">
      <c r="A34" s="9" t="s">
        <v>340</v>
      </c>
      <c r="B34" s="5" t="str">
        <f aca="false">D28</f>
        <v>-</v>
      </c>
      <c r="C34" s="142"/>
      <c r="D34" s="142"/>
      <c r="E34" s="142"/>
      <c r="F34" s="142"/>
      <c r="G34" s="100"/>
    </row>
    <row r="35" customFormat="false" ht="14.15" hidden="false" customHeight="false" outlineLevel="0" collapsed="false">
      <c r="A35" s="9" t="s">
        <v>341</v>
      </c>
      <c r="B35" s="5" t="str">
        <f aca="false">E28</f>
        <v>-</v>
      </c>
      <c r="C35" s="142"/>
      <c r="D35" s="142"/>
      <c r="E35" s="142"/>
      <c r="F35" s="142"/>
      <c r="G35" s="100"/>
    </row>
    <row r="36" customFormat="false" ht="14.15" hidden="false" customHeight="false" outlineLevel="0" collapsed="false">
      <c r="A36" s="9" t="s">
        <v>342</v>
      </c>
      <c r="B36" s="5" t="str">
        <f aca="false">F28</f>
        <v>-</v>
      </c>
      <c r="C36" s="142"/>
      <c r="D36" s="142"/>
      <c r="E36" s="142"/>
      <c r="F36" s="142"/>
      <c r="G36" s="100"/>
    </row>
    <row r="37" customFormat="false" ht="14.15" hidden="false" customHeight="false" outlineLevel="0" collapsed="false">
      <c r="A37" s="9" t="s">
        <v>343</v>
      </c>
      <c r="B37" s="5" t="str">
        <f aca="false">G28</f>
        <v>-</v>
      </c>
      <c r="C37" s="142"/>
      <c r="D37" s="142"/>
      <c r="E37" s="142"/>
      <c r="F37" s="142"/>
      <c r="G37" s="100"/>
    </row>
    <row r="38" customFormat="false" ht="13.9" hidden="false" customHeight="false" outlineLevel="0" collapsed="false">
      <c r="A38" s="9" t="s">
        <v>330</v>
      </c>
      <c r="B38" s="5" t="n">
        <f aca="false">SUM(B33:B37)</f>
        <v>0</v>
      </c>
      <c r="C38" s="142"/>
      <c r="D38" s="142"/>
      <c r="E38" s="142"/>
      <c r="F38" s="142"/>
      <c r="G38" s="100"/>
    </row>
    <row r="39" customFormat="false" ht="13.9" hidden="false" customHeight="true" outlineLevel="0" collapsed="false">
      <c r="A39" s="137" t="s">
        <v>409</v>
      </c>
      <c r="B39" s="137"/>
      <c r="C39" s="137"/>
      <c r="D39" s="137"/>
      <c r="E39" s="137"/>
      <c r="F39" s="137"/>
      <c r="G39" s="137"/>
    </row>
    <row r="40" customFormat="false" ht="13.9" hidden="false" customHeight="true" outlineLevel="0" collapsed="false">
      <c r="A40" s="139" t="s">
        <v>334</v>
      </c>
      <c r="B40" s="139"/>
      <c r="C40" s="139"/>
      <c r="D40" s="139"/>
      <c r="E40" s="139"/>
      <c r="F40" s="139"/>
      <c r="G40" s="139"/>
    </row>
    <row r="41" customFormat="false" ht="13.9" hidden="false" customHeight="true" outlineLevel="0" collapsed="false">
      <c r="A41" s="137" t="s">
        <v>335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4" t="s">
        <v>349</v>
      </c>
      <c r="B42" s="134"/>
      <c r="C42" s="134"/>
      <c r="D42" s="134"/>
      <c r="E42" s="134"/>
      <c r="F42" s="134"/>
      <c r="G42" s="134"/>
    </row>
    <row r="43" customFormat="false" ht="39.8" hidden="false" customHeight="false" outlineLevel="0" collapsed="false">
      <c r="A43" s="135" t="s">
        <v>350</v>
      </c>
      <c r="B43" s="135" t="s">
        <v>351</v>
      </c>
      <c r="C43" s="135" t="s">
        <v>352</v>
      </c>
      <c r="D43" s="135" t="s">
        <v>353</v>
      </c>
      <c r="E43" s="135" t="s">
        <v>354</v>
      </c>
      <c r="F43" s="135" t="s">
        <v>355</v>
      </c>
      <c r="G43" s="135" t="s">
        <v>356</v>
      </c>
    </row>
    <row r="44" customFormat="false" ht="13.9" hidden="false" customHeight="false" outlineLevel="0" collapsed="false">
      <c r="A44" s="143" t="s">
        <v>35</v>
      </c>
      <c r="B44" s="143" t="s">
        <v>35</v>
      </c>
      <c r="C44" s="143" t="s">
        <v>35</v>
      </c>
      <c r="D44" s="143" t="s">
        <v>35</v>
      </c>
      <c r="E44" s="143" t="s">
        <v>35</v>
      </c>
      <c r="F44" s="143" t="s">
        <v>35</v>
      </c>
      <c r="G44" s="143" t="s">
        <v>35</v>
      </c>
    </row>
    <row r="45" customFormat="false" ht="13.9" hidden="false" customHeight="true" outlineLevel="0" collapsed="false">
      <c r="A45" s="139" t="s">
        <v>325</v>
      </c>
      <c r="B45" s="139"/>
      <c r="C45" s="139"/>
      <c r="D45" s="139"/>
      <c r="E45" s="139"/>
      <c r="F45" s="139"/>
      <c r="G45" s="139"/>
    </row>
    <row r="46" customFormat="false" ht="13.9" hidden="false" customHeight="false" outlineLevel="0" collapsed="false">
      <c r="A46" s="135" t="s">
        <v>326</v>
      </c>
      <c r="B46" s="135" t="s">
        <v>327</v>
      </c>
      <c r="C46" s="133"/>
      <c r="D46" s="133"/>
      <c r="E46" s="133"/>
      <c r="F46" s="133"/>
      <c r="G46" s="133"/>
    </row>
    <row r="47" customFormat="false" ht="13.9" hidden="false" customHeight="true" outlineLevel="0" collapsed="false">
      <c r="A47" s="146" t="s">
        <v>357</v>
      </c>
      <c r="B47" s="146"/>
      <c r="C47" s="133"/>
      <c r="D47" s="133"/>
      <c r="E47" s="133"/>
      <c r="F47" s="133"/>
      <c r="G47" s="133"/>
    </row>
    <row r="48" customFormat="false" ht="13.9" hidden="false" customHeight="false" outlineLevel="0" collapsed="false">
      <c r="A48" s="9" t="s">
        <v>351</v>
      </c>
      <c r="B48" s="5" t="str">
        <f aca="false">B44</f>
        <v>-</v>
      </c>
      <c r="C48" s="133"/>
      <c r="D48" s="133"/>
      <c r="E48" s="133"/>
      <c r="F48" s="133"/>
      <c r="G48" s="133"/>
    </row>
    <row r="49" customFormat="false" ht="13.9" hidden="false" customHeight="false" outlineLevel="0" collapsed="false">
      <c r="A49" s="9" t="s">
        <v>352</v>
      </c>
      <c r="B49" s="5" t="str">
        <f aca="false">C44</f>
        <v>-</v>
      </c>
      <c r="C49" s="133"/>
      <c r="D49" s="133"/>
      <c r="E49" s="133"/>
      <c r="F49" s="133"/>
      <c r="G49" s="133"/>
    </row>
    <row r="50" customFormat="false" ht="27.85" hidden="false" customHeight="false" outlineLevel="0" collapsed="false">
      <c r="A50" s="9" t="str">
        <f aca="false">D43</f>
        <v>Златоглазки</v>
      </c>
      <c r="B50" s="5" t="str">
        <f aca="false">D44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9" t="str">
        <f aca="false">E43</f>
        <v>Комары</v>
      </c>
      <c r="B51" s="5" t="str">
        <f aca="false">E44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9" t="str">
        <f aca="false">F43</f>
        <v>Осы</v>
      </c>
      <c r="B52" s="5" t="str">
        <f aca="false">F44</f>
        <v>-</v>
      </c>
      <c r="C52" s="133"/>
      <c r="D52" s="133"/>
      <c r="E52" s="133"/>
      <c r="F52" s="133"/>
      <c r="G52" s="133"/>
    </row>
    <row r="53" customFormat="false" ht="27.85" hidden="false" customHeight="false" outlineLevel="0" collapsed="false">
      <c r="A53" s="9" t="str">
        <f aca="false">G43</f>
        <v>Пищевая моль</v>
      </c>
      <c r="B53" s="5" t="str">
        <f aca="false">G44</f>
        <v>-</v>
      </c>
      <c r="C53" s="133"/>
      <c r="D53" s="133"/>
      <c r="E53" s="133"/>
      <c r="F53" s="133"/>
      <c r="G53" s="133"/>
    </row>
    <row r="54" customFormat="false" ht="13.9" hidden="false" customHeight="true" outlineLevel="0" collapsed="false">
      <c r="A54" s="139" t="s">
        <v>334</v>
      </c>
      <c r="B54" s="139"/>
      <c r="C54" s="139"/>
      <c r="D54" s="139"/>
      <c r="E54" s="139"/>
      <c r="F54" s="139"/>
      <c r="G54" s="139"/>
    </row>
    <row r="55" customFormat="false" ht="13.9" hidden="false" customHeight="true" outlineLevel="0" collapsed="false">
      <c r="A55" s="2" t="s">
        <v>358</v>
      </c>
      <c r="B55" s="2"/>
      <c r="C55" s="2"/>
      <c r="D55" s="2"/>
      <c r="E55" s="2"/>
      <c r="F55" s="2"/>
      <c r="G55" s="2"/>
    </row>
    <row r="56" customFormat="false" ht="13.9" hidden="false" customHeight="true" outlineLevel="0" collapsed="false">
      <c r="A56" s="134" t="s">
        <v>359</v>
      </c>
      <c r="B56" s="134"/>
      <c r="C56" s="134"/>
      <c r="D56" s="134"/>
      <c r="E56" s="134"/>
      <c r="F56" s="134"/>
      <c r="G56" s="134"/>
    </row>
    <row r="57" customFormat="false" ht="52.7" hidden="false" customHeight="false" outlineLevel="0" collapsed="false">
      <c r="A57" s="135" t="s">
        <v>360</v>
      </c>
      <c r="B57" s="135" t="s">
        <v>351</v>
      </c>
      <c r="C57" s="135" t="s">
        <v>352</v>
      </c>
      <c r="D57" s="135" t="s">
        <v>353</v>
      </c>
      <c r="E57" s="135" t="s">
        <v>354</v>
      </c>
      <c r="F57" s="135" t="s">
        <v>355</v>
      </c>
      <c r="G57" s="135" t="s">
        <v>356</v>
      </c>
    </row>
    <row r="58" customFormat="false" ht="13.9" hidden="false" customHeight="false" outlineLevel="0" collapsed="false">
      <c r="A58" s="5" t="s">
        <v>35</v>
      </c>
      <c r="B58" s="5" t="s">
        <v>35</v>
      </c>
      <c r="C58" s="5" t="s">
        <v>35</v>
      </c>
      <c r="D58" s="5" t="s">
        <v>35</v>
      </c>
      <c r="E58" s="5" t="s">
        <v>35</v>
      </c>
      <c r="F58" s="5" t="s">
        <v>35</v>
      </c>
      <c r="G58" s="5" t="s">
        <v>35</v>
      </c>
    </row>
    <row r="59" customFormat="false" ht="13.9" hidden="false" customHeight="false" outlineLevel="0" collapsed="false">
      <c r="A59" s="5" t="s">
        <v>35</v>
      </c>
      <c r="B59" s="5" t="s">
        <v>35</v>
      </c>
      <c r="C59" s="5" t="s">
        <v>35</v>
      </c>
      <c r="D59" s="5" t="s">
        <v>35</v>
      </c>
      <c r="E59" s="5" t="s">
        <v>35</v>
      </c>
      <c r="F59" s="5" t="s">
        <v>35</v>
      </c>
      <c r="G59" s="5" t="s">
        <v>35</v>
      </c>
    </row>
    <row r="60" customFormat="false" ht="13.9" hidden="false" customHeight="false" outlineLevel="0" collapsed="false">
      <c r="A60" s="5" t="s">
        <v>35</v>
      </c>
      <c r="B60" s="5" t="s">
        <v>35</v>
      </c>
      <c r="C60" s="5" t="s">
        <v>35</v>
      </c>
      <c r="D60" s="5" t="s">
        <v>35</v>
      </c>
      <c r="E60" s="5" t="s">
        <v>35</v>
      </c>
      <c r="F60" s="5" t="s">
        <v>35</v>
      </c>
      <c r="G60" s="5" t="s">
        <v>35</v>
      </c>
    </row>
    <row r="61" customFormat="false" ht="13.9" hidden="false" customHeight="false" outlineLevel="0" collapsed="false">
      <c r="A61" s="5" t="s">
        <v>35</v>
      </c>
      <c r="B61" s="5" t="s">
        <v>35</v>
      </c>
      <c r="C61" s="5" t="s">
        <v>35</v>
      </c>
      <c r="D61" s="5" t="s">
        <v>35</v>
      </c>
      <c r="E61" s="5" t="s">
        <v>35</v>
      </c>
      <c r="F61" s="5" t="s">
        <v>35</v>
      </c>
      <c r="G61" s="5" t="s">
        <v>35</v>
      </c>
    </row>
    <row r="62" customFormat="false" ht="13.9" hidden="false" customHeight="false" outlineLevel="0" collapsed="false">
      <c r="A62" s="5" t="s">
        <v>35</v>
      </c>
      <c r="B62" s="5" t="s">
        <v>35</v>
      </c>
      <c r="C62" s="5" t="s">
        <v>35</v>
      </c>
      <c r="D62" s="5" t="s">
        <v>35</v>
      </c>
      <c r="E62" s="5" t="s">
        <v>35</v>
      </c>
      <c r="F62" s="5" t="s">
        <v>35</v>
      </c>
      <c r="G62" s="5" t="s">
        <v>35</v>
      </c>
    </row>
    <row r="63" customFormat="false" ht="13.9" hidden="false" customHeight="true" outlineLevel="0" collapsed="false">
      <c r="A63" s="139" t="s">
        <v>325</v>
      </c>
      <c r="B63" s="139"/>
      <c r="C63" s="139"/>
      <c r="D63" s="139"/>
      <c r="E63" s="139"/>
      <c r="F63" s="139"/>
      <c r="G63" s="139"/>
    </row>
    <row r="64" customFormat="false" ht="13.9" hidden="false" customHeight="false" outlineLevel="0" collapsed="false">
      <c r="A64" s="135" t="s">
        <v>326</v>
      </c>
      <c r="B64" s="135" t="s">
        <v>327</v>
      </c>
      <c r="C64" s="100"/>
      <c r="D64" s="100"/>
      <c r="E64" s="100"/>
      <c r="F64" s="100"/>
      <c r="G64" s="100"/>
    </row>
    <row r="65" customFormat="false" ht="13.8" hidden="false" customHeight="false" outlineLevel="0" collapsed="false">
      <c r="A65" s="147" t="s">
        <v>357</v>
      </c>
      <c r="B65" s="147"/>
      <c r="C65" s="100"/>
      <c r="D65" s="100"/>
      <c r="E65" s="100"/>
      <c r="F65" s="100"/>
      <c r="G65" s="100"/>
    </row>
    <row r="66" customFormat="false" ht="13.9" hidden="false" customHeight="false" outlineLevel="0" collapsed="false">
      <c r="A66" s="9" t="s">
        <v>351</v>
      </c>
      <c r="B66" s="5" t="n">
        <f aca="false">SUM(B58:B62)</f>
        <v>0</v>
      </c>
      <c r="C66" s="100"/>
      <c r="D66" s="100"/>
      <c r="E66" s="100"/>
      <c r="F66" s="100"/>
      <c r="G66" s="100"/>
    </row>
    <row r="67" customFormat="false" ht="13.9" hidden="false" customHeight="false" outlineLevel="0" collapsed="false">
      <c r="A67" s="9" t="s">
        <v>352</v>
      </c>
      <c r="B67" s="5" t="n">
        <f aca="false">SUM(C58:C62)</f>
        <v>0</v>
      </c>
      <c r="C67" s="100"/>
      <c r="D67" s="100"/>
      <c r="E67" s="100"/>
      <c r="F67" s="100"/>
      <c r="G67" s="100"/>
    </row>
    <row r="68" customFormat="false" ht="27.85" hidden="false" customHeight="false" outlineLevel="0" collapsed="false">
      <c r="A68" s="9" t="str">
        <f aca="false">D57</f>
        <v>Златоглазки</v>
      </c>
      <c r="B68" s="5" t="n">
        <f aca="false">SUM(D58:D62)</f>
        <v>0</v>
      </c>
      <c r="C68" s="100"/>
      <c r="D68" s="100"/>
      <c r="E68" s="100"/>
      <c r="F68" s="100"/>
      <c r="G68" s="100"/>
    </row>
    <row r="69" customFormat="false" ht="13.9" hidden="false" customHeight="false" outlineLevel="0" collapsed="false">
      <c r="A69" s="9" t="str">
        <f aca="false">E57</f>
        <v>Комары</v>
      </c>
      <c r="B69" s="5" t="n">
        <f aca="false">SUM(E58:E62)</f>
        <v>0</v>
      </c>
      <c r="C69" s="100"/>
      <c r="D69" s="100"/>
      <c r="E69" s="100"/>
      <c r="F69" s="100"/>
      <c r="G69" s="100"/>
    </row>
    <row r="70" customFormat="false" ht="13.9" hidden="false" customHeight="false" outlineLevel="0" collapsed="false">
      <c r="A70" s="9" t="str">
        <f aca="false">F57</f>
        <v>Осы</v>
      </c>
      <c r="B70" s="5" t="n">
        <f aca="false">SUM(F58:F62)</f>
        <v>0</v>
      </c>
      <c r="C70" s="100"/>
      <c r="D70" s="100"/>
      <c r="E70" s="100"/>
      <c r="F70" s="100"/>
      <c r="G70" s="100"/>
    </row>
    <row r="71" customFormat="false" ht="27.85" hidden="false" customHeight="false" outlineLevel="0" collapsed="false">
      <c r="A71" s="9" t="str">
        <f aca="false">G57</f>
        <v>Пищевая моль</v>
      </c>
      <c r="B71" s="5" t="n">
        <f aca="false">SUM(G58:G62)</f>
        <v>0</v>
      </c>
      <c r="C71" s="100"/>
      <c r="D71" s="100"/>
      <c r="E71" s="100"/>
      <c r="F71" s="100"/>
      <c r="G71" s="100"/>
    </row>
    <row r="72" customFormat="false" ht="13.9" hidden="false" customHeight="false" outlineLevel="0" collapsed="false">
      <c r="A72" s="137" t="s">
        <v>35</v>
      </c>
      <c r="B72" s="148"/>
      <c r="C72" s="148"/>
      <c r="D72" s="148"/>
      <c r="E72" s="148"/>
      <c r="F72" s="148"/>
      <c r="G72" s="149"/>
    </row>
    <row r="73" customFormat="false" ht="13.9" hidden="false" customHeight="true" outlineLevel="0" collapsed="false">
      <c r="A73" s="139" t="s">
        <v>334</v>
      </c>
      <c r="B73" s="139"/>
      <c r="C73" s="139"/>
      <c r="D73" s="139"/>
      <c r="E73" s="139"/>
      <c r="F73" s="139"/>
      <c r="G73" s="139"/>
    </row>
    <row r="74" customFormat="false" ht="13.9" hidden="false" customHeight="true" outlineLevel="0" collapsed="false">
      <c r="A74" s="137" t="s">
        <v>387</v>
      </c>
      <c r="B74" s="137"/>
      <c r="C74" s="137"/>
      <c r="D74" s="137"/>
      <c r="E74" s="137"/>
      <c r="F74" s="137"/>
      <c r="G74" s="137"/>
    </row>
    <row r="75" customFormat="false" ht="13.9" hidden="false" customHeight="true" outlineLevel="0" collapsed="false">
      <c r="A75" s="134" t="s">
        <v>361</v>
      </c>
      <c r="B75" s="134"/>
      <c r="C75" s="134"/>
      <c r="D75" s="134"/>
      <c r="E75" s="134"/>
      <c r="F75" s="134"/>
      <c r="G75" s="134"/>
    </row>
    <row r="76" customFormat="false" ht="52.7" hidden="false" customHeight="true" outlineLevel="0" collapsed="false">
      <c r="A76" s="135" t="s">
        <v>362</v>
      </c>
      <c r="B76" s="135"/>
      <c r="C76" s="135" t="s">
        <v>408</v>
      </c>
      <c r="D76" s="135" t="s">
        <v>52</v>
      </c>
      <c r="E76" s="135" t="s">
        <v>364</v>
      </c>
      <c r="F76" s="135"/>
      <c r="G76" s="135" t="s">
        <v>410</v>
      </c>
    </row>
    <row r="77" customFormat="false" ht="13.9" hidden="false" customHeight="true" outlineLevel="0" collapsed="false">
      <c r="A77" s="7" t="s">
        <v>366</v>
      </c>
      <c r="B77" s="7"/>
      <c r="C77" s="150" t="s">
        <v>307</v>
      </c>
      <c r="D77" s="7" t="s">
        <v>367</v>
      </c>
      <c r="E77" s="7" t="s">
        <v>368</v>
      </c>
      <c r="F77" s="7"/>
      <c r="G77" s="151" t="n">
        <f aca="false">88*0.002</f>
        <v>0.176</v>
      </c>
    </row>
    <row r="78" customFormat="false" ht="27.85" hidden="false" customHeight="false" outlineLevel="0" collapsed="false">
      <c r="A78" s="7"/>
      <c r="B78" s="7"/>
      <c r="C78" s="141" t="s">
        <v>34</v>
      </c>
      <c r="D78" s="7"/>
      <c r="E78" s="7"/>
      <c r="F78" s="7"/>
      <c r="G78" s="151"/>
    </row>
    <row r="79" customFormat="false" ht="13.9" hidden="false" customHeight="true" outlineLevel="0" collapsed="false">
      <c r="A79" s="2" t="s">
        <v>369</v>
      </c>
      <c r="B79" s="2"/>
      <c r="C79" s="13" t="s">
        <v>35</v>
      </c>
      <c r="D79" s="152" t="s">
        <v>35</v>
      </c>
      <c r="E79" s="7" t="s">
        <v>35</v>
      </c>
      <c r="F79" s="7"/>
      <c r="G79" s="153" t="s">
        <v>35</v>
      </c>
    </row>
    <row r="80" customFormat="false" ht="13.9" hidden="false" customHeight="false" outlineLevel="0" collapsed="false">
      <c r="A80" s="2"/>
      <c r="B80" s="2"/>
      <c r="C80" s="5" t="s">
        <v>35</v>
      </c>
      <c r="D80" s="152"/>
      <c r="E80" s="7"/>
      <c r="F80" s="7"/>
      <c r="G80" s="153"/>
    </row>
    <row r="81" customFormat="false" ht="27.85" hidden="false" customHeight="true" outlineLevel="0" collapsed="false">
      <c r="A81" s="2" t="s">
        <v>358</v>
      </c>
      <c r="B81" s="2"/>
      <c r="C81" s="154" t="s">
        <v>35</v>
      </c>
      <c r="D81" s="5" t="s">
        <v>35</v>
      </c>
      <c r="E81" s="7" t="s">
        <v>35</v>
      </c>
      <c r="F81" s="7"/>
      <c r="G81" s="5" t="s">
        <v>35</v>
      </c>
    </row>
    <row r="82" customFormat="false" ht="13.9" hidden="false" customHeight="true" outlineLevel="0" collapsed="false">
      <c r="A82" s="7" t="s">
        <v>371</v>
      </c>
      <c r="B82" s="7"/>
      <c r="C82" s="154" t="s">
        <v>35</v>
      </c>
      <c r="D82" s="7" t="s">
        <v>35</v>
      </c>
      <c r="E82" s="7" t="s">
        <v>35</v>
      </c>
      <c r="F82" s="7"/>
      <c r="G82" s="7" t="s">
        <v>35</v>
      </c>
    </row>
    <row r="83" customFormat="false" ht="22.85" hidden="false" customHeight="true" outlineLevel="0" collapsed="false">
      <c r="A83" s="7"/>
      <c r="B83" s="7"/>
      <c r="C83" s="154" t="s">
        <v>35</v>
      </c>
      <c r="D83" s="7"/>
      <c r="E83" s="7"/>
      <c r="F83" s="7"/>
      <c r="G83" s="7"/>
    </row>
    <row r="84" customFormat="false" ht="13.9" hidden="false" customHeight="true" outlineLevel="0" collapsed="false">
      <c r="A84" s="2" t="s">
        <v>372</v>
      </c>
      <c r="B84" s="2"/>
      <c r="C84" s="25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3.9" hidden="false" customHeight="false" outlineLevel="0" collapsed="false">
      <c r="A85" s="2"/>
      <c r="B85" s="2"/>
      <c r="C85" s="25" t="s">
        <v>35</v>
      </c>
      <c r="D85" s="146"/>
      <c r="E85" s="146"/>
      <c r="F85" s="146"/>
      <c r="G85" s="146"/>
    </row>
    <row r="86" customFormat="false" ht="12.8" hidden="false" customHeight="true" outlineLevel="0" collapsed="false">
      <c r="A86" s="155" t="s">
        <v>373</v>
      </c>
      <c r="B86" s="155"/>
      <c r="C86" s="146" t="s">
        <v>35</v>
      </c>
      <c r="D86" s="146" t="s">
        <v>35</v>
      </c>
      <c r="E86" s="146" t="s">
        <v>35</v>
      </c>
      <c r="F86" s="146"/>
      <c r="G86" s="146" t="s">
        <v>35</v>
      </c>
    </row>
    <row r="87" customFormat="false" ht="12.8" hidden="false" customHeight="false" outlineLevel="0" collapsed="false">
      <c r="A87" s="155"/>
      <c r="B87" s="155"/>
      <c r="C87" s="146"/>
      <c r="D87" s="146"/>
      <c r="E87" s="146"/>
      <c r="F87" s="146"/>
      <c r="G87" s="146"/>
    </row>
    <row r="88" customFormat="false" ht="13.9" hidden="false" customHeight="true" outlineLevel="0" collapsed="false">
      <c r="A88" s="146" t="s">
        <v>374</v>
      </c>
      <c r="B88" s="146"/>
      <c r="C88" s="25" t="s">
        <v>35</v>
      </c>
      <c r="D88" s="146" t="s">
        <v>35</v>
      </c>
      <c r="E88" s="146" t="s">
        <v>35</v>
      </c>
      <c r="F88" s="146"/>
      <c r="G88" s="146" t="s">
        <v>35</v>
      </c>
    </row>
    <row r="89" customFormat="false" ht="27.85" hidden="false" customHeight="false" outlineLevel="0" collapsed="false">
      <c r="A89" s="146"/>
      <c r="B89" s="146"/>
      <c r="C89" s="25" t="s">
        <v>35</v>
      </c>
      <c r="D89" s="146"/>
      <c r="E89" s="146"/>
      <c r="F89" s="146"/>
      <c r="G89" s="146"/>
    </row>
    <row r="90" customFormat="false" ht="13.9" hidden="false" customHeight="true" outlineLevel="0" collapsed="false">
      <c r="A90" s="134" t="s">
        <v>377</v>
      </c>
      <c r="B90" s="134"/>
      <c r="C90" s="134"/>
      <c r="D90" s="134"/>
      <c r="E90" s="134"/>
      <c r="F90" s="134"/>
      <c r="G90" s="134"/>
    </row>
    <row r="91" customFormat="false" ht="27.85" hidden="false" customHeight="true" outlineLevel="0" collapsed="false">
      <c r="A91" s="137" t="s">
        <v>378</v>
      </c>
      <c r="B91" s="137"/>
      <c r="C91" s="137"/>
      <c r="D91" s="137"/>
      <c r="E91" s="137"/>
      <c r="F91" s="7" t="s">
        <v>35</v>
      </c>
      <c r="G91" s="7"/>
    </row>
    <row r="92" customFormat="false" ht="13.9" hidden="false" customHeight="true" outlineLevel="0" collapsed="false">
      <c r="A92" s="137" t="s">
        <v>379</v>
      </c>
      <c r="B92" s="137"/>
      <c r="C92" s="137"/>
      <c r="D92" s="137"/>
      <c r="E92" s="137"/>
      <c r="F92" s="7" t="str">
        <f aca="false">F91</f>
        <v>-</v>
      </c>
      <c r="G92" s="7"/>
    </row>
    <row r="93" customFormat="false" ht="13.9" hidden="false" customHeight="true" outlineLevel="0" collapsed="false">
      <c r="A93" s="156" t="s">
        <v>380</v>
      </c>
      <c r="B93" s="156"/>
      <c r="C93" s="156"/>
      <c r="D93" s="156"/>
      <c r="E93" s="156"/>
      <c r="F93" s="7" t="s">
        <v>35</v>
      </c>
      <c r="G93" s="7"/>
    </row>
    <row r="94" customFormat="false" ht="13.9" hidden="false" customHeight="true" outlineLevel="0" collapsed="false">
      <c r="A94" s="137" t="s">
        <v>381</v>
      </c>
      <c r="B94" s="137"/>
      <c r="C94" s="137"/>
      <c r="D94" s="137"/>
      <c r="E94" s="137"/>
      <c r="F94" s="95" t="s">
        <v>382</v>
      </c>
      <c r="G94" s="95"/>
    </row>
    <row r="95" customFormat="false" ht="13.9" hidden="false" customHeight="true" outlineLevel="0" collapsed="false">
      <c r="A95" s="134" t="s">
        <v>383</v>
      </c>
      <c r="B95" s="134"/>
      <c r="C95" s="134"/>
      <c r="D95" s="134"/>
      <c r="E95" s="134"/>
      <c r="F95" s="134"/>
      <c r="G95" s="134"/>
    </row>
    <row r="96" customFormat="false" ht="27.85" hidden="false" customHeight="true" outlineLevel="0" collapsed="false">
      <c r="A96" s="9" t="s">
        <v>384</v>
      </c>
      <c r="B96" s="9"/>
      <c r="C96" s="9"/>
      <c r="D96" s="9"/>
      <c r="E96" s="9"/>
      <c r="F96" s="9"/>
      <c r="G96" s="9"/>
    </row>
    <row r="97" customFormat="false" ht="12.8" hidden="false" customHeight="true" outlineLevel="0" collapsed="false">
      <c r="A97" s="95" t="s">
        <v>385</v>
      </c>
      <c r="B97" s="95"/>
      <c r="C97" s="95"/>
      <c r="D97" s="95" t="s">
        <v>386</v>
      </c>
      <c r="E97" s="95"/>
      <c r="F97" s="95"/>
      <c r="G97" s="95"/>
    </row>
    <row r="98" customFormat="false" ht="12.8" hidden="false" customHeight="false" outlineLevel="0" collapsed="false">
      <c r="A98" s="95"/>
      <c r="B98" s="95"/>
      <c r="C98" s="95"/>
      <c r="D98" s="95"/>
      <c r="E98" s="95"/>
      <c r="F98" s="95"/>
      <c r="G98" s="95"/>
    </row>
  </sheetData>
  <mergeCells count="86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31:B31"/>
    <mergeCell ref="A39:G39"/>
    <mergeCell ref="A40:G40"/>
    <mergeCell ref="A41:G41"/>
    <mergeCell ref="A42:G42"/>
    <mergeCell ref="A45:G45"/>
    <mergeCell ref="A47:B47"/>
    <mergeCell ref="A54:G54"/>
    <mergeCell ref="A55:G55"/>
    <mergeCell ref="A56:G56"/>
    <mergeCell ref="A63:G63"/>
    <mergeCell ref="A65:B65"/>
    <mergeCell ref="A73:G73"/>
    <mergeCell ref="A74:G74"/>
    <mergeCell ref="A75:G75"/>
    <mergeCell ref="A76:B76"/>
    <mergeCell ref="E76:F76"/>
    <mergeCell ref="A77:B78"/>
    <mergeCell ref="D77:D78"/>
    <mergeCell ref="E77:F78"/>
    <mergeCell ref="G77:G78"/>
    <mergeCell ref="A79:B80"/>
    <mergeCell ref="D79:D80"/>
    <mergeCell ref="E79:F80"/>
    <mergeCell ref="G79:G80"/>
    <mergeCell ref="A81:B81"/>
    <mergeCell ref="E81:F81"/>
    <mergeCell ref="A82:B83"/>
    <mergeCell ref="D82:D83"/>
    <mergeCell ref="E82:F83"/>
    <mergeCell ref="G82:G83"/>
    <mergeCell ref="A84:B85"/>
    <mergeCell ref="D84:D85"/>
    <mergeCell ref="E84:F85"/>
    <mergeCell ref="G84:G85"/>
    <mergeCell ref="A86:B87"/>
    <mergeCell ref="C86:C87"/>
    <mergeCell ref="D86:D87"/>
    <mergeCell ref="E86:F87"/>
    <mergeCell ref="G86:G87"/>
    <mergeCell ref="A88:B89"/>
    <mergeCell ref="D88:D89"/>
    <mergeCell ref="E88:F89"/>
    <mergeCell ref="G88:G89"/>
    <mergeCell ref="A90:G90"/>
    <mergeCell ref="A91:E91"/>
    <mergeCell ref="F91:G91"/>
    <mergeCell ref="A92:E92"/>
    <mergeCell ref="F92:G92"/>
    <mergeCell ref="A93:E93"/>
    <mergeCell ref="F93:G93"/>
    <mergeCell ref="A94:E94"/>
    <mergeCell ref="F94:G94"/>
    <mergeCell ref="A95:G95"/>
    <mergeCell ref="A96:G96"/>
    <mergeCell ref="A97:A98"/>
    <mergeCell ref="B97:C98"/>
    <mergeCell ref="D97:E98"/>
    <mergeCell ref="F97:G98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4"/>
  <sheetViews>
    <sheetView showFormulas="false" showGridLines="true" showRowColHeaders="true" showZeros="true" rightToLeft="false" tabSelected="false" showOutlineSymbols="true" defaultGridColor="true" view="pageBreakPreview" topLeftCell="A46" colorId="64" zoomScale="85" zoomScaleNormal="75" zoomScalePageLayoutView="85" workbookViewId="0">
      <selection pane="topLeft" activeCell="A41" activeCellId="0" sqref="A1:G96"/>
    </sheetView>
  </sheetViews>
  <sheetFormatPr defaultColWidth="10.71484375" defaultRowHeight="12.8" zeroHeight="false" outlineLevelRow="0" outlineLevelCol="0"/>
  <cols>
    <col collapsed="false" customWidth="true" hidden="false" outlineLevel="0" max="1" min="1" style="1" width="23.63"/>
    <col collapsed="false" customWidth="true" hidden="false" outlineLevel="0" max="2" min="2" style="1" width="19.81"/>
    <col collapsed="false" customWidth="true" hidden="false" outlineLevel="0" max="3" min="3" style="1" width="16.86"/>
    <col collapsed="false" customWidth="true" hidden="false" outlineLevel="0" max="4" min="4" style="1" width="18.95"/>
    <col collapsed="false" customWidth="true" hidden="false" outlineLevel="0" max="5" min="5" style="1" width="20.31"/>
    <col collapsed="false" customWidth="false" hidden="false" outlineLevel="0" max="6" min="6" style="1" width="10.72"/>
    <col collapsed="false" customWidth="true" hidden="false" outlineLevel="0" max="7" min="7" style="1" width="15.87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7.85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27.85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27.85" hidden="false" customHeight="false" outlineLevel="0" collapsed="false">
      <c r="A5" s="131" t="s">
        <v>313</v>
      </c>
      <c r="B5" s="132" t="n">
        <f aca="false">'3 конт дез (3)'!B5</f>
        <v>45530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52.7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9" hidden="false" customHeight="true" outlineLevel="0" collapsed="false">
      <c r="A11" s="95" t="s">
        <v>35</v>
      </c>
      <c r="B11" s="95" t="n">
        <v>3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52.7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39.8" hidden="false" customHeight="true" outlineLevel="0" collapsed="false">
      <c r="A15" s="137" t="s">
        <v>324</v>
      </c>
      <c r="B15" s="5" t="s">
        <v>35</v>
      </c>
      <c r="C15" s="5" t="s">
        <v>35</v>
      </c>
      <c r="D15" s="5" t="s">
        <v>35</v>
      </c>
      <c r="E15" s="138" t="s">
        <v>35</v>
      </c>
      <c r="F15" s="7" t="s">
        <v>35</v>
      </c>
      <c r="G15" s="7"/>
    </row>
    <row r="16" customFormat="false" ht="13.9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9" t="s">
        <v>329</v>
      </c>
      <c r="B19" s="5" t="str">
        <f aca="false">F15</f>
        <v>-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9" t="s">
        <v>330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9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9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9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39.8" hidden="false" customHeight="false" outlineLevel="0" collapsed="false">
      <c r="A25" s="122" t="s">
        <v>335</v>
      </c>
      <c r="B25" s="123"/>
      <c r="C25" s="123"/>
      <c r="D25" s="123"/>
      <c r="E25" s="123"/>
      <c r="F25" s="123"/>
      <c r="G25" s="124"/>
    </row>
    <row r="26" customFormat="false" ht="13.9" hidden="false" customHeight="true" outlineLevel="0" collapsed="false">
      <c r="A26" s="134" t="s">
        <v>336</v>
      </c>
      <c r="B26" s="134"/>
      <c r="C26" s="134"/>
      <c r="D26" s="134"/>
      <c r="E26" s="134"/>
      <c r="F26" s="134"/>
      <c r="G26" s="134"/>
    </row>
    <row r="27" customFormat="false" ht="13.9" hidden="false" customHeight="false" outlineLevel="0" collapsed="false">
      <c r="A27" s="135" t="s">
        <v>318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</row>
    <row r="28" customFormat="false" ht="13.9" hidden="false" customHeight="false" outlineLevel="0" collapsed="false">
      <c r="A28" s="5" t="n">
        <v>3</v>
      </c>
      <c r="B28" s="5" t="s">
        <v>35</v>
      </c>
      <c r="C28" s="5" t="s">
        <v>35</v>
      </c>
      <c r="D28" s="5" t="s">
        <v>35</v>
      </c>
      <c r="E28" s="5" t="s">
        <v>35</v>
      </c>
      <c r="F28" s="5" t="s">
        <v>35</v>
      </c>
      <c r="G28" s="5" t="s">
        <v>35</v>
      </c>
    </row>
    <row r="29" customFormat="false" ht="13.9" hidden="false" customHeight="true" outlineLevel="0" collapsed="false">
      <c r="A29" s="139" t="s">
        <v>325</v>
      </c>
      <c r="B29" s="139"/>
      <c r="C29" s="139"/>
      <c r="D29" s="139"/>
      <c r="E29" s="139"/>
      <c r="F29" s="139"/>
      <c r="G29" s="139"/>
    </row>
    <row r="30" customFormat="false" ht="13.9" hidden="false" customHeight="false" outlineLevel="0" collapsed="false">
      <c r="A30" s="135" t="s">
        <v>326</v>
      </c>
      <c r="B30" s="135" t="s">
        <v>327</v>
      </c>
      <c r="C30" s="100"/>
      <c r="D30" s="100"/>
      <c r="E30" s="100"/>
      <c r="F30" s="100"/>
      <c r="G30" s="100"/>
    </row>
    <row r="31" customFormat="false" ht="13.9" hidden="false" customHeight="true" outlineLevel="0" collapsed="false">
      <c r="A31" s="7" t="s">
        <v>347</v>
      </c>
      <c r="B31" s="7"/>
      <c r="C31" s="100"/>
      <c r="D31" s="100"/>
      <c r="E31" s="100"/>
      <c r="F31" s="100"/>
      <c r="G31" s="100"/>
    </row>
    <row r="32" customFormat="false" ht="13.9" hidden="false" customHeight="false" outlineLevel="0" collapsed="false">
      <c r="A32" s="9" t="s">
        <v>338</v>
      </c>
      <c r="B32" s="5" t="str">
        <f aca="false">B28</f>
        <v>-</v>
      </c>
      <c r="C32" s="100"/>
      <c r="D32" s="100"/>
      <c r="E32" s="100"/>
      <c r="F32" s="100"/>
      <c r="G32" s="100"/>
    </row>
    <row r="33" customFormat="false" ht="13.9" hidden="false" customHeight="false" outlineLevel="0" collapsed="false">
      <c r="A33" s="9" t="s">
        <v>339</v>
      </c>
      <c r="B33" s="5" t="str">
        <f aca="false">C28</f>
        <v>-</v>
      </c>
      <c r="C33" s="100"/>
      <c r="D33" s="100"/>
      <c r="E33" s="100"/>
      <c r="F33" s="100"/>
      <c r="G33" s="100"/>
    </row>
    <row r="34" customFormat="false" ht="13.9" hidden="false" customHeight="false" outlineLevel="0" collapsed="false">
      <c r="A34" s="9" t="s">
        <v>340</v>
      </c>
      <c r="B34" s="5" t="str">
        <f aca="false">D28</f>
        <v>-</v>
      </c>
      <c r="C34" s="142"/>
      <c r="D34" s="142"/>
      <c r="E34" s="142"/>
      <c r="F34" s="142"/>
      <c r="G34" s="100"/>
    </row>
    <row r="35" customFormat="false" ht="14.15" hidden="false" customHeight="false" outlineLevel="0" collapsed="false">
      <c r="A35" s="9" t="s">
        <v>341</v>
      </c>
      <c r="B35" s="5" t="str">
        <f aca="false">E28</f>
        <v>-</v>
      </c>
      <c r="C35" s="142"/>
      <c r="D35" s="142"/>
      <c r="E35" s="142"/>
      <c r="F35" s="142"/>
      <c r="G35" s="100"/>
    </row>
    <row r="36" customFormat="false" ht="14.15" hidden="false" customHeight="false" outlineLevel="0" collapsed="false">
      <c r="A36" s="9" t="s">
        <v>342</v>
      </c>
      <c r="B36" s="5" t="str">
        <f aca="false">F28</f>
        <v>-</v>
      </c>
      <c r="C36" s="142"/>
      <c r="D36" s="142"/>
      <c r="E36" s="142"/>
      <c r="F36" s="142"/>
      <c r="G36" s="100"/>
    </row>
    <row r="37" customFormat="false" ht="13.9" hidden="false" customHeight="false" outlineLevel="0" collapsed="false">
      <c r="A37" s="9" t="s">
        <v>343</v>
      </c>
      <c r="B37" s="5" t="str">
        <f aca="false">G28</f>
        <v>-</v>
      </c>
      <c r="C37" s="142"/>
      <c r="D37" s="142"/>
      <c r="E37" s="142"/>
      <c r="F37" s="142"/>
      <c r="G37" s="100"/>
    </row>
    <row r="38" customFormat="false" ht="13.9" hidden="false" customHeight="false" outlineLevel="0" collapsed="false">
      <c r="A38" s="9" t="s">
        <v>330</v>
      </c>
      <c r="B38" s="5" t="n">
        <f aca="false">SUM(B33:B37)</f>
        <v>0</v>
      </c>
      <c r="C38" s="142"/>
      <c r="D38" s="142"/>
      <c r="E38" s="142"/>
      <c r="F38" s="142"/>
      <c r="G38" s="100"/>
    </row>
    <row r="39" customFormat="false" ht="13.9" hidden="false" customHeight="true" outlineLevel="0" collapsed="false">
      <c r="A39" s="137" t="s">
        <v>409</v>
      </c>
      <c r="B39" s="137"/>
      <c r="C39" s="137"/>
      <c r="D39" s="137"/>
      <c r="E39" s="137"/>
      <c r="F39" s="137"/>
      <c r="G39" s="137"/>
    </row>
    <row r="40" customFormat="false" ht="13.9" hidden="false" customHeight="true" outlineLevel="0" collapsed="false">
      <c r="A40" s="139" t="s">
        <v>334</v>
      </c>
      <c r="B40" s="139"/>
      <c r="C40" s="139"/>
      <c r="D40" s="139"/>
      <c r="E40" s="139"/>
      <c r="F40" s="139"/>
      <c r="G40" s="139"/>
    </row>
    <row r="41" customFormat="false" ht="13.9" hidden="false" customHeight="true" outlineLevel="0" collapsed="false">
      <c r="A41" s="137"/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4" t="s">
        <v>349</v>
      </c>
      <c r="B42" s="134"/>
      <c r="C42" s="134"/>
      <c r="D42" s="134"/>
      <c r="E42" s="134"/>
      <c r="F42" s="134"/>
      <c r="G42" s="134"/>
    </row>
    <row r="43" customFormat="false" ht="39.8" hidden="false" customHeight="false" outlineLevel="0" collapsed="false">
      <c r="A43" s="135" t="s">
        <v>350</v>
      </c>
      <c r="B43" s="135" t="s">
        <v>351</v>
      </c>
      <c r="C43" s="135" t="s">
        <v>352</v>
      </c>
      <c r="D43" s="135" t="s">
        <v>353</v>
      </c>
      <c r="E43" s="135" t="s">
        <v>354</v>
      </c>
      <c r="F43" s="135" t="s">
        <v>355</v>
      </c>
      <c r="G43" s="135" t="s">
        <v>356</v>
      </c>
    </row>
    <row r="44" customFormat="false" ht="13.9" hidden="false" customHeight="false" outlineLevel="0" collapsed="false">
      <c r="A44" s="143" t="s">
        <v>35</v>
      </c>
      <c r="B44" s="143" t="s">
        <v>35</v>
      </c>
      <c r="C44" s="143" t="s">
        <v>35</v>
      </c>
      <c r="D44" s="143" t="s">
        <v>35</v>
      </c>
      <c r="E44" s="143" t="s">
        <v>35</v>
      </c>
      <c r="F44" s="143" t="s">
        <v>35</v>
      </c>
      <c r="G44" s="143" t="s">
        <v>35</v>
      </c>
    </row>
    <row r="45" customFormat="false" ht="13.9" hidden="false" customHeight="true" outlineLevel="0" collapsed="false">
      <c r="A45" s="139" t="s">
        <v>325</v>
      </c>
      <c r="B45" s="139"/>
      <c r="C45" s="139"/>
      <c r="D45" s="139"/>
      <c r="E45" s="139"/>
      <c r="F45" s="139"/>
      <c r="G45" s="139"/>
    </row>
    <row r="46" customFormat="false" ht="13.9" hidden="false" customHeight="false" outlineLevel="0" collapsed="false">
      <c r="A46" s="135" t="s">
        <v>326</v>
      </c>
      <c r="B46" s="135" t="s">
        <v>327</v>
      </c>
      <c r="C46" s="133"/>
      <c r="D46" s="133"/>
      <c r="E46" s="133"/>
      <c r="F46" s="133"/>
      <c r="G46" s="133"/>
    </row>
    <row r="47" customFormat="false" ht="13.9" hidden="false" customHeight="true" outlineLevel="0" collapsed="false">
      <c r="A47" s="146" t="s">
        <v>357</v>
      </c>
      <c r="B47" s="146"/>
      <c r="C47" s="133"/>
      <c r="D47" s="133"/>
      <c r="E47" s="133"/>
      <c r="F47" s="133"/>
      <c r="G47" s="133"/>
    </row>
    <row r="48" customFormat="false" ht="13.9" hidden="false" customHeight="false" outlineLevel="0" collapsed="false">
      <c r="A48" s="9" t="s">
        <v>351</v>
      </c>
      <c r="B48" s="5" t="str">
        <f aca="false">B44</f>
        <v>-</v>
      </c>
      <c r="C48" s="133"/>
      <c r="D48" s="133"/>
      <c r="E48" s="133"/>
      <c r="F48" s="133"/>
      <c r="G48" s="133"/>
    </row>
    <row r="49" customFormat="false" ht="13.9" hidden="false" customHeight="false" outlineLevel="0" collapsed="false">
      <c r="A49" s="9" t="s">
        <v>352</v>
      </c>
      <c r="B49" s="5" t="str">
        <f aca="false">C44</f>
        <v>-</v>
      </c>
      <c r="C49" s="133"/>
      <c r="D49" s="133"/>
      <c r="E49" s="133"/>
      <c r="F49" s="133"/>
      <c r="G49" s="133"/>
    </row>
    <row r="50" customFormat="false" ht="27.85" hidden="false" customHeight="false" outlineLevel="0" collapsed="false">
      <c r="A50" s="9" t="str">
        <f aca="false">D43</f>
        <v>Златоглазки</v>
      </c>
      <c r="B50" s="5" t="str">
        <f aca="false">D44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9" t="str">
        <f aca="false">E43</f>
        <v>Комары</v>
      </c>
      <c r="B51" s="5" t="str">
        <f aca="false">E44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9" t="str">
        <f aca="false">F43</f>
        <v>Осы</v>
      </c>
      <c r="B52" s="5" t="str">
        <f aca="false">F44</f>
        <v>-</v>
      </c>
      <c r="C52" s="133"/>
      <c r="D52" s="133"/>
      <c r="E52" s="133"/>
      <c r="F52" s="133"/>
      <c r="G52" s="133"/>
    </row>
    <row r="53" customFormat="false" ht="27.85" hidden="false" customHeight="false" outlineLevel="0" collapsed="false">
      <c r="A53" s="9" t="str">
        <f aca="false">G43</f>
        <v>Пищевая моль</v>
      </c>
      <c r="B53" s="5" t="str">
        <f aca="false">G44</f>
        <v>-</v>
      </c>
      <c r="C53" s="133"/>
      <c r="D53" s="133"/>
      <c r="E53" s="133"/>
      <c r="F53" s="133"/>
      <c r="G53" s="133"/>
    </row>
    <row r="54" customFormat="false" ht="13.9" hidden="false" customHeight="true" outlineLevel="0" collapsed="false">
      <c r="A54" s="139" t="s">
        <v>334</v>
      </c>
      <c r="B54" s="139"/>
      <c r="C54" s="139"/>
      <c r="D54" s="139"/>
      <c r="E54" s="139"/>
      <c r="F54" s="139"/>
      <c r="G54" s="139"/>
    </row>
    <row r="55" customFormat="false" ht="13.9" hidden="false" customHeight="true" outlineLevel="0" collapsed="false">
      <c r="A55" s="137" t="s">
        <v>335</v>
      </c>
      <c r="B55" s="137"/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34" t="s">
        <v>359</v>
      </c>
      <c r="B56" s="134"/>
      <c r="C56" s="134"/>
      <c r="D56" s="134"/>
      <c r="E56" s="134"/>
      <c r="F56" s="134"/>
      <c r="G56" s="134"/>
    </row>
    <row r="57" customFormat="false" ht="52.7" hidden="false" customHeight="false" outlineLevel="0" collapsed="false">
      <c r="A57" s="135" t="s">
        <v>360</v>
      </c>
      <c r="B57" s="135" t="s">
        <v>351</v>
      </c>
      <c r="C57" s="135" t="s">
        <v>352</v>
      </c>
      <c r="D57" s="135" t="s">
        <v>353</v>
      </c>
      <c r="E57" s="135" t="s">
        <v>354</v>
      </c>
      <c r="F57" s="135" t="s">
        <v>355</v>
      </c>
      <c r="G57" s="135" t="s">
        <v>356</v>
      </c>
    </row>
    <row r="58" customFormat="false" ht="13.9" hidden="false" customHeight="false" outlineLevel="0" collapsed="false">
      <c r="A58" s="5" t="s">
        <v>35</v>
      </c>
      <c r="B58" s="5" t="s">
        <v>35</v>
      </c>
      <c r="C58" s="5" t="s">
        <v>35</v>
      </c>
      <c r="D58" s="5" t="s">
        <v>35</v>
      </c>
      <c r="E58" s="5" t="s">
        <v>35</v>
      </c>
      <c r="F58" s="5" t="s">
        <v>35</v>
      </c>
      <c r="G58" s="5" t="s">
        <v>35</v>
      </c>
    </row>
    <row r="59" customFormat="false" ht="13.9" hidden="false" customHeight="true" outlineLevel="0" collapsed="false">
      <c r="A59" s="139" t="s">
        <v>325</v>
      </c>
      <c r="B59" s="139"/>
      <c r="C59" s="139"/>
      <c r="D59" s="139"/>
      <c r="E59" s="139"/>
      <c r="F59" s="139"/>
      <c r="G59" s="139"/>
    </row>
    <row r="60" customFormat="false" ht="13.9" hidden="false" customHeight="false" outlineLevel="0" collapsed="false">
      <c r="A60" s="135" t="s">
        <v>326</v>
      </c>
      <c r="B60" s="135" t="s">
        <v>327</v>
      </c>
      <c r="C60" s="100"/>
      <c r="D60" s="100"/>
      <c r="E60" s="100"/>
      <c r="F60" s="100"/>
      <c r="G60" s="100"/>
    </row>
    <row r="61" customFormat="false" ht="13.8" hidden="false" customHeight="false" outlineLevel="0" collapsed="false">
      <c r="A61" s="147" t="s">
        <v>357</v>
      </c>
      <c r="B61" s="147"/>
      <c r="C61" s="100"/>
      <c r="D61" s="100"/>
      <c r="E61" s="100"/>
      <c r="F61" s="100"/>
      <c r="G61" s="100"/>
    </row>
    <row r="62" customFormat="false" ht="13.9" hidden="false" customHeight="false" outlineLevel="0" collapsed="false">
      <c r="A62" s="9" t="s">
        <v>351</v>
      </c>
      <c r="B62" s="5" t="s">
        <v>35</v>
      </c>
      <c r="C62" s="100"/>
      <c r="D62" s="100"/>
      <c r="E62" s="100"/>
      <c r="F62" s="100"/>
      <c r="G62" s="100"/>
    </row>
    <row r="63" customFormat="false" ht="13.9" hidden="false" customHeight="false" outlineLevel="0" collapsed="false">
      <c r="A63" s="9" t="s">
        <v>352</v>
      </c>
      <c r="B63" s="5" t="s">
        <v>35</v>
      </c>
      <c r="C63" s="100"/>
      <c r="D63" s="100"/>
      <c r="E63" s="100"/>
      <c r="F63" s="100"/>
      <c r="G63" s="100"/>
    </row>
    <row r="64" customFormat="false" ht="27.85" hidden="false" customHeight="false" outlineLevel="0" collapsed="false">
      <c r="A64" s="9" t="str">
        <f aca="false">D57</f>
        <v>Златоглазки</v>
      </c>
      <c r="B64" s="5" t="s">
        <v>35</v>
      </c>
      <c r="C64" s="100"/>
      <c r="D64" s="100"/>
      <c r="E64" s="100"/>
      <c r="F64" s="100"/>
      <c r="G64" s="100"/>
    </row>
    <row r="65" customFormat="false" ht="13.9" hidden="false" customHeight="false" outlineLevel="0" collapsed="false">
      <c r="A65" s="9" t="str">
        <f aca="false">E57</f>
        <v>Комары</v>
      </c>
      <c r="B65" s="5" t="s">
        <v>35</v>
      </c>
      <c r="C65" s="100"/>
      <c r="D65" s="100"/>
      <c r="E65" s="100"/>
      <c r="F65" s="100"/>
      <c r="G65" s="100"/>
    </row>
    <row r="66" customFormat="false" ht="13.9" hidden="false" customHeight="false" outlineLevel="0" collapsed="false">
      <c r="A66" s="9" t="str">
        <f aca="false">F57</f>
        <v>Осы</v>
      </c>
      <c r="B66" s="5" t="s">
        <v>35</v>
      </c>
      <c r="C66" s="100"/>
      <c r="D66" s="100"/>
      <c r="E66" s="100"/>
      <c r="F66" s="100"/>
      <c r="G66" s="100"/>
    </row>
    <row r="67" customFormat="false" ht="27.85" hidden="false" customHeight="false" outlineLevel="0" collapsed="false">
      <c r="A67" s="9" t="str">
        <f aca="false">G57</f>
        <v>Пищевая моль</v>
      </c>
      <c r="B67" s="5" t="s">
        <v>35</v>
      </c>
      <c r="C67" s="100"/>
      <c r="D67" s="100"/>
      <c r="E67" s="100"/>
      <c r="F67" s="100"/>
      <c r="G67" s="100"/>
    </row>
    <row r="68" customFormat="false" ht="13.9" hidden="false" customHeight="false" outlineLevel="0" collapsed="false">
      <c r="A68" s="137" t="s">
        <v>35</v>
      </c>
      <c r="B68" s="148"/>
      <c r="C68" s="148"/>
      <c r="D68" s="148"/>
      <c r="E68" s="148"/>
      <c r="F68" s="148"/>
      <c r="G68" s="149"/>
    </row>
    <row r="69" customFormat="false" ht="13.9" hidden="false" customHeight="true" outlineLevel="0" collapsed="false">
      <c r="A69" s="139" t="s">
        <v>334</v>
      </c>
      <c r="B69" s="139"/>
      <c r="C69" s="139"/>
      <c r="D69" s="139"/>
      <c r="E69" s="139"/>
      <c r="F69" s="139"/>
      <c r="G69" s="139"/>
    </row>
    <row r="70" customFormat="false" ht="13.9" hidden="false" customHeight="true" outlineLevel="0" collapsed="false">
      <c r="A70" s="137" t="s">
        <v>335</v>
      </c>
      <c r="B70" s="137"/>
      <c r="C70" s="137"/>
      <c r="D70" s="137"/>
      <c r="E70" s="137"/>
      <c r="F70" s="137"/>
      <c r="G70" s="137"/>
    </row>
    <row r="71" customFormat="false" ht="13.9" hidden="false" customHeight="true" outlineLevel="0" collapsed="false">
      <c r="A71" s="134" t="s">
        <v>361</v>
      </c>
      <c r="B71" s="134"/>
      <c r="C71" s="134"/>
      <c r="D71" s="134"/>
      <c r="E71" s="134"/>
      <c r="F71" s="134"/>
      <c r="G71" s="134"/>
    </row>
    <row r="72" customFormat="false" ht="52.7" hidden="false" customHeight="true" outlineLevel="0" collapsed="false">
      <c r="A72" s="135" t="s">
        <v>362</v>
      </c>
      <c r="B72" s="135"/>
      <c r="C72" s="135" t="s">
        <v>408</v>
      </c>
      <c r="D72" s="135" t="s">
        <v>52</v>
      </c>
      <c r="E72" s="135" t="s">
        <v>364</v>
      </c>
      <c r="F72" s="135"/>
      <c r="G72" s="135" t="s">
        <v>365</v>
      </c>
    </row>
    <row r="73" customFormat="false" ht="13.9" hidden="false" customHeight="true" outlineLevel="0" collapsed="false">
      <c r="A73" s="7" t="s">
        <v>366</v>
      </c>
      <c r="B73" s="7"/>
      <c r="C73" s="150" t="s">
        <v>307</v>
      </c>
      <c r="D73" s="7" t="s">
        <v>367</v>
      </c>
      <c r="E73" s="7" t="s">
        <v>368</v>
      </c>
      <c r="F73" s="7"/>
      <c r="G73" s="151" t="n">
        <f aca="false">88*0.002</f>
        <v>0.176</v>
      </c>
    </row>
    <row r="74" customFormat="false" ht="27.85" hidden="false" customHeight="false" outlineLevel="0" collapsed="false">
      <c r="A74" s="7"/>
      <c r="B74" s="7"/>
      <c r="C74" s="141" t="s">
        <v>34</v>
      </c>
      <c r="D74" s="7"/>
      <c r="E74" s="7"/>
      <c r="F74" s="7"/>
      <c r="G74" s="151"/>
    </row>
    <row r="75" customFormat="false" ht="13.9" hidden="false" customHeight="true" outlineLevel="0" collapsed="false">
      <c r="A75" s="2" t="s">
        <v>369</v>
      </c>
      <c r="B75" s="2"/>
      <c r="C75" s="13" t="s">
        <v>35</v>
      </c>
      <c r="D75" s="152" t="s">
        <v>35</v>
      </c>
      <c r="E75" s="7" t="s">
        <v>35</v>
      </c>
      <c r="F75" s="7"/>
      <c r="G75" s="153" t="s">
        <v>35</v>
      </c>
    </row>
    <row r="76" customFormat="false" ht="13.9" hidden="false" customHeight="false" outlineLevel="0" collapsed="false">
      <c r="A76" s="2"/>
      <c r="B76" s="2"/>
      <c r="C76" s="5" t="s">
        <v>35</v>
      </c>
      <c r="D76" s="152"/>
      <c r="E76" s="7"/>
      <c r="F76" s="7"/>
      <c r="G76" s="153"/>
    </row>
    <row r="77" customFormat="false" ht="27.85" hidden="false" customHeight="true" outlineLevel="0" collapsed="false">
      <c r="A77" s="2" t="s">
        <v>358</v>
      </c>
      <c r="B77" s="2"/>
      <c r="C77" s="154" t="s">
        <v>35</v>
      </c>
      <c r="D77" s="5" t="s">
        <v>35</v>
      </c>
      <c r="E77" s="7" t="s">
        <v>35</v>
      </c>
      <c r="F77" s="7"/>
      <c r="G77" s="5" t="s">
        <v>35</v>
      </c>
    </row>
    <row r="78" customFormat="false" ht="13.9" hidden="false" customHeight="true" outlineLevel="0" collapsed="false">
      <c r="A78" s="7" t="s">
        <v>371</v>
      </c>
      <c r="B78" s="7"/>
      <c r="C78" s="154" t="s">
        <v>35</v>
      </c>
      <c r="D78" s="7" t="s">
        <v>35</v>
      </c>
      <c r="E78" s="7" t="s">
        <v>35</v>
      </c>
      <c r="F78" s="7"/>
      <c r="G78" s="7" t="s">
        <v>35</v>
      </c>
    </row>
    <row r="79" customFormat="false" ht="13.9" hidden="false" customHeight="false" outlineLevel="0" collapsed="false">
      <c r="A79" s="7"/>
      <c r="B79" s="7"/>
      <c r="C79" s="154" t="s">
        <v>35</v>
      </c>
      <c r="D79" s="7"/>
      <c r="E79" s="7"/>
      <c r="F79" s="7"/>
      <c r="G79" s="7"/>
    </row>
    <row r="80" customFormat="false" ht="13.9" hidden="false" customHeight="true" outlineLevel="0" collapsed="false">
      <c r="A80" s="2" t="s">
        <v>372</v>
      </c>
      <c r="B80" s="2"/>
      <c r="C80" s="25" t="s">
        <v>35</v>
      </c>
      <c r="D80" s="146" t="s">
        <v>35</v>
      </c>
      <c r="E80" s="146" t="s">
        <v>35</v>
      </c>
      <c r="F80" s="146"/>
      <c r="G80" s="146" t="s">
        <v>35</v>
      </c>
    </row>
    <row r="81" customFormat="false" ht="24.85" hidden="false" customHeight="true" outlineLevel="0" collapsed="false">
      <c r="A81" s="2"/>
      <c r="B81" s="2"/>
      <c r="C81" s="25" t="s">
        <v>35</v>
      </c>
      <c r="D81" s="146"/>
      <c r="E81" s="146"/>
      <c r="F81" s="146"/>
      <c r="G81" s="146"/>
    </row>
    <row r="82" customFormat="false" ht="12.8" hidden="false" customHeight="true" outlineLevel="0" collapsed="false">
      <c r="A82" s="155" t="s">
        <v>373</v>
      </c>
      <c r="B82" s="155"/>
      <c r="C82" s="146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2.8" hidden="false" customHeight="false" outlineLevel="0" collapsed="false">
      <c r="A83" s="155"/>
      <c r="B83" s="155"/>
      <c r="C83" s="146"/>
      <c r="D83" s="146"/>
      <c r="E83" s="146"/>
      <c r="F83" s="146"/>
      <c r="G83" s="146"/>
    </row>
    <row r="84" customFormat="false" ht="13.9" hidden="false" customHeight="true" outlineLevel="0" collapsed="false">
      <c r="A84" s="146" t="s">
        <v>374</v>
      </c>
      <c r="B84" s="146"/>
      <c r="C84" s="25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3.9" hidden="false" customHeight="false" outlineLevel="0" collapsed="false">
      <c r="A85" s="146"/>
      <c r="B85" s="146"/>
      <c r="C85" s="25" t="s">
        <v>35</v>
      </c>
      <c r="D85" s="146"/>
      <c r="E85" s="146"/>
      <c r="F85" s="146"/>
      <c r="G85" s="146"/>
    </row>
    <row r="86" customFormat="false" ht="13.9" hidden="false" customHeight="true" outlineLevel="0" collapsed="false">
      <c r="A86" s="134" t="s">
        <v>377</v>
      </c>
      <c r="B86" s="134"/>
      <c r="C86" s="134"/>
      <c r="D86" s="134"/>
      <c r="E86" s="134"/>
      <c r="F86" s="134"/>
      <c r="G86" s="134"/>
    </row>
    <row r="87" customFormat="false" ht="27.85" hidden="false" customHeight="true" outlineLevel="0" collapsed="false">
      <c r="A87" s="137" t="s">
        <v>378</v>
      </c>
      <c r="B87" s="137"/>
      <c r="C87" s="137"/>
      <c r="D87" s="137"/>
      <c r="E87" s="137"/>
      <c r="F87" s="7" t="s">
        <v>35</v>
      </c>
      <c r="G87" s="7"/>
    </row>
    <row r="88" customFormat="false" ht="13.9" hidden="false" customHeight="true" outlineLevel="0" collapsed="false">
      <c r="A88" s="137" t="s">
        <v>379</v>
      </c>
      <c r="B88" s="137"/>
      <c r="C88" s="137"/>
      <c r="D88" s="137"/>
      <c r="E88" s="137"/>
      <c r="F88" s="7" t="str">
        <f aca="false">F87</f>
        <v>-</v>
      </c>
      <c r="G88" s="7"/>
    </row>
    <row r="89" customFormat="false" ht="13.9" hidden="false" customHeight="true" outlineLevel="0" collapsed="false">
      <c r="A89" s="156" t="s">
        <v>380</v>
      </c>
      <c r="B89" s="156"/>
      <c r="C89" s="156"/>
      <c r="D89" s="156"/>
      <c r="E89" s="156"/>
      <c r="F89" s="7" t="s">
        <v>35</v>
      </c>
      <c r="G89" s="7"/>
    </row>
    <row r="90" customFormat="false" ht="13.9" hidden="false" customHeight="true" outlineLevel="0" collapsed="false">
      <c r="A90" s="137" t="s">
        <v>381</v>
      </c>
      <c r="B90" s="137"/>
      <c r="C90" s="137"/>
      <c r="D90" s="137"/>
      <c r="E90" s="137"/>
      <c r="F90" s="95" t="s">
        <v>382</v>
      </c>
      <c r="G90" s="95"/>
    </row>
    <row r="91" customFormat="false" ht="13.9" hidden="false" customHeight="true" outlineLevel="0" collapsed="false">
      <c r="A91" s="134" t="s">
        <v>383</v>
      </c>
      <c r="B91" s="134"/>
      <c r="C91" s="134"/>
      <c r="D91" s="134"/>
      <c r="E91" s="134"/>
      <c r="F91" s="134"/>
      <c r="G91" s="134"/>
    </row>
    <row r="92" customFormat="false" ht="27.85" hidden="false" customHeight="true" outlineLevel="0" collapsed="false">
      <c r="A92" s="9" t="s">
        <v>384</v>
      </c>
      <c r="B92" s="9"/>
      <c r="C92" s="9"/>
      <c r="D92" s="9"/>
      <c r="E92" s="9"/>
      <c r="F92" s="9"/>
      <c r="G92" s="9"/>
    </row>
    <row r="93" customFormat="false" ht="12.8" hidden="false" customHeight="true" outlineLevel="0" collapsed="false">
      <c r="A93" s="95" t="s">
        <v>385</v>
      </c>
      <c r="B93" s="95"/>
      <c r="C93" s="95"/>
      <c r="D93" s="95" t="s">
        <v>386</v>
      </c>
      <c r="E93" s="95"/>
      <c r="F93" s="95"/>
      <c r="G93" s="95"/>
    </row>
    <row r="94" customFormat="false" ht="22.85" hidden="false" customHeight="true" outlineLevel="0" collapsed="false">
      <c r="A94" s="95"/>
      <c r="B94" s="95"/>
      <c r="C94" s="95"/>
      <c r="D94" s="95"/>
      <c r="E94" s="95"/>
      <c r="F94" s="95"/>
      <c r="G94" s="95"/>
    </row>
  </sheetData>
  <mergeCells count="87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6:G26"/>
    <mergeCell ref="A29:G29"/>
    <mergeCell ref="A31:B31"/>
    <mergeCell ref="A39:G39"/>
    <mergeCell ref="A40:G40"/>
    <mergeCell ref="A41:G41"/>
    <mergeCell ref="A42:G42"/>
    <mergeCell ref="A45:G45"/>
    <mergeCell ref="A47:B47"/>
    <mergeCell ref="A54:G54"/>
    <mergeCell ref="A55:G55"/>
    <mergeCell ref="A56:G56"/>
    <mergeCell ref="A59:G59"/>
    <mergeCell ref="A61:B61"/>
    <mergeCell ref="A69:G69"/>
    <mergeCell ref="A70:G70"/>
    <mergeCell ref="A71:G71"/>
    <mergeCell ref="A72:B72"/>
    <mergeCell ref="E72:F72"/>
    <mergeCell ref="A73:B74"/>
    <mergeCell ref="D73:D74"/>
    <mergeCell ref="E73:F74"/>
    <mergeCell ref="G73:G74"/>
    <mergeCell ref="A75:B76"/>
    <mergeCell ref="D75:D76"/>
    <mergeCell ref="E75:F76"/>
    <mergeCell ref="G75:G76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3"/>
    <mergeCell ref="C82:C83"/>
    <mergeCell ref="D82:D83"/>
    <mergeCell ref="E82:F83"/>
    <mergeCell ref="G82:G83"/>
    <mergeCell ref="A84:B85"/>
    <mergeCell ref="D84:D85"/>
    <mergeCell ref="E84:F85"/>
    <mergeCell ref="G84:G85"/>
    <mergeCell ref="A86:G86"/>
    <mergeCell ref="A87:E87"/>
    <mergeCell ref="F87:G87"/>
    <mergeCell ref="A88:E88"/>
    <mergeCell ref="F88:G88"/>
    <mergeCell ref="A89:E89"/>
    <mergeCell ref="F89:G89"/>
    <mergeCell ref="A90:E90"/>
    <mergeCell ref="F90:G90"/>
    <mergeCell ref="A91:G91"/>
    <mergeCell ref="A92:G92"/>
    <mergeCell ref="A93:A94"/>
    <mergeCell ref="B93:C94"/>
    <mergeCell ref="D93:E94"/>
    <mergeCell ref="F93:G9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F15" activeCellId="0" sqref="A1:G96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3.9" hidden="false" customHeight="false" outlineLevel="0" collapsed="false">
      <c r="A5" s="131" t="s">
        <v>313</v>
      </c>
      <c r="B5" s="132" t="n">
        <f aca="false">'Журн.расхода'!A7</f>
        <v>45510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9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39.55" hidden="false" customHeight="false" outlineLevel="0" collapsed="false">
      <c r="A15" s="137" t="s">
        <v>324</v>
      </c>
      <c r="B15" s="5" t="n">
        <v>1</v>
      </c>
      <c r="C15" s="5" t="s">
        <v>411</v>
      </c>
      <c r="D15" s="5" t="s">
        <v>35</v>
      </c>
      <c r="E15" s="138" t="s">
        <v>35</v>
      </c>
      <c r="F15" s="7" t="n">
        <v>4</v>
      </c>
      <c r="G15" s="7"/>
    </row>
    <row r="16" customFormat="false" ht="13.9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9" t="s">
        <v>330</v>
      </c>
      <c r="B20" s="5" t="s">
        <v>35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9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9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9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412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34" t="s">
        <v>336</v>
      </c>
      <c r="B26" s="134"/>
      <c r="C26" s="134"/>
      <c r="D26" s="134"/>
      <c r="E26" s="134"/>
      <c r="F26" s="134"/>
      <c r="G26" s="134"/>
    </row>
    <row r="27" customFormat="false" ht="13.9" hidden="false" customHeight="false" outlineLevel="0" collapsed="false">
      <c r="A27" s="135" t="s">
        <v>413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</row>
    <row r="28" customFormat="false" ht="14.15" hidden="false" customHeight="false" outlineLevel="0" collapsed="false">
      <c r="A28" s="5" t="s">
        <v>35</v>
      </c>
      <c r="B28" s="5" t="s">
        <v>35</v>
      </c>
      <c r="C28" s="5" t="s">
        <v>35</v>
      </c>
      <c r="D28" s="5" t="s">
        <v>35</v>
      </c>
      <c r="E28" s="5" t="s">
        <v>35</v>
      </c>
      <c r="F28" s="5" t="s">
        <v>35</v>
      </c>
      <c r="G28" s="5" t="s">
        <v>35</v>
      </c>
    </row>
    <row r="29" customFormat="false" ht="13.9" hidden="false" customHeight="true" outlineLevel="0" collapsed="false">
      <c r="A29" s="139" t="s">
        <v>325</v>
      </c>
      <c r="B29" s="139"/>
      <c r="C29" s="139"/>
      <c r="D29" s="139"/>
      <c r="E29" s="139"/>
      <c r="F29" s="139"/>
      <c r="G29" s="139"/>
    </row>
    <row r="30" customFormat="false" ht="13.9" hidden="false" customHeight="false" outlineLevel="0" collapsed="false">
      <c r="A30" s="135" t="s">
        <v>326</v>
      </c>
      <c r="B30" s="135" t="s">
        <v>327</v>
      </c>
      <c r="C30" s="100"/>
      <c r="D30" s="100"/>
      <c r="E30" s="100"/>
      <c r="F30" s="100"/>
      <c r="G30" s="100"/>
    </row>
    <row r="31" customFormat="false" ht="13.9" hidden="false" customHeight="true" outlineLevel="0" collapsed="false">
      <c r="A31" s="7" t="s">
        <v>347</v>
      </c>
      <c r="B31" s="7"/>
      <c r="C31" s="100"/>
      <c r="D31" s="100"/>
      <c r="E31" s="100"/>
      <c r="F31" s="100"/>
      <c r="G31" s="100"/>
    </row>
    <row r="32" customFormat="false" ht="13.9" hidden="false" customHeight="false" outlineLevel="0" collapsed="false">
      <c r="A32" s="9" t="s">
        <v>338</v>
      </c>
      <c r="B32" s="5" t="str">
        <f aca="false">B28</f>
        <v>-</v>
      </c>
      <c r="C32" s="100"/>
      <c r="D32" s="100"/>
      <c r="E32" s="100"/>
      <c r="F32" s="100"/>
      <c r="G32" s="100"/>
    </row>
    <row r="33" customFormat="false" ht="13.9" hidden="false" customHeight="false" outlineLevel="0" collapsed="false">
      <c r="A33" s="9" t="s">
        <v>339</v>
      </c>
      <c r="B33" s="5" t="str">
        <f aca="false">C28</f>
        <v>-</v>
      </c>
      <c r="C33" s="100"/>
      <c r="D33" s="100"/>
      <c r="E33" s="100"/>
      <c r="F33" s="100"/>
      <c r="G33" s="100"/>
    </row>
    <row r="34" customFormat="false" ht="13.9" hidden="false" customHeight="false" outlineLevel="0" collapsed="false">
      <c r="A34" s="9" t="s">
        <v>340</v>
      </c>
      <c r="B34" s="5" t="str">
        <f aca="false">D28</f>
        <v>-</v>
      </c>
      <c r="C34" s="142"/>
      <c r="D34" s="142"/>
      <c r="E34" s="142"/>
      <c r="F34" s="142"/>
      <c r="G34" s="100"/>
    </row>
    <row r="35" customFormat="false" ht="14.15" hidden="false" customHeight="false" outlineLevel="0" collapsed="false">
      <c r="A35" s="9" t="s">
        <v>341</v>
      </c>
      <c r="B35" s="5" t="str">
        <f aca="false">E28</f>
        <v>-</v>
      </c>
      <c r="C35" s="142"/>
      <c r="D35" s="142"/>
      <c r="E35" s="142"/>
      <c r="F35" s="142"/>
      <c r="G35" s="100"/>
    </row>
    <row r="36" customFormat="false" ht="14.15" hidden="false" customHeight="false" outlineLevel="0" collapsed="false">
      <c r="A36" s="9" t="s">
        <v>342</v>
      </c>
      <c r="B36" s="5" t="str">
        <f aca="false">F28</f>
        <v>-</v>
      </c>
      <c r="C36" s="142"/>
      <c r="D36" s="142"/>
      <c r="E36" s="142"/>
      <c r="F36" s="142"/>
      <c r="G36" s="100"/>
    </row>
    <row r="37" customFormat="false" ht="13.9" hidden="false" customHeight="false" outlineLevel="0" collapsed="false">
      <c r="A37" s="9" t="s">
        <v>343</v>
      </c>
      <c r="B37" s="5" t="str">
        <f aca="false">G28</f>
        <v>-</v>
      </c>
      <c r="C37" s="142"/>
      <c r="D37" s="142"/>
      <c r="E37" s="142"/>
      <c r="F37" s="142"/>
      <c r="G37" s="100"/>
    </row>
    <row r="38" customFormat="false" ht="13.9" hidden="false" customHeight="false" outlineLevel="0" collapsed="false">
      <c r="A38" s="9" t="s">
        <v>330</v>
      </c>
      <c r="B38" s="5" t="n">
        <f aca="false">SUM(B33:B37)</f>
        <v>0</v>
      </c>
      <c r="C38" s="142"/>
      <c r="D38" s="142"/>
      <c r="E38" s="142"/>
      <c r="F38" s="142"/>
      <c r="G38" s="100"/>
    </row>
    <row r="39" customFormat="false" ht="13.9" hidden="false" customHeight="true" outlineLevel="0" collapsed="false">
      <c r="A39" s="137" t="s">
        <v>35</v>
      </c>
      <c r="B39" s="137"/>
      <c r="C39" s="137"/>
      <c r="D39" s="137"/>
      <c r="E39" s="137"/>
      <c r="F39" s="137"/>
      <c r="G39" s="137"/>
    </row>
    <row r="40" customFormat="false" ht="13.9" hidden="false" customHeight="true" outlineLevel="0" collapsed="false">
      <c r="A40" s="139" t="s">
        <v>334</v>
      </c>
      <c r="B40" s="139"/>
      <c r="C40" s="139"/>
      <c r="D40" s="139"/>
      <c r="E40" s="139"/>
      <c r="F40" s="139"/>
      <c r="G40" s="139"/>
    </row>
    <row r="41" customFormat="false" ht="13.9" hidden="false" customHeight="true" outlineLevel="0" collapsed="false">
      <c r="A41" s="137" t="s">
        <v>335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4" t="s">
        <v>349</v>
      </c>
      <c r="B42" s="134"/>
      <c r="C42" s="134"/>
      <c r="D42" s="134"/>
      <c r="E42" s="134"/>
      <c r="F42" s="134"/>
      <c r="G42" s="134"/>
    </row>
    <row r="43" customFormat="false" ht="13.9" hidden="false" customHeight="false" outlineLevel="0" collapsed="false">
      <c r="A43" s="135" t="s">
        <v>350</v>
      </c>
      <c r="B43" s="135" t="s">
        <v>351</v>
      </c>
      <c r="C43" s="135" t="s">
        <v>352</v>
      </c>
      <c r="D43" s="135" t="s">
        <v>353</v>
      </c>
      <c r="E43" s="135" t="s">
        <v>354</v>
      </c>
      <c r="F43" s="135" t="s">
        <v>355</v>
      </c>
      <c r="G43" s="135" t="s">
        <v>356</v>
      </c>
    </row>
    <row r="44" customFormat="false" ht="13.9" hidden="false" customHeight="false" outlineLevel="0" collapsed="false">
      <c r="A44" s="143" t="s">
        <v>35</v>
      </c>
      <c r="B44" s="143" t="s">
        <v>35</v>
      </c>
      <c r="C44" s="143" t="s">
        <v>35</v>
      </c>
      <c r="D44" s="143" t="s">
        <v>35</v>
      </c>
      <c r="E44" s="143" t="s">
        <v>35</v>
      </c>
      <c r="F44" s="143" t="s">
        <v>35</v>
      </c>
      <c r="G44" s="143" t="s">
        <v>35</v>
      </c>
    </row>
    <row r="45" customFormat="false" ht="13.9" hidden="false" customHeight="true" outlineLevel="0" collapsed="false">
      <c r="A45" s="139" t="s">
        <v>325</v>
      </c>
      <c r="B45" s="139"/>
      <c r="C45" s="139"/>
      <c r="D45" s="139"/>
      <c r="E45" s="139"/>
      <c r="F45" s="139"/>
      <c r="G45" s="139"/>
    </row>
    <row r="46" customFormat="false" ht="13.9" hidden="false" customHeight="false" outlineLevel="0" collapsed="false">
      <c r="A46" s="135" t="s">
        <v>326</v>
      </c>
      <c r="B46" s="135" t="s">
        <v>327</v>
      </c>
      <c r="C46" s="133"/>
      <c r="D46" s="133"/>
      <c r="E46" s="133"/>
      <c r="F46" s="133"/>
      <c r="G46" s="133"/>
    </row>
    <row r="47" customFormat="false" ht="13.9" hidden="false" customHeight="true" outlineLevel="0" collapsed="false">
      <c r="A47" s="146" t="s">
        <v>357</v>
      </c>
      <c r="B47" s="146"/>
      <c r="C47" s="133"/>
      <c r="D47" s="133"/>
      <c r="E47" s="133"/>
      <c r="F47" s="133"/>
      <c r="G47" s="133"/>
    </row>
    <row r="48" customFormat="false" ht="13.9" hidden="false" customHeight="false" outlineLevel="0" collapsed="false">
      <c r="A48" s="9" t="s">
        <v>351</v>
      </c>
      <c r="B48" s="5" t="str">
        <f aca="false">B44</f>
        <v>-</v>
      </c>
      <c r="C48" s="133"/>
      <c r="D48" s="133"/>
      <c r="E48" s="133"/>
      <c r="F48" s="133"/>
      <c r="G48" s="133"/>
    </row>
    <row r="49" customFormat="false" ht="13.9" hidden="false" customHeight="false" outlineLevel="0" collapsed="false">
      <c r="A49" s="9" t="s">
        <v>352</v>
      </c>
      <c r="B49" s="5" t="str">
        <f aca="false">C44</f>
        <v>-</v>
      </c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9" t="str">
        <f aca="false">D43</f>
        <v>Златоглазки</v>
      </c>
      <c r="B50" s="5" t="str">
        <f aca="false">D44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9" t="str">
        <f aca="false">E43</f>
        <v>Комары</v>
      </c>
      <c r="B51" s="5" t="str">
        <f aca="false">E44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9" t="str">
        <f aca="false">F43</f>
        <v>Осы</v>
      </c>
      <c r="B52" s="5" t="str">
        <f aca="false">F44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9" t="str">
        <f aca="false">G43</f>
        <v>Пищевая моль</v>
      </c>
      <c r="B53" s="5" t="str">
        <f aca="false">G44</f>
        <v>-</v>
      </c>
      <c r="C53" s="133"/>
      <c r="D53" s="133"/>
      <c r="E53" s="133"/>
      <c r="F53" s="133"/>
      <c r="G53" s="133"/>
    </row>
    <row r="54" customFormat="false" ht="13.9" hidden="false" customHeight="true" outlineLevel="0" collapsed="false">
      <c r="A54" s="139" t="s">
        <v>334</v>
      </c>
      <c r="B54" s="139"/>
      <c r="C54" s="139"/>
      <c r="D54" s="139"/>
      <c r="E54" s="139"/>
      <c r="F54" s="139"/>
      <c r="G54" s="139"/>
    </row>
    <row r="55" customFormat="false" ht="13.9" hidden="false" customHeight="true" outlineLevel="0" collapsed="false">
      <c r="A55" s="137" t="s">
        <v>335</v>
      </c>
      <c r="B55" s="137"/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34" t="s">
        <v>359</v>
      </c>
      <c r="B56" s="134"/>
      <c r="C56" s="134"/>
      <c r="D56" s="134"/>
      <c r="E56" s="134"/>
      <c r="F56" s="134"/>
      <c r="G56" s="134"/>
    </row>
    <row r="57" customFormat="false" ht="27.85" hidden="false" customHeight="false" outlineLevel="0" collapsed="false">
      <c r="A57" s="135" t="s">
        <v>360</v>
      </c>
      <c r="B57" s="135" t="s">
        <v>351</v>
      </c>
      <c r="C57" s="135" t="s">
        <v>352</v>
      </c>
      <c r="D57" s="135" t="s">
        <v>353</v>
      </c>
      <c r="E57" s="135" t="s">
        <v>354</v>
      </c>
      <c r="F57" s="135" t="s">
        <v>355</v>
      </c>
      <c r="G57" s="135" t="s">
        <v>356</v>
      </c>
    </row>
    <row r="58" customFormat="false" ht="13.9" hidden="false" customHeight="false" outlineLevel="0" collapsed="false">
      <c r="A58" s="5" t="s">
        <v>35</v>
      </c>
      <c r="B58" s="5" t="s">
        <v>35</v>
      </c>
      <c r="C58" s="5" t="s">
        <v>35</v>
      </c>
      <c r="D58" s="5" t="s">
        <v>35</v>
      </c>
      <c r="E58" s="5" t="s">
        <v>35</v>
      </c>
      <c r="F58" s="5" t="s">
        <v>35</v>
      </c>
      <c r="G58" s="5" t="s">
        <v>35</v>
      </c>
    </row>
    <row r="59" customFormat="false" ht="13.9" hidden="false" customHeight="true" outlineLevel="0" collapsed="false">
      <c r="A59" s="139" t="s">
        <v>325</v>
      </c>
      <c r="B59" s="139"/>
      <c r="C59" s="139"/>
      <c r="D59" s="139"/>
      <c r="E59" s="139"/>
      <c r="F59" s="139"/>
      <c r="G59" s="139"/>
    </row>
    <row r="60" customFormat="false" ht="13.9" hidden="false" customHeight="false" outlineLevel="0" collapsed="false">
      <c r="A60" s="169" t="s">
        <v>326</v>
      </c>
      <c r="B60" s="169" t="s">
        <v>327</v>
      </c>
      <c r="C60" s="100"/>
      <c r="D60" s="100"/>
      <c r="E60" s="100"/>
      <c r="F60" s="100"/>
      <c r="G60" s="100"/>
    </row>
    <row r="61" customFormat="false" ht="13.8" hidden="false" customHeight="false" outlineLevel="0" collapsed="false">
      <c r="A61" s="117" t="s">
        <v>357</v>
      </c>
      <c r="B61" s="117"/>
      <c r="C61" s="100"/>
      <c r="D61" s="100"/>
      <c r="E61" s="100"/>
      <c r="F61" s="100"/>
      <c r="G61" s="100"/>
    </row>
    <row r="62" customFormat="false" ht="13.9" hidden="false" customHeight="false" outlineLevel="0" collapsed="false">
      <c r="A62" s="9" t="s">
        <v>351</v>
      </c>
      <c r="B62" s="5" t="s">
        <v>35</v>
      </c>
      <c r="C62" s="100"/>
      <c r="D62" s="100"/>
      <c r="E62" s="100"/>
      <c r="F62" s="100"/>
      <c r="G62" s="100"/>
    </row>
    <row r="63" customFormat="false" ht="13.9" hidden="false" customHeight="false" outlineLevel="0" collapsed="false">
      <c r="A63" s="9" t="s">
        <v>352</v>
      </c>
      <c r="B63" s="5" t="s">
        <v>35</v>
      </c>
      <c r="C63" s="100"/>
      <c r="D63" s="100"/>
      <c r="E63" s="100"/>
      <c r="F63" s="100"/>
      <c r="G63" s="100"/>
    </row>
    <row r="64" customFormat="false" ht="13.9" hidden="false" customHeight="false" outlineLevel="0" collapsed="false">
      <c r="A64" s="9" t="str">
        <f aca="false">D57</f>
        <v>Златоглазки</v>
      </c>
      <c r="B64" s="5" t="s">
        <v>35</v>
      </c>
      <c r="C64" s="100"/>
      <c r="D64" s="100"/>
      <c r="E64" s="100"/>
      <c r="F64" s="100"/>
      <c r="G64" s="100"/>
    </row>
    <row r="65" customFormat="false" ht="13.9" hidden="false" customHeight="false" outlineLevel="0" collapsed="false">
      <c r="A65" s="9" t="str">
        <f aca="false">E57</f>
        <v>Комары</v>
      </c>
      <c r="B65" s="5" t="s">
        <v>35</v>
      </c>
      <c r="C65" s="100"/>
      <c r="D65" s="100"/>
      <c r="E65" s="100"/>
      <c r="F65" s="100"/>
      <c r="G65" s="100"/>
    </row>
    <row r="66" customFormat="false" ht="13.9" hidden="false" customHeight="false" outlineLevel="0" collapsed="false">
      <c r="A66" s="9" t="str">
        <f aca="false">F57</f>
        <v>Осы</v>
      </c>
      <c r="B66" s="5" t="s">
        <v>35</v>
      </c>
      <c r="C66" s="100"/>
      <c r="D66" s="100"/>
      <c r="E66" s="100"/>
      <c r="F66" s="100"/>
      <c r="G66" s="100"/>
    </row>
    <row r="67" customFormat="false" ht="13.9" hidden="false" customHeight="false" outlineLevel="0" collapsed="false">
      <c r="A67" s="9" t="str">
        <f aca="false">G57</f>
        <v>Пищевая моль</v>
      </c>
      <c r="B67" s="5" t="s">
        <v>35</v>
      </c>
      <c r="C67" s="100"/>
      <c r="D67" s="100"/>
      <c r="E67" s="100"/>
      <c r="F67" s="100"/>
      <c r="G67" s="100"/>
    </row>
    <row r="68" customFormat="false" ht="13.9" hidden="false" customHeight="false" outlineLevel="0" collapsed="false">
      <c r="A68" s="137" t="s">
        <v>35</v>
      </c>
      <c r="B68" s="148"/>
      <c r="C68" s="148"/>
      <c r="D68" s="148"/>
      <c r="E68" s="148"/>
      <c r="F68" s="148"/>
      <c r="G68" s="149"/>
    </row>
    <row r="69" customFormat="false" ht="13.9" hidden="false" customHeight="true" outlineLevel="0" collapsed="false">
      <c r="A69" s="139" t="s">
        <v>334</v>
      </c>
      <c r="B69" s="139"/>
      <c r="C69" s="139"/>
      <c r="D69" s="139"/>
      <c r="E69" s="139"/>
      <c r="F69" s="139"/>
      <c r="G69" s="139"/>
    </row>
    <row r="70" customFormat="false" ht="13.9" hidden="false" customHeight="true" outlineLevel="0" collapsed="false">
      <c r="A70" s="137" t="s">
        <v>335</v>
      </c>
      <c r="B70" s="137"/>
      <c r="C70" s="137"/>
      <c r="D70" s="137"/>
      <c r="E70" s="137"/>
      <c r="F70" s="137"/>
      <c r="G70" s="137"/>
    </row>
    <row r="71" customFormat="false" ht="13.9" hidden="false" customHeight="true" outlineLevel="0" collapsed="false">
      <c r="A71" s="134" t="s">
        <v>361</v>
      </c>
      <c r="B71" s="134"/>
      <c r="C71" s="134"/>
      <c r="D71" s="134"/>
      <c r="E71" s="134"/>
      <c r="F71" s="134"/>
      <c r="G71" s="134"/>
    </row>
    <row r="72" customFormat="false" ht="39.8" hidden="false" customHeight="true" outlineLevel="0" collapsed="false">
      <c r="A72" s="135" t="s">
        <v>362</v>
      </c>
      <c r="B72" s="135"/>
      <c r="C72" s="135" t="s">
        <v>408</v>
      </c>
      <c r="D72" s="135" t="s">
        <v>52</v>
      </c>
      <c r="E72" s="135" t="s">
        <v>364</v>
      </c>
      <c r="F72" s="135"/>
      <c r="G72" s="135" t="s">
        <v>365</v>
      </c>
    </row>
    <row r="73" customFormat="false" ht="13.9" hidden="false" customHeight="true" outlineLevel="0" collapsed="false">
      <c r="A73" s="7" t="s">
        <v>366</v>
      </c>
      <c r="B73" s="7"/>
      <c r="C73" s="150" t="s">
        <v>35</v>
      </c>
      <c r="D73" s="7" t="s">
        <v>35</v>
      </c>
      <c r="E73" s="7" t="s">
        <v>35</v>
      </c>
      <c r="F73" s="7"/>
      <c r="G73" s="151" t="s">
        <v>35</v>
      </c>
    </row>
    <row r="74" customFormat="false" ht="13.9" hidden="false" customHeight="false" outlineLevel="0" collapsed="false">
      <c r="A74" s="7"/>
      <c r="B74" s="7"/>
      <c r="C74" s="141" t="s">
        <v>35</v>
      </c>
      <c r="D74" s="7"/>
      <c r="E74" s="7"/>
      <c r="F74" s="7"/>
      <c r="G74" s="151"/>
    </row>
    <row r="75" customFormat="false" ht="13.9" hidden="false" customHeight="true" outlineLevel="0" collapsed="false">
      <c r="A75" s="2" t="s">
        <v>369</v>
      </c>
      <c r="B75" s="2"/>
      <c r="C75" s="13" t="s">
        <v>26</v>
      </c>
      <c r="D75" s="152" t="str">
        <f aca="false">'Журн.расхода'!B7</f>
        <v>Ратобор-брикет от грызунов</v>
      </c>
      <c r="E75" s="7" t="str">
        <f aca="false">'Журн.расхода'!F7</f>
        <v>Бродифакум 0,005%</v>
      </c>
      <c r="F75" s="7"/>
      <c r="G75" s="153" t="n">
        <f aca="false">71*0.04</f>
        <v>2.84</v>
      </c>
    </row>
    <row r="76" customFormat="false" ht="23.85" hidden="false" customHeight="false" outlineLevel="0" collapsed="false">
      <c r="A76" s="2"/>
      <c r="B76" s="2"/>
      <c r="C76" s="170" t="str">
        <f aca="false">'Журн.расхода'!H7</f>
        <v>1 контур защиты</v>
      </c>
      <c r="D76" s="152"/>
      <c r="E76" s="7"/>
      <c r="F76" s="7"/>
      <c r="G76" s="153"/>
    </row>
    <row r="77" customFormat="false" ht="13.9" hidden="false" customHeight="true" outlineLevel="0" collapsed="false">
      <c r="A77" s="2" t="s">
        <v>358</v>
      </c>
      <c r="B77" s="2"/>
      <c r="C77" s="154" t="s">
        <v>35</v>
      </c>
      <c r="D77" s="5" t="s">
        <v>35</v>
      </c>
      <c r="E77" s="7" t="s">
        <v>35</v>
      </c>
      <c r="F77" s="7"/>
      <c r="G77" s="5" t="s">
        <v>35</v>
      </c>
    </row>
    <row r="78" customFormat="false" ht="13.9" hidden="false" customHeight="true" outlineLevel="0" collapsed="false">
      <c r="A78" s="7" t="s">
        <v>371</v>
      </c>
      <c r="B78" s="7"/>
      <c r="C78" s="154" t="s">
        <v>35</v>
      </c>
      <c r="D78" s="7" t="s">
        <v>35</v>
      </c>
      <c r="E78" s="7" t="s">
        <v>35</v>
      </c>
      <c r="F78" s="7"/>
      <c r="G78" s="7" t="s">
        <v>35</v>
      </c>
    </row>
    <row r="79" customFormat="false" ht="13.9" hidden="false" customHeight="false" outlineLevel="0" collapsed="false">
      <c r="A79" s="7"/>
      <c r="B79" s="7"/>
      <c r="C79" s="154" t="s">
        <v>35</v>
      </c>
      <c r="D79" s="7"/>
      <c r="E79" s="7"/>
      <c r="F79" s="7"/>
      <c r="G79" s="7"/>
    </row>
    <row r="80" customFormat="false" ht="13.9" hidden="false" customHeight="true" outlineLevel="0" collapsed="false">
      <c r="A80" s="2" t="s">
        <v>372</v>
      </c>
      <c r="B80" s="2"/>
      <c r="C80" s="25" t="s">
        <v>35</v>
      </c>
      <c r="D80" s="146" t="s">
        <v>35</v>
      </c>
      <c r="E80" s="146" t="s">
        <v>35</v>
      </c>
      <c r="F80" s="146"/>
      <c r="G80" s="146" t="s">
        <v>35</v>
      </c>
    </row>
    <row r="81" customFormat="false" ht="13.9" hidden="false" customHeight="false" outlineLevel="0" collapsed="false">
      <c r="A81" s="2"/>
      <c r="B81" s="2"/>
      <c r="C81" s="25" t="s">
        <v>35</v>
      </c>
      <c r="D81" s="146"/>
      <c r="E81" s="146"/>
      <c r="F81" s="146"/>
      <c r="G81" s="146"/>
    </row>
    <row r="82" customFormat="false" ht="12.8" hidden="false" customHeight="true" outlineLevel="0" collapsed="false">
      <c r="A82" s="155" t="s">
        <v>373</v>
      </c>
      <c r="B82" s="155"/>
      <c r="C82" s="146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2.8" hidden="false" customHeight="false" outlineLevel="0" collapsed="false">
      <c r="A83" s="155"/>
      <c r="B83" s="155"/>
      <c r="C83" s="146"/>
      <c r="D83" s="146"/>
      <c r="E83" s="146"/>
      <c r="F83" s="146"/>
      <c r="G83" s="146"/>
    </row>
    <row r="84" customFormat="false" ht="13.9" hidden="false" customHeight="true" outlineLevel="0" collapsed="false">
      <c r="A84" s="146" t="s">
        <v>374</v>
      </c>
      <c r="B84" s="146"/>
      <c r="C84" s="25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3.9" hidden="false" customHeight="false" outlineLevel="0" collapsed="false">
      <c r="A85" s="146"/>
      <c r="B85" s="146"/>
      <c r="C85" s="25" t="s">
        <v>35</v>
      </c>
      <c r="D85" s="146"/>
      <c r="E85" s="146"/>
      <c r="F85" s="146"/>
      <c r="G85" s="146"/>
    </row>
    <row r="86" customFormat="false" ht="13.9" hidden="false" customHeight="true" outlineLevel="0" collapsed="false">
      <c r="A86" s="134" t="s">
        <v>377</v>
      </c>
      <c r="B86" s="134"/>
      <c r="C86" s="134"/>
      <c r="D86" s="134"/>
      <c r="E86" s="134"/>
      <c r="F86" s="134"/>
      <c r="G86" s="134"/>
    </row>
    <row r="87" customFormat="false" ht="13.9" hidden="false" customHeight="true" outlineLevel="0" collapsed="false">
      <c r="A87" s="137" t="s">
        <v>378</v>
      </c>
      <c r="B87" s="137"/>
      <c r="C87" s="137"/>
      <c r="D87" s="137"/>
      <c r="E87" s="137"/>
      <c r="F87" s="7" t="s">
        <v>35</v>
      </c>
      <c r="G87" s="7"/>
    </row>
    <row r="88" customFormat="false" ht="13.9" hidden="false" customHeight="true" outlineLevel="0" collapsed="false">
      <c r="A88" s="137" t="s">
        <v>379</v>
      </c>
      <c r="B88" s="137"/>
      <c r="C88" s="137"/>
      <c r="D88" s="137"/>
      <c r="E88" s="137"/>
      <c r="F88" s="7" t="str">
        <f aca="false">F87</f>
        <v>-</v>
      </c>
      <c r="G88" s="7"/>
    </row>
    <row r="89" customFormat="false" ht="13.9" hidden="false" customHeight="true" outlineLevel="0" collapsed="false">
      <c r="A89" s="156" t="s">
        <v>380</v>
      </c>
      <c r="B89" s="156"/>
      <c r="C89" s="156"/>
      <c r="D89" s="156"/>
      <c r="E89" s="156"/>
      <c r="F89" s="7" t="s">
        <v>35</v>
      </c>
      <c r="G89" s="7"/>
    </row>
    <row r="90" customFormat="false" ht="13.9" hidden="false" customHeight="true" outlineLevel="0" collapsed="false">
      <c r="A90" s="137" t="s">
        <v>381</v>
      </c>
      <c r="B90" s="137"/>
      <c r="C90" s="137"/>
      <c r="D90" s="137"/>
      <c r="E90" s="137"/>
      <c r="F90" s="95" t="s">
        <v>382</v>
      </c>
      <c r="G90" s="95"/>
    </row>
    <row r="91" customFormat="false" ht="13.9" hidden="false" customHeight="true" outlineLevel="0" collapsed="false">
      <c r="A91" s="134" t="s">
        <v>383</v>
      </c>
      <c r="B91" s="134"/>
      <c r="C91" s="134"/>
      <c r="D91" s="134"/>
      <c r="E91" s="134"/>
      <c r="F91" s="134"/>
      <c r="G91" s="134"/>
    </row>
    <row r="92" customFormat="false" ht="27.85" hidden="false" customHeight="true" outlineLevel="0" collapsed="false">
      <c r="A92" s="9" t="s">
        <v>384</v>
      </c>
      <c r="B92" s="9"/>
      <c r="C92" s="9"/>
      <c r="D92" s="9"/>
      <c r="E92" s="9"/>
      <c r="F92" s="9"/>
      <c r="G92" s="9"/>
    </row>
    <row r="93" customFormat="false" ht="12.8" hidden="false" customHeight="true" outlineLevel="0" collapsed="false">
      <c r="A93" s="95" t="s">
        <v>385</v>
      </c>
      <c r="B93" s="95"/>
      <c r="C93" s="95"/>
      <c r="D93" s="95" t="s">
        <v>386</v>
      </c>
      <c r="E93" s="95"/>
      <c r="F93" s="95"/>
      <c r="G93" s="95"/>
    </row>
    <row r="94" customFormat="false" ht="12.8" hidden="false" customHeight="false" outlineLevel="0" collapsed="false">
      <c r="A94" s="95"/>
      <c r="B94" s="95"/>
      <c r="C94" s="95"/>
      <c r="D94" s="95"/>
      <c r="E94" s="95"/>
      <c r="F94" s="95"/>
      <c r="G94" s="95"/>
    </row>
    <row r="1048576" customFormat="false" ht="12.8" hidden="false" customHeight="false" outlineLevel="0" collapsed="false"/>
  </sheetData>
  <mergeCells count="8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9:G29"/>
    <mergeCell ref="A31:B31"/>
    <mergeCell ref="A39:G39"/>
    <mergeCell ref="A40:G40"/>
    <mergeCell ref="A41:G41"/>
    <mergeCell ref="A42:G42"/>
    <mergeCell ref="A45:G45"/>
    <mergeCell ref="A47:B47"/>
    <mergeCell ref="A54:G54"/>
    <mergeCell ref="A55:G55"/>
    <mergeCell ref="A56:G56"/>
    <mergeCell ref="A59:G59"/>
    <mergeCell ref="A61:B61"/>
    <mergeCell ref="A69:G69"/>
    <mergeCell ref="A70:G70"/>
    <mergeCell ref="A71:G71"/>
    <mergeCell ref="A72:B72"/>
    <mergeCell ref="E72:F72"/>
    <mergeCell ref="A73:B74"/>
    <mergeCell ref="D73:D74"/>
    <mergeCell ref="E73:F74"/>
    <mergeCell ref="G73:G74"/>
    <mergeCell ref="A75:B76"/>
    <mergeCell ref="D75:D76"/>
    <mergeCell ref="E75:F76"/>
    <mergeCell ref="G75:G76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3"/>
    <mergeCell ref="C82:C83"/>
    <mergeCell ref="D82:D83"/>
    <mergeCell ref="E82:F83"/>
    <mergeCell ref="G82:G83"/>
    <mergeCell ref="A84:B85"/>
    <mergeCell ref="D84:D85"/>
    <mergeCell ref="E84:F85"/>
    <mergeCell ref="G84:G85"/>
    <mergeCell ref="A86:G86"/>
    <mergeCell ref="A87:E87"/>
    <mergeCell ref="F87:G87"/>
    <mergeCell ref="A88:E88"/>
    <mergeCell ref="F88:G88"/>
    <mergeCell ref="A89:E89"/>
    <mergeCell ref="F89:G89"/>
    <mergeCell ref="A90:E90"/>
    <mergeCell ref="F90:G90"/>
    <mergeCell ref="A91:G91"/>
    <mergeCell ref="A92:G92"/>
    <mergeCell ref="A93:A94"/>
    <mergeCell ref="B93:C94"/>
    <mergeCell ref="D93:E94"/>
    <mergeCell ref="F93:G9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A39" activeCellId="0" sqref="A1:G96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3.9" hidden="false" customHeight="false" outlineLevel="0" collapsed="false">
      <c r="A5" s="131" t="s">
        <v>313</v>
      </c>
      <c r="B5" s="132" t="n">
        <f aca="false">'Журн.расхода'!A12</f>
        <v>45518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9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39.55" hidden="false" customHeight="false" outlineLevel="0" collapsed="false">
      <c r="A15" s="137" t="s">
        <v>324</v>
      </c>
      <c r="B15" s="5" t="n">
        <v>1</v>
      </c>
      <c r="C15" s="5" t="s">
        <v>414</v>
      </c>
      <c r="D15" s="5" t="s">
        <v>35</v>
      </c>
      <c r="E15" s="138" t="s">
        <v>35</v>
      </c>
      <c r="F15" s="7" t="n">
        <v>6</v>
      </c>
      <c r="G15" s="7"/>
    </row>
    <row r="16" customFormat="false" ht="13.9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4.15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4.15" hidden="false" customHeight="false" outlineLevel="0" collapsed="false">
      <c r="A20" s="9" t="s">
        <v>330</v>
      </c>
      <c r="B20" s="5" t="n">
        <v>0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9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9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9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412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34" t="s">
        <v>336</v>
      </c>
      <c r="B26" s="134"/>
      <c r="C26" s="134"/>
      <c r="D26" s="134"/>
      <c r="E26" s="134"/>
      <c r="F26" s="134"/>
      <c r="G26" s="134"/>
    </row>
    <row r="27" customFormat="false" ht="13.9" hidden="false" customHeight="false" outlineLevel="0" collapsed="false">
      <c r="A27" s="135" t="s">
        <v>318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</row>
    <row r="28" customFormat="false" ht="13.9" hidden="false" customHeight="false" outlineLevel="0" collapsed="false">
      <c r="A28" s="5" t="s">
        <v>35</v>
      </c>
      <c r="B28" s="5" t="s">
        <v>35</v>
      </c>
      <c r="C28" s="5" t="s">
        <v>35</v>
      </c>
      <c r="D28" s="5" t="s">
        <v>35</v>
      </c>
      <c r="E28" s="5" t="s">
        <v>35</v>
      </c>
      <c r="F28" s="5" t="s">
        <v>35</v>
      </c>
      <c r="G28" s="5" t="s">
        <v>35</v>
      </c>
    </row>
    <row r="29" customFormat="false" ht="13.9" hidden="false" customHeight="true" outlineLevel="0" collapsed="false">
      <c r="A29" s="139" t="s">
        <v>325</v>
      </c>
      <c r="B29" s="139"/>
      <c r="C29" s="139"/>
      <c r="D29" s="139"/>
      <c r="E29" s="139"/>
      <c r="F29" s="139"/>
      <c r="G29" s="139"/>
    </row>
    <row r="30" customFormat="false" ht="13.9" hidden="false" customHeight="false" outlineLevel="0" collapsed="false">
      <c r="A30" s="135" t="s">
        <v>326</v>
      </c>
      <c r="B30" s="135" t="s">
        <v>327</v>
      </c>
      <c r="C30" s="100"/>
      <c r="D30" s="100"/>
      <c r="E30" s="100"/>
      <c r="F30" s="100"/>
      <c r="G30" s="100"/>
    </row>
    <row r="31" customFormat="false" ht="13.9" hidden="false" customHeight="true" outlineLevel="0" collapsed="false">
      <c r="A31" s="7" t="s">
        <v>347</v>
      </c>
      <c r="B31" s="7"/>
      <c r="C31" s="100"/>
      <c r="D31" s="100"/>
      <c r="E31" s="100"/>
      <c r="F31" s="100"/>
      <c r="G31" s="100"/>
    </row>
    <row r="32" customFormat="false" ht="13.9" hidden="false" customHeight="false" outlineLevel="0" collapsed="false">
      <c r="A32" s="9" t="s">
        <v>338</v>
      </c>
      <c r="B32" s="5" t="str">
        <f aca="false">B28</f>
        <v>-</v>
      </c>
      <c r="C32" s="100"/>
      <c r="D32" s="100"/>
      <c r="E32" s="100"/>
      <c r="F32" s="100"/>
      <c r="G32" s="100"/>
    </row>
    <row r="33" customFormat="false" ht="13.9" hidden="false" customHeight="false" outlineLevel="0" collapsed="false">
      <c r="A33" s="9" t="s">
        <v>339</v>
      </c>
      <c r="B33" s="5" t="str">
        <f aca="false">C28</f>
        <v>-</v>
      </c>
      <c r="C33" s="100"/>
      <c r="D33" s="100"/>
      <c r="E33" s="100"/>
      <c r="F33" s="100"/>
      <c r="G33" s="100"/>
    </row>
    <row r="34" customFormat="false" ht="13.9" hidden="false" customHeight="false" outlineLevel="0" collapsed="false">
      <c r="A34" s="9" t="s">
        <v>340</v>
      </c>
      <c r="B34" s="5" t="str">
        <f aca="false">D28</f>
        <v>-</v>
      </c>
      <c r="C34" s="142"/>
      <c r="D34" s="142"/>
      <c r="E34" s="142"/>
      <c r="F34" s="142"/>
      <c r="G34" s="100"/>
    </row>
    <row r="35" customFormat="false" ht="14.15" hidden="false" customHeight="false" outlineLevel="0" collapsed="false">
      <c r="A35" s="9" t="s">
        <v>341</v>
      </c>
      <c r="B35" s="5" t="str">
        <f aca="false">E28</f>
        <v>-</v>
      </c>
      <c r="C35" s="142"/>
      <c r="D35" s="142"/>
      <c r="E35" s="142"/>
      <c r="F35" s="142"/>
      <c r="G35" s="100"/>
    </row>
    <row r="36" customFormat="false" ht="14.15" hidden="false" customHeight="false" outlineLevel="0" collapsed="false">
      <c r="A36" s="9" t="s">
        <v>342</v>
      </c>
      <c r="B36" s="5" t="str">
        <f aca="false">F28</f>
        <v>-</v>
      </c>
      <c r="C36" s="142"/>
      <c r="D36" s="142"/>
      <c r="E36" s="142"/>
      <c r="F36" s="142"/>
      <c r="G36" s="100"/>
    </row>
    <row r="37" customFormat="false" ht="13.9" hidden="false" customHeight="false" outlineLevel="0" collapsed="false">
      <c r="A37" s="9" t="s">
        <v>343</v>
      </c>
      <c r="B37" s="5" t="str">
        <f aca="false">G28</f>
        <v>-</v>
      </c>
      <c r="C37" s="142"/>
      <c r="D37" s="142"/>
      <c r="E37" s="142"/>
      <c r="F37" s="142"/>
      <c r="G37" s="100"/>
    </row>
    <row r="38" customFormat="false" ht="13.9" hidden="false" customHeight="false" outlineLevel="0" collapsed="false">
      <c r="A38" s="9" t="s">
        <v>330</v>
      </c>
      <c r="B38" s="5" t="n">
        <f aca="false">SUM(B33:B37)</f>
        <v>0</v>
      </c>
      <c r="C38" s="142"/>
      <c r="D38" s="142"/>
      <c r="E38" s="142"/>
      <c r="F38" s="142"/>
      <c r="G38" s="100"/>
    </row>
    <row r="39" customFormat="false" ht="13.9" hidden="false" customHeight="true" outlineLevel="0" collapsed="false">
      <c r="A39" s="137" t="s">
        <v>35</v>
      </c>
      <c r="B39" s="137"/>
      <c r="C39" s="137"/>
      <c r="D39" s="137"/>
      <c r="E39" s="137"/>
      <c r="F39" s="137"/>
      <c r="G39" s="137"/>
    </row>
    <row r="40" customFormat="false" ht="13.9" hidden="false" customHeight="true" outlineLevel="0" collapsed="false">
      <c r="A40" s="139" t="s">
        <v>334</v>
      </c>
      <c r="B40" s="139"/>
      <c r="C40" s="139"/>
      <c r="D40" s="139"/>
      <c r="E40" s="139"/>
      <c r="F40" s="139"/>
      <c r="G40" s="139"/>
    </row>
    <row r="41" customFormat="false" ht="13.9" hidden="false" customHeight="true" outlineLevel="0" collapsed="false">
      <c r="A41" s="137" t="s">
        <v>335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4" t="s">
        <v>349</v>
      </c>
      <c r="B42" s="134"/>
      <c r="C42" s="134"/>
      <c r="D42" s="134"/>
      <c r="E42" s="134"/>
      <c r="F42" s="134"/>
      <c r="G42" s="134"/>
    </row>
    <row r="43" customFormat="false" ht="13.9" hidden="false" customHeight="false" outlineLevel="0" collapsed="false">
      <c r="A43" s="135" t="s">
        <v>350</v>
      </c>
      <c r="B43" s="135" t="s">
        <v>351</v>
      </c>
      <c r="C43" s="135" t="s">
        <v>352</v>
      </c>
      <c r="D43" s="135" t="s">
        <v>353</v>
      </c>
      <c r="E43" s="135" t="s">
        <v>354</v>
      </c>
      <c r="F43" s="135" t="s">
        <v>355</v>
      </c>
      <c r="G43" s="135" t="s">
        <v>356</v>
      </c>
    </row>
    <row r="44" customFormat="false" ht="13.9" hidden="false" customHeight="false" outlineLevel="0" collapsed="false">
      <c r="A44" s="143" t="s">
        <v>35</v>
      </c>
      <c r="B44" s="143" t="s">
        <v>35</v>
      </c>
      <c r="C44" s="143" t="s">
        <v>35</v>
      </c>
      <c r="D44" s="143" t="s">
        <v>35</v>
      </c>
      <c r="E44" s="143" t="s">
        <v>35</v>
      </c>
      <c r="F44" s="143" t="s">
        <v>35</v>
      </c>
      <c r="G44" s="143" t="s">
        <v>35</v>
      </c>
    </row>
    <row r="45" customFormat="false" ht="13.9" hidden="false" customHeight="true" outlineLevel="0" collapsed="false">
      <c r="A45" s="139" t="s">
        <v>325</v>
      </c>
      <c r="B45" s="139"/>
      <c r="C45" s="139"/>
      <c r="D45" s="139"/>
      <c r="E45" s="139"/>
      <c r="F45" s="139"/>
      <c r="G45" s="139"/>
    </row>
    <row r="46" customFormat="false" ht="13.9" hidden="false" customHeight="false" outlineLevel="0" collapsed="false">
      <c r="A46" s="135" t="s">
        <v>326</v>
      </c>
      <c r="B46" s="135" t="s">
        <v>327</v>
      </c>
      <c r="C46" s="133"/>
      <c r="D46" s="133"/>
      <c r="E46" s="133"/>
      <c r="F46" s="133"/>
      <c r="G46" s="133"/>
    </row>
    <row r="47" customFormat="false" ht="13.9" hidden="false" customHeight="true" outlineLevel="0" collapsed="false">
      <c r="A47" s="146" t="s">
        <v>357</v>
      </c>
      <c r="B47" s="146"/>
      <c r="C47" s="133"/>
      <c r="D47" s="133"/>
      <c r="E47" s="133"/>
      <c r="F47" s="133"/>
      <c r="G47" s="133"/>
    </row>
    <row r="48" customFormat="false" ht="13.9" hidden="false" customHeight="false" outlineLevel="0" collapsed="false">
      <c r="A48" s="9" t="s">
        <v>351</v>
      </c>
      <c r="B48" s="5" t="str">
        <f aca="false">B44</f>
        <v>-</v>
      </c>
      <c r="C48" s="133"/>
      <c r="D48" s="133"/>
      <c r="E48" s="133"/>
      <c r="F48" s="133"/>
      <c r="G48" s="133"/>
    </row>
    <row r="49" customFormat="false" ht="13.9" hidden="false" customHeight="false" outlineLevel="0" collapsed="false">
      <c r="A49" s="9" t="s">
        <v>352</v>
      </c>
      <c r="B49" s="5" t="str">
        <f aca="false">C44</f>
        <v>-</v>
      </c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9" t="str">
        <f aca="false">D43</f>
        <v>Златоглазки</v>
      </c>
      <c r="B50" s="5" t="str">
        <f aca="false">D44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9" t="str">
        <f aca="false">E43</f>
        <v>Комары</v>
      </c>
      <c r="B51" s="5" t="str">
        <f aca="false">E44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9" t="str">
        <f aca="false">F43</f>
        <v>Осы</v>
      </c>
      <c r="B52" s="5" t="str">
        <f aca="false">F44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9" t="str">
        <f aca="false">G43</f>
        <v>Пищевая моль</v>
      </c>
      <c r="B53" s="5" t="str">
        <f aca="false">G44</f>
        <v>-</v>
      </c>
      <c r="C53" s="133"/>
      <c r="D53" s="133"/>
      <c r="E53" s="133"/>
      <c r="F53" s="133"/>
      <c r="G53" s="133"/>
    </row>
    <row r="54" customFormat="false" ht="13.9" hidden="false" customHeight="true" outlineLevel="0" collapsed="false">
      <c r="A54" s="139" t="s">
        <v>334</v>
      </c>
      <c r="B54" s="139"/>
      <c r="C54" s="139"/>
      <c r="D54" s="139"/>
      <c r="E54" s="139"/>
      <c r="F54" s="139"/>
      <c r="G54" s="139"/>
    </row>
    <row r="55" customFormat="false" ht="13.9" hidden="false" customHeight="true" outlineLevel="0" collapsed="false">
      <c r="A55" s="137" t="s">
        <v>335</v>
      </c>
      <c r="B55" s="137"/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34" t="s">
        <v>359</v>
      </c>
      <c r="B56" s="134"/>
      <c r="C56" s="134"/>
      <c r="D56" s="134"/>
      <c r="E56" s="134"/>
      <c r="F56" s="134"/>
      <c r="G56" s="134"/>
    </row>
    <row r="57" customFormat="false" ht="27.85" hidden="false" customHeight="false" outlineLevel="0" collapsed="false">
      <c r="A57" s="135" t="s">
        <v>360</v>
      </c>
      <c r="B57" s="135" t="s">
        <v>351</v>
      </c>
      <c r="C57" s="135" t="s">
        <v>352</v>
      </c>
      <c r="D57" s="135" t="s">
        <v>353</v>
      </c>
      <c r="E57" s="135" t="s">
        <v>354</v>
      </c>
      <c r="F57" s="135" t="s">
        <v>355</v>
      </c>
      <c r="G57" s="135" t="s">
        <v>356</v>
      </c>
    </row>
    <row r="58" customFormat="false" ht="13.9" hidden="false" customHeight="false" outlineLevel="0" collapsed="false">
      <c r="A58" s="5" t="s">
        <v>35</v>
      </c>
      <c r="B58" s="5" t="s">
        <v>35</v>
      </c>
      <c r="C58" s="5" t="s">
        <v>35</v>
      </c>
      <c r="D58" s="5" t="s">
        <v>35</v>
      </c>
      <c r="E58" s="5" t="s">
        <v>35</v>
      </c>
      <c r="F58" s="5" t="s">
        <v>35</v>
      </c>
      <c r="G58" s="5" t="s">
        <v>35</v>
      </c>
    </row>
    <row r="59" customFormat="false" ht="13.9" hidden="false" customHeight="true" outlineLevel="0" collapsed="false">
      <c r="A59" s="139" t="s">
        <v>325</v>
      </c>
      <c r="B59" s="139"/>
      <c r="C59" s="139"/>
      <c r="D59" s="139"/>
      <c r="E59" s="139"/>
      <c r="F59" s="139"/>
      <c r="G59" s="139"/>
    </row>
    <row r="60" customFormat="false" ht="13.9" hidden="false" customHeight="false" outlineLevel="0" collapsed="false">
      <c r="A60" s="169" t="s">
        <v>326</v>
      </c>
      <c r="B60" s="169" t="s">
        <v>327</v>
      </c>
      <c r="C60" s="100"/>
      <c r="D60" s="100"/>
      <c r="E60" s="100"/>
      <c r="F60" s="100"/>
      <c r="G60" s="100"/>
    </row>
    <row r="61" customFormat="false" ht="13.8" hidden="false" customHeight="false" outlineLevel="0" collapsed="false">
      <c r="A61" s="117" t="s">
        <v>357</v>
      </c>
      <c r="B61" s="117"/>
      <c r="C61" s="100"/>
      <c r="D61" s="100"/>
      <c r="E61" s="100"/>
      <c r="F61" s="100"/>
      <c r="G61" s="100"/>
    </row>
    <row r="62" customFormat="false" ht="13.9" hidden="false" customHeight="false" outlineLevel="0" collapsed="false">
      <c r="A62" s="9" t="s">
        <v>351</v>
      </c>
      <c r="B62" s="5" t="s">
        <v>35</v>
      </c>
      <c r="C62" s="100"/>
      <c r="D62" s="100"/>
      <c r="E62" s="100"/>
      <c r="F62" s="100"/>
      <c r="G62" s="100"/>
    </row>
    <row r="63" customFormat="false" ht="13.9" hidden="false" customHeight="false" outlineLevel="0" collapsed="false">
      <c r="A63" s="9" t="s">
        <v>352</v>
      </c>
      <c r="B63" s="5" t="s">
        <v>35</v>
      </c>
      <c r="C63" s="100"/>
      <c r="D63" s="100"/>
      <c r="E63" s="100"/>
      <c r="F63" s="100"/>
      <c r="G63" s="100"/>
    </row>
    <row r="64" customFormat="false" ht="13.9" hidden="false" customHeight="false" outlineLevel="0" collapsed="false">
      <c r="A64" s="9" t="str">
        <f aca="false">D57</f>
        <v>Златоглазки</v>
      </c>
      <c r="B64" s="5" t="s">
        <v>35</v>
      </c>
      <c r="C64" s="100"/>
      <c r="D64" s="100"/>
      <c r="E64" s="100"/>
      <c r="F64" s="100"/>
      <c r="G64" s="100"/>
    </row>
    <row r="65" customFormat="false" ht="13.9" hidden="false" customHeight="false" outlineLevel="0" collapsed="false">
      <c r="A65" s="9" t="str">
        <f aca="false">E57</f>
        <v>Комары</v>
      </c>
      <c r="B65" s="5" t="s">
        <v>35</v>
      </c>
      <c r="C65" s="100"/>
      <c r="D65" s="100"/>
      <c r="E65" s="100"/>
      <c r="F65" s="100"/>
      <c r="G65" s="100"/>
    </row>
    <row r="66" customFormat="false" ht="13.9" hidden="false" customHeight="false" outlineLevel="0" collapsed="false">
      <c r="A66" s="9" t="str">
        <f aca="false">F57</f>
        <v>Осы</v>
      </c>
      <c r="B66" s="5" t="s">
        <v>35</v>
      </c>
      <c r="C66" s="100"/>
      <c r="D66" s="100"/>
      <c r="E66" s="100"/>
      <c r="F66" s="100"/>
      <c r="G66" s="100"/>
    </row>
    <row r="67" customFormat="false" ht="13.9" hidden="false" customHeight="false" outlineLevel="0" collapsed="false">
      <c r="A67" s="9" t="str">
        <f aca="false">G57</f>
        <v>Пищевая моль</v>
      </c>
      <c r="B67" s="5" t="s">
        <v>35</v>
      </c>
      <c r="C67" s="100"/>
      <c r="D67" s="100"/>
      <c r="E67" s="100"/>
      <c r="F67" s="100"/>
      <c r="G67" s="100"/>
    </row>
    <row r="68" customFormat="false" ht="13.9" hidden="false" customHeight="false" outlineLevel="0" collapsed="false">
      <c r="A68" s="137" t="s">
        <v>35</v>
      </c>
      <c r="B68" s="148"/>
      <c r="C68" s="148"/>
      <c r="D68" s="148"/>
      <c r="E68" s="148"/>
      <c r="F68" s="148"/>
      <c r="G68" s="149"/>
    </row>
    <row r="69" customFormat="false" ht="13.9" hidden="false" customHeight="true" outlineLevel="0" collapsed="false">
      <c r="A69" s="139" t="s">
        <v>334</v>
      </c>
      <c r="B69" s="139"/>
      <c r="C69" s="139"/>
      <c r="D69" s="139"/>
      <c r="E69" s="139"/>
      <c r="F69" s="139"/>
      <c r="G69" s="139"/>
    </row>
    <row r="70" customFormat="false" ht="13.9" hidden="false" customHeight="true" outlineLevel="0" collapsed="false">
      <c r="A70" s="137" t="s">
        <v>335</v>
      </c>
      <c r="B70" s="137"/>
      <c r="C70" s="137"/>
      <c r="D70" s="137"/>
      <c r="E70" s="137"/>
      <c r="F70" s="137"/>
      <c r="G70" s="137"/>
    </row>
    <row r="71" customFormat="false" ht="13.9" hidden="false" customHeight="true" outlineLevel="0" collapsed="false">
      <c r="A71" s="134" t="s">
        <v>361</v>
      </c>
      <c r="B71" s="134"/>
      <c r="C71" s="134"/>
      <c r="D71" s="134"/>
      <c r="E71" s="134"/>
      <c r="F71" s="134"/>
      <c r="G71" s="134"/>
    </row>
    <row r="72" customFormat="false" ht="39.8" hidden="false" customHeight="true" outlineLevel="0" collapsed="false">
      <c r="A72" s="135" t="s">
        <v>362</v>
      </c>
      <c r="B72" s="135"/>
      <c r="C72" s="135" t="s">
        <v>408</v>
      </c>
      <c r="D72" s="135" t="s">
        <v>52</v>
      </c>
      <c r="E72" s="135" t="s">
        <v>364</v>
      </c>
      <c r="F72" s="135"/>
      <c r="G72" s="135" t="s">
        <v>365</v>
      </c>
    </row>
    <row r="73" customFormat="false" ht="13.9" hidden="false" customHeight="true" outlineLevel="0" collapsed="false">
      <c r="A73" s="7" t="s">
        <v>366</v>
      </c>
      <c r="B73" s="7"/>
      <c r="C73" s="150" t="s">
        <v>35</v>
      </c>
      <c r="D73" s="7" t="s">
        <v>35</v>
      </c>
      <c r="E73" s="7" t="s">
        <v>35</v>
      </c>
      <c r="F73" s="7"/>
      <c r="G73" s="151" t="s">
        <v>35</v>
      </c>
    </row>
    <row r="74" customFormat="false" ht="13.9" hidden="false" customHeight="false" outlineLevel="0" collapsed="false">
      <c r="A74" s="7"/>
      <c r="B74" s="7"/>
      <c r="C74" s="141" t="s">
        <v>35</v>
      </c>
      <c r="D74" s="7"/>
      <c r="E74" s="7"/>
      <c r="F74" s="7"/>
      <c r="G74" s="151"/>
    </row>
    <row r="75" customFormat="false" ht="13.9" hidden="false" customHeight="true" outlineLevel="0" collapsed="false">
      <c r="A75" s="2" t="s">
        <v>369</v>
      </c>
      <c r="B75" s="2"/>
      <c r="C75" s="13" t="s">
        <v>26</v>
      </c>
      <c r="D75" s="152" t="str">
        <f aca="false">'Журн.расхода'!B7</f>
        <v>Ратобор-брикет от грызунов</v>
      </c>
      <c r="E75" s="7" t="str">
        <f aca="false">'Журн.расхода'!F7</f>
        <v>Бродифакум 0,005%</v>
      </c>
      <c r="F75" s="7"/>
      <c r="G75" s="153" t="n">
        <f aca="false">71*0.04</f>
        <v>2.84</v>
      </c>
    </row>
    <row r="76" customFormat="false" ht="12.8" hidden="false" customHeight="false" outlineLevel="0" collapsed="false">
      <c r="A76" s="2"/>
      <c r="B76" s="2"/>
      <c r="C76" s="170" t="str">
        <f aca="false">'Журн.расхода'!H7</f>
        <v>1 контур защиты</v>
      </c>
      <c r="D76" s="152"/>
      <c r="E76" s="7"/>
      <c r="F76" s="7"/>
      <c r="G76" s="153"/>
    </row>
    <row r="77" customFormat="false" ht="13.9" hidden="false" customHeight="true" outlineLevel="0" collapsed="false">
      <c r="A77" s="2" t="s">
        <v>358</v>
      </c>
      <c r="B77" s="2"/>
      <c r="C77" s="154" t="s">
        <v>35</v>
      </c>
      <c r="D77" s="5" t="s">
        <v>35</v>
      </c>
      <c r="E77" s="7" t="s">
        <v>35</v>
      </c>
      <c r="F77" s="7"/>
      <c r="G77" s="5" t="s">
        <v>35</v>
      </c>
    </row>
    <row r="78" customFormat="false" ht="13.9" hidden="false" customHeight="true" outlineLevel="0" collapsed="false">
      <c r="A78" s="7" t="s">
        <v>371</v>
      </c>
      <c r="B78" s="7"/>
      <c r="C78" s="154" t="s">
        <v>35</v>
      </c>
      <c r="D78" s="7" t="s">
        <v>35</v>
      </c>
      <c r="E78" s="7" t="s">
        <v>35</v>
      </c>
      <c r="F78" s="7"/>
      <c r="G78" s="7" t="s">
        <v>35</v>
      </c>
    </row>
    <row r="79" customFormat="false" ht="13.9" hidden="false" customHeight="false" outlineLevel="0" collapsed="false">
      <c r="A79" s="7"/>
      <c r="B79" s="7"/>
      <c r="C79" s="154" t="s">
        <v>35</v>
      </c>
      <c r="D79" s="7"/>
      <c r="E79" s="7"/>
      <c r="F79" s="7"/>
      <c r="G79" s="7"/>
    </row>
    <row r="80" customFormat="false" ht="13.9" hidden="false" customHeight="true" outlineLevel="0" collapsed="false">
      <c r="A80" s="2" t="s">
        <v>372</v>
      </c>
      <c r="B80" s="2"/>
      <c r="C80" s="25" t="s">
        <v>35</v>
      </c>
      <c r="D80" s="146" t="s">
        <v>35</v>
      </c>
      <c r="E80" s="146" t="s">
        <v>35</v>
      </c>
      <c r="F80" s="146"/>
      <c r="G80" s="146" t="s">
        <v>35</v>
      </c>
    </row>
    <row r="81" customFormat="false" ht="13.9" hidden="false" customHeight="false" outlineLevel="0" collapsed="false">
      <c r="A81" s="2"/>
      <c r="B81" s="2"/>
      <c r="C81" s="25" t="s">
        <v>35</v>
      </c>
      <c r="D81" s="146"/>
      <c r="E81" s="146"/>
      <c r="F81" s="146"/>
      <c r="G81" s="146"/>
    </row>
    <row r="82" customFormat="false" ht="12.8" hidden="false" customHeight="true" outlineLevel="0" collapsed="false">
      <c r="A82" s="155" t="s">
        <v>373</v>
      </c>
      <c r="B82" s="155"/>
      <c r="C82" s="146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2.8" hidden="false" customHeight="false" outlineLevel="0" collapsed="false">
      <c r="A83" s="155"/>
      <c r="B83" s="155"/>
      <c r="C83" s="146"/>
      <c r="D83" s="146"/>
      <c r="E83" s="146"/>
      <c r="F83" s="146"/>
      <c r="G83" s="146"/>
    </row>
    <row r="84" customFormat="false" ht="13.9" hidden="false" customHeight="true" outlineLevel="0" collapsed="false">
      <c r="A84" s="146" t="s">
        <v>374</v>
      </c>
      <c r="B84" s="146"/>
      <c r="C84" s="25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3.9" hidden="false" customHeight="false" outlineLevel="0" collapsed="false">
      <c r="A85" s="146"/>
      <c r="B85" s="146"/>
      <c r="C85" s="25" t="s">
        <v>35</v>
      </c>
      <c r="D85" s="146"/>
      <c r="E85" s="146"/>
      <c r="F85" s="146"/>
      <c r="G85" s="146"/>
    </row>
    <row r="86" customFormat="false" ht="13.9" hidden="false" customHeight="true" outlineLevel="0" collapsed="false">
      <c r="A86" s="134" t="s">
        <v>377</v>
      </c>
      <c r="B86" s="134"/>
      <c r="C86" s="134"/>
      <c r="D86" s="134"/>
      <c r="E86" s="134"/>
      <c r="F86" s="134"/>
      <c r="G86" s="134"/>
    </row>
    <row r="87" customFormat="false" ht="13.9" hidden="false" customHeight="true" outlineLevel="0" collapsed="false">
      <c r="A87" s="137" t="s">
        <v>378</v>
      </c>
      <c r="B87" s="137"/>
      <c r="C87" s="137"/>
      <c r="D87" s="137"/>
      <c r="E87" s="137"/>
      <c r="F87" s="7" t="s">
        <v>35</v>
      </c>
      <c r="G87" s="7"/>
    </row>
    <row r="88" customFormat="false" ht="13.9" hidden="false" customHeight="true" outlineLevel="0" collapsed="false">
      <c r="A88" s="137" t="s">
        <v>379</v>
      </c>
      <c r="B88" s="137"/>
      <c r="C88" s="137"/>
      <c r="D88" s="137"/>
      <c r="E88" s="137"/>
      <c r="F88" s="7" t="str">
        <f aca="false">F87</f>
        <v>-</v>
      </c>
      <c r="G88" s="7"/>
    </row>
    <row r="89" customFormat="false" ht="13.9" hidden="false" customHeight="true" outlineLevel="0" collapsed="false">
      <c r="A89" s="156" t="s">
        <v>380</v>
      </c>
      <c r="B89" s="156"/>
      <c r="C89" s="156"/>
      <c r="D89" s="156"/>
      <c r="E89" s="156"/>
      <c r="F89" s="7" t="s">
        <v>35</v>
      </c>
      <c r="G89" s="7"/>
    </row>
    <row r="90" customFormat="false" ht="13.9" hidden="false" customHeight="true" outlineLevel="0" collapsed="false">
      <c r="A90" s="137" t="s">
        <v>381</v>
      </c>
      <c r="B90" s="137"/>
      <c r="C90" s="137"/>
      <c r="D90" s="137"/>
      <c r="E90" s="137"/>
      <c r="F90" s="95" t="s">
        <v>382</v>
      </c>
      <c r="G90" s="95"/>
    </row>
    <row r="91" customFormat="false" ht="13.9" hidden="false" customHeight="true" outlineLevel="0" collapsed="false">
      <c r="A91" s="134" t="s">
        <v>383</v>
      </c>
      <c r="B91" s="134"/>
      <c r="C91" s="134"/>
      <c r="D91" s="134"/>
      <c r="E91" s="134"/>
      <c r="F91" s="134"/>
      <c r="G91" s="134"/>
    </row>
    <row r="92" customFormat="false" ht="27.85" hidden="false" customHeight="true" outlineLevel="0" collapsed="false">
      <c r="A92" s="9" t="s">
        <v>384</v>
      </c>
      <c r="B92" s="9"/>
      <c r="C92" s="9"/>
      <c r="D92" s="9"/>
      <c r="E92" s="9"/>
      <c r="F92" s="9"/>
      <c r="G92" s="9"/>
    </row>
    <row r="93" customFormat="false" ht="12.8" hidden="false" customHeight="true" outlineLevel="0" collapsed="false">
      <c r="A93" s="95" t="s">
        <v>385</v>
      </c>
      <c r="B93" s="95"/>
      <c r="C93" s="95"/>
      <c r="D93" s="95" t="s">
        <v>386</v>
      </c>
      <c r="E93" s="95"/>
      <c r="F93" s="95"/>
      <c r="G93" s="95"/>
    </row>
    <row r="94" customFormat="false" ht="12.8" hidden="false" customHeight="false" outlineLevel="0" collapsed="false">
      <c r="A94" s="95"/>
      <c r="B94" s="95"/>
      <c r="C94" s="95"/>
      <c r="D94" s="95"/>
      <c r="E94" s="95"/>
      <c r="F94" s="95"/>
      <c r="G94" s="95"/>
    </row>
    <row r="1048576" customFormat="false" ht="12.8" hidden="false" customHeight="false" outlineLevel="0" collapsed="false"/>
  </sheetData>
  <mergeCells count="8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9:G29"/>
    <mergeCell ref="A31:B31"/>
    <mergeCell ref="A39:G39"/>
    <mergeCell ref="A40:G40"/>
    <mergeCell ref="A41:G41"/>
    <mergeCell ref="A42:G42"/>
    <mergeCell ref="A45:G45"/>
    <mergeCell ref="A47:B47"/>
    <mergeCell ref="A54:G54"/>
    <mergeCell ref="A55:G55"/>
    <mergeCell ref="A56:G56"/>
    <mergeCell ref="A59:G59"/>
    <mergeCell ref="A61:B61"/>
    <mergeCell ref="A69:G69"/>
    <mergeCell ref="A70:G70"/>
    <mergeCell ref="A71:G71"/>
    <mergeCell ref="A72:B72"/>
    <mergeCell ref="E72:F72"/>
    <mergeCell ref="A73:B74"/>
    <mergeCell ref="D73:D74"/>
    <mergeCell ref="E73:F74"/>
    <mergeCell ref="G73:G74"/>
    <mergeCell ref="A75:B76"/>
    <mergeCell ref="D75:D76"/>
    <mergeCell ref="E75:F76"/>
    <mergeCell ref="G75:G76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3"/>
    <mergeCell ref="C82:C83"/>
    <mergeCell ref="D82:D83"/>
    <mergeCell ref="E82:F83"/>
    <mergeCell ref="G82:G83"/>
    <mergeCell ref="A84:B85"/>
    <mergeCell ref="D84:D85"/>
    <mergeCell ref="E84:F85"/>
    <mergeCell ref="G84:G85"/>
    <mergeCell ref="A86:G86"/>
    <mergeCell ref="A87:E87"/>
    <mergeCell ref="F87:G87"/>
    <mergeCell ref="A88:E88"/>
    <mergeCell ref="F88:G88"/>
    <mergeCell ref="A89:E89"/>
    <mergeCell ref="F89:G89"/>
    <mergeCell ref="A90:E90"/>
    <mergeCell ref="F90:G90"/>
    <mergeCell ref="A91:G91"/>
    <mergeCell ref="A92:G92"/>
    <mergeCell ref="A93:A94"/>
    <mergeCell ref="B93:C94"/>
    <mergeCell ref="D93:E94"/>
    <mergeCell ref="F93:G9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D36" activeCellId="0" sqref="A1:G96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9.0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8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8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13.8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3.8" hidden="false" customHeight="false" outlineLevel="0" collapsed="false">
      <c r="A5" s="131" t="s">
        <v>313</v>
      </c>
      <c r="B5" s="132" t="n">
        <f aca="false">'Журн.расхода'!A15</f>
        <v>45526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8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115.65" hidden="false" customHeight="false" outlineLevel="0" collapsed="false">
      <c r="A15" s="137" t="s">
        <v>324</v>
      </c>
      <c r="B15" s="5" t="n">
        <v>1</v>
      </c>
      <c r="C15" s="5" t="s">
        <v>415</v>
      </c>
      <c r="D15" s="5" t="s">
        <v>35</v>
      </c>
      <c r="E15" s="138" t="s">
        <v>35</v>
      </c>
      <c r="F15" s="7" t="n">
        <v>54</v>
      </c>
      <c r="G15" s="7"/>
    </row>
    <row r="16" customFormat="false" ht="13.8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8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9" t="s">
        <v>330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8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8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8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8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8" hidden="false" customHeight="true" outlineLevel="0" collapsed="false">
      <c r="A25" s="137" t="s">
        <v>412</v>
      </c>
      <c r="B25" s="137"/>
      <c r="C25" s="137"/>
      <c r="D25" s="137"/>
      <c r="E25" s="137"/>
      <c r="F25" s="137"/>
      <c r="G25" s="137"/>
    </row>
    <row r="26" customFormat="false" ht="13.8" hidden="false" customHeight="true" outlineLevel="0" collapsed="false">
      <c r="A26" s="171" t="s">
        <v>416</v>
      </c>
      <c r="B26" s="137"/>
      <c r="C26" s="137"/>
      <c r="D26" s="137"/>
      <c r="E26" s="137"/>
      <c r="F26" s="137"/>
      <c r="G26" s="137"/>
    </row>
    <row r="27" customFormat="false" ht="13.8" hidden="false" customHeight="true" outlineLevel="0" collapsed="false">
      <c r="A27" s="137" t="s">
        <v>417</v>
      </c>
      <c r="B27" s="137"/>
      <c r="C27" s="137"/>
      <c r="D27" s="137"/>
      <c r="E27" s="137"/>
      <c r="F27" s="137"/>
      <c r="G27" s="137"/>
    </row>
    <row r="28" customFormat="false" ht="13.8" hidden="false" customHeight="true" outlineLevel="0" collapsed="false">
      <c r="A28" s="134" t="s">
        <v>336</v>
      </c>
      <c r="B28" s="134"/>
      <c r="C28" s="134"/>
      <c r="D28" s="134"/>
      <c r="E28" s="134"/>
      <c r="F28" s="134"/>
      <c r="G28" s="134"/>
    </row>
    <row r="29" customFormat="false" ht="13.9" hidden="false" customHeight="false" outlineLevel="0" collapsed="false">
      <c r="A29" s="135" t="s">
        <v>318</v>
      </c>
      <c r="B29" s="9" t="s">
        <v>338</v>
      </c>
      <c r="C29" s="9" t="s">
        <v>339</v>
      </c>
      <c r="D29" s="9" t="s">
        <v>340</v>
      </c>
      <c r="E29" s="9" t="s">
        <v>341</v>
      </c>
      <c r="F29" s="9" t="s">
        <v>342</v>
      </c>
      <c r="G29" s="9" t="s">
        <v>343</v>
      </c>
    </row>
    <row r="30" customFormat="false" ht="13.8" hidden="false" customHeight="false" outlineLevel="0" collapsed="false">
      <c r="A30" s="5" t="s">
        <v>35</v>
      </c>
      <c r="B30" s="5" t="s">
        <v>35</v>
      </c>
      <c r="C30" s="5" t="s">
        <v>35</v>
      </c>
      <c r="D30" s="5" t="s">
        <v>35</v>
      </c>
      <c r="E30" s="5" t="s">
        <v>35</v>
      </c>
      <c r="F30" s="5" t="s">
        <v>35</v>
      </c>
      <c r="G30" s="5" t="s">
        <v>35</v>
      </c>
    </row>
    <row r="31" customFormat="false" ht="13.8" hidden="false" customHeight="true" outlineLevel="0" collapsed="false">
      <c r="A31" s="139" t="s">
        <v>325</v>
      </c>
      <c r="B31" s="139"/>
      <c r="C31" s="139"/>
      <c r="D31" s="139"/>
      <c r="E31" s="139"/>
      <c r="F31" s="139"/>
      <c r="G31" s="139"/>
    </row>
    <row r="32" customFormat="false" ht="13.8" hidden="false" customHeight="false" outlineLevel="0" collapsed="false">
      <c r="A32" s="135" t="s">
        <v>326</v>
      </c>
      <c r="B32" s="135" t="s">
        <v>327</v>
      </c>
      <c r="C32" s="100"/>
      <c r="D32" s="100"/>
      <c r="E32" s="100"/>
      <c r="F32" s="100"/>
      <c r="G32" s="100"/>
    </row>
    <row r="33" customFormat="false" ht="13.8" hidden="false" customHeight="true" outlineLevel="0" collapsed="false">
      <c r="A33" s="7" t="s">
        <v>347</v>
      </c>
      <c r="B33" s="7"/>
      <c r="C33" s="100"/>
      <c r="D33" s="100"/>
      <c r="E33" s="100"/>
      <c r="F33" s="100"/>
      <c r="G33" s="100"/>
    </row>
    <row r="34" customFormat="false" ht="13.8" hidden="false" customHeight="false" outlineLevel="0" collapsed="false">
      <c r="A34" s="9" t="s">
        <v>338</v>
      </c>
      <c r="B34" s="5" t="str">
        <f aca="false">B30</f>
        <v>-</v>
      </c>
      <c r="C34" s="100"/>
      <c r="D34" s="100"/>
      <c r="E34" s="100"/>
      <c r="F34" s="100"/>
      <c r="G34" s="100"/>
    </row>
    <row r="35" customFormat="false" ht="13.8" hidden="false" customHeight="false" outlineLevel="0" collapsed="false">
      <c r="A35" s="9" t="s">
        <v>339</v>
      </c>
      <c r="B35" s="5" t="str">
        <f aca="false">C30</f>
        <v>-</v>
      </c>
      <c r="C35" s="100"/>
      <c r="D35" s="100"/>
      <c r="E35" s="100"/>
      <c r="F35" s="100"/>
      <c r="G35" s="100"/>
    </row>
    <row r="36" customFormat="false" ht="13.8" hidden="false" customHeight="false" outlineLevel="0" collapsed="false">
      <c r="A36" s="9" t="s">
        <v>340</v>
      </c>
      <c r="B36" s="5" t="str">
        <f aca="false">D30</f>
        <v>-</v>
      </c>
      <c r="C36" s="142"/>
      <c r="D36" s="142"/>
      <c r="E36" s="142"/>
      <c r="F36" s="142"/>
      <c r="G36" s="100"/>
    </row>
    <row r="37" customFormat="false" ht="14.15" hidden="false" customHeight="false" outlineLevel="0" collapsed="false">
      <c r="A37" s="9" t="s">
        <v>341</v>
      </c>
      <c r="B37" s="5" t="str">
        <f aca="false">E30</f>
        <v>-</v>
      </c>
      <c r="C37" s="142"/>
      <c r="D37" s="142"/>
      <c r="E37" s="142"/>
      <c r="F37" s="142"/>
      <c r="G37" s="100"/>
    </row>
    <row r="38" customFormat="false" ht="14.15" hidden="false" customHeight="false" outlineLevel="0" collapsed="false">
      <c r="A38" s="9" t="s">
        <v>342</v>
      </c>
      <c r="B38" s="5" t="str">
        <f aca="false">F30</f>
        <v>-</v>
      </c>
      <c r="C38" s="142"/>
      <c r="D38" s="142"/>
      <c r="E38" s="142"/>
      <c r="F38" s="142"/>
      <c r="G38" s="100"/>
    </row>
    <row r="39" customFormat="false" ht="13.9" hidden="false" customHeight="false" outlineLevel="0" collapsed="false">
      <c r="A39" s="9" t="s">
        <v>343</v>
      </c>
      <c r="B39" s="5" t="str">
        <f aca="false">G30</f>
        <v>-</v>
      </c>
      <c r="C39" s="142"/>
      <c r="D39" s="142"/>
      <c r="E39" s="142"/>
      <c r="F39" s="142"/>
      <c r="G39" s="100"/>
    </row>
    <row r="40" customFormat="false" ht="13.8" hidden="false" customHeight="false" outlineLevel="0" collapsed="false">
      <c r="A40" s="9" t="s">
        <v>330</v>
      </c>
      <c r="B40" s="5" t="n">
        <f aca="false">SUM(B35:B39)</f>
        <v>0</v>
      </c>
      <c r="C40" s="142"/>
      <c r="D40" s="142"/>
      <c r="E40" s="142"/>
      <c r="F40" s="142"/>
      <c r="G40" s="100"/>
    </row>
    <row r="41" customFormat="false" ht="13.8" hidden="false" customHeight="true" outlineLevel="0" collapsed="false">
      <c r="A41" s="137" t="s">
        <v>35</v>
      </c>
      <c r="B41" s="137"/>
      <c r="C41" s="137"/>
      <c r="D41" s="137"/>
      <c r="E41" s="137"/>
      <c r="F41" s="137"/>
      <c r="G41" s="137"/>
    </row>
    <row r="42" customFormat="false" ht="13.8" hidden="false" customHeight="true" outlineLevel="0" collapsed="false">
      <c r="A42" s="139" t="s">
        <v>334</v>
      </c>
      <c r="B42" s="139"/>
      <c r="C42" s="139"/>
      <c r="D42" s="139"/>
      <c r="E42" s="139"/>
      <c r="F42" s="139"/>
      <c r="G42" s="139"/>
    </row>
    <row r="43" customFormat="false" ht="13.8" hidden="false" customHeight="true" outlineLevel="0" collapsed="false">
      <c r="A43" s="137" t="s">
        <v>335</v>
      </c>
      <c r="B43" s="137"/>
      <c r="C43" s="137"/>
      <c r="D43" s="137"/>
      <c r="E43" s="137"/>
      <c r="F43" s="137"/>
      <c r="G43" s="137"/>
    </row>
    <row r="44" customFormat="false" ht="13.8" hidden="false" customHeight="true" outlineLevel="0" collapsed="false">
      <c r="A44" s="134" t="s">
        <v>349</v>
      </c>
      <c r="B44" s="134"/>
      <c r="C44" s="134"/>
      <c r="D44" s="134"/>
      <c r="E44" s="134"/>
      <c r="F44" s="134"/>
      <c r="G44" s="134"/>
    </row>
    <row r="45" customFormat="false" ht="13.8" hidden="false" customHeight="false" outlineLevel="0" collapsed="false">
      <c r="A45" s="135" t="s">
        <v>350</v>
      </c>
      <c r="B45" s="135" t="s">
        <v>351</v>
      </c>
      <c r="C45" s="135" t="s">
        <v>352</v>
      </c>
      <c r="D45" s="135" t="s">
        <v>353</v>
      </c>
      <c r="E45" s="135" t="s">
        <v>354</v>
      </c>
      <c r="F45" s="135" t="s">
        <v>355</v>
      </c>
      <c r="G45" s="135" t="s">
        <v>356</v>
      </c>
    </row>
    <row r="46" customFormat="false" ht="13.8" hidden="false" customHeight="false" outlineLevel="0" collapsed="false">
      <c r="A46" s="143" t="s">
        <v>35</v>
      </c>
      <c r="B46" s="143" t="s">
        <v>35</v>
      </c>
      <c r="C46" s="143" t="s">
        <v>35</v>
      </c>
      <c r="D46" s="143" t="s">
        <v>35</v>
      </c>
      <c r="E46" s="143" t="s">
        <v>35</v>
      </c>
      <c r="F46" s="143" t="s">
        <v>35</v>
      </c>
      <c r="G46" s="143" t="s">
        <v>35</v>
      </c>
    </row>
    <row r="47" customFormat="false" ht="13.8" hidden="false" customHeight="true" outlineLevel="0" collapsed="false">
      <c r="A47" s="139" t="s">
        <v>325</v>
      </c>
      <c r="B47" s="139"/>
      <c r="C47" s="139"/>
      <c r="D47" s="139"/>
      <c r="E47" s="139"/>
      <c r="F47" s="139"/>
      <c r="G47" s="139"/>
    </row>
    <row r="48" customFormat="false" ht="13.8" hidden="false" customHeight="false" outlineLevel="0" collapsed="false">
      <c r="A48" s="135" t="s">
        <v>326</v>
      </c>
      <c r="B48" s="135" t="s">
        <v>327</v>
      </c>
      <c r="C48" s="133"/>
      <c r="D48" s="133"/>
      <c r="E48" s="133"/>
      <c r="F48" s="133"/>
      <c r="G48" s="133"/>
    </row>
    <row r="49" customFormat="false" ht="13.8" hidden="false" customHeight="true" outlineLevel="0" collapsed="false">
      <c r="A49" s="146" t="s">
        <v>357</v>
      </c>
      <c r="B49" s="146"/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9" t="s">
        <v>351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8" hidden="false" customHeight="false" outlineLevel="0" collapsed="false">
      <c r="A51" s="9" t="s">
        <v>352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13.8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8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8" hidden="false" customHeight="true" outlineLevel="0" collapsed="false">
      <c r="A56" s="139" t="s">
        <v>334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335</v>
      </c>
      <c r="B57" s="137"/>
      <c r="C57" s="137"/>
      <c r="D57" s="137"/>
      <c r="E57" s="137"/>
      <c r="F57" s="137"/>
      <c r="G57" s="137"/>
    </row>
    <row r="58" customFormat="false" ht="13.8" hidden="false" customHeight="true" outlineLevel="0" collapsed="false">
      <c r="A58" s="134" t="s">
        <v>359</v>
      </c>
      <c r="B58" s="134"/>
      <c r="C58" s="134"/>
      <c r="D58" s="134"/>
      <c r="E58" s="134"/>
      <c r="F58" s="134"/>
      <c r="G58" s="134"/>
    </row>
    <row r="59" customFormat="false" ht="27.85" hidden="false" customHeight="false" outlineLevel="0" collapsed="false">
      <c r="A59" s="135" t="s">
        <v>360</v>
      </c>
      <c r="B59" s="135" t="s">
        <v>351</v>
      </c>
      <c r="C59" s="135" t="s">
        <v>352</v>
      </c>
      <c r="D59" s="135" t="s">
        <v>353</v>
      </c>
      <c r="E59" s="135" t="s">
        <v>354</v>
      </c>
      <c r="F59" s="135" t="s">
        <v>355</v>
      </c>
      <c r="G59" s="135" t="s">
        <v>356</v>
      </c>
    </row>
    <row r="60" customFormat="false" ht="13.8" hidden="false" customHeight="false" outlineLevel="0" collapsed="false">
      <c r="A60" s="5" t="s">
        <v>35</v>
      </c>
      <c r="B60" s="5" t="s">
        <v>35</v>
      </c>
      <c r="C60" s="5" t="s">
        <v>35</v>
      </c>
      <c r="D60" s="5" t="s">
        <v>35</v>
      </c>
      <c r="E60" s="5" t="s">
        <v>35</v>
      </c>
      <c r="F60" s="5" t="s">
        <v>35</v>
      </c>
      <c r="G60" s="5" t="s">
        <v>35</v>
      </c>
    </row>
    <row r="61" customFormat="false" ht="13.8" hidden="false" customHeight="true" outlineLevel="0" collapsed="false">
      <c r="A61" s="139" t="s">
        <v>325</v>
      </c>
      <c r="B61" s="139"/>
      <c r="C61" s="139"/>
      <c r="D61" s="139"/>
      <c r="E61" s="139"/>
      <c r="F61" s="139"/>
      <c r="G61" s="139"/>
    </row>
    <row r="62" customFormat="false" ht="13.8" hidden="false" customHeight="false" outlineLevel="0" collapsed="false">
      <c r="A62" s="169" t="s">
        <v>326</v>
      </c>
      <c r="B62" s="169" t="s">
        <v>327</v>
      </c>
      <c r="C62" s="100"/>
      <c r="D62" s="100"/>
      <c r="E62" s="100"/>
      <c r="F62" s="100"/>
      <c r="G62" s="100"/>
    </row>
    <row r="63" customFormat="false" ht="13.8" hidden="false" customHeight="false" outlineLevel="0" collapsed="false">
      <c r="A63" s="117" t="s">
        <v>357</v>
      </c>
      <c r="B63" s="117"/>
      <c r="C63" s="100"/>
      <c r="D63" s="100"/>
      <c r="E63" s="100"/>
      <c r="F63" s="100"/>
      <c r="G63" s="100"/>
    </row>
    <row r="64" customFormat="false" ht="13.8" hidden="false" customHeight="false" outlineLevel="0" collapsed="false">
      <c r="A64" s="9" t="s">
        <v>351</v>
      </c>
      <c r="B64" s="5" t="s">
        <v>35</v>
      </c>
      <c r="C64" s="100"/>
      <c r="D64" s="100"/>
      <c r="E64" s="100"/>
      <c r="F64" s="100"/>
      <c r="G64" s="100"/>
    </row>
    <row r="65" customFormat="false" ht="13.8" hidden="false" customHeight="false" outlineLevel="0" collapsed="false">
      <c r="A65" s="9" t="s">
        <v>352</v>
      </c>
      <c r="B65" s="5" t="s">
        <v>35</v>
      </c>
      <c r="C65" s="100"/>
      <c r="D65" s="100"/>
      <c r="E65" s="100"/>
      <c r="F65" s="100"/>
      <c r="G65" s="100"/>
    </row>
    <row r="66" customFormat="false" ht="13.8" hidden="false" customHeight="false" outlineLevel="0" collapsed="false">
      <c r="A66" s="9" t="str">
        <f aca="false">D59</f>
        <v>Златоглазки</v>
      </c>
      <c r="B66" s="5" t="s">
        <v>35</v>
      </c>
      <c r="C66" s="100"/>
      <c r="D66" s="100"/>
      <c r="E66" s="100"/>
      <c r="F66" s="100"/>
      <c r="G66" s="100"/>
    </row>
    <row r="67" customFormat="false" ht="13.8" hidden="false" customHeight="false" outlineLevel="0" collapsed="false">
      <c r="A67" s="9" t="str">
        <f aca="false">E59</f>
        <v>Комары</v>
      </c>
      <c r="B67" s="5" t="s">
        <v>35</v>
      </c>
      <c r="C67" s="100"/>
      <c r="D67" s="100"/>
      <c r="E67" s="100"/>
      <c r="F67" s="100"/>
      <c r="G67" s="100"/>
    </row>
    <row r="68" customFormat="false" ht="13.8" hidden="false" customHeight="false" outlineLevel="0" collapsed="false">
      <c r="A68" s="9" t="str">
        <f aca="false">F59</f>
        <v>Осы</v>
      </c>
      <c r="B68" s="5" t="s">
        <v>35</v>
      </c>
      <c r="C68" s="100"/>
      <c r="D68" s="100"/>
      <c r="E68" s="100"/>
      <c r="F68" s="100"/>
      <c r="G68" s="100"/>
    </row>
    <row r="69" customFormat="false" ht="13.8" hidden="false" customHeight="false" outlineLevel="0" collapsed="false">
      <c r="A69" s="9" t="str">
        <f aca="false">G59</f>
        <v>Пищевая моль</v>
      </c>
      <c r="B69" s="5" t="s">
        <v>35</v>
      </c>
      <c r="C69" s="100"/>
      <c r="D69" s="100"/>
      <c r="E69" s="100"/>
      <c r="F69" s="100"/>
      <c r="G69" s="100"/>
    </row>
    <row r="70" customFormat="false" ht="13.8" hidden="false" customHeight="false" outlineLevel="0" collapsed="false">
      <c r="A70" s="137" t="s">
        <v>35</v>
      </c>
      <c r="B70" s="148"/>
      <c r="C70" s="148"/>
      <c r="D70" s="148"/>
      <c r="E70" s="148"/>
      <c r="F70" s="148"/>
      <c r="G70" s="149"/>
    </row>
    <row r="71" customFormat="false" ht="13.8" hidden="false" customHeight="true" outlineLevel="0" collapsed="false">
      <c r="A71" s="139" t="s">
        <v>334</v>
      </c>
      <c r="B71" s="139"/>
      <c r="C71" s="139"/>
      <c r="D71" s="139"/>
      <c r="E71" s="139"/>
      <c r="F71" s="139"/>
      <c r="G71" s="139"/>
    </row>
    <row r="72" customFormat="false" ht="13.8" hidden="false" customHeight="true" outlineLevel="0" collapsed="false">
      <c r="A72" s="137" t="s">
        <v>335</v>
      </c>
      <c r="B72" s="137"/>
      <c r="C72" s="137"/>
      <c r="D72" s="137"/>
      <c r="E72" s="137"/>
      <c r="F72" s="137"/>
      <c r="G72" s="137"/>
    </row>
    <row r="73" customFormat="false" ht="13.8" hidden="false" customHeight="true" outlineLevel="0" collapsed="false">
      <c r="A73" s="134" t="s">
        <v>361</v>
      </c>
      <c r="B73" s="134"/>
      <c r="C73" s="134"/>
      <c r="D73" s="134"/>
      <c r="E73" s="134"/>
      <c r="F73" s="134"/>
      <c r="G73" s="134"/>
    </row>
    <row r="74" customFormat="false" ht="39.8" hidden="false" customHeight="true" outlineLevel="0" collapsed="false">
      <c r="A74" s="135" t="s">
        <v>362</v>
      </c>
      <c r="B74" s="135"/>
      <c r="C74" s="135" t="s">
        <v>408</v>
      </c>
      <c r="D74" s="135" t="s">
        <v>52</v>
      </c>
      <c r="E74" s="135" t="s">
        <v>364</v>
      </c>
      <c r="F74" s="135"/>
      <c r="G74" s="135" t="s">
        <v>365</v>
      </c>
    </row>
    <row r="75" customFormat="false" ht="13.8" hidden="false" customHeight="true" outlineLevel="0" collapsed="false">
      <c r="A75" s="7" t="s">
        <v>366</v>
      </c>
      <c r="B75" s="7"/>
      <c r="C75" s="150" t="s">
        <v>35</v>
      </c>
      <c r="D75" s="7" t="s">
        <v>35</v>
      </c>
      <c r="E75" s="7" t="s">
        <v>35</v>
      </c>
      <c r="F75" s="7"/>
      <c r="G75" s="151" t="s">
        <v>35</v>
      </c>
    </row>
    <row r="76" customFormat="false" ht="13.8" hidden="false" customHeight="false" outlineLevel="0" collapsed="false">
      <c r="A76" s="7"/>
      <c r="B76" s="7"/>
      <c r="C76" s="141" t="s">
        <v>35</v>
      </c>
      <c r="D76" s="7"/>
      <c r="E76" s="7"/>
      <c r="F76" s="7"/>
      <c r="G76" s="151"/>
    </row>
    <row r="77" customFormat="false" ht="13.8" hidden="false" customHeight="true" outlineLevel="0" collapsed="false">
      <c r="A77" s="2" t="s">
        <v>369</v>
      </c>
      <c r="B77" s="2"/>
      <c r="C77" s="13" t="s">
        <v>26</v>
      </c>
      <c r="D77" s="152" t="str">
        <f aca="false">'Журн.расхода'!B7</f>
        <v>Ратобор-брикет от грызунов</v>
      </c>
      <c r="E77" s="7" t="str">
        <f aca="false">'Журн.расхода'!F7</f>
        <v>Бродифакум 0,005%</v>
      </c>
      <c r="F77" s="7"/>
      <c r="G77" s="153" t="n">
        <f aca="false">71*0.04</f>
        <v>2.84</v>
      </c>
    </row>
    <row r="78" customFormat="false" ht="12.9" hidden="false" customHeight="false" outlineLevel="0" collapsed="false">
      <c r="A78" s="2"/>
      <c r="B78" s="2"/>
      <c r="C78" s="170" t="str">
        <f aca="false">'Журн.расхода'!H7</f>
        <v>1 контур защиты</v>
      </c>
      <c r="D78" s="152"/>
      <c r="E78" s="7"/>
      <c r="F78" s="7"/>
      <c r="G78" s="153"/>
    </row>
    <row r="79" customFormat="false" ht="13.8" hidden="false" customHeight="true" outlineLevel="0" collapsed="false">
      <c r="A79" s="2" t="s">
        <v>358</v>
      </c>
      <c r="B79" s="2"/>
      <c r="C79" s="154" t="s">
        <v>35</v>
      </c>
      <c r="D79" s="5" t="s">
        <v>35</v>
      </c>
      <c r="E79" s="7" t="s">
        <v>35</v>
      </c>
      <c r="F79" s="7"/>
      <c r="G79" s="5" t="s">
        <v>35</v>
      </c>
    </row>
    <row r="80" customFormat="false" ht="13.8" hidden="false" customHeight="true" outlineLevel="0" collapsed="false">
      <c r="A80" s="7" t="s">
        <v>371</v>
      </c>
      <c r="B80" s="7"/>
      <c r="C80" s="154" t="s">
        <v>35</v>
      </c>
      <c r="D80" s="7" t="s">
        <v>35</v>
      </c>
      <c r="E80" s="7" t="s">
        <v>35</v>
      </c>
      <c r="F80" s="7"/>
      <c r="G80" s="7" t="s">
        <v>35</v>
      </c>
    </row>
    <row r="81" customFormat="false" ht="13.8" hidden="false" customHeight="false" outlineLevel="0" collapsed="false">
      <c r="A81" s="7"/>
      <c r="B81" s="7"/>
      <c r="C81" s="154" t="s">
        <v>35</v>
      </c>
      <c r="D81" s="7"/>
      <c r="E81" s="7"/>
      <c r="F81" s="7"/>
      <c r="G81" s="7"/>
    </row>
    <row r="82" customFormat="false" ht="13.8" hidden="false" customHeight="true" outlineLevel="0" collapsed="false">
      <c r="A82" s="2" t="s">
        <v>372</v>
      </c>
      <c r="B82" s="2"/>
      <c r="C82" s="25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3.8" hidden="false" customHeight="false" outlineLevel="0" collapsed="false">
      <c r="A83" s="2"/>
      <c r="B83" s="2"/>
      <c r="C83" s="25" t="s">
        <v>35</v>
      </c>
      <c r="D83" s="146"/>
      <c r="E83" s="146"/>
      <c r="F83" s="146"/>
      <c r="G83" s="146"/>
    </row>
    <row r="84" customFormat="false" ht="13.8" hidden="false" customHeight="true" outlineLevel="0" collapsed="false">
      <c r="A84" s="155" t="s">
        <v>373</v>
      </c>
      <c r="B84" s="155"/>
      <c r="C84" s="146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3.8" hidden="false" customHeight="false" outlineLevel="0" collapsed="false">
      <c r="A85" s="155"/>
      <c r="B85" s="155"/>
      <c r="C85" s="146"/>
      <c r="D85" s="146"/>
      <c r="E85" s="146"/>
      <c r="F85" s="146"/>
      <c r="G85" s="146"/>
    </row>
    <row r="86" customFormat="false" ht="13.8" hidden="false" customHeight="true" outlineLevel="0" collapsed="false">
      <c r="A86" s="146" t="s">
        <v>374</v>
      </c>
      <c r="B86" s="146"/>
      <c r="C86" s="25" t="s">
        <v>35</v>
      </c>
      <c r="D86" s="146" t="s">
        <v>35</v>
      </c>
      <c r="E86" s="146" t="s">
        <v>35</v>
      </c>
      <c r="F86" s="146"/>
      <c r="G86" s="146" t="s">
        <v>35</v>
      </c>
    </row>
    <row r="87" customFormat="false" ht="13.8" hidden="false" customHeight="false" outlineLevel="0" collapsed="false">
      <c r="A87" s="146"/>
      <c r="B87" s="146"/>
      <c r="C87" s="25" t="s">
        <v>35</v>
      </c>
      <c r="D87" s="146"/>
      <c r="E87" s="146"/>
      <c r="F87" s="146"/>
      <c r="G87" s="146"/>
    </row>
    <row r="88" customFormat="false" ht="13.8" hidden="false" customHeight="true" outlineLevel="0" collapsed="false">
      <c r="A88" s="134" t="s">
        <v>377</v>
      </c>
      <c r="B88" s="134"/>
      <c r="C88" s="134"/>
      <c r="D88" s="134"/>
      <c r="E88" s="134"/>
      <c r="F88" s="134"/>
      <c r="G88" s="134"/>
    </row>
    <row r="89" customFormat="false" ht="13.8" hidden="false" customHeight="true" outlineLevel="0" collapsed="false">
      <c r="A89" s="137" t="s">
        <v>378</v>
      </c>
      <c r="B89" s="137"/>
      <c r="C89" s="137"/>
      <c r="D89" s="137"/>
      <c r="E89" s="137"/>
      <c r="F89" s="7" t="s">
        <v>35</v>
      </c>
      <c r="G89" s="7"/>
    </row>
    <row r="90" customFormat="false" ht="13.8" hidden="false" customHeight="true" outlineLevel="0" collapsed="false">
      <c r="A90" s="137" t="s">
        <v>379</v>
      </c>
      <c r="B90" s="137"/>
      <c r="C90" s="137"/>
      <c r="D90" s="137"/>
      <c r="E90" s="137"/>
      <c r="F90" s="7" t="str">
        <f aca="false">F89</f>
        <v>-</v>
      </c>
      <c r="G90" s="7"/>
    </row>
    <row r="91" customFormat="false" ht="13.8" hidden="false" customHeight="true" outlineLevel="0" collapsed="false">
      <c r="A91" s="156" t="s">
        <v>380</v>
      </c>
      <c r="B91" s="156"/>
      <c r="C91" s="156"/>
      <c r="D91" s="156"/>
      <c r="E91" s="156"/>
      <c r="F91" s="7" t="s">
        <v>35</v>
      </c>
      <c r="G91" s="7"/>
    </row>
    <row r="92" customFormat="false" ht="13.8" hidden="false" customHeight="true" outlineLevel="0" collapsed="false">
      <c r="A92" s="137" t="s">
        <v>381</v>
      </c>
      <c r="B92" s="137"/>
      <c r="C92" s="137"/>
      <c r="D92" s="137"/>
      <c r="E92" s="137"/>
      <c r="F92" s="95" t="s">
        <v>382</v>
      </c>
      <c r="G92" s="95"/>
    </row>
    <row r="93" customFormat="false" ht="13.8" hidden="false" customHeight="true" outlineLevel="0" collapsed="false">
      <c r="A93" s="134" t="s">
        <v>383</v>
      </c>
      <c r="B93" s="134"/>
      <c r="C93" s="134"/>
      <c r="D93" s="134"/>
      <c r="E93" s="134"/>
      <c r="F93" s="134"/>
      <c r="G93" s="134"/>
    </row>
    <row r="94" customFormat="false" ht="27.85" hidden="false" customHeight="true" outlineLevel="0" collapsed="false">
      <c r="A94" s="9" t="s">
        <v>384</v>
      </c>
      <c r="B94" s="9"/>
      <c r="C94" s="9"/>
      <c r="D94" s="9"/>
      <c r="E94" s="9"/>
      <c r="F94" s="9"/>
      <c r="G94" s="9"/>
    </row>
    <row r="95" customFormat="false" ht="13.8" hidden="false" customHeight="true" outlineLevel="0" collapsed="false">
      <c r="A95" s="95" t="s">
        <v>385</v>
      </c>
      <c r="B95" s="95"/>
      <c r="C95" s="95"/>
      <c r="D95" s="95" t="s">
        <v>386</v>
      </c>
      <c r="E95" s="95"/>
      <c r="F95" s="95"/>
      <c r="G95" s="95"/>
    </row>
    <row r="96" customFormat="false" ht="13.8" hidden="false" customHeight="false" outlineLevel="0" collapsed="false">
      <c r="A96" s="95"/>
      <c r="B96" s="95"/>
      <c r="C96" s="95"/>
      <c r="D96" s="95"/>
      <c r="E96" s="95"/>
      <c r="F96" s="95"/>
      <c r="G96" s="95"/>
    </row>
  </sheetData>
  <mergeCells count="89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F15" activeCellId="0" sqref="A1:G96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3.9" hidden="false" customHeight="false" outlineLevel="0" collapsed="false">
      <c r="A5" s="131" t="s">
        <v>313</v>
      </c>
      <c r="B5" s="132" t="n">
        <f aca="false">'Журн.расхода'!A8</f>
        <v>45511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9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39.8" hidden="false" customHeight="false" outlineLevel="0" collapsed="false">
      <c r="A15" s="137" t="s">
        <v>324</v>
      </c>
      <c r="B15" s="5" t="n">
        <v>2</v>
      </c>
      <c r="C15" s="5" t="s">
        <v>418</v>
      </c>
      <c r="D15" s="5" t="s">
        <v>35</v>
      </c>
      <c r="E15" s="138" t="s">
        <v>35</v>
      </c>
      <c r="F15" s="7" t="n">
        <v>3</v>
      </c>
      <c r="G15" s="7"/>
    </row>
    <row r="16" customFormat="false" ht="13.9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9" t="s">
        <v>330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9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9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9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419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34" t="s">
        <v>336</v>
      </c>
      <c r="B26" s="134"/>
      <c r="C26" s="134"/>
      <c r="D26" s="134"/>
      <c r="E26" s="134"/>
      <c r="F26" s="134"/>
      <c r="G26" s="134"/>
    </row>
    <row r="27" customFormat="false" ht="13.9" hidden="false" customHeight="false" outlineLevel="0" collapsed="false">
      <c r="A27" s="135" t="s">
        <v>318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</row>
    <row r="28" customFormat="false" ht="13.9" hidden="false" customHeight="false" outlineLevel="0" collapsed="false">
      <c r="A28" s="5" t="s">
        <v>35</v>
      </c>
      <c r="B28" s="5" t="s">
        <v>35</v>
      </c>
      <c r="C28" s="5" t="s">
        <v>35</v>
      </c>
      <c r="D28" s="5" t="s">
        <v>35</v>
      </c>
      <c r="E28" s="5" t="s">
        <v>35</v>
      </c>
      <c r="F28" s="5" t="s">
        <v>35</v>
      </c>
      <c r="G28" s="5" t="s">
        <v>35</v>
      </c>
    </row>
    <row r="29" customFormat="false" ht="13.9" hidden="false" customHeight="true" outlineLevel="0" collapsed="false">
      <c r="A29" s="139" t="s">
        <v>325</v>
      </c>
      <c r="B29" s="139"/>
      <c r="C29" s="139"/>
      <c r="D29" s="139"/>
      <c r="E29" s="139"/>
      <c r="F29" s="139"/>
      <c r="G29" s="139"/>
    </row>
    <row r="30" customFormat="false" ht="13.9" hidden="false" customHeight="false" outlineLevel="0" collapsed="false">
      <c r="A30" s="135" t="s">
        <v>326</v>
      </c>
      <c r="B30" s="135" t="s">
        <v>327</v>
      </c>
      <c r="C30" s="100"/>
      <c r="D30" s="100"/>
      <c r="E30" s="100"/>
      <c r="F30" s="100"/>
      <c r="G30" s="100"/>
    </row>
    <row r="31" customFormat="false" ht="13.9" hidden="false" customHeight="true" outlineLevel="0" collapsed="false">
      <c r="A31" s="7" t="s">
        <v>347</v>
      </c>
      <c r="B31" s="7"/>
      <c r="C31" s="100"/>
      <c r="D31" s="100"/>
      <c r="E31" s="100"/>
      <c r="F31" s="100"/>
      <c r="G31" s="100"/>
    </row>
    <row r="32" customFormat="false" ht="13.9" hidden="false" customHeight="false" outlineLevel="0" collapsed="false">
      <c r="A32" s="9" t="s">
        <v>338</v>
      </c>
      <c r="B32" s="5" t="str">
        <f aca="false">B28</f>
        <v>-</v>
      </c>
      <c r="C32" s="100"/>
      <c r="D32" s="100"/>
      <c r="E32" s="100"/>
      <c r="F32" s="100"/>
      <c r="G32" s="100"/>
    </row>
    <row r="33" customFormat="false" ht="13.9" hidden="false" customHeight="false" outlineLevel="0" collapsed="false">
      <c r="A33" s="9" t="s">
        <v>339</v>
      </c>
      <c r="B33" s="5" t="str">
        <f aca="false">C28</f>
        <v>-</v>
      </c>
      <c r="C33" s="100"/>
      <c r="D33" s="100"/>
      <c r="E33" s="100"/>
      <c r="F33" s="100"/>
      <c r="G33" s="100"/>
    </row>
    <row r="34" customFormat="false" ht="13.9" hidden="false" customHeight="false" outlineLevel="0" collapsed="false">
      <c r="A34" s="9" t="s">
        <v>340</v>
      </c>
      <c r="B34" s="5" t="str">
        <f aca="false">D28</f>
        <v>-</v>
      </c>
      <c r="C34" s="142"/>
      <c r="D34" s="142"/>
      <c r="E34" s="142"/>
      <c r="F34" s="142"/>
      <c r="G34" s="100"/>
    </row>
    <row r="35" customFormat="false" ht="14.15" hidden="false" customHeight="false" outlineLevel="0" collapsed="false">
      <c r="A35" s="9" t="s">
        <v>341</v>
      </c>
      <c r="B35" s="5" t="str">
        <f aca="false">E28</f>
        <v>-</v>
      </c>
      <c r="C35" s="142"/>
      <c r="D35" s="142"/>
      <c r="E35" s="142"/>
      <c r="F35" s="142"/>
      <c r="G35" s="100"/>
    </row>
    <row r="36" customFormat="false" ht="14.15" hidden="false" customHeight="false" outlineLevel="0" collapsed="false">
      <c r="A36" s="9" t="s">
        <v>342</v>
      </c>
      <c r="B36" s="5" t="str">
        <f aca="false">F28</f>
        <v>-</v>
      </c>
      <c r="C36" s="142"/>
      <c r="D36" s="142"/>
      <c r="E36" s="142"/>
      <c r="F36" s="142"/>
      <c r="G36" s="100"/>
    </row>
    <row r="37" customFormat="false" ht="13.9" hidden="false" customHeight="false" outlineLevel="0" collapsed="false">
      <c r="A37" s="9" t="s">
        <v>343</v>
      </c>
      <c r="B37" s="5" t="str">
        <f aca="false">G28</f>
        <v>-</v>
      </c>
      <c r="C37" s="142"/>
      <c r="D37" s="142"/>
      <c r="E37" s="142"/>
      <c r="F37" s="142"/>
      <c r="G37" s="100"/>
    </row>
    <row r="38" customFormat="false" ht="13.9" hidden="false" customHeight="false" outlineLevel="0" collapsed="false">
      <c r="A38" s="9" t="s">
        <v>330</v>
      </c>
      <c r="B38" s="5" t="n">
        <f aca="false">SUM(B33:B37)</f>
        <v>0</v>
      </c>
      <c r="C38" s="142"/>
      <c r="D38" s="142"/>
      <c r="E38" s="142"/>
      <c r="F38" s="142"/>
      <c r="G38" s="100"/>
    </row>
    <row r="39" customFormat="false" ht="13.9" hidden="false" customHeight="true" outlineLevel="0" collapsed="false">
      <c r="A39" s="137" t="s">
        <v>35</v>
      </c>
      <c r="B39" s="137"/>
      <c r="C39" s="137"/>
      <c r="D39" s="137"/>
      <c r="E39" s="137"/>
      <c r="F39" s="137"/>
      <c r="G39" s="137"/>
    </row>
    <row r="40" customFormat="false" ht="13.9" hidden="false" customHeight="true" outlineLevel="0" collapsed="false">
      <c r="A40" s="139" t="s">
        <v>334</v>
      </c>
      <c r="B40" s="139"/>
      <c r="C40" s="139"/>
      <c r="D40" s="139"/>
      <c r="E40" s="139"/>
      <c r="F40" s="139"/>
      <c r="G40" s="139"/>
    </row>
    <row r="41" customFormat="false" ht="13.9" hidden="false" customHeight="true" outlineLevel="0" collapsed="false">
      <c r="A41" s="137" t="s">
        <v>335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4" t="s">
        <v>349</v>
      </c>
      <c r="B42" s="134"/>
      <c r="C42" s="134"/>
      <c r="D42" s="134"/>
      <c r="E42" s="134"/>
      <c r="F42" s="134"/>
      <c r="G42" s="134"/>
    </row>
    <row r="43" customFormat="false" ht="13.9" hidden="false" customHeight="false" outlineLevel="0" collapsed="false">
      <c r="A43" s="135" t="s">
        <v>350</v>
      </c>
      <c r="B43" s="135" t="s">
        <v>351</v>
      </c>
      <c r="C43" s="135" t="s">
        <v>352</v>
      </c>
      <c r="D43" s="135" t="s">
        <v>353</v>
      </c>
      <c r="E43" s="135" t="s">
        <v>354</v>
      </c>
      <c r="F43" s="135" t="s">
        <v>355</v>
      </c>
      <c r="G43" s="135" t="s">
        <v>356</v>
      </c>
    </row>
    <row r="44" customFormat="false" ht="13.9" hidden="false" customHeight="false" outlineLevel="0" collapsed="false">
      <c r="A44" s="143" t="s">
        <v>35</v>
      </c>
      <c r="B44" s="143" t="s">
        <v>35</v>
      </c>
      <c r="C44" s="143" t="s">
        <v>35</v>
      </c>
      <c r="D44" s="143" t="s">
        <v>35</v>
      </c>
      <c r="E44" s="143" t="s">
        <v>35</v>
      </c>
      <c r="F44" s="143" t="s">
        <v>35</v>
      </c>
      <c r="G44" s="143" t="s">
        <v>35</v>
      </c>
    </row>
    <row r="45" customFormat="false" ht="13.9" hidden="false" customHeight="true" outlineLevel="0" collapsed="false">
      <c r="A45" s="139" t="s">
        <v>325</v>
      </c>
      <c r="B45" s="139"/>
      <c r="C45" s="139"/>
      <c r="D45" s="139"/>
      <c r="E45" s="139"/>
      <c r="F45" s="139"/>
      <c r="G45" s="139"/>
    </row>
    <row r="46" customFormat="false" ht="13.9" hidden="false" customHeight="false" outlineLevel="0" collapsed="false">
      <c r="A46" s="135" t="s">
        <v>326</v>
      </c>
      <c r="B46" s="135" t="s">
        <v>327</v>
      </c>
      <c r="C46" s="133"/>
      <c r="D46" s="133"/>
      <c r="E46" s="133"/>
      <c r="F46" s="133"/>
      <c r="G46" s="133"/>
    </row>
    <row r="47" customFormat="false" ht="13.9" hidden="false" customHeight="true" outlineLevel="0" collapsed="false">
      <c r="A47" s="146" t="s">
        <v>357</v>
      </c>
      <c r="B47" s="146"/>
      <c r="C47" s="133"/>
      <c r="D47" s="133"/>
      <c r="E47" s="133"/>
      <c r="F47" s="133"/>
      <c r="G47" s="133"/>
    </row>
    <row r="48" customFormat="false" ht="13.9" hidden="false" customHeight="false" outlineLevel="0" collapsed="false">
      <c r="A48" s="9" t="s">
        <v>351</v>
      </c>
      <c r="B48" s="5" t="str">
        <f aca="false">B44</f>
        <v>-</v>
      </c>
      <c r="C48" s="133"/>
      <c r="D48" s="133"/>
      <c r="E48" s="133"/>
      <c r="F48" s="133"/>
      <c r="G48" s="133"/>
    </row>
    <row r="49" customFormat="false" ht="13.9" hidden="false" customHeight="false" outlineLevel="0" collapsed="false">
      <c r="A49" s="9" t="s">
        <v>352</v>
      </c>
      <c r="B49" s="5" t="str">
        <f aca="false">C44</f>
        <v>-</v>
      </c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9" t="str">
        <f aca="false">D43</f>
        <v>Златоглазки</v>
      </c>
      <c r="B50" s="5" t="str">
        <f aca="false">D44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9" t="str">
        <f aca="false">E43</f>
        <v>Комары</v>
      </c>
      <c r="B51" s="5" t="str">
        <f aca="false">E44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9" t="str">
        <f aca="false">F43</f>
        <v>Осы</v>
      </c>
      <c r="B52" s="5" t="str">
        <f aca="false">F44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9" t="str">
        <f aca="false">G43</f>
        <v>Пищевая моль</v>
      </c>
      <c r="B53" s="5" t="str">
        <f aca="false">G44</f>
        <v>-</v>
      </c>
      <c r="C53" s="133"/>
      <c r="D53" s="133"/>
      <c r="E53" s="133"/>
      <c r="F53" s="133"/>
      <c r="G53" s="133"/>
    </row>
    <row r="54" customFormat="false" ht="13.9" hidden="false" customHeight="true" outlineLevel="0" collapsed="false">
      <c r="A54" s="139" t="s">
        <v>334</v>
      </c>
      <c r="B54" s="139"/>
      <c r="C54" s="139"/>
      <c r="D54" s="139"/>
      <c r="E54" s="139"/>
      <c r="F54" s="139"/>
      <c r="G54" s="139"/>
    </row>
    <row r="55" customFormat="false" ht="13.9" hidden="false" customHeight="true" outlineLevel="0" collapsed="false">
      <c r="A55" s="137" t="s">
        <v>335</v>
      </c>
      <c r="B55" s="137"/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34" t="s">
        <v>359</v>
      </c>
      <c r="B56" s="134"/>
      <c r="C56" s="134"/>
      <c r="D56" s="134"/>
      <c r="E56" s="134"/>
      <c r="F56" s="134"/>
      <c r="G56" s="134"/>
    </row>
    <row r="57" customFormat="false" ht="27.85" hidden="false" customHeight="false" outlineLevel="0" collapsed="false">
      <c r="A57" s="135" t="s">
        <v>360</v>
      </c>
      <c r="B57" s="135" t="s">
        <v>351</v>
      </c>
      <c r="C57" s="135" t="s">
        <v>352</v>
      </c>
      <c r="D57" s="135" t="s">
        <v>353</v>
      </c>
      <c r="E57" s="135" t="s">
        <v>354</v>
      </c>
      <c r="F57" s="135" t="s">
        <v>355</v>
      </c>
      <c r="G57" s="135" t="s">
        <v>356</v>
      </c>
    </row>
    <row r="58" customFormat="false" ht="13.9" hidden="false" customHeight="false" outlineLevel="0" collapsed="false">
      <c r="A58" s="5" t="s">
        <v>35</v>
      </c>
      <c r="B58" s="5" t="s">
        <v>35</v>
      </c>
      <c r="C58" s="5" t="s">
        <v>35</v>
      </c>
      <c r="D58" s="5" t="s">
        <v>35</v>
      </c>
      <c r="E58" s="5" t="s">
        <v>35</v>
      </c>
      <c r="F58" s="5" t="s">
        <v>35</v>
      </c>
      <c r="G58" s="5" t="s">
        <v>35</v>
      </c>
    </row>
    <row r="59" customFormat="false" ht="13.9" hidden="false" customHeight="true" outlineLevel="0" collapsed="false">
      <c r="A59" s="139" t="s">
        <v>325</v>
      </c>
      <c r="B59" s="139"/>
      <c r="C59" s="139"/>
      <c r="D59" s="139"/>
      <c r="E59" s="139"/>
      <c r="F59" s="139"/>
      <c r="G59" s="139"/>
    </row>
    <row r="60" customFormat="false" ht="13.9" hidden="false" customHeight="false" outlineLevel="0" collapsed="false">
      <c r="A60" s="169" t="s">
        <v>326</v>
      </c>
      <c r="B60" s="169" t="s">
        <v>327</v>
      </c>
      <c r="C60" s="100"/>
      <c r="D60" s="100"/>
      <c r="E60" s="100"/>
      <c r="F60" s="100"/>
      <c r="G60" s="100"/>
    </row>
    <row r="61" customFormat="false" ht="13.8" hidden="false" customHeight="false" outlineLevel="0" collapsed="false">
      <c r="A61" s="117" t="s">
        <v>357</v>
      </c>
      <c r="B61" s="117"/>
      <c r="C61" s="100"/>
      <c r="D61" s="100"/>
      <c r="E61" s="100"/>
      <c r="F61" s="100"/>
      <c r="G61" s="100"/>
    </row>
    <row r="62" customFormat="false" ht="13.9" hidden="false" customHeight="false" outlineLevel="0" collapsed="false">
      <c r="A62" s="9" t="s">
        <v>351</v>
      </c>
      <c r="B62" s="5" t="s">
        <v>35</v>
      </c>
      <c r="C62" s="100"/>
      <c r="D62" s="100"/>
      <c r="E62" s="100"/>
      <c r="F62" s="100"/>
      <c r="G62" s="100"/>
    </row>
    <row r="63" customFormat="false" ht="13.9" hidden="false" customHeight="false" outlineLevel="0" collapsed="false">
      <c r="A63" s="9" t="s">
        <v>352</v>
      </c>
      <c r="B63" s="5" t="s">
        <v>35</v>
      </c>
      <c r="C63" s="100"/>
      <c r="D63" s="100"/>
      <c r="E63" s="100"/>
      <c r="F63" s="100"/>
      <c r="G63" s="100"/>
    </row>
    <row r="64" customFormat="false" ht="13.9" hidden="false" customHeight="false" outlineLevel="0" collapsed="false">
      <c r="A64" s="9" t="str">
        <f aca="false">D57</f>
        <v>Златоглазки</v>
      </c>
      <c r="B64" s="5" t="s">
        <v>35</v>
      </c>
      <c r="C64" s="100"/>
      <c r="D64" s="100"/>
      <c r="E64" s="100"/>
      <c r="F64" s="100"/>
      <c r="G64" s="100"/>
    </row>
    <row r="65" customFormat="false" ht="13.9" hidden="false" customHeight="false" outlineLevel="0" collapsed="false">
      <c r="A65" s="9" t="str">
        <f aca="false">E57</f>
        <v>Комары</v>
      </c>
      <c r="B65" s="5" t="s">
        <v>35</v>
      </c>
      <c r="C65" s="100"/>
      <c r="D65" s="100"/>
      <c r="E65" s="100"/>
      <c r="F65" s="100"/>
      <c r="G65" s="100"/>
    </row>
    <row r="66" customFormat="false" ht="13.9" hidden="false" customHeight="false" outlineLevel="0" collapsed="false">
      <c r="A66" s="9" t="str">
        <f aca="false">F57</f>
        <v>Осы</v>
      </c>
      <c r="B66" s="5" t="s">
        <v>35</v>
      </c>
      <c r="C66" s="100"/>
      <c r="D66" s="100"/>
      <c r="E66" s="100"/>
      <c r="F66" s="100"/>
      <c r="G66" s="100"/>
    </row>
    <row r="67" customFormat="false" ht="13.9" hidden="false" customHeight="false" outlineLevel="0" collapsed="false">
      <c r="A67" s="9" t="str">
        <f aca="false">G57</f>
        <v>Пищевая моль</v>
      </c>
      <c r="B67" s="5" t="s">
        <v>35</v>
      </c>
      <c r="C67" s="100"/>
      <c r="D67" s="100"/>
      <c r="E67" s="100"/>
      <c r="F67" s="100"/>
      <c r="G67" s="100"/>
    </row>
    <row r="68" customFormat="false" ht="13.9" hidden="false" customHeight="false" outlineLevel="0" collapsed="false">
      <c r="A68" s="137" t="s">
        <v>35</v>
      </c>
      <c r="B68" s="148"/>
      <c r="C68" s="148"/>
      <c r="D68" s="148"/>
      <c r="E68" s="148"/>
      <c r="F68" s="148"/>
      <c r="G68" s="149"/>
    </row>
    <row r="69" customFormat="false" ht="13.9" hidden="false" customHeight="true" outlineLevel="0" collapsed="false">
      <c r="A69" s="139" t="s">
        <v>334</v>
      </c>
      <c r="B69" s="139"/>
      <c r="C69" s="139"/>
      <c r="D69" s="139"/>
      <c r="E69" s="139"/>
      <c r="F69" s="139"/>
      <c r="G69" s="139"/>
    </row>
    <row r="70" customFormat="false" ht="13.9" hidden="false" customHeight="true" outlineLevel="0" collapsed="false">
      <c r="A70" s="137" t="s">
        <v>335</v>
      </c>
      <c r="B70" s="137"/>
      <c r="C70" s="137"/>
      <c r="D70" s="137"/>
      <c r="E70" s="137"/>
      <c r="F70" s="137"/>
      <c r="G70" s="137"/>
    </row>
    <row r="71" customFormat="false" ht="13.9" hidden="false" customHeight="true" outlineLevel="0" collapsed="false">
      <c r="A71" s="134" t="s">
        <v>361</v>
      </c>
      <c r="B71" s="134"/>
      <c r="C71" s="134"/>
      <c r="D71" s="134"/>
      <c r="E71" s="134"/>
      <c r="F71" s="134"/>
      <c r="G71" s="134"/>
    </row>
    <row r="72" customFormat="false" ht="39.8" hidden="false" customHeight="true" outlineLevel="0" collapsed="false">
      <c r="A72" s="135" t="s">
        <v>362</v>
      </c>
      <c r="B72" s="135"/>
      <c r="C72" s="135" t="s">
        <v>408</v>
      </c>
      <c r="D72" s="135" t="s">
        <v>52</v>
      </c>
      <c r="E72" s="135" t="s">
        <v>364</v>
      </c>
      <c r="F72" s="135"/>
      <c r="G72" s="135" t="s">
        <v>365</v>
      </c>
    </row>
    <row r="73" customFormat="false" ht="13.9" hidden="false" customHeight="true" outlineLevel="0" collapsed="false">
      <c r="A73" s="7" t="s">
        <v>366</v>
      </c>
      <c r="B73" s="7"/>
      <c r="C73" s="150" t="s">
        <v>35</v>
      </c>
      <c r="D73" s="7" t="s">
        <v>35</v>
      </c>
      <c r="E73" s="7" t="s">
        <v>35</v>
      </c>
      <c r="F73" s="7"/>
      <c r="G73" s="151" t="s">
        <v>35</v>
      </c>
    </row>
    <row r="74" customFormat="false" ht="13.9" hidden="false" customHeight="false" outlineLevel="0" collapsed="false">
      <c r="A74" s="7"/>
      <c r="B74" s="7"/>
      <c r="C74" s="141" t="s">
        <v>35</v>
      </c>
      <c r="D74" s="7"/>
      <c r="E74" s="7"/>
      <c r="F74" s="7"/>
      <c r="G74" s="151"/>
    </row>
    <row r="75" customFormat="false" ht="13.9" hidden="false" customHeight="true" outlineLevel="0" collapsed="false">
      <c r="A75" s="2" t="s">
        <v>369</v>
      </c>
      <c r="B75" s="2"/>
      <c r="C75" s="13" t="s">
        <v>29</v>
      </c>
      <c r="D75" s="152" t="str">
        <f aca="false">'Журн.расхода'!B7</f>
        <v>Ратобор-брикет от грызунов</v>
      </c>
      <c r="E75" s="7" t="str">
        <f aca="false">'Журн.расхода'!F7</f>
        <v>Бродифакум 0,005%</v>
      </c>
      <c r="F75" s="7"/>
      <c r="G75" s="153" t="n">
        <f aca="false">128*0.02</f>
        <v>2.56</v>
      </c>
    </row>
    <row r="76" customFormat="false" ht="12.8" hidden="false" customHeight="false" outlineLevel="0" collapsed="false">
      <c r="A76" s="2"/>
      <c r="B76" s="2"/>
      <c r="C76" s="170" t="str">
        <f aca="false">'Журн.расхода'!H8</f>
        <v>2 контур защиты</v>
      </c>
      <c r="D76" s="152"/>
      <c r="E76" s="7"/>
      <c r="F76" s="7"/>
      <c r="G76" s="153"/>
    </row>
    <row r="77" customFormat="false" ht="13.9" hidden="false" customHeight="true" outlineLevel="0" collapsed="false">
      <c r="A77" s="2" t="s">
        <v>358</v>
      </c>
      <c r="B77" s="2"/>
      <c r="C77" s="154" t="s">
        <v>35</v>
      </c>
      <c r="D77" s="5" t="s">
        <v>35</v>
      </c>
      <c r="E77" s="7" t="s">
        <v>35</v>
      </c>
      <c r="F77" s="7"/>
      <c r="G77" s="5" t="s">
        <v>35</v>
      </c>
    </row>
    <row r="78" customFormat="false" ht="13.9" hidden="false" customHeight="true" outlineLevel="0" collapsed="false">
      <c r="A78" s="7" t="s">
        <v>371</v>
      </c>
      <c r="B78" s="7"/>
      <c r="C78" s="154" t="s">
        <v>35</v>
      </c>
      <c r="D78" s="7" t="s">
        <v>35</v>
      </c>
      <c r="E78" s="7" t="s">
        <v>35</v>
      </c>
      <c r="F78" s="7"/>
      <c r="G78" s="7" t="s">
        <v>35</v>
      </c>
    </row>
    <row r="79" customFormat="false" ht="13.9" hidden="false" customHeight="false" outlineLevel="0" collapsed="false">
      <c r="A79" s="7"/>
      <c r="B79" s="7"/>
      <c r="C79" s="154" t="s">
        <v>35</v>
      </c>
      <c r="D79" s="7"/>
      <c r="E79" s="7"/>
      <c r="F79" s="7"/>
      <c r="G79" s="7"/>
    </row>
    <row r="80" customFormat="false" ht="13.9" hidden="false" customHeight="true" outlineLevel="0" collapsed="false">
      <c r="A80" s="2" t="s">
        <v>372</v>
      </c>
      <c r="B80" s="2"/>
      <c r="C80" s="25" t="s">
        <v>35</v>
      </c>
      <c r="D80" s="146" t="s">
        <v>35</v>
      </c>
      <c r="E80" s="146" t="s">
        <v>35</v>
      </c>
      <c r="F80" s="146"/>
      <c r="G80" s="146" t="s">
        <v>35</v>
      </c>
    </row>
    <row r="81" customFormat="false" ht="13.9" hidden="false" customHeight="false" outlineLevel="0" collapsed="false">
      <c r="A81" s="2"/>
      <c r="B81" s="2"/>
      <c r="C81" s="25" t="s">
        <v>35</v>
      </c>
      <c r="D81" s="146"/>
      <c r="E81" s="146"/>
      <c r="F81" s="146"/>
      <c r="G81" s="146"/>
    </row>
    <row r="82" customFormat="false" ht="12.8" hidden="false" customHeight="true" outlineLevel="0" collapsed="false">
      <c r="A82" s="155" t="s">
        <v>373</v>
      </c>
      <c r="B82" s="155"/>
      <c r="C82" s="146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2.8" hidden="false" customHeight="false" outlineLevel="0" collapsed="false">
      <c r="A83" s="155"/>
      <c r="B83" s="155"/>
      <c r="C83" s="146"/>
      <c r="D83" s="146"/>
      <c r="E83" s="146"/>
      <c r="F83" s="146"/>
      <c r="G83" s="146"/>
    </row>
    <row r="84" customFormat="false" ht="13.9" hidden="false" customHeight="true" outlineLevel="0" collapsed="false">
      <c r="A84" s="146" t="s">
        <v>374</v>
      </c>
      <c r="B84" s="146"/>
      <c r="C84" s="25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3.9" hidden="false" customHeight="false" outlineLevel="0" collapsed="false">
      <c r="A85" s="146"/>
      <c r="B85" s="146"/>
      <c r="C85" s="25" t="s">
        <v>35</v>
      </c>
      <c r="D85" s="146"/>
      <c r="E85" s="146"/>
      <c r="F85" s="146"/>
      <c r="G85" s="146"/>
    </row>
    <row r="86" customFormat="false" ht="13.9" hidden="false" customHeight="true" outlineLevel="0" collapsed="false">
      <c r="A86" s="134" t="s">
        <v>377</v>
      </c>
      <c r="B86" s="134"/>
      <c r="C86" s="134"/>
      <c r="D86" s="134"/>
      <c r="E86" s="134"/>
      <c r="F86" s="134"/>
      <c r="G86" s="134"/>
    </row>
    <row r="87" customFormat="false" ht="13.9" hidden="false" customHeight="true" outlineLevel="0" collapsed="false">
      <c r="A87" s="137" t="s">
        <v>378</v>
      </c>
      <c r="B87" s="137"/>
      <c r="C87" s="137"/>
      <c r="D87" s="137"/>
      <c r="E87" s="137"/>
      <c r="F87" s="7" t="s">
        <v>35</v>
      </c>
      <c r="G87" s="7"/>
    </row>
    <row r="88" customFormat="false" ht="13.9" hidden="false" customHeight="true" outlineLevel="0" collapsed="false">
      <c r="A88" s="137" t="s">
        <v>379</v>
      </c>
      <c r="B88" s="137"/>
      <c r="C88" s="137"/>
      <c r="D88" s="137"/>
      <c r="E88" s="137"/>
      <c r="F88" s="7" t="str">
        <f aca="false">F87</f>
        <v>-</v>
      </c>
      <c r="G88" s="7"/>
    </row>
    <row r="89" customFormat="false" ht="13.9" hidden="false" customHeight="true" outlineLevel="0" collapsed="false">
      <c r="A89" s="156" t="s">
        <v>380</v>
      </c>
      <c r="B89" s="156"/>
      <c r="C89" s="156"/>
      <c r="D89" s="156"/>
      <c r="E89" s="156"/>
      <c r="F89" s="7" t="s">
        <v>35</v>
      </c>
      <c r="G89" s="7"/>
    </row>
    <row r="90" customFormat="false" ht="13.9" hidden="false" customHeight="true" outlineLevel="0" collapsed="false">
      <c r="A90" s="137" t="s">
        <v>381</v>
      </c>
      <c r="B90" s="137"/>
      <c r="C90" s="137"/>
      <c r="D90" s="137"/>
      <c r="E90" s="137"/>
      <c r="F90" s="95" t="s">
        <v>382</v>
      </c>
      <c r="G90" s="95"/>
    </row>
    <row r="91" customFormat="false" ht="13.9" hidden="false" customHeight="true" outlineLevel="0" collapsed="false">
      <c r="A91" s="134" t="s">
        <v>383</v>
      </c>
      <c r="B91" s="134"/>
      <c r="C91" s="134"/>
      <c r="D91" s="134"/>
      <c r="E91" s="134"/>
      <c r="F91" s="134"/>
      <c r="G91" s="134"/>
    </row>
    <row r="92" customFormat="false" ht="27.85" hidden="false" customHeight="true" outlineLevel="0" collapsed="false">
      <c r="A92" s="9" t="s">
        <v>384</v>
      </c>
      <c r="B92" s="9"/>
      <c r="C92" s="9"/>
      <c r="D92" s="9"/>
      <c r="E92" s="9"/>
      <c r="F92" s="9"/>
      <c r="G92" s="9"/>
    </row>
    <row r="93" customFormat="false" ht="12.8" hidden="false" customHeight="true" outlineLevel="0" collapsed="false">
      <c r="A93" s="95" t="s">
        <v>385</v>
      </c>
      <c r="B93" s="95"/>
      <c r="C93" s="95"/>
      <c r="D93" s="95" t="s">
        <v>386</v>
      </c>
      <c r="E93" s="95"/>
      <c r="F93" s="95"/>
      <c r="G93" s="95"/>
    </row>
    <row r="94" customFormat="false" ht="12.8" hidden="false" customHeight="false" outlineLevel="0" collapsed="false">
      <c r="A94" s="95"/>
      <c r="B94" s="95"/>
      <c r="C94" s="95"/>
      <c r="D94" s="95"/>
      <c r="E94" s="95"/>
      <c r="F94" s="95"/>
      <c r="G94" s="95"/>
    </row>
    <row r="1048576" customFormat="false" ht="12.8" hidden="false" customHeight="false" outlineLevel="0" collapsed="false"/>
  </sheetData>
  <mergeCells count="8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9:G29"/>
    <mergeCell ref="A31:B31"/>
    <mergeCell ref="A39:G39"/>
    <mergeCell ref="A40:G40"/>
    <mergeCell ref="A41:G41"/>
    <mergeCell ref="A42:G42"/>
    <mergeCell ref="A45:G45"/>
    <mergeCell ref="A47:B47"/>
    <mergeCell ref="A54:G54"/>
    <mergeCell ref="A55:G55"/>
    <mergeCell ref="A56:G56"/>
    <mergeCell ref="A59:G59"/>
    <mergeCell ref="A61:B61"/>
    <mergeCell ref="A69:G69"/>
    <mergeCell ref="A70:G70"/>
    <mergeCell ref="A71:G71"/>
    <mergeCell ref="A72:B72"/>
    <mergeCell ref="E72:F72"/>
    <mergeCell ref="A73:B74"/>
    <mergeCell ref="D73:D74"/>
    <mergeCell ref="E73:F74"/>
    <mergeCell ref="G73:G74"/>
    <mergeCell ref="A75:B76"/>
    <mergeCell ref="D75:D76"/>
    <mergeCell ref="E75:F76"/>
    <mergeCell ref="G75:G76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3"/>
    <mergeCell ref="C82:C83"/>
    <mergeCell ref="D82:D83"/>
    <mergeCell ref="E82:F83"/>
    <mergeCell ref="G82:G83"/>
    <mergeCell ref="A84:B85"/>
    <mergeCell ref="D84:D85"/>
    <mergeCell ref="E84:F85"/>
    <mergeCell ref="G84:G85"/>
    <mergeCell ref="A86:G86"/>
    <mergeCell ref="A87:E87"/>
    <mergeCell ref="F87:G87"/>
    <mergeCell ref="A88:E88"/>
    <mergeCell ref="F88:G88"/>
    <mergeCell ref="A89:E89"/>
    <mergeCell ref="F89:G89"/>
    <mergeCell ref="A90:E90"/>
    <mergeCell ref="F90:G90"/>
    <mergeCell ref="A91:G91"/>
    <mergeCell ref="A92:G92"/>
    <mergeCell ref="A93:A94"/>
    <mergeCell ref="B93:C94"/>
    <mergeCell ref="D93:E94"/>
    <mergeCell ref="F93:G9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1"/>
  <sheetViews>
    <sheetView showFormulas="false" showGridLines="true" showRowColHeaders="true" showZeros="true" rightToLeft="false" tabSelected="false" showOutlineSymbols="true" defaultGridColor="true" view="pageBreakPreview" topLeftCell="A10" colorId="64" zoomScale="85" zoomScaleNormal="100" zoomScalePageLayoutView="85" workbookViewId="0">
      <selection pane="topLeft" activeCell="J1" activeCellId="1" sqref="A1:G96 J1"/>
    </sheetView>
  </sheetViews>
  <sheetFormatPr defaultColWidth="10.453125" defaultRowHeight="13.8" zeroHeight="false" outlineLevelRow="0" outlineLevelCol="0"/>
  <cols>
    <col collapsed="false" customWidth="true" hidden="false" outlineLevel="0" max="1" min="1" style="1" width="23.84"/>
    <col collapsed="false" customWidth="true" hidden="false" outlineLevel="0" max="2" min="2" style="1" width="29.06"/>
    <col collapsed="false" customWidth="true" hidden="false" outlineLevel="0" max="3" min="3" style="1" width="23.24"/>
    <col collapsed="false" customWidth="true" hidden="false" outlineLevel="0" max="4" min="4" style="1" width="22.35"/>
    <col collapsed="false" customWidth="true" hidden="false" outlineLevel="0" max="5" min="5" style="1" width="14.9"/>
    <col collapsed="false" customWidth="true" hidden="false" outlineLevel="0" max="6" min="6" style="1" width="21.01"/>
    <col collapsed="false" customWidth="true" hidden="false" outlineLevel="0" max="7" min="7" style="1" width="15.07"/>
    <col collapsed="false" customWidth="true" hidden="false" outlineLevel="0" max="8" min="8" style="1" width="20.73"/>
    <col collapsed="false" customWidth="true" hidden="false" outlineLevel="0" max="9" min="9" style="1" width="20.18"/>
    <col collapsed="false" customWidth="false" hidden="false" outlineLevel="0" max="1022" min="10" style="1" width="10.46"/>
  </cols>
  <sheetData>
    <row r="1" customFormat="false" ht="14.15" hidden="false" customHeight="true" outlineLevel="0" collapsed="false">
      <c r="A1" s="2" t="s">
        <v>0</v>
      </c>
      <c r="B1" s="2"/>
      <c r="C1" s="2"/>
      <c r="D1" s="21" t="s">
        <v>49</v>
      </c>
      <c r="E1" s="21"/>
      <c r="F1" s="21"/>
      <c r="G1" s="21"/>
      <c r="H1" s="21"/>
      <c r="I1" s="7" t="s">
        <v>2</v>
      </c>
    </row>
    <row r="2" customFormat="false" ht="14.15" hidden="false" customHeight="true" outlineLevel="0" collapsed="false">
      <c r="A2" s="2" t="s">
        <v>3</v>
      </c>
      <c r="B2" s="2"/>
      <c r="C2" s="5" t="n">
        <v>89379676209</v>
      </c>
      <c r="D2" s="21" t="s">
        <v>4</v>
      </c>
      <c r="E2" s="21"/>
      <c r="F2" s="21"/>
      <c r="G2" s="21"/>
      <c r="H2" s="21"/>
      <c r="I2" s="7"/>
    </row>
    <row r="3" customFormat="false" ht="14.15" hidden="false" customHeight="true" outlineLevel="0" collapsed="false">
      <c r="A3" s="2" t="s">
        <v>5</v>
      </c>
      <c r="B3" s="2"/>
      <c r="C3" s="5" t="s">
        <v>6</v>
      </c>
      <c r="D3" s="21"/>
      <c r="E3" s="21"/>
      <c r="F3" s="21"/>
      <c r="G3" s="21"/>
      <c r="H3" s="21"/>
      <c r="I3" s="7"/>
    </row>
    <row r="4" customFormat="false" ht="14.15" hidden="false" customHeight="true" outlineLevel="0" collapsed="false">
      <c r="A4" s="2" t="s">
        <v>7</v>
      </c>
      <c r="B4" s="2"/>
      <c r="C4" s="5" t="s">
        <v>8</v>
      </c>
      <c r="D4" s="21"/>
      <c r="E4" s="21"/>
      <c r="F4" s="21"/>
      <c r="G4" s="21"/>
      <c r="H4" s="21"/>
      <c r="I4" s="7"/>
    </row>
    <row r="5" customFormat="false" ht="14.15" hidden="false" customHeight="true" outlineLevel="0" collapsed="false">
      <c r="A5" s="22" t="s">
        <v>50</v>
      </c>
      <c r="B5" s="22"/>
      <c r="C5" s="22"/>
      <c r="D5" s="22"/>
      <c r="E5" s="22"/>
      <c r="F5" s="22" t="s">
        <v>51</v>
      </c>
      <c r="G5" s="22"/>
      <c r="H5" s="22"/>
      <c r="I5" s="22"/>
    </row>
    <row r="6" customFormat="false" ht="26.85" hidden="false" customHeight="false" outlineLevel="0" collapsed="false">
      <c r="A6" s="23" t="s">
        <v>9</v>
      </c>
      <c r="B6" s="23" t="s">
        <v>52</v>
      </c>
      <c r="C6" s="23" t="s">
        <v>53</v>
      </c>
      <c r="D6" s="23" t="s">
        <v>54</v>
      </c>
      <c r="E6" s="23" t="s">
        <v>55</v>
      </c>
      <c r="F6" s="23" t="s">
        <v>56</v>
      </c>
      <c r="G6" s="23" t="s">
        <v>53</v>
      </c>
      <c r="H6" s="23" t="s">
        <v>54</v>
      </c>
      <c r="I6" s="23" t="s">
        <v>55</v>
      </c>
    </row>
    <row r="7" customFormat="false" ht="43.85" hidden="false" customHeight="true" outlineLevel="0" collapsed="false">
      <c r="A7" s="24" t="n">
        <f aca="false">'Журн.расхода'!A7</f>
        <v>45510</v>
      </c>
      <c r="B7" s="25" t="str">
        <f aca="false">'Журн.расхода'!B7</f>
        <v>Ратобор-брикет от грызунов</v>
      </c>
      <c r="C7" s="26" t="n">
        <v>4</v>
      </c>
      <c r="D7" s="25" t="s">
        <v>57</v>
      </c>
      <c r="E7" s="25"/>
      <c r="F7" s="25" t="s">
        <v>27</v>
      </c>
      <c r="G7" s="26" t="n">
        <f aca="false">C7-'1 контур (1)'!G75</f>
        <v>1.16</v>
      </c>
      <c r="H7" s="25" t="str">
        <f aca="false">D7</f>
        <v>Авдеенко И.А.</v>
      </c>
      <c r="I7" s="25"/>
    </row>
    <row r="8" customFormat="false" ht="43.85" hidden="false" customHeight="true" outlineLevel="0" collapsed="false">
      <c r="A8" s="24" t="n">
        <f aca="false">'Журн.расхода'!A8</f>
        <v>45511</v>
      </c>
      <c r="B8" s="25" t="str">
        <f aca="false">'Журн.расхода'!B8</f>
        <v>Ратобор-брикет от грызунов</v>
      </c>
      <c r="C8" s="26" t="n">
        <v>6</v>
      </c>
      <c r="D8" s="25" t="s">
        <v>57</v>
      </c>
      <c r="E8" s="25"/>
      <c r="F8" s="5" t="s">
        <v>27</v>
      </c>
      <c r="G8" s="26" t="n">
        <f aca="false">C8-'2 контур (1)'!G75</f>
        <v>3.44</v>
      </c>
      <c r="H8" s="25" t="str">
        <f aca="false">D8</f>
        <v>Авдеенко И.А.</v>
      </c>
      <c r="I8" s="25"/>
    </row>
    <row r="9" customFormat="false" ht="43.85" hidden="false" customHeight="true" outlineLevel="0" collapsed="false">
      <c r="A9" s="24" t="n">
        <v>45511</v>
      </c>
      <c r="B9" s="25" t="s">
        <v>30</v>
      </c>
      <c r="C9" s="26" t="n">
        <v>3</v>
      </c>
      <c r="D9" s="25" t="s">
        <v>57</v>
      </c>
      <c r="E9" s="25"/>
      <c r="F9" s="5" t="s">
        <v>58</v>
      </c>
      <c r="G9" s="26" t="n">
        <v>0.579</v>
      </c>
      <c r="H9" s="25" t="s">
        <v>57</v>
      </c>
      <c r="I9" s="25"/>
    </row>
    <row r="10" customFormat="false" ht="43.85" hidden="false" customHeight="true" outlineLevel="0" collapsed="false">
      <c r="A10" s="24" t="n">
        <v>45513</v>
      </c>
      <c r="B10" s="25" t="s">
        <v>30</v>
      </c>
      <c r="C10" s="26" t="n">
        <v>15</v>
      </c>
      <c r="D10" s="25" t="s">
        <v>57</v>
      </c>
      <c r="E10" s="25"/>
      <c r="F10" s="5" t="s">
        <v>58</v>
      </c>
      <c r="G10" s="26" t="n">
        <v>0.594</v>
      </c>
      <c r="H10" s="25" t="s">
        <v>57</v>
      </c>
      <c r="I10" s="25"/>
    </row>
    <row r="11" customFormat="false" ht="43.85" hidden="false" customHeight="true" outlineLevel="0" collapsed="false">
      <c r="A11" s="24" t="n">
        <f aca="false">'Журн.расхода'!A11</f>
        <v>45516</v>
      </c>
      <c r="B11" s="25" t="str">
        <f aca="false">'Журн.расхода'!B11</f>
        <v>Фаворит В.К.Э.</v>
      </c>
      <c r="C11" s="26" t="n">
        <v>1</v>
      </c>
      <c r="D11" s="25" t="s">
        <v>57</v>
      </c>
      <c r="E11" s="25"/>
      <c r="F11" s="5" t="str">
        <f aca="false">'Журн.расхода'!J11</f>
        <v>Синантропные насекомые</v>
      </c>
      <c r="G11" s="26" t="n">
        <f aca="false">C11-'аэро 12.08'!G81</f>
        <v>0.5</v>
      </c>
      <c r="H11" s="25" t="str">
        <f aca="false">D11</f>
        <v>Авдеенко И.А.</v>
      </c>
      <c r="I11" s="25"/>
    </row>
    <row r="12" customFormat="false" ht="43.85" hidden="false" customHeight="true" outlineLevel="0" collapsed="false">
      <c r="A12" s="24" t="n">
        <f aca="false">'Журн.расхода'!A12</f>
        <v>45518</v>
      </c>
      <c r="B12" s="25" t="str">
        <f aca="false">'Журн.расхода'!B12</f>
        <v>Ратобор-брикет от грызунов</v>
      </c>
      <c r="C12" s="26" t="n">
        <v>4</v>
      </c>
      <c r="D12" s="25" t="s">
        <v>57</v>
      </c>
      <c r="E12" s="25"/>
      <c r="F12" s="5" t="s">
        <v>27</v>
      </c>
      <c r="G12" s="26" t="n">
        <f aca="false">C12-'1 контур (2)'!G75</f>
        <v>1.16</v>
      </c>
      <c r="H12" s="25" t="str">
        <f aca="false">D12</f>
        <v>Авдеенко И.А.</v>
      </c>
      <c r="I12" s="25"/>
    </row>
    <row r="13" customFormat="false" ht="43.85" hidden="false" customHeight="true" outlineLevel="0" collapsed="false">
      <c r="A13" s="24" t="n">
        <f aca="false">'Журн.расхода'!A13</f>
        <v>45519</v>
      </c>
      <c r="B13" s="25" t="str">
        <f aca="false">'Журн.расхода'!B13</f>
        <v>Ратобор-брикет от грызунов</v>
      </c>
      <c r="C13" s="26" t="n">
        <v>6</v>
      </c>
      <c r="D13" s="25" t="s">
        <v>57</v>
      </c>
      <c r="E13" s="25"/>
      <c r="F13" s="5" t="s">
        <v>27</v>
      </c>
      <c r="G13" s="26" t="n">
        <f aca="false">C13-'2 контур (2)'!G75</f>
        <v>3.44</v>
      </c>
      <c r="H13" s="25" t="str">
        <f aca="false">D13</f>
        <v>Авдеенко И.А.</v>
      </c>
      <c r="I13" s="25"/>
    </row>
    <row r="14" customFormat="false" ht="43.85" hidden="false" customHeight="true" outlineLevel="0" collapsed="false">
      <c r="A14" s="24" t="n">
        <v>45524</v>
      </c>
      <c r="B14" s="25" t="s">
        <v>41</v>
      </c>
      <c r="C14" s="26" t="n">
        <v>3</v>
      </c>
      <c r="D14" s="25" t="s">
        <v>57</v>
      </c>
      <c r="E14" s="25"/>
      <c r="F14" s="5" t="s">
        <v>58</v>
      </c>
      <c r="G14" s="26" t="n">
        <v>0.579</v>
      </c>
      <c r="H14" s="25" t="s">
        <v>57</v>
      </c>
      <c r="I14" s="25"/>
    </row>
    <row r="15" customFormat="false" ht="43.85" hidden="false" customHeight="true" outlineLevel="0" collapsed="false">
      <c r="A15" s="24" t="n">
        <v>45526</v>
      </c>
      <c r="B15" s="25" t="s">
        <v>41</v>
      </c>
      <c r="C15" s="26" t="n">
        <v>5.5</v>
      </c>
      <c r="D15" s="25" t="s">
        <v>57</v>
      </c>
      <c r="E15" s="25"/>
      <c r="F15" s="5" t="s">
        <v>58</v>
      </c>
      <c r="G15" s="26" t="n">
        <v>0.294</v>
      </c>
      <c r="H15" s="25" t="s">
        <v>57</v>
      </c>
      <c r="I15" s="25"/>
    </row>
    <row r="16" customFormat="false" ht="43.85" hidden="false" customHeight="true" outlineLevel="0" collapsed="false">
      <c r="A16" s="24" t="n">
        <f aca="false">'Журн.расхода'!A15</f>
        <v>45526</v>
      </c>
      <c r="B16" s="25" t="str">
        <f aca="false">'Журн.расхода'!B15</f>
        <v>Ратобор-брикет от грызунов</v>
      </c>
      <c r="C16" s="26" t="n">
        <v>4</v>
      </c>
      <c r="D16" s="25" t="s">
        <v>57</v>
      </c>
      <c r="E16" s="25"/>
      <c r="F16" s="5" t="s">
        <v>27</v>
      </c>
      <c r="G16" s="26" t="n">
        <f aca="false">C16-'1 контур (3)'!G77</f>
        <v>1.16</v>
      </c>
      <c r="H16" s="25" t="str">
        <f aca="false">D16</f>
        <v>Авдеенко И.А.</v>
      </c>
      <c r="I16" s="25"/>
    </row>
    <row r="17" customFormat="false" ht="43.85" hidden="false" customHeight="true" outlineLevel="0" collapsed="false">
      <c r="A17" s="24" t="n">
        <f aca="false">'Журн.расхода'!A17</f>
        <v>45527</v>
      </c>
      <c r="B17" s="25" t="str">
        <f aca="false">'Журн.расхода'!B17</f>
        <v>Ратобор-брикет от грызунов</v>
      </c>
      <c r="C17" s="26" t="n">
        <v>6</v>
      </c>
      <c r="D17" s="25" t="s">
        <v>57</v>
      </c>
      <c r="E17" s="25"/>
      <c r="F17" s="5" t="s">
        <v>27</v>
      </c>
      <c r="G17" s="26" t="n">
        <f aca="false">C17-'2 контур (3)'!G77</f>
        <v>3.44</v>
      </c>
      <c r="H17" s="25" t="str">
        <f aca="false">D17</f>
        <v>Авдеенко И.А.</v>
      </c>
      <c r="I17" s="25"/>
    </row>
    <row r="18" customFormat="false" ht="43.85" hidden="false" customHeight="true" outlineLevel="0" collapsed="false">
      <c r="A18" s="24" t="n">
        <f aca="false">'Журн.расхода'!A18</f>
        <v>45527</v>
      </c>
      <c r="B18" s="25" t="str">
        <f aca="false">'Журн.расхода'!B18</f>
        <v>Фаворит В.К.Э.</v>
      </c>
      <c r="C18" s="26" t="n">
        <v>1</v>
      </c>
      <c r="D18" s="25" t="s">
        <v>57</v>
      </c>
      <c r="E18" s="25"/>
      <c r="F18" s="5" t="s">
        <v>58</v>
      </c>
      <c r="G18" s="26" t="n">
        <f aca="false">C18-'Журн.расхода'!G18</f>
        <v>0.5</v>
      </c>
      <c r="H18" s="25" t="str">
        <f aca="false">D18</f>
        <v>Авдеенко И.А.</v>
      </c>
      <c r="I18" s="25"/>
    </row>
    <row r="19" customFormat="false" ht="43.85" hidden="false" customHeight="true" outlineLevel="0" collapsed="false">
      <c r="A19" s="24" t="n">
        <v>45531</v>
      </c>
      <c r="B19" s="25" t="s">
        <v>41</v>
      </c>
      <c r="C19" s="26" t="n">
        <v>3</v>
      </c>
      <c r="D19" s="25" t="s">
        <v>57</v>
      </c>
      <c r="E19" s="25"/>
      <c r="F19" s="5" t="s">
        <v>58</v>
      </c>
      <c r="G19" s="26" t="n">
        <v>0.579</v>
      </c>
      <c r="H19" s="25" t="s">
        <v>57</v>
      </c>
      <c r="I19" s="25"/>
    </row>
    <row r="20" customFormat="false" ht="43.85" hidden="false" customHeight="true" outlineLevel="0" collapsed="false">
      <c r="A20" s="24" t="n">
        <v>45533</v>
      </c>
      <c r="B20" s="25" t="s">
        <v>41</v>
      </c>
      <c r="C20" s="26" t="n">
        <v>15</v>
      </c>
      <c r="D20" s="25" t="s">
        <v>57</v>
      </c>
      <c r="E20" s="25"/>
      <c r="F20" s="5" t="s">
        <v>58</v>
      </c>
      <c r="G20" s="26" t="n">
        <v>0.594</v>
      </c>
      <c r="H20" s="25" t="s">
        <v>57</v>
      </c>
      <c r="I20" s="25"/>
    </row>
    <row r="21" customFormat="false" ht="43.85" hidden="false" customHeight="true" outlineLevel="0" collapsed="false">
      <c r="A21" s="8" t="n">
        <v>45533</v>
      </c>
      <c r="B21" s="18" t="s">
        <v>45</v>
      </c>
      <c r="C21" s="27" t="n">
        <v>27</v>
      </c>
      <c r="D21" s="25" t="s">
        <v>57</v>
      </c>
      <c r="E21" s="5"/>
      <c r="F21" s="25" t="s">
        <v>58</v>
      </c>
      <c r="G21" s="20" t="n">
        <f aca="false">C21-'Журн.расхода'!G21</f>
        <v>0.969999999999999</v>
      </c>
      <c r="H21" s="25" t="s">
        <v>57</v>
      </c>
      <c r="I21" s="14"/>
    </row>
  </sheetData>
  <mergeCells count="9">
    <mergeCell ref="A1:C1"/>
    <mergeCell ref="D1:H1"/>
    <mergeCell ref="I1:I4"/>
    <mergeCell ref="A2:B2"/>
    <mergeCell ref="D2:H4"/>
    <mergeCell ref="A3:B3"/>
    <mergeCell ref="A4:B4"/>
    <mergeCell ref="A5:E5"/>
    <mergeCell ref="F5:I5"/>
  </mergeCells>
  <hyperlinks>
    <hyperlink ref="C3" r:id="rId1" display="adez2012@yandex.ru"/>
  </hyperlink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G75" activeCellId="0" sqref="A1:G96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3.9" hidden="false" customHeight="false" outlineLevel="0" collapsed="false">
      <c r="A5" s="131" t="s">
        <v>313</v>
      </c>
      <c r="B5" s="132" t="n">
        <f aca="false">'Журн.расхода'!A13</f>
        <v>45519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9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39.8" hidden="false" customHeight="false" outlineLevel="0" collapsed="false">
      <c r="A15" s="137" t="s">
        <v>324</v>
      </c>
      <c r="B15" s="5" t="n">
        <v>2</v>
      </c>
      <c r="C15" s="5" t="n">
        <v>83.84</v>
      </c>
      <c r="D15" s="5" t="s">
        <v>35</v>
      </c>
      <c r="E15" s="138" t="s">
        <v>35</v>
      </c>
      <c r="F15" s="7" t="n">
        <v>2</v>
      </c>
      <c r="G15" s="7"/>
    </row>
    <row r="16" customFormat="false" ht="13.9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9" t="s">
        <v>330</v>
      </c>
      <c r="B20" s="5" t="s">
        <v>35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9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9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9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419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34" t="s">
        <v>336</v>
      </c>
      <c r="B26" s="134"/>
      <c r="C26" s="134"/>
      <c r="D26" s="134"/>
      <c r="E26" s="134"/>
      <c r="F26" s="134"/>
      <c r="G26" s="134"/>
    </row>
    <row r="27" customFormat="false" ht="13.9" hidden="false" customHeight="false" outlineLevel="0" collapsed="false">
      <c r="A27" s="135" t="s">
        <v>318</v>
      </c>
      <c r="B27" s="9" t="s">
        <v>338</v>
      </c>
      <c r="C27" s="9" t="s">
        <v>339</v>
      </c>
      <c r="D27" s="9" t="s">
        <v>340</v>
      </c>
      <c r="E27" s="9" t="s">
        <v>341</v>
      </c>
      <c r="F27" s="9" t="s">
        <v>342</v>
      </c>
      <c r="G27" s="9" t="s">
        <v>343</v>
      </c>
    </row>
    <row r="28" customFormat="false" ht="13.9" hidden="false" customHeight="false" outlineLevel="0" collapsed="false">
      <c r="A28" s="5" t="s">
        <v>35</v>
      </c>
      <c r="B28" s="5" t="s">
        <v>35</v>
      </c>
      <c r="C28" s="5" t="s">
        <v>35</v>
      </c>
      <c r="D28" s="5" t="s">
        <v>35</v>
      </c>
      <c r="E28" s="5" t="s">
        <v>35</v>
      </c>
      <c r="F28" s="5" t="s">
        <v>35</v>
      </c>
      <c r="G28" s="5" t="s">
        <v>35</v>
      </c>
    </row>
    <row r="29" customFormat="false" ht="13.9" hidden="false" customHeight="true" outlineLevel="0" collapsed="false">
      <c r="A29" s="139" t="s">
        <v>325</v>
      </c>
      <c r="B29" s="139"/>
      <c r="C29" s="139"/>
      <c r="D29" s="139"/>
      <c r="E29" s="139"/>
      <c r="F29" s="139"/>
      <c r="G29" s="139"/>
    </row>
    <row r="30" customFormat="false" ht="13.9" hidden="false" customHeight="false" outlineLevel="0" collapsed="false">
      <c r="A30" s="135" t="s">
        <v>326</v>
      </c>
      <c r="B30" s="135" t="s">
        <v>327</v>
      </c>
      <c r="C30" s="100"/>
      <c r="D30" s="100"/>
      <c r="E30" s="100"/>
      <c r="F30" s="100"/>
      <c r="G30" s="100"/>
    </row>
    <row r="31" customFormat="false" ht="13.9" hidden="false" customHeight="true" outlineLevel="0" collapsed="false">
      <c r="A31" s="7" t="s">
        <v>347</v>
      </c>
      <c r="B31" s="7"/>
      <c r="C31" s="100"/>
      <c r="D31" s="100"/>
      <c r="E31" s="100"/>
      <c r="F31" s="100"/>
      <c r="G31" s="100"/>
    </row>
    <row r="32" customFormat="false" ht="13.9" hidden="false" customHeight="false" outlineLevel="0" collapsed="false">
      <c r="A32" s="9" t="s">
        <v>338</v>
      </c>
      <c r="B32" s="5" t="str">
        <f aca="false">B28</f>
        <v>-</v>
      </c>
      <c r="C32" s="100"/>
      <c r="D32" s="100"/>
      <c r="E32" s="100"/>
      <c r="F32" s="100"/>
      <c r="G32" s="100"/>
    </row>
    <row r="33" customFormat="false" ht="13.9" hidden="false" customHeight="false" outlineLevel="0" collapsed="false">
      <c r="A33" s="9" t="s">
        <v>339</v>
      </c>
      <c r="B33" s="5" t="str">
        <f aca="false">C28</f>
        <v>-</v>
      </c>
      <c r="C33" s="100"/>
      <c r="D33" s="100"/>
      <c r="E33" s="100"/>
      <c r="F33" s="100"/>
      <c r="G33" s="100"/>
    </row>
    <row r="34" customFormat="false" ht="13.9" hidden="false" customHeight="false" outlineLevel="0" collapsed="false">
      <c r="A34" s="9" t="s">
        <v>340</v>
      </c>
      <c r="B34" s="5" t="str">
        <f aca="false">D28</f>
        <v>-</v>
      </c>
      <c r="C34" s="142"/>
      <c r="D34" s="142"/>
      <c r="E34" s="142"/>
      <c r="F34" s="142"/>
      <c r="G34" s="100"/>
    </row>
    <row r="35" customFormat="false" ht="14.15" hidden="false" customHeight="false" outlineLevel="0" collapsed="false">
      <c r="A35" s="9" t="s">
        <v>341</v>
      </c>
      <c r="B35" s="5" t="str">
        <f aca="false">E28</f>
        <v>-</v>
      </c>
      <c r="C35" s="142"/>
      <c r="D35" s="142"/>
      <c r="E35" s="142"/>
      <c r="F35" s="142"/>
      <c r="G35" s="100"/>
    </row>
    <row r="36" customFormat="false" ht="14.15" hidden="false" customHeight="false" outlineLevel="0" collapsed="false">
      <c r="A36" s="9" t="s">
        <v>342</v>
      </c>
      <c r="B36" s="5" t="str">
        <f aca="false">F28</f>
        <v>-</v>
      </c>
      <c r="C36" s="142"/>
      <c r="D36" s="142"/>
      <c r="E36" s="142"/>
      <c r="F36" s="142"/>
      <c r="G36" s="100"/>
    </row>
    <row r="37" customFormat="false" ht="13.9" hidden="false" customHeight="false" outlineLevel="0" collapsed="false">
      <c r="A37" s="9" t="s">
        <v>343</v>
      </c>
      <c r="B37" s="5" t="str">
        <f aca="false">G28</f>
        <v>-</v>
      </c>
      <c r="C37" s="142"/>
      <c r="D37" s="142"/>
      <c r="E37" s="142"/>
      <c r="F37" s="142"/>
      <c r="G37" s="100"/>
    </row>
    <row r="38" customFormat="false" ht="13.9" hidden="false" customHeight="false" outlineLevel="0" collapsed="false">
      <c r="A38" s="9" t="s">
        <v>330</v>
      </c>
      <c r="B38" s="5" t="n">
        <f aca="false">SUM(B33:B37)</f>
        <v>0</v>
      </c>
      <c r="C38" s="142"/>
      <c r="D38" s="142"/>
      <c r="E38" s="142"/>
      <c r="F38" s="142"/>
      <c r="G38" s="100"/>
    </row>
    <row r="39" customFormat="false" ht="13.9" hidden="false" customHeight="true" outlineLevel="0" collapsed="false">
      <c r="A39" s="137" t="s">
        <v>35</v>
      </c>
      <c r="B39" s="137"/>
      <c r="C39" s="137"/>
      <c r="D39" s="137"/>
      <c r="E39" s="137"/>
      <c r="F39" s="137"/>
      <c r="G39" s="137"/>
    </row>
    <row r="40" customFormat="false" ht="13.9" hidden="false" customHeight="true" outlineLevel="0" collapsed="false">
      <c r="A40" s="139" t="s">
        <v>334</v>
      </c>
      <c r="B40" s="139"/>
      <c r="C40" s="139"/>
      <c r="D40" s="139"/>
      <c r="E40" s="139"/>
      <c r="F40" s="139"/>
      <c r="G40" s="139"/>
    </row>
    <row r="41" customFormat="false" ht="13.9" hidden="false" customHeight="true" outlineLevel="0" collapsed="false">
      <c r="A41" s="137" t="s">
        <v>335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4" t="s">
        <v>349</v>
      </c>
      <c r="B42" s="134"/>
      <c r="C42" s="134"/>
      <c r="D42" s="134"/>
      <c r="E42" s="134"/>
      <c r="F42" s="134"/>
      <c r="G42" s="134"/>
    </row>
    <row r="43" customFormat="false" ht="13.9" hidden="false" customHeight="false" outlineLevel="0" collapsed="false">
      <c r="A43" s="135" t="s">
        <v>350</v>
      </c>
      <c r="B43" s="135" t="s">
        <v>351</v>
      </c>
      <c r="C43" s="135" t="s">
        <v>352</v>
      </c>
      <c r="D43" s="135" t="s">
        <v>353</v>
      </c>
      <c r="E43" s="135" t="s">
        <v>354</v>
      </c>
      <c r="F43" s="135" t="s">
        <v>355</v>
      </c>
      <c r="G43" s="135" t="s">
        <v>356</v>
      </c>
    </row>
    <row r="44" customFormat="false" ht="13.9" hidden="false" customHeight="false" outlineLevel="0" collapsed="false">
      <c r="A44" s="143" t="s">
        <v>35</v>
      </c>
      <c r="B44" s="143" t="s">
        <v>35</v>
      </c>
      <c r="C44" s="143" t="s">
        <v>35</v>
      </c>
      <c r="D44" s="143" t="s">
        <v>35</v>
      </c>
      <c r="E44" s="143" t="s">
        <v>35</v>
      </c>
      <c r="F44" s="143" t="s">
        <v>35</v>
      </c>
      <c r="G44" s="143" t="s">
        <v>35</v>
      </c>
    </row>
    <row r="45" customFormat="false" ht="13.9" hidden="false" customHeight="true" outlineLevel="0" collapsed="false">
      <c r="A45" s="139" t="s">
        <v>325</v>
      </c>
      <c r="B45" s="139"/>
      <c r="C45" s="139"/>
      <c r="D45" s="139"/>
      <c r="E45" s="139"/>
      <c r="F45" s="139"/>
      <c r="G45" s="139"/>
    </row>
    <row r="46" customFormat="false" ht="13.9" hidden="false" customHeight="false" outlineLevel="0" collapsed="false">
      <c r="A46" s="135" t="s">
        <v>326</v>
      </c>
      <c r="B46" s="135" t="s">
        <v>327</v>
      </c>
      <c r="C46" s="133"/>
      <c r="D46" s="133"/>
      <c r="E46" s="133"/>
      <c r="F46" s="133"/>
      <c r="G46" s="133"/>
    </row>
    <row r="47" customFormat="false" ht="13.9" hidden="false" customHeight="true" outlineLevel="0" collapsed="false">
      <c r="A47" s="146" t="s">
        <v>357</v>
      </c>
      <c r="B47" s="146"/>
      <c r="C47" s="133"/>
      <c r="D47" s="133"/>
      <c r="E47" s="133"/>
      <c r="F47" s="133"/>
      <c r="G47" s="133"/>
    </row>
    <row r="48" customFormat="false" ht="13.9" hidden="false" customHeight="false" outlineLevel="0" collapsed="false">
      <c r="A48" s="9" t="s">
        <v>351</v>
      </c>
      <c r="B48" s="5" t="str">
        <f aca="false">B44</f>
        <v>-</v>
      </c>
      <c r="C48" s="133"/>
      <c r="D48" s="133"/>
      <c r="E48" s="133"/>
      <c r="F48" s="133"/>
      <c r="G48" s="133"/>
    </row>
    <row r="49" customFormat="false" ht="13.9" hidden="false" customHeight="false" outlineLevel="0" collapsed="false">
      <c r="A49" s="9" t="s">
        <v>352</v>
      </c>
      <c r="B49" s="5" t="str">
        <f aca="false">C44</f>
        <v>-</v>
      </c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9" t="str">
        <f aca="false">D43</f>
        <v>Златоглазки</v>
      </c>
      <c r="B50" s="5" t="str">
        <f aca="false">D44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9" t="str">
        <f aca="false">E43</f>
        <v>Комары</v>
      </c>
      <c r="B51" s="5" t="str">
        <f aca="false">E44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9" t="str">
        <f aca="false">F43</f>
        <v>Осы</v>
      </c>
      <c r="B52" s="5" t="str">
        <f aca="false">F44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9" t="str">
        <f aca="false">G43</f>
        <v>Пищевая моль</v>
      </c>
      <c r="B53" s="5" t="str">
        <f aca="false">G44</f>
        <v>-</v>
      </c>
      <c r="C53" s="133"/>
      <c r="D53" s="133"/>
      <c r="E53" s="133"/>
      <c r="F53" s="133"/>
      <c r="G53" s="133"/>
    </row>
    <row r="54" customFormat="false" ht="13.9" hidden="false" customHeight="true" outlineLevel="0" collapsed="false">
      <c r="A54" s="139" t="s">
        <v>334</v>
      </c>
      <c r="B54" s="139"/>
      <c r="C54" s="139"/>
      <c r="D54" s="139"/>
      <c r="E54" s="139"/>
      <c r="F54" s="139"/>
      <c r="G54" s="139"/>
    </row>
    <row r="55" customFormat="false" ht="13.9" hidden="false" customHeight="true" outlineLevel="0" collapsed="false">
      <c r="A55" s="137" t="s">
        <v>335</v>
      </c>
      <c r="B55" s="137"/>
      <c r="C55" s="137"/>
      <c r="D55" s="137"/>
      <c r="E55" s="137"/>
      <c r="F55" s="137"/>
      <c r="G55" s="137"/>
    </row>
    <row r="56" customFormat="false" ht="13.9" hidden="false" customHeight="true" outlineLevel="0" collapsed="false">
      <c r="A56" s="134" t="s">
        <v>359</v>
      </c>
      <c r="B56" s="134"/>
      <c r="C56" s="134"/>
      <c r="D56" s="134"/>
      <c r="E56" s="134"/>
      <c r="F56" s="134"/>
      <c r="G56" s="134"/>
    </row>
    <row r="57" customFormat="false" ht="27.85" hidden="false" customHeight="false" outlineLevel="0" collapsed="false">
      <c r="A57" s="135" t="s">
        <v>360</v>
      </c>
      <c r="B57" s="135" t="s">
        <v>351</v>
      </c>
      <c r="C57" s="135" t="s">
        <v>352</v>
      </c>
      <c r="D57" s="135" t="s">
        <v>353</v>
      </c>
      <c r="E57" s="135" t="s">
        <v>354</v>
      </c>
      <c r="F57" s="135" t="s">
        <v>355</v>
      </c>
      <c r="G57" s="135" t="s">
        <v>356</v>
      </c>
    </row>
    <row r="58" customFormat="false" ht="13.9" hidden="false" customHeight="false" outlineLevel="0" collapsed="false">
      <c r="A58" s="5" t="s">
        <v>35</v>
      </c>
      <c r="B58" s="5" t="s">
        <v>35</v>
      </c>
      <c r="C58" s="5" t="s">
        <v>35</v>
      </c>
      <c r="D58" s="5" t="s">
        <v>35</v>
      </c>
      <c r="E58" s="5" t="s">
        <v>35</v>
      </c>
      <c r="F58" s="5" t="s">
        <v>35</v>
      </c>
      <c r="G58" s="5" t="s">
        <v>35</v>
      </c>
    </row>
    <row r="59" customFormat="false" ht="13.9" hidden="false" customHeight="true" outlineLevel="0" collapsed="false">
      <c r="A59" s="139" t="s">
        <v>325</v>
      </c>
      <c r="B59" s="139"/>
      <c r="C59" s="139"/>
      <c r="D59" s="139"/>
      <c r="E59" s="139"/>
      <c r="F59" s="139"/>
      <c r="G59" s="139"/>
    </row>
    <row r="60" customFormat="false" ht="13.9" hidden="false" customHeight="false" outlineLevel="0" collapsed="false">
      <c r="A60" s="169" t="s">
        <v>326</v>
      </c>
      <c r="B60" s="169" t="s">
        <v>327</v>
      </c>
      <c r="C60" s="100"/>
      <c r="D60" s="100"/>
      <c r="E60" s="100"/>
      <c r="F60" s="100"/>
      <c r="G60" s="100"/>
    </row>
    <row r="61" customFormat="false" ht="13.8" hidden="false" customHeight="false" outlineLevel="0" collapsed="false">
      <c r="A61" s="117" t="s">
        <v>357</v>
      </c>
      <c r="B61" s="117"/>
      <c r="C61" s="100"/>
      <c r="D61" s="100"/>
      <c r="E61" s="100"/>
      <c r="F61" s="100"/>
      <c r="G61" s="100"/>
    </row>
    <row r="62" customFormat="false" ht="13.9" hidden="false" customHeight="false" outlineLevel="0" collapsed="false">
      <c r="A62" s="9" t="s">
        <v>351</v>
      </c>
      <c r="B62" s="5" t="s">
        <v>35</v>
      </c>
      <c r="C62" s="100"/>
      <c r="D62" s="100"/>
      <c r="E62" s="100"/>
      <c r="F62" s="100"/>
      <c r="G62" s="100"/>
    </row>
    <row r="63" customFormat="false" ht="13.9" hidden="false" customHeight="false" outlineLevel="0" collapsed="false">
      <c r="A63" s="9" t="s">
        <v>352</v>
      </c>
      <c r="B63" s="5" t="s">
        <v>35</v>
      </c>
      <c r="C63" s="100"/>
      <c r="D63" s="100"/>
      <c r="E63" s="100"/>
      <c r="F63" s="100"/>
      <c r="G63" s="100"/>
    </row>
    <row r="64" customFormat="false" ht="13.9" hidden="false" customHeight="false" outlineLevel="0" collapsed="false">
      <c r="A64" s="9" t="str">
        <f aca="false">D57</f>
        <v>Златоглазки</v>
      </c>
      <c r="B64" s="5" t="s">
        <v>35</v>
      </c>
      <c r="C64" s="100"/>
      <c r="D64" s="100"/>
      <c r="E64" s="100"/>
      <c r="F64" s="100"/>
      <c r="G64" s="100"/>
    </row>
    <row r="65" customFormat="false" ht="13.9" hidden="false" customHeight="false" outlineLevel="0" collapsed="false">
      <c r="A65" s="9" t="str">
        <f aca="false">E57</f>
        <v>Комары</v>
      </c>
      <c r="B65" s="5" t="s">
        <v>35</v>
      </c>
      <c r="C65" s="100"/>
      <c r="D65" s="100"/>
      <c r="E65" s="100"/>
      <c r="F65" s="100"/>
      <c r="G65" s="100"/>
    </row>
    <row r="66" customFormat="false" ht="13.9" hidden="false" customHeight="false" outlineLevel="0" collapsed="false">
      <c r="A66" s="9" t="str">
        <f aca="false">F57</f>
        <v>Осы</v>
      </c>
      <c r="B66" s="5" t="s">
        <v>35</v>
      </c>
      <c r="C66" s="100"/>
      <c r="D66" s="100"/>
      <c r="E66" s="100"/>
      <c r="F66" s="100"/>
      <c r="G66" s="100"/>
    </row>
    <row r="67" customFormat="false" ht="13.9" hidden="false" customHeight="false" outlineLevel="0" collapsed="false">
      <c r="A67" s="9" t="str">
        <f aca="false">G57</f>
        <v>Пищевая моль</v>
      </c>
      <c r="B67" s="5" t="s">
        <v>35</v>
      </c>
      <c r="C67" s="100"/>
      <c r="D67" s="100"/>
      <c r="E67" s="100"/>
      <c r="F67" s="100"/>
      <c r="G67" s="100"/>
    </row>
    <row r="68" customFormat="false" ht="13.9" hidden="false" customHeight="false" outlineLevel="0" collapsed="false">
      <c r="A68" s="137" t="s">
        <v>35</v>
      </c>
      <c r="B68" s="148"/>
      <c r="C68" s="148"/>
      <c r="D68" s="148"/>
      <c r="E68" s="148"/>
      <c r="F68" s="148"/>
      <c r="G68" s="149"/>
    </row>
    <row r="69" customFormat="false" ht="13.9" hidden="false" customHeight="true" outlineLevel="0" collapsed="false">
      <c r="A69" s="139" t="s">
        <v>334</v>
      </c>
      <c r="B69" s="139"/>
      <c r="C69" s="139"/>
      <c r="D69" s="139"/>
      <c r="E69" s="139"/>
      <c r="F69" s="139"/>
      <c r="G69" s="139"/>
    </row>
    <row r="70" customFormat="false" ht="13.9" hidden="false" customHeight="true" outlineLevel="0" collapsed="false">
      <c r="A70" s="137" t="s">
        <v>335</v>
      </c>
      <c r="B70" s="137"/>
      <c r="C70" s="137"/>
      <c r="D70" s="137"/>
      <c r="E70" s="137"/>
      <c r="F70" s="137"/>
      <c r="G70" s="137"/>
    </row>
    <row r="71" customFormat="false" ht="13.9" hidden="false" customHeight="true" outlineLevel="0" collapsed="false">
      <c r="A71" s="134" t="s">
        <v>361</v>
      </c>
      <c r="B71" s="134"/>
      <c r="C71" s="134"/>
      <c r="D71" s="134"/>
      <c r="E71" s="134"/>
      <c r="F71" s="134"/>
      <c r="G71" s="134"/>
    </row>
    <row r="72" customFormat="false" ht="39.8" hidden="false" customHeight="true" outlineLevel="0" collapsed="false">
      <c r="A72" s="135" t="s">
        <v>362</v>
      </c>
      <c r="B72" s="135"/>
      <c r="C72" s="135" t="s">
        <v>408</v>
      </c>
      <c r="D72" s="135" t="s">
        <v>52</v>
      </c>
      <c r="E72" s="135" t="s">
        <v>364</v>
      </c>
      <c r="F72" s="135"/>
      <c r="G72" s="135" t="s">
        <v>365</v>
      </c>
    </row>
    <row r="73" customFormat="false" ht="13.9" hidden="false" customHeight="true" outlineLevel="0" collapsed="false">
      <c r="A73" s="7" t="s">
        <v>366</v>
      </c>
      <c r="B73" s="7"/>
      <c r="C73" s="150" t="s">
        <v>35</v>
      </c>
      <c r="D73" s="7" t="s">
        <v>35</v>
      </c>
      <c r="E73" s="7" t="s">
        <v>35</v>
      </c>
      <c r="F73" s="7"/>
      <c r="G73" s="151" t="s">
        <v>35</v>
      </c>
    </row>
    <row r="74" customFormat="false" ht="13.9" hidden="false" customHeight="false" outlineLevel="0" collapsed="false">
      <c r="A74" s="7"/>
      <c r="B74" s="7"/>
      <c r="C74" s="141" t="s">
        <v>35</v>
      </c>
      <c r="D74" s="7"/>
      <c r="E74" s="7"/>
      <c r="F74" s="7"/>
      <c r="G74" s="151"/>
    </row>
    <row r="75" customFormat="false" ht="13.9" hidden="false" customHeight="true" outlineLevel="0" collapsed="false">
      <c r="A75" s="2" t="s">
        <v>369</v>
      </c>
      <c r="B75" s="2"/>
      <c r="C75" s="13" t="s">
        <v>29</v>
      </c>
      <c r="D75" s="152" t="str">
        <f aca="false">'Журн.расхода'!B7</f>
        <v>Ратобор-брикет от грызунов</v>
      </c>
      <c r="E75" s="7" t="str">
        <f aca="false">'Журн.расхода'!F7</f>
        <v>Бродифакум 0,005%</v>
      </c>
      <c r="F75" s="7"/>
      <c r="G75" s="153" t="n">
        <f aca="false">128*0.02</f>
        <v>2.56</v>
      </c>
    </row>
    <row r="76" customFormat="false" ht="12.8" hidden="false" customHeight="false" outlineLevel="0" collapsed="false">
      <c r="A76" s="2"/>
      <c r="B76" s="2"/>
      <c r="C76" s="170" t="str">
        <f aca="false">'Журн.расхода'!H8</f>
        <v>2 контур защиты</v>
      </c>
      <c r="D76" s="152"/>
      <c r="E76" s="7"/>
      <c r="F76" s="7"/>
      <c r="G76" s="153"/>
    </row>
    <row r="77" customFormat="false" ht="13.9" hidden="false" customHeight="true" outlineLevel="0" collapsed="false">
      <c r="A77" s="2" t="s">
        <v>358</v>
      </c>
      <c r="B77" s="2"/>
      <c r="C77" s="154" t="s">
        <v>35</v>
      </c>
      <c r="D77" s="5" t="s">
        <v>35</v>
      </c>
      <c r="E77" s="7" t="s">
        <v>35</v>
      </c>
      <c r="F77" s="7"/>
      <c r="G77" s="5" t="s">
        <v>35</v>
      </c>
    </row>
    <row r="78" customFormat="false" ht="13.9" hidden="false" customHeight="true" outlineLevel="0" collapsed="false">
      <c r="A78" s="7" t="s">
        <v>371</v>
      </c>
      <c r="B78" s="7"/>
      <c r="C78" s="154" t="s">
        <v>35</v>
      </c>
      <c r="D78" s="7" t="s">
        <v>35</v>
      </c>
      <c r="E78" s="7" t="s">
        <v>35</v>
      </c>
      <c r="F78" s="7"/>
      <c r="G78" s="7" t="s">
        <v>35</v>
      </c>
    </row>
    <row r="79" customFormat="false" ht="13.9" hidden="false" customHeight="false" outlineLevel="0" collapsed="false">
      <c r="A79" s="7"/>
      <c r="B79" s="7"/>
      <c r="C79" s="154" t="s">
        <v>35</v>
      </c>
      <c r="D79" s="7"/>
      <c r="E79" s="7"/>
      <c r="F79" s="7"/>
      <c r="G79" s="7"/>
    </row>
    <row r="80" customFormat="false" ht="13.9" hidden="false" customHeight="true" outlineLevel="0" collapsed="false">
      <c r="A80" s="2" t="s">
        <v>372</v>
      </c>
      <c r="B80" s="2"/>
      <c r="C80" s="25" t="s">
        <v>35</v>
      </c>
      <c r="D80" s="146" t="s">
        <v>35</v>
      </c>
      <c r="E80" s="146" t="s">
        <v>35</v>
      </c>
      <c r="F80" s="146"/>
      <c r="G80" s="146" t="s">
        <v>35</v>
      </c>
    </row>
    <row r="81" customFormat="false" ht="13.9" hidden="false" customHeight="false" outlineLevel="0" collapsed="false">
      <c r="A81" s="2"/>
      <c r="B81" s="2"/>
      <c r="C81" s="25" t="s">
        <v>35</v>
      </c>
      <c r="D81" s="146"/>
      <c r="E81" s="146"/>
      <c r="F81" s="146"/>
      <c r="G81" s="146"/>
    </row>
    <row r="82" customFormat="false" ht="12.8" hidden="false" customHeight="true" outlineLevel="0" collapsed="false">
      <c r="A82" s="155" t="s">
        <v>373</v>
      </c>
      <c r="B82" s="155"/>
      <c r="C82" s="146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2.8" hidden="false" customHeight="false" outlineLevel="0" collapsed="false">
      <c r="A83" s="155"/>
      <c r="B83" s="155"/>
      <c r="C83" s="146"/>
      <c r="D83" s="146"/>
      <c r="E83" s="146"/>
      <c r="F83" s="146"/>
      <c r="G83" s="146"/>
    </row>
    <row r="84" customFormat="false" ht="13.9" hidden="false" customHeight="true" outlineLevel="0" collapsed="false">
      <c r="A84" s="146" t="s">
        <v>374</v>
      </c>
      <c r="B84" s="146"/>
      <c r="C84" s="25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3.9" hidden="false" customHeight="false" outlineLevel="0" collapsed="false">
      <c r="A85" s="146"/>
      <c r="B85" s="146"/>
      <c r="C85" s="25" t="s">
        <v>35</v>
      </c>
      <c r="D85" s="146"/>
      <c r="E85" s="146"/>
      <c r="F85" s="146"/>
      <c r="G85" s="146"/>
    </row>
    <row r="86" customFormat="false" ht="13.9" hidden="false" customHeight="true" outlineLevel="0" collapsed="false">
      <c r="A86" s="134" t="s">
        <v>377</v>
      </c>
      <c r="B86" s="134"/>
      <c r="C86" s="134"/>
      <c r="D86" s="134"/>
      <c r="E86" s="134"/>
      <c r="F86" s="134"/>
      <c r="G86" s="134"/>
    </row>
    <row r="87" customFormat="false" ht="13.9" hidden="false" customHeight="true" outlineLevel="0" collapsed="false">
      <c r="A87" s="137" t="s">
        <v>378</v>
      </c>
      <c r="B87" s="137"/>
      <c r="C87" s="137"/>
      <c r="D87" s="137"/>
      <c r="E87" s="137"/>
      <c r="F87" s="7" t="s">
        <v>35</v>
      </c>
      <c r="G87" s="7"/>
    </row>
    <row r="88" customFormat="false" ht="13.9" hidden="false" customHeight="true" outlineLevel="0" collapsed="false">
      <c r="A88" s="137" t="s">
        <v>379</v>
      </c>
      <c r="B88" s="137"/>
      <c r="C88" s="137"/>
      <c r="D88" s="137"/>
      <c r="E88" s="137"/>
      <c r="F88" s="7" t="str">
        <f aca="false">F87</f>
        <v>-</v>
      </c>
      <c r="G88" s="7"/>
    </row>
    <row r="89" customFormat="false" ht="13.9" hidden="false" customHeight="true" outlineLevel="0" collapsed="false">
      <c r="A89" s="156" t="s">
        <v>380</v>
      </c>
      <c r="B89" s="156"/>
      <c r="C89" s="156"/>
      <c r="D89" s="156"/>
      <c r="E89" s="156"/>
      <c r="F89" s="7" t="s">
        <v>35</v>
      </c>
      <c r="G89" s="7"/>
    </row>
    <row r="90" customFormat="false" ht="13.9" hidden="false" customHeight="true" outlineLevel="0" collapsed="false">
      <c r="A90" s="137" t="s">
        <v>381</v>
      </c>
      <c r="B90" s="137"/>
      <c r="C90" s="137"/>
      <c r="D90" s="137"/>
      <c r="E90" s="137"/>
      <c r="F90" s="95" t="s">
        <v>382</v>
      </c>
      <c r="G90" s="95"/>
    </row>
    <row r="91" customFormat="false" ht="13.9" hidden="false" customHeight="true" outlineLevel="0" collapsed="false">
      <c r="A91" s="134" t="s">
        <v>383</v>
      </c>
      <c r="B91" s="134"/>
      <c r="C91" s="134"/>
      <c r="D91" s="134"/>
      <c r="E91" s="134"/>
      <c r="F91" s="134"/>
      <c r="G91" s="134"/>
    </row>
    <row r="92" customFormat="false" ht="27.85" hidden="false" customHeight="true" outlineLevel="0" collapsed="false">
      <c r="A92" s="9" t="s">
        <v>384</v>
      </c>
      <c r="B92" s="9"/>
      <c r="C92" s="9"/>
      <c r="D92" s="9"/>
      <c r="E92" s="9"/>
      <c r="F92" s="9"/>
      <c r="G92" s="9"/>
    </row>
    <row r="93" customFormat="false" ht="12.8" hidden="false" customHeight="true" outlineLevel="0" collapsed="false">
      <c r="A93" s="95" t="s">
        <v>385</v>
      </c>
      <c r="B93" s="95"/>
      <c r="C93" s="95"/>
      <c r="D93" s="95" t="s">
        <v>386</v>
      </c>
      <c r="E93" s="95"/>
      <c r="F93" s="95"/>
      <c r="G93" s="95"/>
    </row>
    <row r="94" customFormat="false" ht="12.8" hidden="false" customHeight="false" outlineLevel="0" collapsed="false">
      <c r="A94" s="95"/>
      <c r="B94" s="95"/>
      <c r="C94" s="95"/>
      <c r="D94" s="95"/>
      <c r="E94" s="95"/>
      <c r="F94" s="95"/>
      <c r="G94" s="95"/>
    </row>
    <row r="1048576" customFormat="false" ht="12.8" hidden="false" customHeight="false" outlineLevel="0" collapsed="false"/>
  </sheetData>
  <mergeCells count="88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9:G29"/>
    <mergeCell ref="A31:B31"/>
    <mergeCell ref="A39:G39"/>
    <mergeCell ref="A40:G40"/>
    <mergeCell ref="A41:G41"/>
    <mergeCell ref="A42:G42"/>
    <mergeCell ref="A45:G45"/>
    <mergeCell ref="A47:B47"/>
    <mergeCell ref="A54:G54"/>
    <mergeCell ref="A55:G55"/>
    <mergeCell ref="A56:G56"/>
    <mergeCell ref="A59:G59"/>
    <mergeCell ref="A61:B61"/>
    <mergeCell ref="A69:G69"/>
    <mergeCell ref="A70:G70"/>
    <mergeCell ref="A71:G71"/>
    <mergeCell ref="A72:B72"/>
    <mergeCell ref="E72:F72"/>
    <mergeCell ref="A73:B74"/>
    <mergeCell ref="D73:D74"/>
    <mergeCell ref="E73:F74"/>
    <mergeCell ref="G73:G74"/>
    <mergeCell ref="A75:B76"/>
    <mergeCell ref="D75:D76"/>
    <mergeCell ref="E75:F76"/>
    <mergeCell ref="G75:G76"/>
    <mergeCell ref="A77:B77"/>
    <mergeCell ref="E77:F77"/>
    <mergeCell ref="A78:B79"/>
    <mergeCell ref="D78:D79"/>
    <mergeCell ref="E78:F79"/>
    <mergeCell ref="G78:G79"/>
    <mergeCell ref="A80:B81"/>
    <mergeCell ref="D80:D81"/>
    <mergeCell ref="E80:F81"/>
    <mergeCell ref="G80:G81"/>
    <mergeCell ref="A82:B83"/>
    <mergeCell ref="C82:C83"/>
    <mergeCell ref="D82:D83"/>
    <mergeCell ref="E82:F83"/>
    <mergeCell ref="G82:G83"/>
    <mergeCell ref="A84:B85"/>
    <mergeCell ref="D84:D85"/>
    <mergeCell ref="E84:F85"/>
    <mergeCell ref="G84:G85"/>
    <mergeCell ref="A86:G86"/>
    <mergeCell ref="A87:E87"/>
    <mergeCell ref="F87:G87"/>
    <mergeCell ref="A88:E88"/>
    <mergeCell ref="F88:G88"/>
    <mergeCell ref="A89:E89"/>
    <mergeCell ref="F89:G89"/>
    <mergeCell ref="A90:E90"/>
    <mergeCell ref="F90:G90"/>
    <mergeCell ref="A91:G91"/>
    <mergeCell ref="A92:G92"/>
    <mergeCell ref="A93:A94"/>
    <mergeCell ref="B93:C94"/>
    <mergeCell ref="D93:E94"/>
    <mergeCell ref="F93:G94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48" colorId="64" zoomScale="85" zoomScaleNormal="75" zoomScalePageLayoutView="85" workbookViewId="0">
      <selection pane="topLeft" activeCell="A1" activeCellId="0" sqref="A1:G96"/>
    </sheetView>
  </sheetViews>
  <sheetFormatPr defaultColWidth="10.71484375" defaultRowHeight="13.8" zeroHeight="false" outlineLevelRow="0" outlineLevelCol="0"/>
  <cols>
    <col collapsed="false" customWidth="true" hidden="false" outlineLevel="0" max="1" min="1" style="1" width="23.26"/>
    <col collapsed="false" customWidth="true" hidden="false" outlineLevel="0" max="2" min="2" style="1" width="18.83"/>
    <col collapsed="false" customWidth="true" hidden="false" outlineLevel="0" max="3" min="3" style="1" width="16.98"/>
    <col collapsed="false" customWidth="true" hidden="false" outlineLevel="0" max="4" min="4" style="1" width="18.69"/>
    <col collapsed="false" customWidth="true" hidden="false" outlineLevel="0" max="5" min="5" style="1" width="13.16"/>
    <col collapsed="false" customWidth="true" hidden="false" outlineLevel="0" max="6" min="6" style="1" width="15"/>
    <col collapsed="false" customWidth="true" hidden="false" outlineLevel="0" max="7" min="7" style="1" width="14.79"/>
    <col collapsed="false" customWidth="false" hidden="false" outlineLevel="0" max="1024" min="8" style="1" width="10.72"/>
  </cols>
  <sheetData>
    <row r="1" customFormat="false" ht="13.9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13.9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13.9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13.9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3.9" hidden="false" customHeight="false" outlineLevel="0" collapsed="false">
      <c r="A5" s="131" t="s">
        <v>313</v>
      </c>
      <c r="B5" s="132" t="n">
        <f aca="false">'Журн.расхода'!A17</f>
        <v>45527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9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9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9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27.8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9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9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27.8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39.8" hidden="false" customHeight="false" outlineLevel="0" collapsed="false">
      <c r="A15" s="137" t="s">
        <v>324</v>
      </c>
      <c r="B15" s="5" t="n">
        <v>2</v>
      </c>
      <c r="C15" s="5" t="s">
        <v>420</v>
      </c>
      <c r="D15" s="5" t="s">
        <v>35</v>
      </c>
      <c r="E15" s="138" t="s">
        <v>35</v>
      </c>
      <c r="F15" s="7" t="n">
        <v>15</v>
      </c>
      <c r="G15" s="7"/>
    </row>
    <row r="16" customFormat="false" ht="13.9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13.9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9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9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3.9" hidden="false" customHeight="false" outlineLevel="0" collapsed="false">
      <c r="A20" s="9" t="s">
        <v>330</v>
      </c>
      <c r="B20" s="5" t="s">
        <v>35</v>
      </c>
      <c r="C20" s="133"/>
      <c r="D20" s="133"/>
      <c r="E20" s="133"/>
      <c r="F20" s="133"/>
      <c r="G20" s="133"/>
    </row>
    <row r="21" customFormat="false" ht="13.9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9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9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9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9" hidden="false" customHeight="true" outlineLevel="0" collapsed="false">
      <c r="A25" s="137" t="s">
        <v>419</v>
      </c>
      <c r="B25" s="137"/>
      <c r="C25" s="137"/>
      <c r="D25" s="137"/>
      <c r="E25" s="137"/>
      <c r="F25" s="137"/>
      <c r="G25" s="137"/>
    </row>
    <row r="26" customFormat="false" ht="13.9" hidden="false" customHeight="true" outlineLevel="0" collapsed="false">
      <c r="A26" s="171" t="s">
        <v>404</v>
      </c>
      <c r="B26" s="171"/>
      <c r="C26" s="171"/>
      <c r="D26" s="171"/>
      <c r="E26" s="171"/>
      <c r="F26" s="171"/>
      <c r="G26" s="171"/>
    </row>
    <row r="27" customFormat="false" ht="28.85" hidden="false" customHeight="true" outlineLevel="0" collapsed="false">
      <c r="A27" s="137" t="s">
        <v>421</v>
      </c>
      <c r="B27" s="137"/>
      <c r="C27" s="137"/>
      <c r="D27" s="137"/>
      <c r="E27" s="137"/>
      <c r="F27" s="137"/>
      <c r="G27" s="137"/>
    </row>
    <row r="28" customFormat="false" ht="13.9" hidden="false" customHeight="true" outlineLevel="0" collapsed="false">
      <c r="A28" s="134" t="s">
        <v>336</v>
      </c>
      <c r="B28" s="134"/>
      <c r="C28" s="134"/>
      <c r="D28" s="134"/>
      <c r="E28" s="134"/>
      <c r="F28" s="134"/>
      <c r="G28" s="134"/>
    </row>
    <row r="29" customFormat="false" ht="13.9" hidden="false" customHeight="false" outlineLevel="0" collapsed="false">
      <c r="A29" s="135" t="s">
        <v>318</v>
      </c>
      <c r="B29" s="9" t="s">
        <v>338</v>
      </c>
      <c r="C29" s="9" t="s">
        <v>339</v>
      </c>
      <c r="D29" s="9" t="s">
        <v>340</v>
      </c>
      <c r="E29" s="9" t="s">
        <v>341</v>
      </c>
      <c r="F29" s="9" t="s">
        <v>342</v>
      </c>
      <c r="G29" s="9" t="s">
        <v>343</v>
      </c>
    </row>
    <row r="30" customFormat="false" ht="13.9" hidden="false" customHeight="false" outlineLevel="0" collapsed="false">
      <c r="A30" s="5" t="s">
        <v>35</v>
      </c>
      <c r="B30" s="5" t="s">
        <v>35</v>
      </c>
      <c r="C30" s="5" t="s">
        <v>35</v>
      </c>
      <c r="D30" s="5" t="s">
        <v>35</v>
      </c>
      <c r="E30" s="5" t="s">
        <v>35</v>
      </c>
      <c r="F30" s="5" t="s">
        <v>35</v>
      </c>
      <c r="G30" s="5" t="s">
        <v>35</v>
      </c>
    </row>
    <row r="31" customFormat="false" ht="13.9" hidden="false" customHeight="true" outlineLevel="0" collapsed="false">
      <c r="A31" s="139" t="s">
        <v>325</v>
      </c>
      <c r="B31" s="139"/>
      <c r="C31" s="139"/>
      <c r="D31" s="139"/>
      <c r="E31" s="139"/>
      <c r="F31" s="139"/>
      <c r="G31" s="139"/>
    </row>
    <row r="32" customFormat="false" ht="13.9" hidden="false" customHeight="false" outlineLevel="0" collapsed="false">
      <c r="A32" s="135" t="s">
        <v>326</v>
      </c>
      <c r="B32" s="135" t="s">
        <v>327</v>
      </c>
      <c r="C32" s="100"/>
      <c r="D32" s="100"/>
      <c r="E32" s="100"/>
      <c r="F32" s="100"/>
      <c r="G32" s="100"/>
    </row>
    <row r="33" customFormat="false" ht="13.9" hidden="false" customHeight="true" outlineLevel="0" collapsed="false">
      <c r="A33" s="7" t="s">
        <v>347</v>
      </c>
      <c r="B33" s="7"/>
      <c r="C33" s="100"/>
      <c r="D33" s="100"/>
      <c r="E33" s="100"/>
      <c r="F33" s="100"/>
      <c r="G33" s="100"/>
    </row>
    <row r="34" customFormat="false" ht="13.9" hidden="false" customHeight="false" outlineLevel="0" collapsed="false">
      <c r="A34" s="9" t="s">
        <v>338</v>
      </c>
      <c r="B34" s="5" t="str">
        <f aca="false">B30</f>
        <v>-</v>
      </c>
      <c r="C34" s="100"/>
      <c r="D34" s="100"/>
      <c r="E34" s="100"/>
      <c r="F34" s="100"/>
      <c r="G34" s="100"/>
    </row>
    <row r="35" customFormat="false" ht="13.9" hidden="false" customHeight="false" outlineLevel="0" collapsed="false">
      <c r="A35" s="9" t="s">
        <v>339</v>
      </c>
      <c r="B35" s="5" t="str">
        <f aca="false">C30</f>
        <v>-</v>
      </c>
      <c r="C35" s="100"/>
      <c r="D35" s="100"/>
      <c r="E35" s="100"/>
      <c r="F35" s="100"/>
      <c r="G35" s="100"/>
    </row>
    <row r="36" customFormat="false" ht="13.9" hidden="false" customHeight="false" outlineLevel="0" collapsed="false">
      <c r="A36" s="9" t="s">
        <v>340</v>
      </c>
      <c r="B36" s="5" t="str">
        <f aca="false">D30</f>
        <v>-</v>
      </c>
      <c r="C36" s="142"/>
      <c r="D36" s="142"/>
      <c r="E36" s="142"/>
      <c r="F36" s="142"/>
      <c r="G36" s="100"/>
    </row>
    <row r="37" customFormat="false" ht="14.15" hidden="false" customHeight="false" outlineLevel="0" collapsed="false">
      <c r="A37" s="9" t="s">
        <v>341</v>
      </c>
      <c r="B37" s="5" t="str">
        <f aca="false">E30</f>
        <v>-</v>
      </c>
      <c r="C37" s="142"/>
      <c r="D37" s="142"/>
      <c r="E37" s="142"/>
      <c r="F37" s="142"/>
      <c r="G37" s="100"/>
    </row>
    <row r="38" customFormat="false" ht="14.15" hidden="false" customHeight="false" outlineLevel="0" collapsed="false">
      <c r="A38" s="9" t="s">
        <v>342</v>
      </c>
      <c r="B38" s="5" t="str">
        <f aca="false">F30</f>
        <v>-</v>
      </c>
      <c r="C38" s="142"/>
      <c r="D38" s="142"/>
      <c r="E38" s="142"/>
      <c r="F38" s="142"/>
      <c r="G38" s="100"/>
    </row>
    <row r="39" customFormat="false" ht="13.9" hidden="false" customHeight="false" outlineLevel="0" collapsed="false">
      <c r="A39" s="9" t="s">
        <v>343</v>
      </c>
      <c r="B39" s="5" t="str">
        <f aca="false">G30</f>
        <v>-</v>
      </c>
      <c r="C39" s="142"/>
      <c r="D39" s="142"/>
      <c r="E39" s="142"/>
      <c r="F39" s="142"/>
      <c r="G39" s="100"/>
    </row>
    <row r="40" customFormat="false" ht="13.9" hidden="false" customHeight="false" outlineLevel="0" collapsed="false">
      <c r="A40" s="9" t="s">
        <v>330</v>
      </c>
      <c r="B40" s="5" t="n">
        <f aca="false">SUM(B35:B39)</f>
        <v>0</v>
      </c>
      <c r="C40" s="142"/>
      <c r="D40" s="142"/>
      <c r="E40" s="142"/>
      <c r="F40" s="142"/>
      <c r="G40" s="100"/>
    </row>
    <row r="41" customFormat="false" ht="13.9" hidden="false" customHeight="true" outlineLevel="0" collapsed="false">
      <c r="A41" s="137" t="s">
        <v>35</v>
      </c>
      <c r="B41" s="137"/>
      <c r="C41" s="137"/>
      <c r="D41" s="137"/>
      <c r="E41" s="137"/>
      <c r="F41" s="137"/>
      <c r="G41" s="137"/>
    </row>
    <row r="42" customFormat="false" ht="13.9" hidden="false" customHeight="true" outlineLevel="0" collapsed="false">
      <c r="A42" s="139" t="s">
        <v>334</v>
      </c>
      <c r="B42" s="139"/>
      <c r="C42" s="139"/>
      <c r="D42" s="139"/>
      <c r="E42" s="139"/>
      <c r="F42" s="139"/>
      <c r="G42" s="139"/>
    </row>
    <row r="43" customFormat="false" ht="13.9" hidden="false" customHeight="true" outlineLevel="0" collapsed="false">
      <c r="A43" s="137" t="s">
        <v>335</v>
      </c>
      <c r="B43" s="137"/>
      <c r="C43" s="137"/>
      <c r="D43" s="137"/>
      <c r="E43" s="137"/>
      <c r="F43" s="137"/>
      <c r="G43" s="137"/>
    </row>
    <row r="44" customFormat="false" ht="13.9" hidden="false" customHeight="true" outlineLevel="0" collapsed="false">
      <c r="A44" s="134" t="s">
        <v>349</v>
      </c>
      <c r="B44" s="134"/>
      <c r="C44" s="134"/>
      <c r="D44" s="134"/>
      <c r="E44" s="134"/>
      <c r="F44" s="134"/>
      <c r="G44" s="134"/>
    </row>
    <row r="45" customFormat="false" ht="13.9" hidden="false" customHeight="false" outlineLevel="0" collapsed="false">
      <c r="A45" s="135" t="s">
        <v>350</v>
      </c>
      <c r="B45" s="135" t="s">
        <v>351</v>
      </c>
      <c r="C45" s="135" t="s">
        <v>352</v>
      </c>
      <c r="D45" s="135" t="s">
        <v>353</v>
      </c>
      <c r="E45" s="135" t="s">
        <v>354</v>
      </c>
      <c r="F45" s="135" t="s">
        <v>355</v>
      </c>
      <c r="G45" s="135" t="s">
        <v>356</v>
      </c>
    </row>
    <row r="46" customFormat="false" ht="13.9" hidden="false" customHeight="false" outlineLevel="0" collapsed="false">
      <c r="A46" s="143" t="s">
        <v>35</v>
      </c>
      <c r="B46" s="143" t="s">
        <v>35</v>
      </c>
      <c r="C46" s="143" t="s">
        <v>35</v>
      </c>
      <c r="D46" s="143" t="s">
        <v>35</v>
      </c>
      <c r="E46" s="143" t="s">
        <v>35</v>
      </c>
      <c r="F46" s="143" t="s">
        <v>35</v>
      </c>
      <c r="G46" s="143" t="s">
        <v>35</v>
      </c>
    </row>
    <row r="47" customFormat="false" ht="13.9" hidden="false" customHeight="true" outlineLevel="0" collapsed="false">
      <c r="A47" s="139" t="s">
        <v>325</v>
      </c>
      <c r="B47" s="139"/>
      <c r="C47" s="139"/>
      <c r="D47" s="139"/>
      <c r="E47" s="139"/>
      <c r="F47" s="139"/>
      <c r="G47" s="139"/>
    </row>
    <row r="48" customFormat="false" ht="13.9" hidden="false" customHeight="false" outlineLevel="0" collapsed="false">
      <c r="A48" s="135" t="s">
        <v>326</v>
      </c>
      <c r="B48" s="135" t="s">
        <v>327</v>
      </c>
      <c r="C48" s="133"/>
      <c r="D48" s="133"/>
      <c r="E48" s="133"/>
      <c r="F48" s="133"/>
      <c r="G48" s="133"/>
    </row>
    <row r="49" customFormat="false" ht="13.9" hidden="false" customHeight="true" outlineLevel="0" collapsed="false">
      <c r="A49" s="146" t="s">
        <v>357</v>
      </c>
      <c r="B49" s="146"/>
      <c r="C49" s="133"/>
      <c r="D49" s="133"/>
      <c r="E49" s="133"/>
      <c r="F49" s="133"/>
      <c r="G49" s="133"/>
    </row>
    <row r="50" customFormat="false" ht="13.9" hidden="false" customHeight="false" outlineLevel="0" collapsed="false">
      <c r="A50" s="9" t="s">
        <v>351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9" hidden="false" customHeight="false" outlineLevel="0" collapsed="false">
      <c r="A51" s="9" t="s">
        <v>352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13.9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9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9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13.9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9" hidden="false" customHeight="true" outlineLevel="0" collapsed="false">
      <c r="A56" s="139" t="s">
        <v>334</v>
      </c>
      <c r="B56" s="139"/>
      <c r="C56" s="139"/>
      <c r="D56" s="139"/>
      <c r="E56" s="139"/>
      <c r="F56" s="139"/>
      <c r="G56" s="139"/>
    </row>
    <row r="57" customFormat="false" ht="13.9" hidden="false" customHeight="true" outlineLevel="0" collapsed="false">
      <c r="A57" s="137" t="s">
        <v>335</v>
      </c>
      <c r="B57" s="137"/>
      <c r="C57" s="137"/>
      <c r="D57" s="137"/>
      <c r="E57" s="137"/>
      <c r="F57" s="137"/>
      <c r="G57" s="137"/>
    </row>
    <row r="58" customFormat="false" ht="13.9" hidden="false" customHeight="true" outlineLevel="0" collapsed="false">
      <c r="A58" s="134" t="s">
        <v>359</v>
      </c>
      <c r="B58" s="134"/>
      <c r="C58" s="134"/>
      <c r="D58" s="134"/>
      <c r="E58" s="134"/>
      <c r="F58" s="134"/>
      <c r="G58" s="134"/>
    </row>
    <row r="59" customFormat="false" ht="27.85" hidden="false" customHeight="false" outlineLevel="0" collapsed="false">
      <c r="A59" s="135" t="s">
        <v>360</v>
      </c>
      <c r="B59" s="135" t="s">
        <v>351</v>
      </c>
      <c r="C59" s="135" t="s">
        <v>352</v>
      </c>
      <c r="D59" s="135" t="s">
        <v>353</v>
      </c>
      <c r="E59" s="135" t="s">
        <v>354</v>
      </c>
      <c r="F59" s="135" t="s">
        <v>355</v>
      </c>
      <c r="G59" s="135" t="s">
        <v>356</v>
      </c>
    </row>
    <row r="60" customFormat="false" ht="13.9" hidden="false" customHeight="false" outlineLevel="0" collapsed="false">
      <c r="A60" s="5" t="s">
        <v>35</v>
      </c>
      <c r="B60" s="5" t="s">
        <v>35</v>
      </c>
      <c r="C60" s="5" t="s">
        <v>35</v>
      </c>
      <c r="D60" s="5" t="s">
        <v>35</v>
      </c>
      <c r="E60" s="5" t="s">
        <v>35</v>
      </c>
      <c r="F60" s="5" t="s">
        <v>35</v>
      </c>
      <c r="G60" s="5" t="s">
        <v>35</v>
      </c>
    </row>
    <row r="61" customFormat="false" ht="13.9" hidden="false" customHeight="true" outlineLevel="0" collapsed="false">
      <c r="A61" s="139" t="s">
        <v>325</v>
      </c>
      <c r="B61" s="139"/>
      <c r="C61" s="139"/>
      <c r="D61" s="139"/>
      <c r="E61" s="139"/>
      <c r="F61" s="139"/>
      <c r="G61" s="139"/>
    </row>
    <row r="62" customFormat="false" ht="13.9" hidden="false" customHeight="false" outlineLevel="0" collapsed="false">
      <c r="A62" s="169" t="s">
        <v>326</v>
      </c>
      <c r="B62" s="169" t="s">
        <v>327</v>
      </c>
      <c r="C62" s="100"/>
      <c r="D62" s="100"/>
      <c r="E62" s="100"/>
      <c r="F62" s="100"/>
      <c r="G62" s="100"/>
    </row>
    <row r="63" customFormat="false" ht="13.8" hidden="false" customHeight="false" outlineLevel="0" collapsed="false">
      <c r="A63" s="117" t="s">
        <v>357</v>
      </c>
      <c r="B63" s="117"/>
      <c r="C63" s="100"/>
      <c r="D63" s="100"/>
      <c r="E63" s="100"/>
      <c r="F63" s="100"/>
      <c r="G63" s="100"/>
    </row>
    <row r="64" customFormat="false" ht="13.9" hidden="false" customHeight="false" outlineLevel="0" collapsed="false">
      <c r="A64" s="9" t="s">
        <v>351</v>
      </c>
      <c r="B64" s="5" t="s">
        <v>35</v>
      </c>
      <c r="C64" s="100"/>
      <c r="D64" s="100"/>
      <c r="E64" s="100"/>
      <c r="F64" s="100"/>
      <c r="G64" s="100"/>
    </row>
    <row r="65" customFormat="false" ht="13.9" hidden="false" customHeight="false" outlineLevel="0" collapsed="false">
      <c r="A65" s="9" t="s">
        <v>352</v>
      </c>
      <c r="B65" s="5" t="s">
        <v>35</v>
      </c>
      <c r="C65" s="100"/>
      <c r="D65" s="100"/>
      <c r="E65" s="100"/>
      <c r="F65" s="100"/>
      <c r="G65" s="100"/>
    </row>
    <row r="66" customFormat="false" ht="13.9" hidden="false" customHeight="false" outlineLevel="0" collapsed="false">
      <c r="A66" s="9" t="str">
        <f aca="false">D59</f>
        <v>Златоглазки</v>
      </c>
      <c r="B66" s="5" t="s">
        <v>35</v>
      </c>
      <c r="C66" s="100"/>
      <c r="D66" s="100"/>
      <c r="E66" s="100"/>
      <c r="F66" s="100"/>
      <c r="G66" s="100"/>
    </row>
    <row r="67" customFormat="false" ht="13.9" hidden="false" customHeight="false" outlineLevel="0" collapsed="false">
      <c r="A67" s="9" t="str">
        <f aca="false">E59</f>
        <v>Комары</v>
      </c>
      <c r="B67" s="5" t="s">
        <v>35</v>
      </c>
      <c r="C67" s="100"/>
      <c r="D67" s="100"/>
      <c r="E67" s="100"/>
      <c r="F67" s="100"/>
      <c r="G67" s="100"/>
    </row>
    <row r="68" customFormat="false" ht="13.9" hidden="false" customHeight="false" outlineLevel="0" collapsed="false">
      <c r="A68" s="9" t="str">
        <f aca="false">F59</f>
        <v>Осы</v>
      </c>
      <c r="B68" s="5" t="s">
        <v>35</v>
      </c>
      <c r="C68" s="100"/>
      <c r="D68" s="100"/>
      <c r="E68" s="100"/>
      <c r="F68" s="100"/>
      <c r="G68" s="100"/>
    </row>
    <row r="69" customFormat="false" ht="13.9" hidden="false" customHeight="false" outlineLevel="0" collapsed="false">
      <c r="A69" s="9" t="str">
        <f aca="false">G59</f>
        <v>Пищевая моль</v>
      </c>
      <c r="B69" s="5" t="s">
        <v>35</v>
      </c>
      <c r="C69" s="100"/>
      <c r="D69" s="100"/>
      <c r="E69" s="100"/>
      <c r="F69" s="100"/>
      <c r="G69" s="100"/>
    </row>
    <row r="70" customFormat="false" ht="13.9" hidden="false" customHeight="false" outlineLevel="0" collapsed="false">
      <c r="A70" s="137" t="s">
        <v>35</v>
      </c>
      <c r="B70" s="148"/>
      <c r="C70" s="148"/>
      <c r="D70" s="148"/>
      <c r="E70" s="148"/>
      <c r="F70" s="148"/>
      <c r="G70" s="149"/>
    </row>
    <row r="71" customFormat="false" ht="13.9" hidden="false" customHeight="true" outlineLevel="0" collapsed="false">
      <c r="A71" s="139" t="s">
        <v>334</v>
      </c>
      <c r="B71" s="139"/>
      <c r="C71" s="139"/>
      <c r="D71" s="139"/>
      <c r="E71" s="139"/>
      <c r="F71" s="139"/>
      <c r="G71" s="139"/>
    </row>
    <row r="72" customFormat="false" ht="13.9" hidden="false" customHeight="true" outlineLevel="0" collapsed="false">
      <c r="A72" s="137" t="s">
        <v>335</v>
      </c>
      <c r="B72" s="137"/>
      <c r="C72" s="137"/>
      <c r="D72" s="137"/>
      <c r="E72" s="137"/>
      <c r="F72" s="137"/>
      <c r="G72" s="137"/>
    </row>
    <row r="73" customFormat="false" ht="13.9" hidden="false" customHeight="true" outlineLevel="0" collapsed="false">
      <c r="A73" s="134" t="s">
        <v>361</v>
      </c>
      <c r="B73" s="134"/>
      <c r="C73" s="134"/>
      <c r="D73" s="134"/>
      <c r="E73" s="134"/>
      <c r="F73" s="134"/>
      <c r="G73" s="134"/>
    </row>
    <row r="74" customFormat="false" ht="39.8" hidden="false" customHeight="true" outlineLevel="0" collapsed="false">
      <c r="A74" s="135" t="s">
        <v>362</v>
      </c>
      <c r="B74" s="135"/>
      <c r="C74" s="135" t="s">
        <v>408</v>
      </c>
      <c r="D74" s="135" t="s">
        <v>52</v>
      </c>
      <c r="E74" s="135" t="s">
        <v>364</v>
      </c>
      <c r="F74" s="135"/>
      <c r="G74" s="135" t="s">
        <v>365</v>
      </c>
    </row>
    <row r="75" customFormat="false" ht="13.9" hidden="false" customHeight="true" outlineLevel="0" collapsed="false">
      <c r="A75" s="7" t="s">
        <v>366</v>
      </c>
      <c r="B75" s="7"/>
      <c r="C75" s="150" t="s">
        <v>35</v>
      </c>
      <c r="D75" s="7" t="s">
        <v>35</v>
      </c>
      <c r="E75" s="7" t="s">
        <v>35</v>
      </c>
      <c r="F75" s="7"/>
      <c r="G75" s="151" t="s">
        <v>35</v>
      </c>
    </row>
    <row r="76" customFormat="false" ht="13.9" hidden="false" customHeight="false" outlineLevel="0" collapsed="false">
      <c r="A76" s="7"/>
      <c r="B76" s="7"/>
      <c r="C76" s="141" t="s">
        <v>35</v>
      </c>
      <c r="D76" s="7"/>
      <c r="E76" s="7"/>
      <c r="F76" s="7"/>
      <c r="G76" s="151"/>
    </row>
    <row r="77" customFormat="false" ht="13.9" hidden="false" customHeight="true" outlineLevel="0" collapsed="false">
      <c r="A77" s="2" t="s">
        <v>369</v>
      </c>
      <c r="B77" s="2"/>
      <c r="C77" s="13" t="s">
        <v>29</v>
      </c>
      <c r="D77" s="152" t="str">
        <f aca="false">'Журн.расхода'!B7</f>
        <v>Ратобор-брикет от грызунов</v>
      </c>
      <c r="E77" s="7" t="str">
        <f aca="false">'Журн.расхода'!F7</f>
        <v>Бродифакум 0,005%</v>
      </c>
      <c r="F77" s="7"/>
      <c r="G77" s="153" t="n">
        <f aca="false">128*0.02</f>
        <v>2.56</v>
      </c>
    </row>
    <row r="78" customFormat="false" ht="12.8" hidden="false" customHeight="false" outlineLevel="0" collapsed="false">
      <c r="A78" s="2"/>
      <c r="B78" s="2"/>
      <c r="C78" s="170" t="str">
        <f aca="false">'Журн.расхода'!H8</f>
        <v>2 контур защиты</v>
      </c>
      <c r="D78" s="152"/>
      <c r="E78" s="7"/>
      <c r="F78" s="7"/>
      <c r="G78" s="153"/>
    </row>
    <row r="79" customFormat="false" ht="13.9" hidden="false" customHeight="true" outlineLevel="0" collapsed="false">
      <c r="A79" s="2" t="s">
        <v>358</v>
      </c>
      <c r="B79" s="2"/>
      <c r="C79" s="154" t="s">
        <v>35</v>
      </c>
      <c r="D79" s="5" t="s">
        <v>35</v>
      </c>
      <c r="E79" s="7" t="s">
        <v>35</v>
      </c>
      <c r="F79" s="7"/>
      <c r="G79" s="5" t="s">
        <v>35</v>
      </c>
    </row>
    <row r="80" customFormat="false" ht="13.9" hidden="false" customHeight="true" outlineLevel="0" collapsed="false">
      <c r="A80" s="7" t="s">
        <v>371</v>
      </c>
      <c r="B80" s="7"/>
      <c r="C80" s="154" t="s">
        <v>35</v>
      </c>
      <c r="D80" s="7" t="s">
        <v>35</v>
      </c>
      <c r="E80" s="7" t="s">
        <v>35</v>
      </c>
      <c r="F80" s="7"/>
      <c r="G80" s="7" t="s">
        <v>35</v>
      </c>
    </row>
    <row r="81" customFormat="false" ht="13.9" hidden="false" customHeight="false" outlineLevel="0" collapsed="false">
      <c r="A81" s="7"/>
      <c r="B81" s="7"/>
      <c r="C81" s="154" t="s">
        <v>35</v>
      </c>
      <c r="D81" s="7"/>
      <c r="E81" s="7"/>
      <c r="F81" s="7"/>
      <c r="G81" s="7"/>
    </row>
    <row r="82" customFormat="false" ht="13.9" hidden="false" customHeight="true" outlineLevel="0" collapsed="false">
      <c r="A82" s="2" t="s">
        <v>372</v>
      </c>
      <c r="B82" s="2"/>
      <c r="C82" s="25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3.9" hidden="false" customHeight="false" outlineLevel="0" collapsed="false">
      <c r="A83" s="2"/>
      <c r="B83" s="2"/>
      <c r="C83" s="25" t="s">
        <v>35</v>
      </c>
      <c r="D83" s="146"/>
      <c r="E83" s="146"/>
      <c r="F83" s="146"/>
      <c r="G83" s="146"/>
    </row>
    <row r="84" customFormat="false" ht="12.8" hidden="false" customHeight="true" outlineLevel="0" collapsed="false">
      <c r="A84" s="155" t="s">
        <v>373</v>
      </c>
      <c r="B84" s="155"/>
      <c r="C84" s="146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2.8" hidden="false" customHeight="false" outlineLevel="0" collapsed="false">
      <c r="A85" s="155"/>
      <c r="B85" s="155"/>
      <c r="C85" s="146"/>
      <c r="D85" s="146"/>
      <c r="E85" s="146"/>
      <c r="F85" s="146"/>
      <c r="G85" s="146"/>
    </row>
    <row r="86" customFormat="false" ht="13.9" hidden="false" customHeight="true" outlineLevel="0" collapsed="false">
      <c r="A86" s="146" t="s">
        <v>374</v>
      </c>
      <c r="B86" s="146"/>
      <c r="C86" s="25" t="s">
        <v>35</v>
      </c>
      <c r="D86" s="146" t="s">
        <v>35</v>
      </c>
      <c r="E86" s="146" t="s">
        <v>35</v>
      </c>
      <c r="F86" s="146"/>
      <c r="G86" s="146" t="s">
        <v>35</v>
      </c>
    </row>
    <row r="87" customFormat="false" ht="13.9" hidden="false" customHeight="false" outlineLevel="0" collapsed="false">
      <c r="A87" s="146"/>
      <c r="B87" s="146"/>
      <c r="C87" s="25" t="s">
        <v>35</v>
      </c>
      <c r="D87" s="146"/>
      <c r="E87" s="146"/>
      <c r="F87" s="146"/>
      <c r="G87" s="146"/>
    </row>
    <row r="88" customFormat="false" ht="13.9" hidden="false" customHeight="true" outlineLevel="0" collapsed="false">
      <c r="A88" s="134" t="s">
        <v>377</v>
      </c>
      <c r="B88" s="134"/>
      <c r="C88" s="134"/>
      <c r="D88" s="134"/>
      <c r="E88" s="134"/>
      <c r="F88" s="134"/>
      <c r="G88" s="134"/>
    </row>
    <row r="89" customFormat="false" ht="13.9" hidden="false" customHeight="true" outlineLevel="0" collapsed="false">
      <c r="A89" s="137" t="s">
        <v>378</v>
      </c>
      <c r="B89" s="137"/>
      <c r="C89" s="137"/>
      <c r="D89" s="137"/>
      <c r="E89" s="137"/>
      <c r="F89" s="7" t="s">
        <v>35</v>
      </c>
      <c r="G89" s="7"/>
    </row>
    <row r="90" customFormat="false" ht="13.9" hidden="false" customHeight="true" outlineLevel="0" collapsed="false">
      <c r="A90" s="137" t="s">
        <v>379</v>
      </c>
      <c r="B90" s="137"/>
      <c r="C90" s="137"/>
      <c r="D90" s="137"/>
      <c r="E90" s="137"/>
      <c r="F90" s="7" t="str">
        <f aca="false">F89</f>
        <v>-</v>
      </c>
      <c r="G90" s="7"/>
    </row>
    <row r="91" customFormat="false" ht="13.9" hidden="false" customHeight="true" outlineLevel="0" collapsed="false">
      <c r="A91" s="156" t="s">
        <v>380</v>
      </c>
      <c r="B91" s="156"/>
      <c r="C91" s="156"/>
      <c r="D91" s="156"/>
      <c r="E91" s="156"/>
      <c r="F91" s="7" t="s">
        <v>35</v>
      </c>
      <c r="G91" s="7"/>
    </row>
    <row r="92" customFormat="false" ht="13.9" hidden="false" customHeight="true" outlineLevel="0" collapsed="false">
      <c r="A92" s="137" t="s">
        <v>381</v>
      </c>
      <c r="B92" s="137"/>
      <c r="C92" s="137"/>
      <c r="D92" s="137"/>
      <c r="E92" s="137"/>
      <c r="F92" s="95" t="s">
        <v>382</v>
      </c>
      <c r="G92" s="95"/>
    </row>
    <row r="93" customFormat="false" ht="13.9" hidden="false" customHeight="true" outlineLevel="0" collapsed="false">
      <c r="A93" s="134" t="s">
        <v>383</v>
      </c>
      <c r="B93" s="134"/>
      <c r="C93" s="134"/>
      <c r="D93" s="134"/>
      <c r="E93" s="134"/>
      <c r="F93" s="134"/>
      <c r="G93" s="134"/>
    </row>
    <row r="94" customFormat="false" ht="27.85" hidden="false" customHeight="true" outlineLevel="0" collapsed="false">
      <c r="A94" s="9" t="s">
        <v>384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5" t="s">
        <v>385</v>
      </c>
      <c r="B95" s="95"/>
      <c r="C95" s="95"/>
      <c r="D95" s="95" t="s">
        <v>386</v>
      </c>
      <c r="E95" s="95"/>
      <c r="F95" s="95"/>
      <c r="G95" s="95"/>
    </row>
    <row r="96" customFormat="false" ht="12.8" hidden="false" customHeight="false" outlineLevel="0" collapsed="false">
      <c r="A96" s="95"/>
      <c r="B96" s="95"/>
      <c r="C96" s="95"/>
      <c r="D96" s="95"/>
      <c r="E96" s="95"/>
      <c r="F96" s="95"/>
      <c r="G96" s="95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7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5"/>
  <sheetViews>
    <sheetView showFormulas="false" showGridLines="true" showRowColHeaders="true" showZeros="true" rightToLeft="false" tabSelected="false" showOutlineSymbols="true" defaultGridColor="true" view="pageBreakPreview" topLeftCell="A76" colorId="64" zoomScale="85" zoomScaleNormal="88" zoomScalePageLayoutView="85" workbookViewId="0">
      <selection pane="topLeft" activeCell="A1" activeCellId="0" sqref="A1:G96"/>
    </sheetView>
  </sheetViews>
  <sheetFormatPr defaultColWidth="10.37109375" defaultRowHeight="12.8" zeroHeight="false" outlineLevelRow="0" outlineLevelCol="0"/>
  <cols>
    <col collapsed="false" customWidth="true" hidden="false" outlineLevel="0" max="1" min="1" style="1" width="30.15"/>
    <col collapsed="false" customWidth="true" hidden="false" outlineLevel="0" max="2" min="2" style="1" width="19.82"/>
    <col collapsed="false" customWidth="true" hidden="false" outlineLevel="0" max="4" min="4" style="1" width="24.04"/>
    <col collapsed="false" customWidth="true" hidden="false" outlineLevel="0" max="5" min="5" style="1" width="22.57"/>
    <col collapsed="false" customWidth="true" hidden="false" outlineLevel="0" max="7" min="7" style="1" width="11.89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24.85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4.85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24.85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24.85" hidden="false" customHeight="false" outlineLevel="0" collapsed="false">
      <c r="A5" s="131" t="s">
        <v>313</v>
      </c>
      <c r="B5" s="132" t="n">
        <v>45516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50.9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8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50.9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13.8" hidden="false" customHeight="false" outlineLevel="0" collapsed="false">
      <c r="A15" s="5" t="s">
        <v>35</v>
      </c>
      <c r="B15" s="5" t="n">
        <v>2</v>
      </c>
      <c r="C15" s="5" t="s">
        <v>35</v>
      </c>
      <c r="D15" s="5" t="s">
        <v>35</v>
      </c>
      <c r="E15" s="138" t="s">
        <v>35</v>
      </c>
      <c r="F15" s="7" t="n">
        <v>0</v>
      </c>
      <c r="G15" s="7"/>
    </row>
    <row r="16" customFormat="false" ht="13.8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24.85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9" t="s">
        <v>329</v>
      </c>
      <c r="B19" s="5" t="n">
        <f aca="false">F15</f>
        <v>0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9" t="s">
        <v>330</v>
      </c>
      <c r="B20" s="5" t="n">
        <f aca="false">B19</f>
        <v>0</v>
      </c>
      <c r="C20" s="133"/>
      <c r="D20" s="133"/>
      <c r="E20" s="133"/>
      <c r="F20" s="133"/>
      <c r="G20" s="133"/>
    </row>
    <row r="21" customFormat="false" ht="24.85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8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8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8" hidden="false" customHeight="true" outlineLevel="0" collapsed="false">
      <c r="A24" s="137" t="s">
        <v>324</v>
      </c>
      <c r="B24" s="137"/>
      <c r="C24" s="137"/>
      <c r="D24" s="137"/>
      <c r="E24" s="137"/>
      <c r="F24" s="7" t="n">
        <f aca="false">F15</f>
        <v>0</v>
      </c>
      <c r="G24" s="7"/>
    </row>
    <row r="25" customFormat="false" ht="13.8" hidden="false" customHeight="true" outlineLevel="0" collapsed="false">
      <c r="A25" s="139" t="s">
        <v>334</v>
      </c>
      <c r="B25" s="139"/>
      <c r="C25" s="139"/>
      <c r="D25" s="139"/>
      <c r="E25" s="139"/>
      <c r="F25" s="139"/>
      <c r="G25" s="139"/>
    </row>
    <row r="26" customFormat="false" ht="13.8" hidden="false" customHeight="true" outlineLevel="0" collapsed="false">
      <c r="A26" s="137" t="s">
        <v>335</v>
      </c>
      <c r="B26" s="137"/>
      <c r="C26" s="137"/>
      <c r="D26" s="137"/>
      <c r="E26" s="137"/>
      <c r="F26" s="137"/>
      <c r="G26" s="137"/>
    </row>
    <row r="27" customFormat="false" ht="13.8" hidden="false" customHeight="true" outlineLevel="0" collapsed="false">
      <c r="A27" s="134" t="s">
        <v>336</v>
      </c>
      <c r="B27" s="134"/>
      <c r="C27" s="134"/>
      <c r="D27" s="134"/>
      <c r="E27" s="134"/>
      <c r="F27" s="134"/>
      <c r="G27" s="134"/>
    </row>
    <row r="28" customFormat="false" ht="26.85" hidden="false" customHeight="false" outlineLevel="0" collapsed="false">
      <c r="A28" s="135" t="s">
        <v>318</v>
      </c>
      <c r="B28" s="9" t="s">
        <v>338</v>
      </c>
      <c r="C28" s="9" t="s">
        <v>339</v>
      </c>
      <c r="D28" s="9" t="s">
        <v>340</v>
      </c>
      <c r="E28" s="9" t="s">
        <v>341</v>
      </c>
      <c r="F28" s="9" t="s">
        <v>342</v>
      </c>
      <c r="G28" s="9" t="s">
        <v>343</v>
      </c>
    </row>
    <row r="29" customFormat="false" ht="13.8" hidden="false" customHeight="false" outlineLevel="0" collapsed="false">
      <c r="A29" s="5" t="s">
        <v>35</v>
      </c>
      <c r="B29" s="5" t="s">
        <v>35</v>
      </c>
      <c r="C29" s="5" t="s">
        <v>35</v>
      </c>
      <c r="D29" s="5" t="s">
        <v>35</v>
      </c>
      <c r="E29" s="5" t="s">
        <v>35</v>
      </c>
      <c r="F29" s="5" t="s">
        <v>35</v>
      </c>
      <c r="G29" s="5" t="s">
        <v>35</v>
      </c>
    </row>
    <row r="30" customFormat="false" ht="13.8" hidden="false" customHeight="true" outlineLevel="0" collapsed="false">
      <c r="A30" s="139" t="s">
        <v>325</v>
      </c>
      <c r="B30" s="139"/>
      <c r="C30" s="139"/>
      <c r="D30" s="139"/>
      <c r="E30" s="139"/>
      <c r="F30" s="139"/>
      <c r="G30" s="139"/>
    </row>
    <row r="31" customFormat="false" ht="24.85" hidden="false" customHeight="false" outlineLevel="0" collapsed="false">
      <c r="A31" s="135" t="s">
        <v>326</v>
      </c>
      <c r="B31" s="135" t="s">
        <v>327</v>
      </c>
      <c r="C31" s="100"/>
      <c r="D31" s="100"/>
      <c r="E31" s="100"/>
      <c r="F31" s="100"/>
      <c r="G31" s="100"/>
    </row>
    <row r="32" customFormat="false" ht="24.85" hidden="false" customHeight="true" outlineLevel="0" collapsed="false">
      <c r="A32" s="7" t="s">
        <v>347</v>
      </c>
      <c r="B32" s="7"/>
      <c r="C32" s="100"/>
      <c r="D32" s="100"/>
      <c r="E32" s="100"/>
      <c r="F32" s="100"/>
      <c r="G32" s="100"/>
    </row>
    <row r="33" customFormat="false" ht="13.8" hidden="false" customHeight="false" outlineLevel="0" collapsed="false">
      <c r="A33" s="9" t="s">
        <v>338</v>
      </c>
      <c r="B33" s="5" t="str">
        <f aca="false">B29</f>
        <v>-</v>
      </c>
      <c r="C33" s="100"/>
      <c r="D33" s="100"/>
      <c r="E33" s="100"/>
      <c r="F33" s="100"/>
      <c r="G33" s="100"/>
    </row>
    <row r="34" customFormat="false" ht="13.8" hidden="false" customHeight="false" outlineLevel="0" collapsed="false">
      <c r="A34" s="9" t="s">
        <v>339</v>
      </c>
      <c r="B34" s="5" t="str">
        <f aca="false">C29</f>
        <v>-</v>
      </c>
      <c r="C34" s="100"/>
      <c r="D34" s="100"/>
      <c r="E34" s="100"/>
      <c r="F34" s="100"/>
      <c r="G34" s="100"/>
    </row>
    <row r="35" customFormat="false" ht="13.8" hidden="false" customHeight="false" outlineLevel="0" collapsed="false">
      <c r="A35" s="9" t="s">
        <v>340</v>
      </c>
      <c r="B35" s="5" t="str">
        <f aca="false">D29</f>
        <v>-</v>
      </c>
      <c r="C35" s="142"/>
      <c r="D35" s="142"/>
      <c r="E35" s="142"/>
      <c r="F35" s="142"/>
      <c r="G35" s="100"/>
    </row>
    <row r="36" customFormat="false" ht="13.8" hidden="false" customHeight="false" outlineLevel="0" collapsed="false">
      <c r="A36" s="9" t="str">
        <f aca="false">E28</f>
        <v>Жужелици</v>
      </c>
      <c r="B36" s="5" t="str">
        <f aca="false">E29</f>
        <v>-</v>
      </c>
      <c r="C36" s="142"/>
      <c r="D36" s="142"/>
      <c r="E36" s="142"/>
      <c r="F36" s="142"/>
      <c r="G36" s="100"/>
    </row>
    <row r="37" customFormat="false" ht="13.8" hidden="false" customHeight="false" outlineLevel="0" collapsed="false">
      <c r="A37" s="9" t="str">
        <f aca="false">F28</f>
        <v>Мокрици</v>
      </c>
      <c r="B37" s="5" t="str">
        <f aca="false">F29</f>
        <v>-</v>
      </c>
      <c r="C37" s="142"/>
      <c r="D37" s="142"/>
      <c r="E37" s="142"/>
      <c r="F37" s="142"/>
      <c r="G37" s="100"/>
    </row>
    <row r="38" customFormat="false" ht="24.85" hidden="false" customHeight="false" outlineLevel="0" collapsed="false">
      <c r="A38" s="9" t="str">
        <f aca="false">G28</f>
        <v>Многоножки</v>
      </c>
      <c r="B38" s="5" t="str">
        <f aca="false">G29</f>
        <v>-</v>
      </c>
      <c r="C38" s="142"/>
      <c r="D38" s="142"/>
      <c r="E38" s="142"/>
      <c r="F38" s="142"/>
      <c r="G38" s="100"/>
    </row>
    <row r="39" customFormat="false" ht="13.8" hidden="false" customHeight="false" outlineLevel="0" collapsed="false">
      <c r="A39" s="9" t="s">
        <v>330</v>
      </c>
      <c r="B39" s="5" t="n">
        <f aca="false">SUM(B34:B38)</f>
        <v>0</v>
      </c>
      <c r="C39" s="142"/>
      <c r="D39" s="142"/>
      <c r="E39" s="142"/>
      <c r="F39" s="142"/>
      <c r="G39" s="100"/>
    </row>
    <row r="40" customFormat="false" ht="13.8" hidden="false" customHeight="true" outlineLevel="0" collapsed="false">
      <c r="A40" s="137" t="s">
        <v>35</v>
      </c>
      <c r="B40" s="137"/>
      <c r="C40" s="137"/>
      <c r="D40" s="137"/>
      <c r="E40" s="137"/>
      <c r="F40" s="137"/>
      <c r="G40" s="137"/>
    </row>
    <row r="41" customFormat="false" ht="13.8" hidden="false" customHeight="true" outlineLevel="0" collapsed="false">
      <c r="A41" s="139" t="s">
        <v>334</v>
      </c>
      <c r="B41" s="139"/>
      <c r="C41" s="139"/>
      <c r="D41" s="139"/>
      <c r="E41" s="139"/>
      <c r="F41" s="139"/>
      <c r="G41" s="139"/>
    </row>
    <row r="42" customFormat="false" ht="13.8" hidden="false" customHeight="true" outlineLevel="0" collapsed="false">
      <c r="A42" s="137" t="s">
        <v>335</v>
      </c>
      <c r="B42" s="137"/>
      <c r="C42" s="137"/>
      <c r="D42" s="137"/>
      <c r="E42" s="137"/>
      <c r="F42" s="137"/>
      <c r="G42" s="137"/>
    </row>
    <row r="43" customFormat="false" ht="13.8" hidden="false" customHeight="true" outlineLevel="0" collapsed="false">
      <c r="A43" s="134" t="s">
        <v>349</v>
      </c>
      <c r="B43" s="134"/>
      <c r="C43" s="134"/>
      <c r="D43" s="134"/>
      <c r="E43" s="134"/>
      <c r="F43" s="134"/>
      <c r="G43" s="134"/>
    </row>
    <row r="44" customFormat="false" ht="38.55" hidden="false" customHeight="false" outlineLevel="0" collapsed="false">
      <c r="A44" s="135" t="s">
        <v>350</v>
      </c>
      <c r="B44" s="135" t="s">
        <v>351</v>
      </c>
      <c r="C44" s="135" t="s">
        <v>352</v>
      </c>
      <c r="D44" s="135" t="s">
        <v>353</v>
      </c>
      <c r="E44" s="135" t="s">
        <v>354</v>
      </c>
      <c r="F44" s="135" t="s">
        <v>355</v>
      </c>
      <c r="G44" s="135" t="s">
        <v>356</v>
      </c>
    </row>
    <row r="45" customFormat="false" ht="13.8" hidden="false" customHeight="false" outlineLevel="0" collapsed="false">
      <c r="A45" s="143" t="s">
        <v>35</v>
      </c>
      <c r="B45" s="143" t="s">
        <v>35</v>
      </c>
      <c r="C45" s="143" t="s">
        <v>35</v>
      </c>
      <c r="D45" s="143" t="s">
        <v>35</v>
      </c>
      <c r="E45" s="143" t="s">
        <v>35</v>
      </c>
      <c r="F45" s="143" t="s">
        <v>35</v>
      </c>
      <c r="G45" s="143" t="s">
        <v>35</v>
      </c>
    </row>
    <row r="46" customFormat="false" ht="13.8" hidden="false" customHeight="true" outlineLevel="0" collapsed="false">
      <c r="A46" s="139" t="s">
        <v>325</v>
      </c>
      <c r="B46" s="139"/>
      <c r="C46" s="139"/>
      <c r="D46" s="139"/>
      <c r="E46" s="139"/>
      <c r="F46" s="139"/>
      <c r="G46" s="139"/>
    </row>
    <row r="47" customFormat="false" ht="24.85" hidden="false" customHeight="false" outlineLevel="0" collapsed="false">
      <c r="A47" s="135" t="s">
        <v>326</v>
      </c>
      <c r="B47" s="135" t="s">
        <v>327</v>
      </c>
      <c r="C47" s="133"/>
      <c r="D47" s="133"/>
      <c r="E47" s="133"/>
      <c r="F47" s="133"/>
      <c r="G47" s="133"/>
    </row>
    <row r="48" customFormat="false" ht="13.8" hidden="false" customHeight="true" outlineLevel="0" collapsed="false">
      <c r="A48" s="146" t="s">
        <v>357</v>
      </c>
      <c r="B48" s="146"/>
      <c r="C48" s="133"/>
      <c r="D48" s="133"/>
      <c r="E48" s="133"/>
      <c r="F48" s="133"/>
      <c r="G48" s="133"/>
    </row>
    <row r="49" customFormat="false" ht="13.8" hidden="false" customHeight="false" outlineLevel="0" collapsed="false">
      <c r="A49" s="9" t="s">
        <v>351</v>
      </c>
      <c r="B49" s="5" t="str">
        <f aca="false">B45</f>
        <v>-</v>
      </c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9" t="s">
        <v>352</v>
      </c>
      <c r="B50" s="5" t="str">
        <f aca="false">C45</f>
        <v>-</v>
      </c>
      <c r="C50" s="133"/>
      <c r="D50" s="133"/>
      <c r="E50" s="133"/>
      <c r="F50" s="133"/>
      <c r="G50" s="133"/>
    </row>
    <row r="51" customFormat="false" ht="24.85" hidden="false" customHeight="false" outlineLevel="0" collapsed="false">
      <c r="A51" s="9" t="str">
        <f aca="false">D44</f>
        <v>Златоглазки</v>
      </c>
      <c r="B51" s="5" t="str">
        <f aca="false">D45</f>
        <v>-</v>
      </c>
      <c r="C51" s="133"/>
      <c r="D51" s="133"/>
      <c r="E51" s="133"/>
      <c r="F51" s="133"/>
      <c r="G51" s="133"/>
    </row>
    <row r="52" customFormat="false" ht="13.8" hidden="false" customHeight="false" outlineLevel="0" collapsed="false">
      <c r="A52" s="9" t="str">
        <f aca="false">E44</f>
        <v>Комары</v>
      </c>
      <c r="B52" s="5" t="str">
        <f aca="false">E45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9" t="str">
        <f aca="false">F44</f>
        <v>Осы</v>
      </c>
      <c r="B53" s="5" t="str">
        <f aca="false">F45</f>
        <v>-</v>
      </c>
      <c r="C53" s="133"/>
      <c r="D53" s="133"/>
      <c r="E53" s="133"/>
      <c r="F53" s="133"/>
      <c r="G53" s="133"/>
    </row>
    <row r="54" customFormat="false" ht="24.85" hidden="false" customHeight="false" outlineLevel="0" collapsed="false">
      <c r="A54" s="9" t="str">
        <f aca="false">G44</f>
        <v>Пищевая моль</v>
      </c>
      <c r="B54" s="5" t="str">
        <f aca="false">G45</f>
        <v>-</v>
      </c>
      <c r="C54" s="133"/>
      <c r="D54" s="133"/>
      <c r="E54" s="133"/>
      <c r="F54" s="133"/>
      <c r="G54" s="133"/>
    </row>
    <row r="55" customFormat="false" ht="13.8" hidden="false" customHeight="true" outlineLevel="0" collapsed="false">
      <c r="A55" s="139" t="s">
        <v>334</v>
      </c>
      <c r="B55" s="139"/>
      <c r="C55" s="139"/>
      <c r="D55" s="139"/>
      <c r="E55" s="139"/>
      <c r="F55" s="139"/>
      <c r="G55" s="139"/>
    </row>
    <row r="56" customFormat="false" ht="13.8" hidden="false" customHeight="true" outlineLevel="0" collapsed="false">
      <c r="A56" s="137" t="s">
        <v>335</v>
      </c>
      <c r="B56" s="137"/>
      <c r="C56" s="137"/>
      <c r="D56" s="137"/>
      <c r="E56" s="137"/>
      <c r="F56" s="137"/>
      <c r="G56" s="137"/>
    </row>
    <row r="57" customFormat="false" ht="13.8" hidden="false" customHeight="true" outlineLevel="0" collapsed="false">
      <c r="A57" s="134" t="s">
        <v>359</v>
      </c>
      <c r="B57" s="134"/>
      <c r="C57" s="134"/>
      <c r="D57" s="134"/>
      <c r="E57" s="134"/>
      <c r="F57" s="134"/>
      <c r="G57" s="134"/>
    </row>
    <row r="58" customFormat="false" ht="50.95" hidden="false" customHeight="false" outlineLevel="0" collapsed="false">
      <c r="A58" s="135" t="s">
        <v>360</v>
      </c>
      <c r="B58" s="135" t="s">
        <v>351</v>
      </c>
      <c r="C58" s="135" t="s">
        <v>352</v>
      </c>
      <c r="D58" s="135" t="s">
        <v>353</v>
      </c>
      <c r="E58" s="135" t="s">
        <v>354</v>
      </c>
      <c r="F58" s="135" t="s">
        <v>355</v>
      </c>
      <c r="G58" s="135" t="s">
        <v>356</v>
      </c>
    </row>
    <row r="59" customFormat="false" ht="13.8" hidden="false" customHeight="false" outlineLevel="0" collapsed="false">
      <c r="A59" s="5" t="s">
        <v>35</v>
      </c>
      <c r="B59" s="5" t="s">
        <v>35</v>
      </c>
      <c r="C59" s="5" t="s">
        <v>35</v>
      </c>
      <c r="D59" s="5" t="s">
        <v>35</v>
      </c>
      <c r="E59" s="5" t="s">
        <v>35</v>
      </c>
      <c r="F59" s="5" t="s">
        <v>35</v>
      </c>
      <c r="G59" s="5" t="s">
        <v>35</v>
      </c>
    </row>
    <row r="60" customFormat="false" ht="13.8" hidden="false" customHeight="true" outlineLevel="0" collapsed="false">
      <c r="A60" s="139" t="s">
        <v>325</v>
      </c>
      <c r="B60" s="139"/>
      <c r="C60" s="139"/>
      <c r="D60" s="139"/>
      <c r="E60" s="139"/>
      <c r="F60" s="139"/>
      <c r="G60" s="139"/>
    </row>
    <row r="61" customFormat="false" ht="24.85" hidden="false" customHeight="false" outlineLevel="0" collapsed="false">
      <c r="A61" s="169" t="s">
        <v>326</v>
      </c>
      <c r="B61" s="169" t="s">
        <v>327</v>
      </c>
      <c r="C61" s="100"/>
      <c r="D61" s="100"/>
      <c r="E61" s="100"/>
      <c r="F61" s="100"/>
      <c r="G61" s="100"/>
    </row>
    <row r="62" customFormat="false" ht="13.8" hidden="false" customHeight="false" outlineLevel="0" collapsed="false">
      <c r="A62" s="117" t="s">
        <v>357</v>
      </c>
      <c r="B62" s="117"/>
      <c r="C62" s="100"/>
      <c r="D62" s="100"/>
      <c r="E62" s="100"/>
      <c r="F62" s="100"/>
      <c r="G62" s="100"/>
    </row>
    <row r="63" customFormat="false" ht="13.8" hidden="false" customHeight="false" outlineLevel="0" collapsed="false">
      <c r="A63" s="9" t="s">
        <v>351</v>
      </c>
      <c r="B63" s="5" t="s">
        <v>35</v>
      </c>
      <c r="C63" s="100"/>
      <c r="D63" s="100"/>
      <c r="E63" s="100"/>
      <c r="F63" s="100"/>
      <c r="G63" s="100"/>
    </row>
    <row r="64" customFormat="false" ht="13.8" hidden="false" customHeight="false" outlineLevel="0" collapsed="false">
      <c r="A64" s="9" t="s">
        <v>352</v>
      </c>
      <c r="B64" s="5" t="s">
        <v>35</v>
      </c>
      <c r="C64" s="100"/>
      <c r="D64" s="100"/>
      <c r="E64" s="100"/>
      <c r="F64" s="100"/>
      <c r="G64" s="100"/>
    </row>
    <row r="65" customFormat="false" ht="24.85" hidden="false" customHeight="false" outlineLevel="0" collapsed="false">
      <c r="A65" s="9" t="str">
        <f aca="false">D58</f>
        <v>Златоглазки</v>
      </c>
      <c r="B65" s="5" t="s">
        <v>35</v>
      </c>
      <c r="C65" s="100"/>
      <c r="D65" s="100"/>
      <c r="E65" s="100"/>
      <c r="F65" s="100"/>
      <c r="G65" s="100"/>
    </row>
    <row r="66" customFormat="false" ht="13.8" hidden="false" customHeight="false" outlineLevel="0" collapsed="false">
      <c r="A66" s="9" t="str">
        <f aca="false">E58</f>
        <v>Комары</v>
      </c>
      <c r="B66" s="5" t="s">
        <v>35</v>
      </c>
      <c r="C66" s="100"/>
      <c r="D66" s="100"/>
      <c r="E66" s="100"/>
      <c r="F66" s="100"/>
      <c r="G66" s="100"/>
    </row>
    <row r="67" customFormat="false" ht="13.8" hidden="false" customHeight="false" outlineLevel="0" collapsed="false">
      <c r="A67" s="9" t="str">
        <f aca="false">F58</f>
        <v>Осы</v>
      </c>
      <c r="B67" s="5" t="s">
        <v>35</v>
      </c>
      <c r="C67" s="100"/>
      <c r="D67" s="100"/>
      <c r="E67" s="100"/>
      <c r="F67" s="100"/>
      <c r="G67" s="100"/>
    </row>
    <row r="68" customFormat="false" ht="24.85" hidden="false" customHeight="false" outlineLevel="0" collapsed="false">
      <c r="A68" s="9" t="str">
        <f aca="false">G58</f>
        <v>Пищевая моль</v>
      </c>
      <c r="B68" s="5" t="s">
        <v>35</v>
      </c>
      <c r="C68" s="100"/>
      <c r="D68" s="100"/>
      <c r="E68" s="100"/>
      <c r="F68" s="100"/>
      <c r="G68" s="100"/>
    </row>
    <row r="69" customFormat="false" ht="13.8" hidden="false" customHeight="false" outlineLevel="0" collapsed="false">
      <c r="A69" s="137" t="s">
        <v>35</v>
      </c>
      <c r="B69" s="148"/>
      <c r="C69" s="148"/>
      <c r="D69" s="148"/>
      <c r="E69" s="148"/>
      <c r="F69" s="148"/>
      <c r="G69" s="149"/>
    </row>
    <row r="70" customFormat="false" ht="13.8" hidden="false" customHeight="true" outlineLevel="0" collapsed="false">
      <c r="A70" s="139" t="s">
        <v>334</v>
      </c>
      <c r="B70" s="139"/>
      <c r="C70" s="139"/>
      <c r="D70" s="139"/>
      <c r="E70" s="139"/>
      <c r="F70" s="139"/>
      <c r="G70" s="139"/>
    </row>
    <row r="71" customFormat="false" ht="13.8" hidden="false" customHeight="true" outlineLevel="0" collapsed="false">
      <c r="A71" s="137" t="s">
        <v>335</v>
      </c>
      <c r="B71" s="137"/>
      <c r="C71" s="137"/>
      <c r="D71" s="137"/>
      <c r="E71" s="137"/>
      <c r="F71" s="137"/>
      <c r="G71" s="137"/>
    </row>
    <row r="72" customFormat="false" ht="13.8" hidden="false" customHeight="true" outlineLevel="0" collapsed="false">
      <c r="A72" s="134" t="s">
        <v>361</v>
      </c>
      <c r="B72" s="134"/>
      <c r="C72" s="134"/>
      <c r="D72" s="134"/>
      <c r="E72" s="134"/>
      <c r="F72" s="134"/>
      <c r="G72" s="134"/>
    </row>
    <row r="73" customFormat="false" ht="50.95" hidden="false" customHeight="true" outlineLevel="0" collapsed="false">
      <c r="A73" s="135" t="s">
        <v>362</v>
      </c>
      <c r="B73" s="135"/>
      <c r="C73" s="135" t="s">
        <v>408</v>
      </c>
      <c r="D73" s="135" t="s">
        <v>52</v>
      </c>
      <c r="E73" s="135" t="s">
        <v>364</v>
      </c>
      <c r="F73" s="135"/>
      <c r="G73" s="135" t="s">
        <v>365</v>
      </c>
    </row>
    <row r="74" customFormat="false" ht="13.8" hidden="false" customHeight="true" outlineLevel="0" collapsed="false">
      <c r="A74" s="7" t="s">
        <v>366</v>
      </c>
      <c r="B74" s="7"/>
      <c r="C74" s="150" t="s">
        <v>35</v>
      </c>
      <c r="D74" s="7" t="s">
        <v>35</v>
      </c>
      <c r="E74" s="7" t="s">
        <v>35</v>
      </c>
      <c r="F74" s="7"/>
      <c r="G74" s="151" t="s">
        <v>35</v>
      </c>
    </row>
    <row r="75" customFormat="false" ht="13.8" hidden="false" customHeight="false" outlineLevel="0" collapsed="false">
      <c r="A75" s="7"/>
      <c r="B75" s="7"/>
      <c r="C75" s="141" t="s">
        <v>35</v>
      </c>
      <c r="D75" s="7"/>
      <c r="E75" s="7"/>
      <c r="F75" s="7"/>
      <c r="G75" s="151"/>
    </row>
    <row r="76" customFormat="false" ht="13.8" hidden="false" customHeight="true" outlineLevel="0" collapsed="false">
      <c r="A76" s="2" t="s">
        <v>369</v>
      </c>
      <c r="B76" s="2"/>
      <c r="C76" s="13" t="s">
        <v>35</v>
      </c>
      <c r="D76" s="152" t="s">
        <v>35</v>
      </c>
      <c r="E76" s="7" t="s">
        <v>35</v>
      </c>
      <c r="F76" s="7"/>
      <c r="G76" s="153" t="s">
        <v>35</v>
      </c>
    </row>
    <row r="77" customFormat="false" ht="22.35" hidden="false" customHeight="false" outlineLevel="0" collapsed="false">
      <c r="A77" s="2"/>
      <c r="B77" s="2"/>
      <c r="C77" s="170" t="s">
        <v>35</v>
      </c>
      <c r="D77" s="152"/>
      <c r="E77" s="7"/>
      <c r="F77" s="7"/>
      <c r="G77" s="153"/>
    </row>
    <row r="78" customFormat="false" ht="24.85" hidden="false" customHeight="true" outlineLevel="0" collapsed="false">
      <c r="A78" s="2" t="s">
        <v>358</v>
      </c>
      <c r="B78" s="2"/>
      <c r="C78" s="154" t="s">
        <v>35</v>
      </c>
      <c r="D78" s="5" t="s">
        <v>35</v>
      </c>
      <c r="E78" s="7" t="s">
        <v>35</v>
      </c>
      <c r="F78" s="7"/>
      <c r="G78" s="5" t="s">
        <v>35</v>
      </c>
    </row>
    <row r="79" customFormat="false" ht="13.8" hidden="false" customHeight="true" outlineLevel="0" collapsed="false">
      <c r="A79" s="7" t="s">
        <v>371</v>
      </c>
      <c r="B79" s="7"/>
      <c r="C79" s="154" t="s">
        <v>35</v>
      </c>
      <c r="D79" s="7" t="s">
        <v>35</v>
      </c>
      <c r="E79" s="7" t="s">
        <v>35</v>
      </c>
      <c r="F79" s="7"/>
      <c r="G79" s="7" t="s">
        <v>35</v>
      </c>
    </row>
    <row r="80" customFormat="false" ht="13.8" hidden="false" customHeight="false" outlineLevel="0" collapsed="false">
      <c r="A80" s="7"/>
      <c r="B80" s="7"/>
      <c r="C80" s="154" t="s">
        <v>35</v>
      </c>
      <c r="D80" s="7"/>
      <c r="E80" s="7"/>
      <c r="F80" s="7"/>
      <c r="G80" s="7"/>
    </row>
    <row r="81" customFormat="false" ht="14.15" hidden="false" customHeight="true" outlineLevel="0" collapsed="false">
      <c r="A81" s="2" t="s">
        <v>372</v>
      </c>
      <c r="B81" s="2"/>
      <c r="C81" s="25" t="s">
        <v>35</v>
      </c>
      <c r="D81" s="172" t="s">
        <v>422</v>
      </c>
      <c r="E81" s="172" t="s">
        <v>423</v>
      </c>
      <c r="F81" s="172"/>
      <c r="G81" s="172" t="n">
        <f aca="false">0.00005*10000</f>
        <v>0.5</v>
      </c>
    </row>
    <row r="82" customFormat="false" ht="14.15" hidden="false" customHeight="false" outlineLevel="0" collapsed="false">
      <c r="A82" s="2"/>
      <c r="B82" s="2"/>
      <c r="C82" s="25" t="s">
        <v>424</v>
      </c>
      <c r="D82" s="172"/>
      <c r="E82" s="172"/>
      <c r="F82" s="172"/>
      <c r="G82" s="172"/>
    </row>
    <row r="83" customFormat="false" ht="12.8" hidden="false" customHeight="true" outlineLevel="0" collapsed="false">
      <c r="A83" s="155" t="s">
        <v>373</v>
      </c>
      <c r="B83" s="155"/>
      <c r="C83" s="146" t="s">
        <v>35</v>
      </c>
      <c r="D83" s="146" t="s">
        <v>35</v>
      </c>
      <c r="E83" s="146" t="s">
        <v>35</v>
      </c>
      <c r="F83" s="146"/>
      <c r="G83" s="146" t="s">
        <v>35</v>
      </c>
    </row>
    <row r="84" customFormat="false" ht="12.8" hidden="false" customHeight="false" outlineLevel="0" collapsed="false">
      <c r="A84" s="155"/>
      <c r="B84" s="155"/>
      <c r="C84" s="146"/>
      <c r="D84" s="146"/>
      <c r="E84" s="146"/>
      <c r="F84" s="146"/>
      <c r="G84" s="146"/>
    </row>
    <row r="85" customFormat="false" ht="13.8" hidden="false" customHeight="true" outlineLevel="0" collapsed="false">
      <c r="A85" s="146" t="s">
        <v>374</v>
      </c>
      <c r="B85" s="146"/>
      <c r="C85" s="25" t="s">
        <v>35</v>
      </c>
      <c r="D85" s="146" t="s">
        <v>35</v>
      </c>
      <c r="E85" s="146" t="s">
        <v>35</v>
      </c>
      <c r="F85" s="146"/>
      <c r="G85" s="146" t="s">
        <v>35</v>
      </c>
    </row>
    <row r="86" customFormat="false" ht="13.8" hidden="false" customHeight="false" outlineLevel="0" collapsed="false">
      <c r="A86" s="146"/>
      <c r="B86" s="146"/>
      <c r="C86" s="25" t="s">
        <v>35</v>
      </c>
      <c r="D86" s="146"/>
      <c r="E86" s="146"/>
      <c r="F86" s="146"/>
      <c r="G86" s="146"/>
    </row>
    <row r="87" customFormat="false" ht="13.8" hidden="false" customHeight="true" outlineLevel="0" collapsed="false">
      <c r="A87" s="134" t="s">
        <v>377</v>
      </c>
      <c r="B87" s="134"/>
      <c r="C87" s="134"/>
      <c r="D87" s="134"/>
      <c r="E87" s="134"/>
      <c r="F87" s="134"/>
      <c r="G87" s="134"/>
    </row>
    <row r="88" customFormat="false" ht="24.85" hidden="false" customHeight="true" outlineLevel="0" collapsed="false">
      <c r="A88" s="137" t="s">
        <v>378</v>
      </c>
      <c r="B88" s="137"/>
      <c r="C88" s="137"/>
      <c r="D88" s="137"/>
      <c r="E88" s="137"/>
      <c r="F88" s="7" t="s">
        <v>35</v>
      </c>
      <c r="G88" s="7"/>
    </row>
    <row r="89" customFormat="false" ht="13.8" hidden="false" customHeight="true" outlineLevel="0" collapsed="false">
      <c r="A89" s="137" t="s">
        <v>379</v>
      </c>
      <c r="B89" s="137"/>
      <c r="C89" s="137"/>
      <c r="D89" s="137"/>
      <c r="E89" s="137"/>
      <c r="F89" s="7" t="str">
        <f aca="false">F88</f>
        <v>-</v>
      </c>
      <c r="G89" s="7"/>
    </row>
    <row r="90" customFormat="false" ht="13.8" hidden="false" customHeight="true" outlineLevel="0" collapsed="false">
      <c r="A90" s="156" t="s">
        <v>380</v>
      </c>
      <c r="B90" s="156"/>
      <c r="C90" s="156"/>
      <c r="D90" s="156"/>
      <c r="E90" s="156"/>
      <c r="F90" s="7" t="s">
        <v>35</v>
      </c>
      <c r="G90" s="7"/>
    </row>
    <row r="91" customFormat="false" ht="13.8" hidden="false" customHeight="true" outlineLevel="0" collapsed="false">
      <c r="A91" s="137" t="s">
        <v>381</v>
      </c>
      <c r="B91" s="137"/>
      <c r="C91" s="137"/>
      <c r="D91" s="137"/>
      <c r="E91" s="137"/>
      <c r="F91" s="95" t="s">
        <v>382</v>
      </c>
      <c r="G91" s="95"/>
    </row>
    <row r="92" customFormat="false" ht="13.8" hidden="false" customHeight="true" outlineLevel="0" collapsed="false">
      <c r="A92" s="134" t="s">
        <v>383</v>
      </c>
      <c r="B92" s="134"/>
      <c r="C92" s="134"/>
      <c r="D92" s="134"/>
      <c r="E92" s="134"/>
      <c r="F92" s="134"/>
      <c r="G92" s="134"/>
    </row>
    <row r="93" customFormat="false" ht="37.3" hidden="false" customHeight="true" outlineLevel="0" collapsed="false">
      <c r="A93" s="9" t="s">
        <v>384</v>
      </c>
      <c r="B93" s="9"/>
      <c r="C93" s="9"/>
      <c r="D93" s="9"/>
      <c r="E93" s="9"/>
      <c r="F93" s="9"/>
      <c r="G93" s="9"/>
    </row>
    <row r="94" customFormat="false" ht="12.8" hidden="false" customHeight="true" outlineLevel="0" collapsed="false">
      <c r="A94" s="95" t="s">
        <v>385</v>
      </c>
      <c r="B94" s="95"/>
      <c r="C94" s="95"/>
      <c r="D94" s="95" t="s">
        <v>386</v>
      </c>
      <c r="E94" s="95"/>
      <c r="F94" s="95"/>
      <c r="G94" s="95"/>
    </row>
    <row r="95" customFormat="false" ht="12.8" hidden="false" customHeight="false" outlineLevel="0" collapsed="false">
      <c r="A95" s="95"/>
      <c r="B95" s="95"/>
      <c r="C95" s="95"/>
      <c r="D95" s="95"/>
      <c r="E95" s="95"/>
      <c r="F95" s="95"/>
      <c r="G95" s="95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6:G26"/>
    <mergeCell ref="A27:G27"/>
    <mergeCell ref="A30:G30"/>
    <mergeCell ref="A32:B32"/>
    <mergeCell ref="A40:G40"/>
    <mergeCell ref="A41:G41"/>
    <mergeCell ref="A42:G42"/>
    <mergeCell ref="A43:G43"/>
    <mergeCell ref="A46:G46"/>
    <mergeCell ref="A48:B48"/>
    <mergeCell ref="A55:G55"/>
    <mergeCell ref="A56:G56"/>
    <mergeCell ref="A57:G57"/>
    <mergeCell ref="A60:G60"/>
    <mergeCell ref="A62:B62"/>
    <mergeCell ref="A70:G70"/>
    <mergeCell ref="A71:G71"/>
    <mergeCell ref="A72:G72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A79:B80"/>
    <mergeCell ref="D79:D80"/>
    <mergeCell ref="E79:F80"/>
    <mergeCell ref="G79:G80"/>
    <mergeCell ref="A81:B82"/>
    <mergeCell ref="D81:D82"/>
    <mergeCell ref="E81:F82"/>
    <mergeCell ref="G81:G82"/>
    <mergeCell ref="A83:B84"/>
    <mergeCell ref="C83:C84"/>
    <mergeCell ref="D83:D84"/>
    <mergeCell ref="E83:F84"/>
    <mergeCell ref="G83:G84"/>
    <mergeCell ref="A85:B86"/>
    <mergeCell ref="D85:D86"/>
    <mergeCell ref="E85:F86"/>
    <mergeCell ref="G85:G86"/>
    <mergeCell ref="A87:G87"/>
    <mergeCell ref="A88:E88"/>
    <mergeCell ref="F88:G88"/>
    <mergeCell ref="A89:E89"/>
    <mergeCell ref="F89:G89"/>
    <mergeCell ref="A90:E90"/>
    <mergeCell ref="F90:G90"/>
    <mergeCell ref="A91:E91"/>
    <mergeCell ref="F91:G91"/>
    <mergeCell ref="A92:G92"/>
    <mergeCell ref="A93:G93"/>
    <mergeCell ref="A94:A95"/>
    <mergeCell ref="B94:C95"/>
    <mergeCell ref="D94:E95"/>
    <mergeCell ref="F94:G9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5"/>
  <sheetViews>
    <sheetView showFormulas="false" showGridLines="true" showRowColHeaders="true" showZeros="true" rightToLeft="false" tabSelected="false" showOutlineSymbols="true" defaultGridColor="true" view="pageBreakPreview" topLeftCell="A67" colorId="64" zoomScale="85" zoomScaleNormal="88" zoomScalePageLayoutView="85" workbookViewId="0">
      <selection pane="topLeft" activeCell="A40" activeCellId="0" sqref="A1:G96"/>
    </sheetView>
  </sheetViews>
  <sheetFormatPr defaultColWidth="10.40234375" defaultRowHeight="12.8" zeroHeight="false" outlineLevelRow="0" outlineLevelCol="0"/>
  <cols>
    <col collapsed="false" customWidth="true" hidden="false" outlineLevel="0" max="1" min="1" style="1" width="33.1"/>
    <col collapsed="false" customWidth="true" hidden="false" outlineLevel="0" max="2" min="2" style="1" width="18.13"/>
    <col collapsed="false" customWidth="true" hidden="false" outlineLevel="0" max="4" min="4" style="1" width="18.99"/>
    <col collapsed="false" customWidth="true" hidden="false" outlineLevel="0" max="5" min="5" style="1" width="16.66"/>
    <col collapsed="false" customWidth="true" hidden="false" outlineLevel="0" max="7" min="7" style="1" width="12.02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24.85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4.85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24.85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24.85" hidden="false" customHeight="false" outlineLevel="0" collapsed="false">
      <c r="A5" s="131" t="s">
        <v>313</v>
      </c>
      <c r="B5" s="132" t="n">
        <f aca="false">'Журн.расхода'!A18</f>
        <v>45527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50.9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8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50.9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13.8" hidden="false" customHeight="false" outlineLevel="0" collapsed="false">
      <c r="A15" s="5" t="s">
        <v>35</v>
      </c>
      <c r="B15" s="5" t="n">
        <v>2</v>
      </c>
      <c r="C15" s="5" t="s">
        <v>35</v>
      </c>
      <c r="D15" s="5" t="s">
        <v>35</v>
      </c>
      <c r="E15" s="138" t="s">
        <v>35</v>
      </c>
      <c r="F15" s="7" t="n">
        <v>0</v>
      </c>
      <c r="G15" s="7"/>
    </row>
    <row r="16" customFormat="false" ht="13.8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24.85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9" t="s">
        <v>330</v>
      </c>
      <c r="B20" s="5" t="str">
        <f aca="false">B19</f>
        <v>-</v>
      </c>
      <c r="C20" s="133"/>
      <c r="D20" s="133"/>
      <c r="E20" s="133"/>
      <c r="F20" s="133"/>
      <c r="G20" s="133"/>
    </row>
    <row r="21" customFormat="false" ht="24.85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8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8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8" hidden="false" customHeight="true" outlineLevel="0" collapsed="false">
      <c r="A24" s="137" t="s">
        <v>324</v>
      </c>
      <c r="B24" s="137"/>
      <c r="C24" s="137"/>
      <c r="D24" s="137"/>
      <c r="E24" s="137"/>
      <c r="F24" s="7" t="s">
        <v>35</v>
      </c>
      <c r="G24" s="7"/>
    </row>
    <row r="25" customFormat="false" ht="13.8" hidden="false" customHeight="true" outlineLevel="0" collapsed="false">
      <c r="A25" s="139" t="s">
        <v>334</v>
      </c>
      <c r="B25" s="139"/>
      <c r="C25" s="139"/>
      <c r="D25" s="139"/>
      <c r="E25" s="139"/>
      <c r="F25" s="139"/>
      <c r="G25" s="139"/>
    </row>
    <row r="26" customFormat="false" ht="13.8" hidden="false" customHeight="true" outlineLevel="0" collapsed="false">
      <c r="A26" s="137" t="s">
        <v>335</v>
      </c>
      <c r="B26" s="137"/>
      <c r="C26" s="137"/>
      <c r="D26" s="137"/>
      <c r="E26" s="137"/>
      <c r="F26" s="137"/>
      <c r="G26" s="137"/>
    </row>
    <row r="27" customFormat="false" ht="13.8" hidden="false" customHeight="true" outlineLevel="0" collapsed="false">
      <c r="A27" s="134" t="s">
        <v>336</v>
      </c>
      <c r="B27" s="134"/>
      <c r="C27" s="134"/>
      <c r="D27" s="134"/>
      <c r="E27" s="134"/>
      <c r="F27" s="134"/>
      <c r="G27" s="134"/>
    </row>
    <row r="28" customFormat="false" ht="24.85" hidden="false" customHeight="false" outlineLevel="0" collapsed="false">
      <c r="A28" s="135" t="s">
        <v>318</v>
      </c>
      <c r="B28" s="9" t="s">
        <v>338</v>
      </c>
      <c r="C28" s="9" t="s">
        <v>339</v>
      </c>
      <c r="D28" s="9" t="s">
        <v>340</v>
      </c>
      <c r="E28" s="9" t="s">
        <v>341</v>
      </c>
      <c r="F28" s="9" t="s">
        <v>342</v>
      </c>
      <c r="G28" s="9" t="s">
        <v>343</v>
      </c>
    </row>
    <row r="29" customFormat="false" ht="13.8" hidden="false" customHeight="false" outlineLevel="0" collapsed="false">
      <c r="A29" s="5" t="s">
        <v>35</v>
      </c>
      <c r="B29" s="5" t="s">
        <v>35</v>
      </c>
      <c r="C29" s="5" t="s">
        <v>35</v>
      </c>
      <c r="D29" s="5" t="s">
        <v>35</v>
      </c>
      <c r="E29" s="5" t="s">
        <v>35</v>
      </c>
      <c r="F29" s="5" t="s">
        <v>35</v>
      </c>
      <c r="G29" s="5" t="s">
        <v>35</v>
      </c>
    </row>
    <row r="30" customFormat="false" ht="13.8" hidden="false" customHeight="true" outlineLevel="0" collapsed="false">
      <c r="A30" s="139" t="s">
        <v>325</v>
      </c>
      <c r="B30" s="139"/>
      <c r="C30" s="139"/>
      <c r="D30" s="139"/>
      <c r="E30" s="139"/>
      <c r="F30" s="139"/>
      <c r="G30" s="139"/>
    </row>
    <row r="31" customFormat="false" ht="24.85" hidden="false" customHeight="false" outlineLevel="0" collapsed="false">
      <c r="A31" s="135" t="s">
        <v>326</v>
      </c>
      <c r="B31" s="135" t="s">
        <v>327</v>
      </c>
      <c r="C31" s="100"/>
      <c r="D31" s="100"/>
      <c r="E31" s="100"/>
      <c r="F31" s="100"/>
      <c r="G31" s="100"/>
    </row>
    <row r="32" customFormat="false" ht="24.85" hidden="false" customHeight="true" outlineLevel="0" collapsed="false">
      <c r="A32" s="7" t="s">
        <v>347</v>
      </c>
      <c r="B32" s="7"/>
      <c r="C32" s="100"/>
      <c r="D32" s="100"/>
      <c r="E32" s="100"/>
      <c r="F32" s="100"/>
      <c r="G32" s="100"/>
    </row>
    <row r="33" customFormat="false" ht="13.8" hidden="false" customHeight="false" outlineLevel="0" collapsed="false">
      <c r="A33" s="9" t="s">
        <v>338</v>
      </c>
      <c r="B33" s="5" t="str">
        <f aca="false">B29</f>
        <v>-</v>
      </c>
      <c r="C33" s="100"/>
      <c r="D33" s="100"/>
      <c r="E33" s="100"/>
      <c r="F33" s="100"/>
      <c r="G33" s="100"/>
    </row>
    <row r="34" customFormat="false" ht="13.8" hidden="false" customHeight="false" outlineLevel="0" collapsed="false">
      <c r="A34" s="9" t="s">
        <v>339</v>
      </c>
      <c r="B34" s="5" t="str">
        <f aca="false">C29</f>
        <v>-</v>
      </c>
      <c r="C34" s="100"/>
      <c r="D34" s="100"/>
      <c r="E34" s="100"/>
      <c r="F34" s="100"/>
      <c r="G34" s="100"/>
    </row>
    <row r="35" customFormat="false" ht="13.8" hidden="false" customHeight="false" outlineLevel="0" collapsed="false">
      <c r="A35" s="9" t="s">
        <v>340</v>
      </c>
      <c r="B35" s="5" t="str">
        <f aca="false">D29</f>
        <v>-</v>
      </c>
      <c r="C35" s="142"/>
      <c r="D35" s="142"/>
      <c r="E35" s="142"/>
      <c r="F35" s="142"/>
      <c r="G35" s="100"/>
    </row>
    <row r="36" customFormat="false" ht="13.8" hidden="false" customHeight="false" outlineLevel="0" collapsed="false">
      <c r="A36" s="9" t="str">
        <f aca="false">E28</f>
        <v>Жужелици</v>
      </c>
      <c r="B36" s="5" t="str">
        <f aca="false">E29</f>
        <v>-</v>
      </c>
      <c r="C36" s="142"/>
      <c r="D36" s="142"/>
      <c r="E36" s="142"/>
      <c r="F36" s="142"/>
      <c r="G36" s="100"/>
    </row>
    <row r="37" customFormat="false" ht="13.8" hidden="false" customHeight="false" outlineLevel="0" collapsed="false">
      <c r="A37" s="9" t="str">
        <f aca="false">F28</f>
        <v>Мокрици</v>
      </c>
      <c r="B37" s="5" t="str">
        <f aca="false">F29</f>
        <v>-</v>
      </c>
      <c r="C37" s="142"/>
      <c r="D37" s="142"/>
      <c r="E37" s="142"/>
      <c r="F37" s="142"/>
      <c r="G37" s="100"/>
    </row>
    <row r="38" customFormat="false" ht="24.85" hidden="false" customHeight="false" outlineLevel="0" collapsed="false">
      <c r="A38" s="9" t="str">
        <f aca="false">G28</f>
        <v>Многоножки</v>
      </c>
      <c r="B38" s="5" t="str">
        <f aca="false">G29</f>
        <v>-</v>
      </c>
      <c r="C38" s="142"/>
      <c r="D38" s="142"/>
      <c r="E38" s="142"/>
      <c r="F38" s="142"/>
      <c r="G38" s="100"/>
    </row>
    <row r="39" customFormat="false" ht="13.8" hidden="false" customHeight="false" outlineLevel="0" collapsed="false">
      <c r="A39" s="9" t="s">
        <v>330</v>
      </c>
      <c r="B39" s="5" t="s">
        <v>35</v>
      </c>
      <c r="C39" s="142"/>
      <c r="D39" s="142"/>
      <c r="E39" s="142"/>
      <c r="F39" s="142"/>
      <c r="G39" s="100"/>
    </row>
    <row r="40" customFormat="false" ht="13.8" hidden="false" customHeight="true" outlineLevel="0" collapsed="false">
      <c r="A40" s="137" t="s">
        <v>35</v>
      </c>
      <c r="B40" s="137"/>
      <c r="C40" s="137"/>
      <c r="D40" s="137"/>
      <c r="E40" s="137"/>
      <c r="F40" s="137"/>
      <c r="G40" s="137"/>
    </row>
    <row r="41" customFormat="false" ht="13.8" hidden="false" customHeight="true" outlineLevel="0" collapsed="false">
      <c r="A41" s="139" t="s">
        <v>334</v>
      </c>
      <c r="B41" s="139"/>
      <c r="C41" s="139"/>
      <c r="D41" s="139"/>
      <c r="E41" s="139"/>
      <c r="F41" s="139"/>
      <c r="G41" s="139"/>
    </row>
    <row r="42" customFormat="false" ht="13.8" hidden="false" customHeight="true" outlineLevel="0" collapsed="false">
      <c r="A42" s="137" t="s">
        <v>335</v>
      </c>
      <c r="B42" s="137"/>
      <c r="C42" s="137"/>
      <c r="D42" s="137"/>
      <c r="E42" s="137"/>
      <c r="F42" s="137"/>
      <c r="G42" s="137"/>
    </row>
    <row r="43" customFormat="false" ht="13.8" hidden="false" customHeight="true" outlineLevel="0" collapsed="false">
      <c r="A43" s="134" t="s">
        <v>349</v>
      </c>
      <c r="B43" s="134"/>
      <c r="C43" s="134"/>
      <c r="D43" s="134"/>
      <c r="E43" s="134"/>
      <c r="F43" s="134"/>
      <c r="G43" s="134"/>
    </row>
    <row r="44" customFormat="false" ht="38.55" hidden="false" customHeight="false" outlineLevel="0" collapsed="false">
      <c r="A44" s="135" t="s">
        <v>350</v>
      </c>
      <c r="B44" s="135" t="s">
        <v>351</v>
      </c>
      <c r="C44" s="135" t="s">
        <v>352</v>
      </c>
      <c r="D44" s="135" t="s">
        <v>353</v>
      </c>
      <c r="E44" s="135" t="s">
        <v>354</v>
      </c>
      <c r="F44" s="135" t="s">
        <v>355</v>
      </c>
      <c r="G44" s="135" t="s">
        <v>356</v>
      </c>
    </row>
    <row r="45" customFormat="false" ht="13.8" hidden="false" customHeight="false" outlineLevel="0" collapsed="false">
      <c r="A45" s="143" t="s">
        <v>35</v>
      </c>
      <c r="B45" s="143" t="s">
        <v>35</v>
      </c>
      <c r="C45" s="143" t="s">
        <v>35</v>
      </c>
      <c r="D45" s="143" t="s">
        <v>35</v>
      </c>
      <c r="E45" s="143" t="s">
        <v>35</v>
      </c>
      <c r="F45" s="143" t="s">
        <v>35</v>
      </c>
      <c r="G45" s="143" t="s">
        <v>35</v>
      </c>
    </row>
    <row r="46" customFormat="false" ht="13.8" hidden="false" customHeight="true" outlineLevel="0" collapsed="false">
      <c r="A46" s="139" t="s">
        <v>325</v>
      </c>
      <c r="B46" s="139"/>
      <c r="C46" s="139"/>
      <c r="D46" s="139"/>
      <c r="E46" s="139"/>
      <c r="F46" s="139"/>
      <c r="G46" s="139"/>
    </row>
    <row r="47" customFormat="false" ht="24.85" hidden="false" customHeight="false" outlineLevel="0" collapsed="false">
      <c r="A47" s="135" t="s">
        <v>326</v>
      </c>
      <c r="B47" s="135" t="s">
        <v>327</v>
      </c>
      <c r="C47" s="133"/>
      <c r="D47" s="133"/>
      <c r="E47" s="133"/>
      <c r="F47" s="133"/>
      <c r="G47" s="133"/>
    </row>
    <row r="48" customFormat="false" ht="13.8" hidden="false" customHeight="true" outlineLevel="0" collapsed="false">
      <c r="A48" s="146" t="s">
        <v>357</v>
      </c>
      <c r="B48" s="146"/>
      <c r="C48" s="133"/>
      <c r="D48" s="133"/>
      <c r="E48" s="133"/>
      <c r="F48" s="133"/>
      <c r="G48" s="133"/>
    </row>
    <row r="49" customFormat="false" ht="13.8" hidden="false" customHeight="false" outlineLevel="0" collapsed="false">
      <c r="A49" s="9" t="s">
        <v>351</v>
      </c>
      <c r="B49" s="5" t="str">
        <f aca="false">B45</f>
        <v>-</v>
      </c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9" t="s">
        <v>352</v>
      </c>
      <c r="B50" s="5" t="str">
        <f aca="false">C45</f>
        <v>-</v>
      </c>
      <c r="C50" s="133"/>
      <c r="D50" s="133"/>
      <c r="E50" s="133"/>
      <c r="F50" s="133"/>
      <c r="G50" s="133"/>
    </row>
    <row r="51" customFormat="false" ht="24.85" hidden="false" customHeight="false" outlineLevel="0" collapsed="false">
      <c r="A51" s="9" t="str">
        <f aca="false">D44</f>
        <v>Златоглазки</v>
      </c>
      <c r="B51" s="5" t="str">
        <f aca="false">D45</f>
        <v>-</v>
      </c>
      <c r="C51" s="133"/>
      <c r="D51" s="133"/>
      <c r="E51" s="133"/>
      <c r="F51" s="133"/>
      <c r="G51" s="133"/>
    </row>
    <row r="52" customFormat="false" ht="13.8" hidden="false" customHeight="false" outlineLevel="0" collapsed="false">
      <c r="A52" s="9" t="str">
        <f aca="false">E44</f>
        <v>Комары</v>
      </c>
      <c r="B52" s="5" t="str">
        <f aca="false">E45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9" t="str">
        <f aca="false">F44</f>
        <v>Осы</v>
      </c>
      <c r="B53" s="5" t="str">
        <f aca="false">F45</f>
        <v>-</v>
      </c>
      <c r="C53" s="133"/>
      <c r="D53" s="133"/>
      <c r="E53" s="133"/>
      <c r="F53" s="133"/>
      <c r="G53" s="133"/>
    </row>
    <row r="54" customFormat="false" ht="24.85" hidden="false" customHeight="false" outlineLevel="0" collapsed="false">
      <c r="A54" s="9" t="str">
        <f aca="false">G44</f>
        <v>Пищевая моль</v>
      </c>
      <c r="B54" s="5" t="str">
        <f aca="false">G45</f>
        <v>-</v>
      </c>
      <c r="C54" s="133"/>
      <c r="D54" s="133"/>
      <c r="E54" s="133"/>
      <c r="F54" s="133"/>
      <c r="G54" s="133"/>
    </row>
    <row r="55" customFormat="false" ht="13.8" hidden="false" customHeight="true" outlineLevel="0" collapsed="false">
      <c r="A55" s="139" t="s">
        <v>334</v>
      </c>
      <c r="B55" s="139"/>
      <c r="C55" s="139"/>
      <c r="D55" s="139"/>
      <c r="E55" s="139"/>
      <c r="F55" s="139"/>
      <c r="G55" s="139"/>
    </row>
    <row r="56" customFormat="false" ht="13.8" hidden="false" customHeight="true" outlineLevel="0" collapsed="false">
      <c r="A56" s="137" t="s">
        <v>335</v>
      </c>
      <c r="B56" s="137"/>
      <c r="C56" s="137"/>
      <c r="D56" s="137"/>
      <c r="E56" s="137"/>
      <c r="F56" s="137"/>
      <c r="G56" s="137"/>
    </row>
    <row r="57" customFormat="false" ht="13.8" hidden="false" customHeight="true" outlineLevel="0" collapsed="false">
      <c r="A57" s="134" t="s">
        <v>359</v>
      </c>
      <c r="B57" s="134"/>
      <c r="C57" s="134"/>
      <c r="D57" s="134"/>
      <c r="E57" s="134"/>
      <c r="F57" s="134"/>
      <c r="G57" s="134"/>
    </row>
    <row r="58" customFormat="false" ht="50.95" hidden="false" customHeight="false" outlineLevel="0" collapsed="false">
      <c r="A58" s="135" t="s">
        <v>360</v>
      </c>
      <c r="B58" s="135" t="s">
        <v>351</v>
      </c>
      <c r="C58" s="135" t="s">
        <v>352</v>
      </c>
      <c r="D58" s="135" t="s">
        <v>353</v>
      </c>
      <c r="E58" s="135" t="s">
        <v>354</v>
      </c>
      <c r="F58" s="135" t="s">
        <v>355</v>
      </c>
      <c r="G58" s="135" t="s">
        <v>356</v>
      </c>
    </row>
    <row r="59" customFormat="false" ht="13.8" hidden="false" customHeight="false" outlineLevel="0" collapsed="false">
      <c r="A59" s="5" t="s">
        <v>35</v>
      </c>
      <c r="B59" s="5" t="s">
        <v>35</v>
      </c>
      <c r="C59" s="5" t="s">
        <v>35</v>
      </c>
      <c r="D59" s="5" t="s">
        <v>35</v>
      </c>
      <c r="E59" s="5" t="s">
        <v>35</v>
      </c>
      <c r="F59" s="5" t="s">
        <v>35</v>
      </c>
      <c r="G59" s="5" t="s">
        <v>35</v>
      </c>
    </row>
    <row r="60" customFormat="false" ht="13.8" hidden="false" customHeight="true" outlineLevel="0" collapsed="false">
      <c r="A60" s="139" t="s">
        <v>325</v>
      </c>
      <c r="B60" s="139"/>
      <c r="C60" s="139"/>
      <c r="D60" s="139"/>
      <c r="E60" s="139"/>
      <c r="F60" s="139"/>
      <c r="G60" s="139"/>
    </row>
    <row r="61" customFormat="false" ht="24.85" hidden="false" customHeight="false" outlineLevel="0" collapsed="false">
      <c r="A61" s="169" t="s">
        <v>326</v>
      </c>
      <c r="B61" s="169" t="s">
        <v>327</v>
      </c>
      <c r="C61" s="100"/>
      <c r="D61" s="100"/>
      <c r="E61" s="100"/>
      <c r="F61" s="100"/>
      <c r="G61" s="100"/>
    </row>
    <row r="62" customFormat="false" ht="13.8" hidden="false" customHeight="false" outlineLevel="0" collapsed="false">
      <c r="A62" s="117" t="s">
        <v>357</v>
      </c>
      <c r="B62" s="117"/>
      <c r="C62" s="100"/>
      <c r="D62" s="100"/>
      <c r="E62" s="100"/>
      <c r="F62" s="100"/>
      <c r="G62" s="100"/>
    </row>
    <row r="63" customFormat="false" ht="13.8" hidden="false" customHeight="false" outlineLevel="0" collapsed="false">
      <c r="A63" s="9" t="s">
        <v>351</v>
      </c>
      <c r="B63" s="5" t="s">
        <v>35</v>
      </c>
      <c r="C63" s="100"/>
      <c r="D63" s="100"/>
      <c r="E63" s="100"/>
      <c r="F63" s="100"/>
      <c r="G63" s="100"/>
    </row>
    <row r="64" customFormat="false" ht="13.8" hidden="false" customHeight="false" outlineLevel="0" collapsed="false">
      <c r="A64" s="9" t="s">
        <v>352</v>
      </c>
      <c r="B64" s="5" t="s">
        <v>35</v>
      </c>
      <c r="C64" s="100"/>
      <c r="D64" s="100"/>
      <c r="E64" s="100"/>
      <c r="F64" s="100"/>
      <c r="G64" s="100"/>
    </row>
    <row r="65" customFormat="false" ht="24.85" hidden="false" customHeight="false" outlineLevel="0" collapsed="false">
      <c r="A65" s="9" t="str">
        <f aca="false">D58</f>
        <v>Златоглазки</v>
      </c>
      <c r="B65" s="5" t="s">
        <v>35</v>
      </c>
      <c r="C65" s="100"/>
      <c r="D65" s="100"/>
      <c r="E65" s="100"/>
      <c r="F65" s="100"/>
      <c r="G65" s="100"/>
    </row>
    <row r="66" customFormat="false" ht="13.8" hidden="false" customHeight="false" outlineLevel="0" collapsed="false">
      <c r="A66" s="9" t="str">
        <f aca="false">E58</f>
        <v>Комары</v>
      </c>
      <c r="B66" s="5" t="s">
        <v>35</v>
      </c>
      <c r="C66" s="100"/>
      <c r="D66" s="100"/>
      <c r="E66" s="100"/>
      <c r="F66" s="100"/>
      <c r="G66" s="100"/>
    </row>
    <row r="67" customFormat="false" ht="13.8" hidden="false" customHeight="false" outlineLevel="0" collapsed="false">
      <c r="A67" s="9" t="str">
        <f aca="false">F58</f>
        <v>Осы</v>
      </c>
      <c r="B67" s="5" t="s">
        <v>35</v>
      </c>
      <c r="C67" s="100"/>
      <c r="D67" s="100"/>
      <c r="E67" s="100"/>
      <c r="F67" s="100"/>
      <c r="G67" s="100"/>
    </row>
    <row r="68" customFormat="false" ht="24.85" hidden="false" customHeight="false" outlineLevel="0" collapsed="false">
      <c r="A68" s="9" t="str">
        <f aca="false">G58</f>
        <v>Пищевая моль</v>
      </c>
      <c r="B68" s="5" t="s">
        <v>35</v>
      </c>
      <c r="C68" s="100"/>
      <c r="D68" s="100"/>
      <c r="E68" s="100"/>
      <c r="F68" s="100"/>
      <c r="G68" s="100"/>
    </row>
    <row r="69" customFormat="false" ht="13.8" hidden="false" customHeight="false" outlineLevel="0" collapsed="false">
      <c r="A69" s="137" t="s">
        <v>35</v>
      </c>
      <c r="B69" s="148"/>
      <c r="C69" s="148"/>
      <c r="D69" s="148"/>
      <c r="E69" s="148"/>
      <c r="F69" s="148"/>
      <c r="G69" s="149"/>
    </row>
    <row r="70" customFormat="false" ht="13.8" hidden="false" customHeight="true" outlineLevel="0" collapsed="false">
      <c r="A70" s="139" t="s">
        <v>334</v>
      </c>
      <c r="B70" s="139"/>
      <c r="C70" s="139"/>
      <c r="D70" s="139"/>
      <c r="E70" s="139"/>
      <c r="F70" s="139"/>
      <c r="G70" s="139"/>
    </row>
    <row r="71" customFormat="false" ht="13.8" hidden="false" customHeight="true" outlineLevel="0" collapsed="false">
      <c r="A71" s="137" t="s">
        <v>335</v>
      </c>
      <c r="B71" s="137"/>
      <c r="C71" s="137"/>
      <c r="D71" s="137"/>
      <c r="E71" s="137"/>
      <c r="F71" s="137"/>
      <c r="G71" s="137"/>
    </row>
    <row r="72" customFormat="false" ht="13.8" hidden="false" customHeight="true" outlineLevel="0" collapsed="false">
      <c r="A72" s="134" t="s">
        <v>361</v>
      </c>
      <c r="B72" s="134"/>
      <c r="C72" s="134"/>
      <c r="D72" s="134"/>
      <c r="E72" s="134"/>
      <c r="F72" s="134"/>
      <c r="G72" s="134"/>
    </row>
    <row r="73" customFormat="false" ht="50.95" hidden="false" customHeight="true" outlineLevel="0" collapsed="false">
      <c r="A73" s="135" t="s">
        <v>362</v>
      </c>
      <c r="B73" s="135"/>
      <c r="C73" s="135" t="s">
        <v>408</v>
      </c>
      <c r="D73" s="135" t="s">
        <v>52</v>
      </c>
      <c r="E73" s="135" t="s">
        <v>364</v>
      </c>
      <c r="F73" s="135"/>
      <c r="G73" s="135" t="s">
        <v>365</v>
      </c>
    </row>
    <row r="74" customFormat="false" ht="13.8" hidden="false" customHeight="true" outlineLevel="0" collapsed="false">
      <c r="A74" s="7" t="s">
        <v>366</v>
      </c>
      <c r="B74" s="7"/>
      <c r="C74" s="150" t="s">
        <v>35</v>
      </c>
      <c r="D74" s="7" t="s">
        <v>35</v>
      </c>
      <c r="E74" s="7" t="s">
        <v>35</v>
      </c>
      <c r="F74" s="7"/>
      <c r="G74" s="151" t="s">
        <v>35</v>
      </c>
    </row>
    <row r="75" customFormat="false" ht="13.8" hidden="false" customHeight="false" outlineLevel="0" collapsed="false">
      <c r="A75" s="7"/>
      <c r="B75" s="7"/>
      <c r="C75" s="141" t="s">
        <v>35</v>
      </c>
      <c r="D75" s="7"/>
      <c r="E75" s="7"/>
      <c r="F75" s="7"/>
      <c r="G75" s="151"/>
    </row>
    <row r="76" customFormat="false" ht="13.8" hidden="false" customHeight="true" outlineLevel="0" collapsed="false">
      <c r="A76" s="2" t="s">
        <v>369</v>
      </c>
      <c r="B76" s="2"/>
      <c r="C76" s="13" t="s">
        <v>35</v>
      </c>
      <c r="D76" s="152" t="s">
        <v>35</v>
      </c>
      <c r="E76" s="7" t="s">
        <v>35</v>
      </c>
      <c r="F76" s="7"/>
      <c r="G76" s="153" t="s">
        <v>35</v>
      </c>
    </row>
    <row r="77" customFormat="false" ht="12.8" hidden="false" customHeight="false" outlineLevel="0" collapsed="false">
      <c r="A77" s="2"/>
      <c r="B77" s="2"/>
      <c r="C77" s="170" t="s">
        <v>35</v>
      </c>
      <c r="D77" s="152"/>
      <c r="E77" s="7"/>
      <c r="F77" s="7"/>
      <c r="G77" s="153"/>
    </row>
    <row r="78" customFormat="false" ht="24.85" hidden="false" customHeight="true" outlineLevel="0" collapsed="false">
      <c r="A78" s="2" t="s">
        <v>358</v>
      </c>
      <c r="B78" s="2"/>
      <c r="C78" s="154" t="s">
        <v>35</v>
      </c>
      <c r="D78" s="5" t="s">
        <v>35</v>
      </c>
      <c r="E78" s="7" t="s">
        <v>35</v>
      </c>
      <c r="F78" s="7"/>
      <c r="G78" s="5" t="s">
        <v>35</v>
      </c>
    </row>
    <row r="79" customFormat="false" ht="13.8" hidden="false" customHeight="true" outlineLevel="0" collapsed="false">
      <c r="A79" s="7" t="s">
        <v>371</v>
      </c>
      <c r="B79" s="7"/>
      <c r="C79" s="154" t="s">
        <v>35</v>
      </c>
      <c r="D79" s="7" t="s">
        <v>35</v>
      </c>
      <c r="E79" s="7" t="s">
        <v>35</v>
      </c>
      <c r="F79" s="7"/>
      <c r="G79" s="7" t="s">
        <v>35</v>
      </c>
    </row>
    <row r="80" customFormat="false" ht="13.8" hidden="false" customHeight="false" outlineLevel="0" collapsed="false">
      <c r="A80" s="7"/>
      <c r="B80" s="7"/>
      <c r="C80" s="154" t="s">
        <v>35</v>
      </c>
      <c r="D80" s="7"/>
      <c r="E80" s="7"/>
      <c r="F80" s="7"/>
      <c r="G80" s="7"/>
    </row>
    <row r="81" customFormat="false" ht="13.8" hidden="false" customHeight="true" outlineLevel="0" collapsed="false">
      <c r="A81" s="2" t="s">
        <v>372</v>
      </c>
      <c r="B81" s="2"/>
      <c r="C81" s="25" t="s">
        <v>35</v>
      </c>
      <c r="D81" s="172" t="s">
        <v>422</v>
      </c>
      <c r="E81" s="172" t="s">
        <v>423</v>
      </c>
      <c r="F81" s="172"/>
      <c r="G81" s="172" t="n">
        <f aca="false">0.00005*10000</f>
        <v>0.5</v>
      </c>
    </row>
    <row r="82" customFormat="false" ht="13.8" hidden="false" customHeight="false" outlineLevel="0" collapsed="false">
      <c r="A82" s="2"/>
      <c r="B82" s="2"/>
      <c r="C82" s="25" t="s">
        <v>424</v>
      </c>
      <c r="D82" s="172"/>
      <c r="E82" s="172"/>
      <c r="F82" s="172"/>
      <c r="G82" s="172"/>
    </row>
    <row r="83" customFormat="false" ht="12.8" hidden="false" customHeight="true" outlineLevel="0" collapsed="false">
      <c r="A83" s="155" t="s">
        <v>373</v>
      </c>
      <c r="B83" s="155"/>
      <c r="C83" s="146" t="s">
        <v>35</v>
      </c>
      <c r="D83" s="146" t="s">
        <v>35</v>
      </c>
      <c r="E83" s="146" t="s">
        <v>35</v>
      </c>
      <c r="F83" s="146"/>
      <c r="G83" s="146" t="s">
        <v>35</v>
      </c>
    </row>
    <row r="84" customFormat="false" ht="12.8" hidden="false" customHeight="false" outlineLevel="0" collapsed="false">
      <c r="A84" s="155"/>
      <c r="B84" s="155"/>
      <c r="C84" s="146"/>
      <c r="D84" s="146"/>
      <c r="E84" s="146"/>
      <c r="F84" s="146"/>
      <c r="G84" s="146"/>
    </row>
    <row r="85" customFormat="false" ht="13.8" hidden="false" customHeight="true" outlineLevel="0" collapsed="false">
      <c r="A85" s="146" t="s">
        <v>374</v>
      </c>
      <c r="B85" s="146"/>
      <c r="C85" s="25" t="s">
        <v>35</v>
      </c>
      <c r="D85" s="146" t="s">
        <v>35</v>
      </c>
      <c r="E85" s="146" t="s">
        <v>35</v>
      </c>
      <c r="F85" s="146"/>
      <c r="G85" s="146" t="s">
        <v>35</v>
      </c>
    </row>
    <row r="86" customFormat="false" ht="13.8" hidden="false" customHeight="false" outlineLevel="0" collapsed="false">
      <c r="A86" s="146"/>
      <c r="B86" s="146"/>
      <c r="C86" s="25" t="s">
        <v>35</v>
      </c>
      <c r="D86" s="146"/>
      <c r="E86" s="146"/>
      <c r="F86" s="146"/>
      <c r="G86" s="146"/>
    </row>
    <row r="87" customFormat="false" ht="13.8" hidden="false" customHeight="true" outlineLevel="0" collapsed="false">
      <c r="A87" s="134" t="s">
        <v>377</v>
      </c>
      <c r="B87" s="134"/>
      <c r="C87" s="134"/>
      <c r="D87" s="134"/>
      <c r="E87" s="134"/>
      <c r="F87" s="134"/>
      <c r="G87" s="134"/>
    </row>
    <row r="88" customFormat="false" ht="24.85" hidden="false" customHeight="true" outlineLevel="0" collapsed="false">
      <c r="A88" s="137" t="s">
        <v>378</v>
      </c>
      <c r="B88" s="137"/>
      <c r="C88" s="137"/>
      <c r="D88" s="137"/>
      <c r="E88" s="137"/>
      <c r="F88" s="7" t="s">
        <v>35</v>
      </c>
      <c r="G88" s="7"/>
    </row>
    <row r="89" customFormat="false" ht="13.8" hidden="false" customHeight="true" outlineLevel="0" collapsed="false">
      <c r="A89" s="137" t="s">
        <v>379</v>
      </c>
      <c r="B89" s="137"/>
      <c r="C89" s="137"/>
      <c r="D89" s="137"/>
      <c r="E89" s="137"/>
      <c r="F89" s="7" t="str">
        <f aca="false">F88</f>
        <v>-</v>
      </c>
      <c r="G89" s="7"/>
    </row>
    <row r="90" customFormat="false" ht="13.8" hidden="false" customHeight="true" outlineLevel="0" collapsed="false">
      <c r="A90" s="156" t="s">
        <v>380</v>
      </c>
      <c r="B90" s="156"/>
      <c r="C90" s="156"/>
      <c r="D90" s="156"/>
      <c r="E90" s="156"/>
      <c r="F90" s="7" t="s">
        <v>35</v>
      </c>
      <c r="G90" s="7"/>
    </row>
    <row r="91" customFormat="false" ht="13.8" hidden="false" customHeight="true" outlineLevel="0" collapsed="false">
      <c r="A91" s="137" t="s">
        <v>381</v>
      </c>
      <c r="B91" s="137"/>
      <c r="C91" s="137"/>
      <c r="D91" s="137"/>
      <c r="E91" s="137"/>
      <c r="F91" s="95" t="s">
        <v>382</v>
      </c>
      <c r="G91" s="95"/>
    </row>
    <row r="92" customFormat="false" ht="13.8" hidden="false" customHeight="true" outlineLevel="0" collapsed="false">
      <c r="A92" s="134" t="s">
        <v>383</v>
      </c>
      <c r="B92" s="134"/>
      <c r="C92" s="134"/>
      <c r="D92" s="134"/>
      <c r="E92" s="134"/>
      <c r="F92" s="134"/>
      <c r="G92" s="134"/>
    </row>
    <row r="93" customFormat="false" ht="37.3" hidden="false" customHeight="true" outlineLevel="0" collapsed="false">
      <c r="A93" s="9" t="s">
        <v>384</v>
      </c>
      <c r="B93" s="9"/>
      <c r="C93" s="9"/>
      <c r="D93" s="9"/>
      <c r="E93" s="9"/>
      <c r="F93" s="9"/>
      <c r="G93" s="9"/>
    </row>
    <row r="94" customFormat="false" ht="12.8" hidden="false" customHeight="true" outlineLevel="0" collapsed="false">
      <c r="A94" s="95" t="s">
        <v>385</v>
      </c>
      <c r="B94" s="95"/>
      <c r="C94" s="95"/>
      <c r="D94" s="95" t="s">
        <v>386</v>
      </c>
      <c r="E94" s="95"/>
      <c r="F94" s="95"/>
      <c r="G94" s="95"/>
    </row>
    <row r="95" customFormat="false" ht="12.8" hidden="false" customHeight="false" outlineLevel="0" collapsed="false">
      <c r="A95" s="95"/>
      <c r="B95" s="95"/>
      <c r="C95" s="95"/>
      <c r="D95" s="95"/>
      <c r="E95" s="95"/>
      <c r="F95" s="95"/>
      <c r="G95" s="95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E24"/>
    <mergeCell ref="F24:G24"/>
    <mergeCell ref="A25:G25"/>
    <mergeCell ref="A26:G26"/>
    <mergeCell ref="A27:G27"/>
    <mergeCell ref="A30:G30"/>
    <mergeCell ref="A32:B32"/>
    <mergeCell ref="A40:G40"/>
    <mergeCell ref="A41:G41"/>
    <mergeCell ref="A42:G42"/>
    <mergeCell ref="A43:G43"/>
    <mergeCell ref="A46:G46"/>
    <mergeCell ref="A48:B48"/>
    <mergeCell ref="A55:G55"/>
    <mergeCell ref="A56:G56"/>
    <mergeCell ref="A57:G57"/>
    <mergeCell ref="A60:G60"/>
    <mergeCell ref="A62:B62"/>
    <mergeCell ref="A70:G70"/>
    <mergeCell ref="A71:G71"/>
    <mergeCell ref="A72:G72"/>
    <mergeCell ref="A73:B73"/>
    <mergeCell ref="E73:F73"/>
    <mergeCell ref="A74:B75"/>
    <mergeCell ref="D74:D75"/>
    <mergeCell ref="E74:F75"/>
    <mergeCell ref="G74:G75"/>
    <mergeCell ref="A76:B77"/>
    <mergeCell ref="D76:D77"/>
    <mergeCell ref="E76:F77"/>
    <mergeCell ref="G76:G77"/>
    <mergeCell ref="A78:B78"/>
    <mergeCell ref="E78:F78"/>
    <mergeCell ref="A79:B80"/>
    <mergeCell ref="D79:D80"/>
    <mergeCell ref="E79:F80"/>
    <mergeCell ref="G79:G80"/>
    <mergeCell ref="A81:B82"/>
    <mergeCell ref="D81:D82"/>
    <mergeCell ref="E81:F82"/>
    <mergeCell ref="G81:G82"/>
    <mergeCell ref="A83:B84"/>
    <mergeCell ref="C83:C84"/>
    <mergeCell ref="D83:D84"/>
    <mergeCell ref="E83:F84"/>
    <mergeCell ref="G83:G84"/>
    <mergeCell ref="A85:B86"/>
    <mergeCell ref="D85:D86"/>
    <mergeCell ref="E85:F86"/>
    <mergeCell ref="G85:G86"/>
    <mergeCell ref="A87:G87"/>
    <mergeCell ref="A88:E88"/>
    <mergeCell ref="F88:G88"/>
    <mergeCell ref="A89:E89"/>
    <mergeCell ref="F89:G89"/>
    <mergeCell ref="A90:E90"/>
    <mergeCell ref="F90:G90"/>
    <mergeCell ref="A91:E91"/>
    <mergeCell ref="F91:G91"/>
    <mergeCell ref="A92:G92"/>
    <mergeCell ref="A93:G93"/>
    <mergeCell ref="A94:A95"/>
    <mergeCell ref="B94:C95"/>
    <mergeCell ref="D94:E95"/>
    <mergeCell ref="F94:G9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56" man="true" max="16383" min="0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false" showOutlineSymbols="true" defaultGridColor="true" view="pageBreakPreview" topLeftCell="A22" colorId="64" zoomScale="85" zoomScaleNormal="88" zoomScalePageLayoutView="85" workbookViewId="0">
      <selection pane="topLeft" activeCell="A25" activeCellId="0" sqref="A1:G96"/>
    </sheetView>
  </sheetViews>
  <sheetFormatPr defaultColWidth="10.40234375" defaultRowHeight="12.8" zeroHeight="false" outlineLevelRow="0" outlineLevelCol="0"/>
  <cols>
    <col collapsed="false" customWidth="true" hidden="false" outlineLevel="0" max="1" min="1" style="1" width="30.79"/>
    <col collapsed="false" customWidth="true" hidden="false" outlineLevel="0" max="2" min="2" style="1" width="18.35"/>
    <col collapsed="false" customWidth="true" hidden="false" outlineLevel="0" max="3" min="3" style="1" width="25.94"/>
    <col collapsed="false" customWidth="true" hidden="false" outlineLevel="0" max="4" min="4" style="1" width="18.77"/>
    <col collapsed="false" customWidth="true" hidden="false" outlineLevel="0" max="5" min="5" style="1" width="17.71"/>
    <col collapsed="false" customWidth="true" hidden="false" outlineLevel="0" max="7" min="7" style="1" width="14.13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24.85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4.85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24.85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14.15" hidden="false" customHeight="false" outlineLevel="0" collapsed="false">
      <c r="A5" s="131" t="s">
        <v>313</v>
      </c>
      <c r="B5" s="132" t="n">
        <v>45565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50.9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8" hidden="false" customHeight="true" outlineLevel="0" collapsed="false">
      <c r="A11" s="95" t="s">
        <v>35</v>
      </c>
      <c r="B11" s="95" t="s">
        <v>35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50.9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87.05" hidden="false" customHeight="false" outlineLevel="0" collapsed="false">
      <c r="A15" s="137" t="s">
        <v>324</v>
      </c>
      <c r="B15" s="5" t="n">
        <v>2</v>
      </c>
      <c r="C15" s="5" t="s">
        <v>425</v>
      </c>
      <c r="D15" s="5" t="s">
        <v>35</v>
      </c>
      <c r="E15" s="138" t="s">
        <v>35</v>
      </c>
      <c r="F15" s="7" t="n">
        <v>19</v>
      </c>
      <c r="G15" s="7"/>
    </row>
    <row r="16" customFormat="false" ht="13.8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24.85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9" t="s">
        <v>330</v>
      </c>
      <c r="B20" s="5" t="s">
        <v>35</v>
      </c>
      <c r="C20" s="133"/>
      <c r="D20" s="133"/>
      <c r="E20" s="133"/>
      <c r="F20" s="133"/>
      <c r="G20" s="133"/>
    </row>
    <row r="21" customFormat="false" ht="24.85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8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8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8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8" hidden="false" customHeight="true" outlineLevel="0" collapsed="false">
      <c r="A25" s="137" t="s">
        <v>426</v>
      </c>
      <c r="B25" s="137"/>
      <c r="C25" s="137"/>
      <c r="D25" s="137"/>
      <c r="E25" s="137"/>
      <c r="F25" s="137"/>
      <c r="G25" s="137"/>
    </row>
    <row r="26" customFormat="false" ht="13.8" hidden="false" customHeight="true" outlineLevel="0" collapsed="false">
      <c r="A26" s="171" t="s">
        <v>404</v>
      </c>
      <c r="B26" s="171"/>
      <c r="C26" s="171"/>
      <c r="D26" s="171"/>
      <c r="E26" s="171"/>
      <c r="F26" s="171"/>
      <c r="G26" s="171"/>
    </row>
    <row r="27" customFormat="false" ht="17.15" hidden="false" customHeight="true" outlineLevel="0" collapsed="false">
      <c r="A27" s="137"/>
      <c r="B27" s="137"/>
      <c r="C27" s="137"/>
      <c r="D27" s="137"/>
      <c r="E27" s="137"/>
      <c r="F27" s="137"/>
      <c r="G27" s="137"/>
    </row>
    <row r="28" customFormat="false" ht="13.8" hidden="false" customHeight="true" outlineLevel="0" collapsed="false">
      <c r="A28" s="134" t="s">
        <v>336</v>
      </c>
      <c r="B28" s="134"/>
      <c r="C28" s="134"/>
      <c r="D28" s="134"/>
      <c r="E28" s="134"/>
      <c r="F28" s="134"/>
      <c r="G28" s="134"/>
    </row>
    <row r="29" customFormat="false" ht="24.85" hidden="false" customHeight="false" outlineLevel="0" collapsed="false">
      <c r="A29" s="135" t="s">
        <v>318</v>
      </c>
      <c r="B29" s="9" t="s">
        <v>338</v>
      </c>
      <c r="C29" s="9" t="s">
        <v>339</v>
      </c>
      <c r="D29" s="9" t="s">
        <v>340</v>
      </c>
      <c r="E29" s="9" t="s">
        <v>341</v>
      </c>
      <c r="F29" s="9" t="s">
        <v>342</v>
      </c>
      <c r="G29" s="9" t="s">
        <v>343</v>
      </c>
    </row>
    <row r="30" customFormat="false" ht="13.8" hidden="false" customHeight="false" outlineLevel="0" collapsed="false">
      <c r="A30" s="5" t="s">
        <v>35</v>
      </c>
      <c r="B30" s="5" t="s">
        <v>35</v>
      </c>
      <c r="C30" s="5" t="s">
        <v>35</v>
      </c>
      <c r="D30" s="5" t="s">
        <v>35</v>
      </c>
      <c r="E30" s="5" t="s">
        <v>35</v>
      </c>
      <c r="F30" s="5" t="s">
        <v>35</v>
      </c>
      <c r="G30" s="5" t="s">
        <v>35</v>
      </c>
    </row>
    <row r="31" customFormat="false" ht="13.8" hidden="false" customHeight="true" outlineLevel="0" collapsed="false">
      <c r="A31" s="139" t="s">
        <v>325</v>
      </c>
      <c r="B31" s="139"/>
      <c r="C31" s="139"/>
      <c r="D31" s="139"/>
      <c r="E31" s="139"/>
      <c r="F31" s="139"/>
      <c r="G31" s="139"/>
    </row>
    <row r="32" customFormat="false" ht="24.85" hidden="false" customHeight="false" outlineLevel="0" collapsed="false">
      <c r="A32" s="135" t="s">
        <v>326</v>
      </c>
      <c r="B32" s="135" t="s">
        <v>327</v>
      </c>
      <c r="C32" s="100"/>
      <c r="D32" s="100"/>
      <c r="E32" s="100"/>
      <c r="F32" s="100"/>
      <c r="G32" s="100"/>
    </row>
    <row r="33" customFormat="false" ht="24.85" hidden="false" customHeight="true" outlineLevel="0" collapsed="false">
      <c r="A33" s="7" t="s">
        <v>347</v>
      </c>
      <c r="B33" s="7"/>
      <c r="C33" s="100"/>
      <c r="D33" s="100"/>
      <c r="E33" s="100"/>
      <c r="F33" s="100"/>
      <c r="G33" s="100"/>
    </row>
    <row r="34" customFormat="false" ht="13.8" hidden="false" customHeight="false" outlineLevel="0" collapsed="false">
      <c r="A34" s="9" t="s">
        <v>338</v>
      </c>
      <c r="B34" s="5" t="str">
        <f aca="false">B30</f>
        <v>-</v>
      </c>
      <c r="C34" s="100"/>
      <c r="D34" s="100"/>
      <c r="E34" s="100"/>
      <c r="F34" s="100"/>
      <c r="G34" s="100"/>
    </row>
    <row r="35" customFormat="false" ht="13.8" hidden="false" customHeight="false" outlineLevel="0" collapsed="false">
      <c r="A35" s="9" t="s">
        <v>339</v>
      </c>
      <c r="B35" s="5" t="str">
        <f aca="false">C30</f>
        <v>-</v>
      </c>
      <c r="C35" s="100"/>
      <c r="D35" s="100"/>
      <c r="E35" s="100"/>
      <c r="F35" s="100"/>
      <c r="G35" s="100"/>
    </row>
    <row r="36" customFormat="false" ht="13.8" hidden="false" customHeight="false" outlineLevel="0" collapsed="false">
      <c r="A36" s="9" t="s">
        <v>340</v>
      </c>
      <c r="B36" s="5" t="str">
        <f aca="false">D30</f>
        <v>-</v>
      </c>
      <c r="C36" s="142"/>
      <c r="D36" s="142"/>
      <c r="E36" s="142"/>
      <c r="F36" s="142"/>
      <c r="G36" s="100"/>
    </row>
    <row r="37" customFormat="false" ht="13.8" hidden="false" customHeight="false" outlineLevel="0" collapsed="false">
      <c r="A37" s="9" t="s">
        <v>341</v>
      </c>
      <c r="B37" s="5" t="str">
        <f aca="false">E30</f>
        <v>-</v>
      </c>
      <c r="C37" s="142"/>
      <c r="D37" s="142"/>
      <c r="E37" s="142"/>
      <c r="F37" s="142"/>
      <c r="G37" s="100"/>
    </row>
    <row r="38" customFormat="false" ht="13.8" hidden="false" customHeight="false" outlineLevel="0" collapsed="false">
      <c r="A38" s="9" t="s">
        <v>342</v>
      </c>
      <c r="B38" s="5" t="str">
        <f aca="false">F30</f>
        <v>-</v>
      </c>
      <c r="C38" s="142"/>
      <c r="D38" s="142"/>
      <c r="E38" s="142"/>
      <c r="F38" s="142"/>
      <c r="G38" s="100"/>
    </row>
    <row r="39" customFormat="false" ht="24.85" hidden="false" customHeight="false" outlineLevel="0" collapsed="false">
      <c r="A39" s="9" t="s">
        <v>343</v>
      </c>
      <c r="B39" s="5" t="str">
        <f aca="false">G30</f>
        <v>-</v>
      </c>
      <c r="C39" s="142"/>
      <c r="D39" s="142"/>
      <c r="E39" s="142"/>
      <c r="F39" s="142"/>
      <c r="G39" s="100"/>
    </row>
    <row r="40" customFormat="false" ht="13.8" hidden="false" customHeight="false" outlineLevel="0" collapsed="false">
      <c r="A40" s="9" t="s">
        <v>330</v>
      </c>
      <c r="B40" s="5" t="n">
        <f aca="false">-A27</f>
        <v>-0</v>
      </c>
      <c r="C40" s="142"/>
      <c r="D40" s="142"/>
      <c r="E40" s="142"/>
      <c r="F40" s="142"/>
      <c r="G40" s="100"/>
    </row>
    <row r="41" customFormat="false" ht="13.8" hidden="false" customHeight="true" outlineLevel="0" collapsed="false">
      <c r="A41" s="137" t="s">
        <v>35</v>
      </c>
      <c r="B41" s="137"/>
      <c r="C41" s="137"/>
      <c r="D41" s="137"/>
      <c r="E41" s="137"/>
      <c r="F41" s="137"/>
      <c r="G41" s="137"/>
    </row>
    <row r="42" customFormat="false" ht="13.8" hidden="false" customHeight="true" outlineLevel="0" collapsed="false">
      <c r="A42" s="139" t="s">
        <v>334</v>
      </c>
      <c r="B42" s="139"/>
      <c r="C42" s="139"/>
      <c r="D42" s="139"/>
      <c r="E42" s="139"/>
      <c r="F42" s="139"/>
      <c r="G42" s="139"/>
    </row>
    <row r="43" customFormat="false" ht="13.8" hidden="false" customHeight="true" outlineLevel="0" collapsed="false">
      <c r="A43" s="137" t="s">
        <v>335</v>
      </c>
      <c r="B43" s="137"/>
      <c r="C43" s="137"/>
      <c r="D43" s="137"/>
      <c r="E43" s="137"/>
      <c r="F43" s="137"/>
      <c r="G43" s="137"/>
    </row>
    <row r="44" customFormat="false" ht="13.8" hidden="false" customHeight="true" outlineLevel="0" collapsed="false">
      <c r="A44" s="134" t="s">
        <v>349</v>
      </c>
      <c r="B44" s="134"/>
      <c r="C44" s="134"/>
      <c r="D44" s="134"/>
      <c r="E44" s="134"/>
      <c r="F44" s="134"/>
      <c r="G44" s="134"/>
    </row>
    <row r="45" customFormat="false" ht="38.55" hidden="false" customHeight="false" outlineLevel="0" collapsed="false">
      <c r="A45" s="135" t="s">
        <v>350</v>
      </c>
      <c r="B45" s="135" t="s">
        <v>351</v>
      </c>
      <c r="C45" s="135" t="s">
        <v>352</v>
      </c>
      <c r="D45" s="135" t="s">
        <v>353</v>
      </c>
      <c r="E45" s="135" t="s">
        <v>354</v>
      </c>
      <c r="F45" s="135" t="s">
        <v>355</v>
      </c>
      <c r="G45" s="135" t="s">
        <v>356</v>
      </c>
    </row>
    <row r="46" customFormat="false" ht="13.8" hidden="false" customHeight="false" outlineLevel="0" collapsed="false">
      <c r="A46" s="143" t="s">
        <v>35</v>
      </c>
      <c r="B46" s="143" t="s">
        <v>35</v>
      </c>
      <c r="C46" s="143" t="s">
        <v>35</v>
      </c>
      <c r="D46" s="143" t="s">
        <v>35</v>
      </c>
      <c r="E46" s="143" t="s">
        <v>35</v>
      </c>
      <c r="F46" s="143" t="s">
        <v>35</v>
      </c>
      <c r="G46" s="143" t="s">
        <v>35</v>
      </c>
    </row>
    <row r="47" customFormat="false" ht="13.8" hidden="false" customHeight="true" outlineLevel="0" collapsed="false">
      <c r="A47" s="139" t="s">
        <v>325</v>
      </c>
      <c r="B47" s="139"/>
      <c r="C47" s="139"/>
      <c r="D47" s="139"/>
      <c r="E47" s="139"/>
      <c r="F47" s="139"/>
      <c r="G47" s="139"/>
    </row>
    <row r="48" customFormat="false" ht="24.85" hidden="false" customHeight="false" outlineLevel="0" collapsed="false">
      <c r="A48" s="135" t="s">
        <v>326</v>
      </c>
      <c r="B48" s="135" t="s">
        <v>327</v>
      </c>
      <c r="C48" s="133"/>
      <c r="D48" s="133"/>
      <c r="E48" s="133"/>
      <c r="F48" s="133"/>
      <c r="G48" s="133"/>
    </row>
    <row r="49" customFormat="false" ht="13.8" hidden="false" customHeight="true" outlineLevel="0" collapsed="false">
      <c r="A49" s="146" t="s">
        <v>357</v>
      </c>
      <c r="B49" s="146"/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9" t="s">
        <v>351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8" hidden="false" customHeight="false" outlineLevel="0" collapsed="false">
      <c r="A51" s="9" t="s">
        <v>352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24.8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24.8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8" hidden="false" customHeight="true" outlineLevel="0" collapsed="false">
      <c r="A56" s="139" t="s">
        <v>334</v>
      </c>
      <c r="B56" s="139"/>
      <c r="C56" s="139"/>
      <c r="D56" s="139"/>
      <c r="E56" s="139"/>
      <c r="F56" s="139"/>
      <c r="G56" s="139"/>
    </row>
    <row r="57" customFormat="false" ht="13.8" hidden="false" customHeight="true" outlineLevel="0" collapsed="false">
      <c r="A57" s="137" t="s">
        <v>335</v>
      </c>
      <c r="B57" s="137"/>
      <c r="C57" s="137"/>
      <c r="D57" s="137"/>
      <c r="E57" s="137"/>
      <c r="F57" s="137"/>
      <c r="G57" s="137"/>
    </row>
    <row r="58" customFormat="false" ht="13.8" hidden="false" customHeight="true" outlineLevel="0" collapsed="false">
      <c r="A58" s="134" t="s">
        <v>359</v>
      </c>
      <c r="B58" s="134"/>
      <c r="C58" s="134"/>
      <c r="D58" s="134"/>
      <c r="E58" s="134"/>
      <c r="F58" s="134"/>
      <c r="G58" s="134"/>
    </row>
    <row r="59" customFormat="false" ht="50.95" hidden="false" customHeight="false" outlineLevel="0" collapsed="false">
      <c r="A59" s="135" t="s">
        <v>360</v>
      </c>
      <c r="B59" s="135" t="s">
        <v>351</v>
      </c>
      <c r="C59" s="135" t="s">
        <v>352</v>
      </c>
      <c r="D59" s="135" t="s">
        <v>353</v>
      </c>
      <c r="E59" s="135" t="s">
        <v>354</v>
      </c>
      <c r="F59" s="135" t="s">
        <v>355</v>
      </c>
      <c r="G59" s="135" t="s">
        <v>356</v>
      </c>
    </row>
    <row r="60" customFormat="false" ht="13.8" hidden="false" customHeight="false" outlineLevel="0" collapsed="false">
      <c r="A60" s="5" t="s">
        <v>35</v>
      </c>
      <c r="B60" s="5" t="s">
        <v>35</v>
      </c>
      <c r="C60" s="5" t="s">
        <v>35</v>
      </c>
      <c r="D60" s="5" t="s">
        <v>35</v>
      </c>
      <c r="E60" s="5" t="s">
        <v>35</v>
      </c>
      <c r="F60" s="5" t="s">
        <v>35</v>
      </c>
      <c r="G60" s="5" t="s">
        <v>35</v>
      </c>
    </row>
    <row r="61" customFormat="false" ht="13.8" hidden="false" customHeight="true" outlineLevel="0" collapsed="false">
      <c r="A61" s="139" t="s">
        <v>325</v>
      </c>
      <c r="B61" s="139"/>
      <c r="C61" s="139"/>
      <c r="D61" s="139"/>
      <c r="E61" s="139"/>
      <c r="F61" s="139"/>
      <c r="G61" s="139"/>
    </row>
    <row r="62" customFormat="false" ht="24.85" hidden="false" customHeight="false" outlineLevel="0" collapsed="false">
      <c r="A62" s="169" t="s">
        <v>326</v>
      </c>
      <c r="B62" s="169" t="s">
        <v>327</v>
      </c>
      <c r="C62" s="100"/>
      <c r="D62" s="100"/>
      <c r="E62" s="100"/>
      <c r="F62" s="100"/>
      <c r="G62" s="100"/>
    </row>
    <row r="63" customFormat="false" ht="13.8" hidden="false" customHeight="false" outlineLevel="0" collapsed="false">
      <c r="A63" s="117" t="s">
        <v>357</v>
      </c>
      <c r="B63" s="117"/>
      <c r="C63" s="100"/>
      <c r="D63" s="100"/>
      <c r="E63" s="100"/>
      <c r="F63" s="100"/>
      <c r="G63" s="100"/>
    </row>
    <row r="64" customFormat="false" ht="13.8" hidden="false" customHeight="false" outlineLevel="0" collapsed="false">
      <c r="A64" s="9" t="s">
        <v>351</v>
      </c>
      <c r="B64" s="5" t="s">
        <v>35</v>
      </c>
      <c r="C64" s="100"/>
      <c r="D64" s="100"/>
      <c r="E64" s="100"/>
      <c r="F64" s="100"/>
      <c r="G64" s="100"/>
    </row>
    <row r="65" customFormat="false" ht="13.8" hidden="false" customHeight="false" outlineLevel="0" collapsed="false">
      <c r="A65" s="9" t="s">
        <v>352</v>
      </c>
      <c r="B65" s="5" t="s">
        <v>35</v>
      </c>
      <c r="C65" s="100"/>
      <c r="D65" s="100"/>
      <c r="E65" s="100"/>
      <c r="F65" s="100"/>
      <c r="G65" s="100"/>
    </row>
    <row r="66" customFormat="false" ht="24.85" hidden="false" customHeight="false" outlineLevel="0" collapsed="false">
      <c r="A66" s="9" t="str">
        <f aca="false">D59</f>
        <v>Златоглазки</v>
      </c>
      <c r="B66" s="5" t="s">
        <v>35</v>
      </c>
      <c r="C66" s="100"/>
      <c r="D66" s="100"/>
      <c r="E66" s="100"/>
      <c r="F66" s="100"/>
      <c r="G66" s="100"/>
    </row>
    <row r="67" customFormat="false" ht="13.8" hidden="false" customHeight="false" outlineLevel="0" collapsed="false">
      <c r="A67" s="9" t="str">
        <f aca="false">E59</f>
        <v>Комары</v>
      </c>
      <c r="B67" s="5" t="s">
        <v>35</v>
      </c>
      <c r="C67" s="100"/>
      <c r="D67" s="100"/>
      <c r="E67" s="100"/>
      <c r="F67" s="100"/>
      <c r="G67" s="100"/>
    </row>
    <row r="68" customFormat="false" ht="13.8" hidden="false" customHeight="false" outlineLevel="0" collapsed="false">
      <c r="A68" s="9" t="str">
        <f aca="false">F59</f>
        <v>Осы</v>
      </c>
      <c r="B68" s="5" t="s">
        <v>35</v>
      </c>
      <c r="C68" s="100"/>
      <c r="D68" s="100"/>
      <c r="E68" s="100"/>
      <c r="F68" s="100"/>
      <c r="G68" s="100"/>
    </row>
    <row r="69" customFormat="false" ht="24.85" hidden="false" customHeight="false" outlineLevel="0" collapsed="false">
      <c r="A69" s="9" t="str">
        <f aca="false">G59</f>
        <v>Пищевая моль</v>
      </c>
      <c r="B69" s="5" t="s">
        <v>35</v>
      </c>
      <c r="C69" s="100"/>
      <c r="D69" s="100"/>
      <c r="E69" s="100"/>
      <c r="F69" s="100"/>
      <c r="G69" s="100"/>
    </row>
    <row r="70" customFormat="false" ht="13.8" hidden="false" customHeight="false" outlineLevel="0" collapsed="false">
      <c r="A70" s="137" t="s">
        <v>35</v>
      </c>
      <c r="B70" s="148"/>
      <c r="C70" s="148"/>
      <c r="D70" s="148"/>
      <c r="E70" s="148"/>
      <c r="F70" s="148"/>
      <c r="G70" s="149"/>
    </row>
    <row r="71" customFormat="false" ht="13.8" hidden="false" customHeight="true" outlineLevel="0" collapsed="false">
      <c r="A71" s="139" t="s">
        <v>334</v>
      </c>
      <c r="B71" s="139"/>
      <c r="C71" s="139"/>
      <c r="D71" s="139"/>
      <c r="E71" s="139"/>
      <c r="F71" s="139"/>
      <c r="G71" s="139"/>
    </row>
    <row r="72" customFormat="false" ht="13.8" hidden="false" customHeight="true" outlineLevel="0" collapsed="false">
      <c r="A72" s="137" t="s">
        <v>335</v>
      </c>
      <c r="B72" s="137"/>
      <c r="C72" s="137"/>
      <c r="D72" s="137"/>
      <c r="E72" s="137"/>
      <c r="F72" s="137"/>
      <c r="G72" s="137"/>
    </row>
    <row r="73" customFormat="false" ht="13.8" hidden="false" customHeight="true" outlineLevel="0" collapsed="false">
      <c r="A73" s="134" t="s">
        <v>361</v>
      </c>
      <c r="B73" s="134"/>
      <c r="C73" s="134"/>
      <c r="D73" s="134"/>
      <c r="E73" s="134"/>
      <c r="F73" s="134"/>
      <c r="G73" s="134"/>
    </row>
    <row r="74" customFormat="false" ht="50.95" hidden="false" customHeight="true" outlineLevel="0" collapsed="false">
      <c r="A74" s="135" t="s">
        <v>362</v>
      </c>
      <c r="B74" s="135"/>
      <c r="C74" s="135" t="s">
        <v>408</v>
      </c>
      <c r="D74" s="135" t="s">
        <v>52</v>
      </c>
      <c r="E74" s="135" t="s">
        <v>364</v>
      </c>
      <c r="F74" s="135"/>
      <c r="G74" s="135" t="s">
        <v>365</v>
      </c>
    </row>
    <row r="75" customFormat="false" ht="13.8" hidden="false" customHeight="true" outlineLevel="0" collapsed="false">
      <c r="A75" s="7" t="s">
        <v>366</v>
      </c>
      <c r="B75" s="7"/>
      <c r="C75" s="150" t="s">
        <v>35</v>
      </c>
      <c r="D75" s="7" t="s">
        <v>35</v>
      </c>
      <c r="E75" s="7" t="s">
        <v>35</v>
      </c>
      <c r="F75" s="7"/>
      <c r="G75" s="151" t="s">
        <v>35</v>
      </c>
    </row>
    <row r="76" customFormat="false" ht="13.8" hidden="false" customHeight="false" outlineLevel="0" collapsed="false">
      <c r="A76" s="7"/>
      <c r="B76" s="7"/>
      <c r="C76" s="141" t="s">
        <v>35</v>
      </c>
      <c r="D76" s="7"/>
      <c r="E76" s="7"/>
      <c r="F76" s="7"/>
      <c r="G76" s="151"/>
    </row>
    <row r="77" customFormat="false" ht="13.8" hidden="false" customHeight="true" outlineLevel="0" collapsed="false">
      <c r="A77" s="2" t="s">
        <v>369</v>
      </c>
      <c r="B77" s="2"/>
      <c r="C77" s="13" t="s">
        <v>427</v>
      </c>
      <c r="D77" s="173" t="s">
        <v>21</v>
      </c>
      <c r="E77" s="7" t="str">
        <f aca="false">'2 контур (3)'!E77</f>
        <v>Бродифакум 0,005%</v>
      </c>
      <c r="F77" s="7"/>
      <c r="G77" s="110" t="n">
        <f aca="false">SUM(19*0.04)</f>
        <v>0.76</v>
      </c>
    </row>
    <row r="78" customFormat="false" ht="12.8" hidden="false" customHeight="false" outlineLevel="0" collapsed="false">
      <c r="A78" s="2"/>
      <c r="B78" s="2"/>
      <c r="C78" s="170" t="s">
        <v>428</v>
      </c>
      <c r="D78" s="173"/>
      <c r="E78" s="7"/>
      <c r="F78" s="7"/>
      <c r="G78" s="110"/>
    </row>
    <row r="79" customFormat="false" ht="24.85" hidden="false" customHeight="true" outlineLevel="0" collapsed="false">
      <c r="A79" s="2" t="s">
        <v>358</v>
      </c>
      <c r="B79" s="2"/>
      <c r="C79" s="154" t="s">
        <v>35</v>
      </c>
      <c r="D79" s="5" t="s">
        <v>35</v>
      </c>
      <c r="E79" s="7" t="s">
        <v>35</v>
      </c>
      <c r="F79" s="7"/>
      <c r="G79" s="5" t="s">
        <v>35</v>
      </c>
    </row>
    <row r="80" customFormat="false" ht="13.8" hidden="false" customHeight="true" outlineLevel="0" collapsed="false">
      <c r="A80" s="7" t="s">
        <v>371</v>
      </c>
      <c r="B80" s="7"/>
      <c r="C80" s="154" t="s">
        <v>35</v>
      </c>
      <c r="D80" s="7" t="s">
        <v>35</v>
      </c>
      <c r="E80" s="7" t="s">
        <v>35</v>
      </c>
      <c r="F80" s="7"/>
      <c r="G80" s="7" t="s">
        <v>35</v>
      </c>
    </row>
    <row r="81" customFormat="false" ht="13.8" hidden="false" customHeight="false" outlineLevel="0" collapsed="false">
      <c r="A81" s="7"/>
      <c r="B81" s="7"/>
      <c r="C81" s="154" t="s">
        <v>35</v>
      </c>
      <c r="D81" s="7"/>
      <c r="E81" s="7"/>
      <c r="F81" s="7"/>
      <c r="G81" s="7"/>
    </row>
    <row r="82" customFormat="false" ht="13.8" hidden="false" customHeight="true" outlineLevel="0" collapsed="false">
      <c r="A82" s="2" t="s">
        <v>372</v>
      </c>
      <c r="B82" s="2"/>
      <c r="C82" s="25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3.8" hidden="false" customHeight="false" outlineLevel="0" collapsed="false">
      <c r="A83" s="2"/>
      <c r="B83" s="2"/>
      <c r="C83" s="25" t="s">
        <v>35</v>
      </c>
      <c r="D83" s="146"/>
      <c r="E83" s="146"/>
      <c r="F83" s="146"/>
      <c r="G83" s="146"/>
    </row>
    <row r="84" customFormat="false" ht="12.8" hidden="false" customHeight="true" outlineLevel="0" collapsed="false">
      <c r="A84" s="155" t="s">
        <v>373</v>
      </c>
      <c r="B84" s="155"/>
      <c r="C84" s="146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2.8" hidden="false" customHeight="false" outlineLevel="0" collapsed="false">
      <c r="A85" s="155"/>
      <c r="B85" s="155"/>
      <c r="C85" s="146"/>
      <c r="D85" s="146"/>
      <c r="E85" s="146"/>
      <c r="F85" s="146"/>
      <c r="G85" s="146"/>
    </row>
    <row r="86" customFormat="false" ht="13.8" hidden="false" customHeight="true" outlineLevel="0" collapsed="false">
      <c r="A86" s="146" t="s">
        <v>374</v>
      </c>
      <c r="B86" s="146"/>
      <c r="C86" s="25" t="s">
        <v>35</v>
      </c>
      <c r="D86" s="146" t="s">
        <v>35</v>
      </c>
      <c r="E86" s="146" t="s">
        <v>35</v>
      </c>
      <c r="F86" s="146"/>
      <c r="G86" s="146" t="s">
        <v>35</v>
      </c>
    </row>
    <row r="87" customFormat="false" ht="13.8" hidden="false" customHeight="false" outlineLevel="0" collapsed="false">
      <c r="A87" s="146"/>
      <c r="B87" s="146"/>
      <c r="C87" s="25" t="s">
        <v>35</v>
      </c>
      <c r="D87" s="146"/>
      <c r="E87" s="146"/>
      <c r="F87" s="146"/>
      <c r="G87" s="146"/>
    </row>
    <row r="88" customFormat="false" ht="13.8" hidden="false" customHeight="true" outlineLevel="0" collapsed="false">
      <c r="A88" s="134" t="s">
        <v>377</v>
      </c>
      <c r="B88" s="134"/>
      <c r="C88" s="134"/>
      <c r="D88" s="134"/>
      <c r="E88" s="134"/>
      <c r="F88" s="134"/>
      <c r="G88" s="134"/>
    </row>
    <row r="89" customFormat="false" ht="24.85" hidden="false" customHeight="true" outlineLevel="0" collapsed="false">
      <c r="A89" s="137" t="s">
        <v>378</v>
      </c>
      <c r="B89" s="137"/>
      <c r="C89" s="137"/>
      <c r="D89" s="137"/>
      <c r="E89" s="137"/>
      <c r="F89" s="7" t="s">
        <v>35</v>
      </c>
      <c r="G89" s="7"/>
    </row>
    <row r="90" customFormat="false" ht="13.8" hidden="false" customHeight="true" outlineLevel="0" collapsed="false">
      <c r="A90" s="137" t="s">
        <v>379</v>
      </c>
      <c r="B90" s="137"/>
      <c r="C90" s="137"/>
      <c r="D90" s="137"/>
      <c r="E90" s="137"/>
      <c r="F90" s="7" t="str">
        <f aca="false">F89</f>
        <v>-</v>
      </c>
      <c r="G90" s="7"/>
    </row>
    <row r="91" customFormat="false" ht="13.8" hidden="false" customHeight="true" outlineLevel="0" collapsed="false">
      <c r="A91" s="156" t="s">
        <v>380</v>
      </c>
      <c r="B91" s="156"/>
      <c r="C91" s="156"/>
      <c r="D91" s="156"/>
      <c r="E91" s="156"/>
      <c r="F91" s="7" t="s">
        <v>35</v>
      </c>
      <c r="G91" s="7"/>
    </row>
    <row r="92" customFormat="false" ht="13.8" hidden="false" customHeight="true" outlineLevel="0" collapsed="false">
      <c r="A92" s="137" t="s">
        <v>381</v>
      </c>
      <c r="B92" s="137"/>
      <c r="C92" s="137"/>
      <c r="D92" s="137"/>
      <c r="E92" s="137"/>
      <c r="F92" s="95" t="s">
        <v>382</v>
      </c>
      <c r="G92" s="95"/>
    </row>
    <row r="93" customFormat="false" ht="13.8" hidden="false" customHeight="true" outlineLevel="0" collapsed="false">
      <c r="A93" s="134" t="s">
        <v>383</v>
      </c>
      <c r="B93" s="134"/>
      <c r="C93" s="134"/>
      <c r="D93" s="134"/>
      <c r="E93" s="134"/>
      <c r="F93" s="134"/>
      <c r="G93" s="134"/>
    </row>
    <row r="94" customFormat="false" ht="37.3" hidden="false" customHeight="true" outlineLevel="0" collapsed="false">
      <c r="A94" s="9" t="s">
        <v>384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5" t="s">
        <v>385</v>
      </c>
      <c r="B95" s="95"/>
      <c r="C95" s="95"/>
      <c r="D95" s="95" t="s">
        <v>386</v>
      </c>
      <c r="E95" s="95"/>
      <c r="F95" s="95"/>
      <c r="G95" s="95"/>
    </row>
    <row r="96" customFormat="false" ht="12.8" hidden="false" customHeight="false" outlineLevel="0" collapsed="false">
      <c r="A96" s="95"/>
      <c r="B96" s="95"/>
      <c r="C96" s="95"/>
      <c r="D96" s="95"/>
      <c r="E96" s="95"/>
      <c r="F96" s="95"/>
      <c r="G96" s="95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57" man="true" max="16383" min="0"/>
  </row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6"/>
  <sheetViews>
    <sheetView showFormulas="false" showGridLines="true" showRowColHeaders="true" showZeros="true" rightToLeft="false" tabSelected="true" showOutlineSymbols="true" defaultGridColor="true" view="pageBreakPreview" topLeftCell="A77" colorId="64" zoomScale="85" zoomScaleNormal="88" zoomScalePageLayoutView="85" workbookViewId="0">
      <selection pane="topLeft" activeCell="A1" activeCellId="0" sqref="A1:G96"/>
    </sheetView>
  </sheetViews>
  <sheetFormatPr defaultColWidth="10.40234375" defaultRowHeight="12.8" zeroHeight="false" outlineLevelRow="0" outlineLevelCol="0"/>
  <cols>
    <col collapsed="false" customWidth="true" hidden="false" outlineLevel="0" max="1" min="1" style="1" width="21.32"/>
    <col collapsed="false" customWidth="true" hidden="false" outlineLevel="0" max="2" min="2" style="1" width="20.67"/>
    <col collapsed="false" customWidth="true" hidden="false" outlineLevel="0" max="3" min="3" style="1" width="22.98"/>
    <col collapsed="false" customWidth="true" hidden="false" outlineLevel="0" max="4" min="4" style="1" width="17.08"/>
    <col collapsed="false" customWidth="true" hidden="false" outlineLevel="0" max="5" min="5" style="1" width="17.5"/>
    <col collapsed="false" customWidth="true" hidden="false" outlineLevel="0" max="7" min="7" style="1" width="14.76"/>
  </cols>
  <sheetData>
    <row r="1" customFormat="false" ht="13.8" hidden="false" customHeight="true" outlineLevel="0" collapsed="false">
      <c r="A1" s="120" t="s">
        <v>0</v>
      </c>
      <c r="B1" s="120"/>
      <c r="C1" s="120"/>
      <c r="D1" s="120"/>
      <c r="E1" s="120"/>
      <c r="F1" s="120"/>
      <c r="G1" s="120"/>
    </row>
    <row r="2" customFormat="false" ht="24.85" hidden="false" customHeight="true" outlineLevel="0" collapsed="false">
      <c r="A2" s="121" t="s">
        <v>3</v>
      </c>
      <c r="B2" s="121"/>
      <c r="C2" s="122" t="n">
        <v>89379676209</v>
      </c>
      <c r="D2" s="122"/>
      <c r="E2" s="123"/>
      <c r="F2" s="123"/>
      <c r="G2" s="124"/>
    </row>
    <row r="3" customFormat="false" ht="24.85" hidden="false" customHeight="true" outlineLevel="0" collapsed="false">
      <c r="A3" s="125" t="s">
        <v>309</v>
      </c>
      <c r="B3" s="9" t="s">
        <v>310</v>
      </c>
      <c r="C3" s="9"/>
      <c r="D3" s="126" t="s">
        <v>311</v>
      </c>
      <c r="E3" s="126"/>
      <c r="F3" s="127" t="s">
        <v>8</v>
      </c>
      <c r="G3" s="127"/>
    </row>
    <row r="4" customFormat="false" ht="24.85" hidden="false" customHeight="true" outlineLevel="0" collapsed="false">
      <c r="A4" s="125" t="s">
        <v>312</v>
      </c>
      <c r="B4" s="128" t="s">
        <v>57</v>
      </c>
      <c r="C4" s="128"/>
      <c r="D4" s="129" t="s">
        <v>269</v>
      </c>
      <c r="E4" s="129"/>
      <c r="F4" s="130" t="s">
        <v>258</v>
      </c>
      <c r="G4" s="130"/>
    </row>
    <row r="5" customFormat="false" ht="24.85" hidden="false" customHeight="false" outlineLevel="0" collapsed="false">
      <c r="A5" s="131" t="s">
        <v>313</v>
      </c>
      <c r="B5" s="132" t="n">
        <v>45534</v>
      </c>
      <c r="C5" s="123"/>
      <c r="D5" s="123"/>
      <c r="E5" s="123"/>
      <c r="F5" s="123"/>
      <c r="G5" s="124"/>
    </row>
    <row r="6" customFormat="false" ht="13.8" hidden="false" customHeight="false" outlineLevel="0" collapsed="false">
      <c r="A6" s="133"/>
      <c r="B6" s="133"/>
      <c r="C6" s="133"/>
      <c r="D6" s="133"/>
      <c r="E6" s="133"/>
      <c r="F6" s="133"/>
      <c r="G6" s="133"/>
    </row>
    <row r="7" customFormat="false" ht="13.8" hidden="false" customHeight="true" outlineLevel="0" collapsed="false">
      <c r="A7" s="120" t="s">
        <v>314</v>
      </c>
      <c r="B7" s="120"/>
      <c r="C7" s="120"/>
      <c r="D7" s="120"/>
      <c r="E7" s="120"/>
      <c r="F7" s="120"/>
      <c r="G7" s="120"/>
    </row>
    <row r="8" customFormat="false" ht="13.8" hidden="false" customHeight="true" outlineLevel="0" collapsed="false">
      <c r="A8" s="134" t="s">
        <v>315</v>
      </c>
      <c r="B8" s="134"/>
      <c r="C8" s="134"/>
      <c r="D8" s="134"/>
      <c r="E8" s="134"/>
      <c r="F8" s="134"/>
      <c r="G8" s="134"/>
    </row>
    <row r="9" customFormat="false" ht="13.8" hidden="false" customHeight="true" outlineLevel="0" collapsed="false">
      <c r="A9" s="134" t="s">
        <v>316</v>
      </c>
      <c r="B9" s="134"/>
      <c r="C9" s="134"/>
      <c r="D9" s="134"/>
      <c r="E9" s="134"/>
      <c r="F9" s="134"/>
      <c r="G9" s="134"/>
    </row>
    <row r="10" customFormat="false" ht="50.95" hidden="false" customHeight="true" outlineLevel="0" collapsed="false">
      <c r="A10" s="135" t="s">
        <v>317</v>
      </c>
      <c r="B10" s="135" t="s">
        <v>318</v>
      </c>
      <c r="C10" s="135" t="s">
        <v>319</v>
      </c>
      <c r="D10" s="135" t="s">
        <v>320</v>
      </c>
      <c r="E10" s="135" t="s">
        <v>321</v>
      </c>
      <c r="F10" s="135" t="s">
        <v>322</v>
      </c>
      <c r="G10" s="135"/>
    </row>
    <row r="11" customFormat="false" ht="13.8" hidden="false" customHeight="true" outlineLevel="0" collapsed="false">
      <c r="A11" s="95" t="s">
        <v>35</v>
      </c>
      <c r="B11" s="95" t="n">
        <v>3</v>
      </c>
      <c r="C11" s="95" t="s">
        <v>35</v>
      </c>
      <c r="D11" s="95" t="s">
        <v>35</v>
      </c>
      <c r="E11" s="136" t="s">
        <v>35</v>
      </c>
      <c r="F11" s="95" t="s">
        <v>35</v>
      </c>
      <c r="G11" s="95"/>
    </row>
    <row r="12" customFormat="false" ht="13.8" hidden="false" customHeight="false" outlineLevel="0" collapsed="false">
      <c r="A12" s="133"/>
      <c r="B12" s="133"/>
      <c r="C12" s="133"/>
      <c r="D12" s="133"/>
      <c r="E12" s="133"/>
      <c r="F12" s="133"/>
      <c r="G12" s="133"/>
    </row>
    <row r="13" customFormat="false" ht="13.8" hidden="false" customHeight="true" outlineLevel="0" collapsed="false">
      <c r="A13" s="134" t="s">
        <v>323</v>
      </c>
      <c r="B13" s="134"/>
      <c r="C13" s="134"/>
      <c r="D13" s="134"/>
      <c r="E13" s="134"/>
      <c r="F13" s="134"/>
      <c r="G13" s="134"/>
    </row>
    <row r="14" customFormat="false" ht="50.95" hidden="false" customHeight="true" outlineLevel="0" collapsed="false">
      <c r="A14" s="21" t="s">
        <v>317</v>
      </c>
      <c r="B14" s="135" t="s">
        <v>318</v>
      </c>
      <c r="C14" s="135" t="s">
        <v>319</v>
      </c>
      <c r="D14" s="135" t="s">
        <v>320</v>
      </c>
      <c r="E14" s="135" t="s">
        <v>321</v>
      </c>
      <c r="F14" s="135" t="s">
        <v>322</v>
      </c>
      <c r="G14" s="135"/>
    </row>
    <row r="15" customFormat="false" ht="87.05" hidden="false" customHeight="true" outlineLevel="0" collapsed="false">
      <c r="A15" s="137" t="s">
        <v>324</v>
      </c>
      <c r="B15" s="5" t="s">
        <v>35</v>
      </c>
      <c r="C15" s="5" t="s">
        <v>35</v>
      </c>
      <c r="D15" s="5" t="s">
        <v>35</v>
      </c>
      <c r="E15" s="138" t="s">
        <v>35</v>
      </c>
      <c r="F15" s="7" t="s">
        <v>35</v>
      </c>
      <c r="G15" s="7"/>
    </row>
    <row r="16" customFormat="false" ht="13.8" hidden="false" customHeight="true" outlineLevel="0" collapsed="false">
      <c r="A16" s="139" t="s">
        <v>325</v>
      </c>
      <c r="B16" s="139"/>
      <c r="C16" s="139"/>
      <c r="D16" s="139"/>
      <c r="E16" s="139"/>
      <c r="F16" s="139"/>
      <c r="G16" s="139"/>
    </row>
    <row r="17" customFormat="false" ht="24.85" hidden="false" customHeight="false" outlineLevel="0" collapsed="false">
      <c r="A17" s="135" t="s">
        <v>326</v>
      </c>
      <c r="B17" s="135" t="s">
        <v>327</v>
      </c>
      <c r="C17" s="133"/>
      <c r="D17" s="133"/>
      <c r="E17" s="133"/>
      <c r="F17" s="133"/>
      <c r="G17" s="133"/>
    </row>
    <row r="18" customFormat="false" ht="13.8" hidden="false" customHeight="true" outlineLevel="0" collapsed="false">
      <c r="A18" s="140" t="s">
        <v>328</v>
      </c>
      <c r="B18" s="140"/>
      <c r="C18" s="133"/>
      <c r="D18" s="133"/>
      <c r="E18" s="133"/>
      <c r="F18" s="133"/>
      <c r="G18" s="133"/>
    </row>
    <row r="19" customFormat="false" ht="13.8" hidden="false" customHeight="false" outlineLevel="0" collapsed="false">
      <c r="A19" s="9" t="s">
        <v>329</v>
      </c>
      <c r="B19" s="5" t="s">
        <v>35</v>
      </c>
      <c r="C19" s="133"/>
      <c r="D19" s="133"/>
      <c r="E19" s="133"/>
      <c r="F19" s="133"/>
      <c r="G19" s="133"/>
    </row>
    <row r="20" customFormat="false" ht="13.8" hidden="false" customHeight="false" outlineLevel="0" collapsed="false">
      <c r="A20" s="9" t="s">
        <v>330</v>
      </c>
      <c r="B20" s="5" t="s">
        <v>35</v>
      </c>
      <c r="C20" s="133"/>
      <c r="D20" s="133"/>
      <c r="E20" s="133"/>
      <c r="F20" s="133"/>
      <c r="G20" s="133"/>
    </row>
    <row r="21" customFormat="false" ht="24.85" hidden="false" customHeight="true" outlineLevel="0" collapsed="false">
      <c r="A21" s="137" t="s">
        <v>331</v>
      </c>
      <c r="B21" s="137"/>
      <c r="C21" s="137"/>
      <c r="D21" s="137"/>
      <c r="E21" s="137"/>
      <c r="F21" s="141" t="s">
        <v>35</v>
      </c>
      <c r="G21" s="141"/>
    </row>
    <row r="22" customFormat="false" ht="13.8" hidden="false" customHeight="true" outlineLevel="0" collapsed="false">
      <c r="A22" s="137" t="s">
        <v>332</v>
      </c>
      <c r="B22" s="137"/>
      <c r="C22" s="137"/>
      <c r="D22" s="137"/>
      <c r="E22" s="137"/>
      <c r="F22" s="7" t="s">
        <v>35</v>
      </c>
      <c r="G22" s="7"/>
    </row>
    <row r="23" customFormat="false" ht="13.8" hidden="false" customHeight="true" outlineLevel="0" collapsed="false">
      <c r="A23" s="137" t="s">
        <v>333</v>
      </c>
      <c r="B23" s="137"/>
      <c r="C23" s="137"/>
      <c r="D23" s="137"/>
      <c r="E23" s="137"/>
      <c r="F23" s="7" t="s">
        <v>35</v>
      </c>
      <c r="G23" s="7"/>
    </row>
    <row r="24" customFormat="false" ht="13.8" hidden="false" customHeight="true" outlineLevel="0" collapsed="false">
      <c r="A24" s="139" t="s">
        <v>334</v>
      </c>
      <c r="B24" s="139"/>
      <c r="C24" s="139"/>
      <c r="D24" s="139"/>
      <c r="E24" s="139"/>
      <c r="F24" s="139"/>
      <c r="G24" s="139"/>
    </row>
    <row r="25" customFormat="false" ht="13.8" hidden="false" customHeight="true" outlineLevel="0" collapsed="false">
      <c r="A25" s="137"/>
      <c r="B25" s="137"/>
      <c r="C25" s="137"/>
      <c r="D25" s="137"/>
      <c r="E25" s="137"/>
      <c r="F25" s="137"/>
      <c r="G25" s="137"/>
    </row>
    <row r="26" customFormat="false" ht="13.8" hidden="false" customHeight="true" outlineLevel="0" collapsed="false">
      <c r="A26" s="171" t="s">
        <v>404</v>
      </c>
      <c r="B26" s="171"/>
      <c r="C26" s="171"/>
      <c r="D26" s="171"/>
      <c r="E26" s="171"/>
      <c r="F26" s="171"/>
      <c r="G26" s="171"/>
    </row>
    <row r="27" customFormat="false" ht="20.1" hidden="false" customHeight="true" outlineLevel="0" collapsed="false">
      <c r="A27" s="137"/>
      <c r="B27" s="137"/>
      <c r="C27" s="137"/>
      <c r="D27" s="137"/>
      <c r="E27" s="137"/>
      <c r="F27" s="137"/>
      <c r="G27" s="137"/>
    </row>
    <row r="28" customFormat="false" ht="13.8" hidden="false" customHeight="true" outlineLevel="0" collapsed="false">
      <c r="A28" s="134" t="s">
        <v>336</v>
      </c>
      <c r="B28" s="134"/>
      <c r="C28" s="134"/>
      <c r="D28" s="134"/>
      <c r="E28" s="134"/>
      <c r="F28" s="134"/>
      <c r="G28" s="134"/>
    </row>
    <row r="29" customFormat="false" ht="24.85" hidden="false" customHeight="false" outlineLevel="0" collapsed="false">
      <c r="A29" s="135" t="s">
        <v>318</v>
      </c>
      <c r="B29" s="9" t="s">
        <v>338</v>
      </c>
      <c r="C29" s="9" t="s">
        <v>339</v>
      </c>
      <c r="D29" s="9" t="s">
        <v>340</v>
      </c>
      <c r="E29" s="9" t="s">
        <v>341</v>
      </c>
      <c r="F29" s="9" t="s">
        <v>342</v>
      </c>
      <c r="G29" s="9" t="s">
        <v>343</v>
      </c>
    </row>
    <row r="30" customFormat="false" ht="13.8" hidden="false" customHeight="false" outlineLevel="0" collapsed="false">
      <c r="A30" s="5" t="s">
        <v>35</v>
      </c>
      <c r="B30" s="5" t="s">
        <v>35</v>
      </c>
      <c r="C30" s="5" t="s">
        <v>35</v>
      </c>
      <c r="D30" s="5" t="s">
        <v>35</v>
      </c>
      <c r="E30" s="5" t="s">
        <v>35</v>
      </c>
      <c r="F30" s="5" t="s">
        <v>35</v>
      </c>
      <c r="G30" s="5" t="s">
        <v>35</v>
      </c>
    </row>
    <row r="31" customFormat="false" ht="13.8" hidden="false" customHeight="true" outlineLevel="0" collapsed="false">
      <c r="A31" s="139" t="s">
        <v>325</v>
      </c>
      <c r="B31" s="139"/>
      <c r="C31" s="139"/>
      <c r="D31" s="139"/>
      <c r="E31" s="139"/>
      <c r="F31" s="139"/>
      <c r="G31" s="139"/>
    </row>
    <row r="32" customFormat="false" ht="24.85" hidden="false" customHeight="false" outlineLevel="0" collapsed="false">
      <c r="A32" s="135" t="s">
        <v>326</v>
      </c>
      <c r="B32" s="135" t="s">
        <v>327</v>
      </c>
      <c r="C32" s="100"/>
      <c r="D32" s="100"/>
      <c r="E32" s="100"/>
      <c r="F32" s="100"/>
      <c r="G32" s="100"/>
    </row>
    <row r="33" customFormat="false" ht="24.85" hidden="false" customHeight="true" outlineLevel="0" collapsed="false">
      <c r="A33" s="7" t="s">
        <v>347</v>
      </c>
      <c r="B33" s="7"/>
      <c r="C33" s="100"/>
      <c r="D33" s="100"/>
      <c r="E33" s="100"/>
      <c r="F33" s="100"/>
      <c r="G33" s="100"/>
    </row>
    <row r="34" customFormat="false" ht="13.8" hidden="false" customHeight="false" outlineLevel="0" collapsed="false">
      <c r="A34" s="9" t="s">
        <v>338</v>
      </c>
      <c r="B34" s="5" t="str">
        <f aca="false">B30</f>
        <v>-</v>
      </c>
      <c r="C34" s="100"/>
      <c r="D34" s="100"/>
      <c r="E34" s="100"/>
      <c r="F34" s="100"/>
      <c r="G34" s="100"/>
    </row>
    <row r="35" customFormat="false" ht="13.8" hidden="false" customHeight="false" outlineLevel="0" collapsed="false">
      <c r="A35" s="9" t="s">
        <v>339</v>
      </c>
      <c r="B35" s="5" t="str">
        <f aca="false">C30</f>
        <v>-</v>
      </c>
      <c r="C35" s="100"/>
      <c r="D35" s="100"/>
      <c r="E35" s="100"/>
      <c r="F35" s="100"/>
      <c r="G35" s="100"/>
    </row>
    <row r="36" customFormat="false" ht="13.8" hidden="false" customHeight="false" outlineLevel="0" collapsed="false">
      <c r="A36" s="9" t="s">
        <v>340</v>
      </c>
      <c r="B36" s="5" t="str">
        <f aca="false">D30</f>
        <v>-</v>
      </c>
      <c r="C36" s="142"/>
      <c r="D36" s="142"/>
      <c r="E36" s="142"/>
      <c r="F36" s="142"/>
      <c r="G36" s="100"/>
    </row>
    <row r="37" customFormat="false" ht="13.8" hidden="false" customHeight="false" outlineLevel="0" collapsed="false">
      <c r="A37" s="9" t="s">
        <v>341</v>
      </c>
      <c r="B37" s="5" t="str">
        <f aca="false">E30</f>
        <v>-</v>
      </c>
      <c r="C37" s="142"/>
      <c r="D37" s="142"/>
      <c r="E37" s="142"/>
      <c r="F37" s="142"/>
      <c r="G37" s="100"/>
    </row>
    <row r="38" customFormat="false" ht="13.8" hidden="false" customHeight="false" outlineLevel="0" collapsed="false">
      <c r="A38" s="9" t="s">
        <v>342</v>
      </c>
      <c r="B38" s="5" t="str">
        <f aca="false">F30</f>
        <v>-</v>
      </c>
      <c r="C38" s="142"/>
      <c r="D38" s="142"/>
      <c r="E38" s="142"/>
      <c r="F38" s="142"/>
      <c r="G38" s="100"/>
    </row>
    <row r="39" customFormat="false" ht="24.85" hidden="false" customHeight="false" outlineLevel="0" collapsed="false">
      <c r="A39" s="9" t="s">
        <v>343</v>
      </c>
      <c r="B39" s="5" t="str">
        <f aca="false">G30</f>
        <v>-</v>
      </c>
      <c r="C39" s="142"/>
      <c r="D39" s="142"/>
      <c r="E39" s="142"/>
      <c r="F39" s="142"/>
      <c r="G39" s="100"/>
    </row>
    <row r="40" customFormat="false" ht="13.8" hidden="false" customHeight="false" outlineLevel="0" collapsed="false">
      <c r="A40" s="9" t="s">
        <v>330</v>
      </c>
      <c r="B40" s="5" t="n">
        <f aca="false">SUM(B35:B39)</f>
        <v>0</v>
      </c>
      <c r="C40" s="142"/>
      <c r="D40" s="142"/>
      <c r="E40" s="142"/>
      <c r="F40" s="142"/>
      <c r="G40" s="100"/>
    </row>
    <row r="41" customFormat="false" ht="13.8" hidden="false" customHeight="true" outlineLevel="0" collapsed="false">
      <c r="A41" s="137" t="s">
        <v>35</v>
      </c>
      <c r="B41" s="137"/>
      <c r="C41" s="137"/>
      <c r="D41" s="137"/>
      <c r="E41" s="137"/>
      <c r="F41" s="137"/>
      <c r="G41" s="137"/>
    </row>
    <row r="42" customFormat="false" ht="13.8" hidden="false" customHeight="true" outlineLevel="0" collapsed="false">
      <c r="A42" s="139" t="s">
        <v>334</v>
      </c>
      <c r="B42" s="139"/>
      <c r="C42" s="139"/>
      <c r="D42" s="139"/>
      <c r="E42" s="139"/>
      <c r="F42" s="139"/>
      <c r="G42" s="139"/>
    </row>
    <row r="43" customFormat="false" ht="13.8" hidden="false" customHeight="true" outlineLevel="0" collapsed="false">
      <c r="A43" s="137" t="s">
        <v>335</v>
      </c>
      <c r="B43" s="137"/>
      <c r="C43" s="137"/>
      <c r="D43" s="137"/>
      <c r="E43" s="137"/>
      <c r="F43" s="137"/>
      <c r="G43" s="137"/>
    </row>
    <row r="44" customFormat="false" ht="13.8" hidden="false" customHeight="true" outlineLevel="0" collapsed="false">
      <c r="A44" s="134" t="s">
        <v>349</v>
      </c>
      <c r="B44" s="134"/>
      <c r="C44" s="134"/>
      <c r="D44" s="134"/>
      <c r="E44" s="134"/>
      <c r="F44" s="134"/>
      <c r="G44" s="134"/>
    </row>
    <row r="45" customFormat="false" ht="38.55" hidden="false" customHeight="false" outlineLevel="0" collapsed="false">
      <c r="A45" s="135" t="s">
        <v>350</v>
      </c>
      <c r="B45" s="135" t="s">
        <v>351</v>
      </c>
      <c r="C45" s="135" t="s">
        <v>352</v>
      </c>
      <c r="D45" s="135" t="s">
        <v>353</v>
      </c>
      <c r="E45" s="135" t="s">
        <v>354</v>
      </c>
      <c r="F45" s="135" t="s">
        <v>355</v>
      </c>
      <c r="G45" s="135" t="s">
        <v>356</v>
      </c>
    </row>
    <row r="46" customFormat="false" ht="13.8" hidden="false" customHeight="false" outlineLevel="0" collapsed="false">
      <c r="A46" s="143" t="s">
        <v>35</v>
      </c>
      <c r="B46" s="143" t="s">
        <v>35</v>
      </c>
      <c r="C46" s="143" t="s">
        <v>35</v>
      </c>
      <c r="D46" s="143" t="s">
        <v>35</v>
      </c>
      <c r="E46" s="143" t="s">
        <v>35</v>
      </c>
      <c r="F46" s="143" t="s">
        <v>35</v>
      </c>
      <c r="G46" s="143" t="s">
        <v>35</v>
      </c>
    </row>
    <row r="47" customFormat="false" ht="13.8" hidden="false" customHeight="true" outlineLevel="0" collapsed="false">
      <c r="A47" s="139" t="s">
        <v>325</v>
      </c>
      <c r="B47" s="139"/>
      <c r="C47" s="139"/>
      <c r="D47" s="139"/>
      <c r="E47" s="139"/>
      <c r="F47" s="139"/>
      <c r="G47" s="139"/>
    </row>
    <row r="48" customFormat="false" ht="24.85" hidden="false" customHeight="false" outlineLevel="0" collapsed="false">
      <c r="A48" s="135" t="s">
        <v>326</v>
      </c>
      <c r="B48" s="135" t="s">
        <v>327</v>
      </c>
      <c r="C48" s="133"/>
      <c r="D48" s="133"/>
      <c r="E48" s="133"/>
      <c r="F48" s="133"/>
      <c r="G48" s="133"/>
    </row>
    <row r="49" customFormat="false" ht="13.8" hidden="false" customHeight="true" outlineLevel="0" collapsed="false">
      <c r="A49" s="146" t="s">
        <v>357</v>
      </c>
      <c r="B49" s="146"/>
      <c r="C49" s="133"/>
      <c r="D49" s="133"/>
      <c r="E49" s="133"/>
      <c r="F49" s="133"/>
      <c r="G49" s="133"/>
    </row>
    <row r="50" customFormat="false" ht="13.8" hidden="false" customHeight="false" outlineLevel="0" collapsed="false">
      <c r="A50" s="9" t="s">
        <v>351</v>
      </c>
      <c r="B50" s="5" t="str">
        <f aca="false">B46</f>
        <v>-</v>
      </c>
      <c r="C50" s="133"/>
      <c r="D50" s="133"/>
      <c r="E50" s="133"/>
      <c r="F50" s="133"/>
      <c r="G50" s="133"/>
    </row>
    <row r="51" customFormat="false" ht="13.8" hidden="false" customHeight="false" outlineLevel="0" collapsed="false">
      <c r="A51" s="9" t="s">
        <v>352</v>
      </c>
      <c r="B51" s="5" t="str">
        <f aca="false">C46</f>
        <v>-</v>
      </c>
      <c r="C51" s="133"/>
      <c r="D51" s="133"/>
      <c r="E51" s="133"/>
      <c r="F51" s="133"/>
      <c r="G51" s="133"/>
    </row>
    <row r="52" customFormat="false" ht="24.85" hidden="false" customHeight="false" outlineLevel="0" collapsed="false">
      <c r="A52" s="9" t="str">
        <f aca="false">D45</f>
        <v>Златоглазки</v>
      </c>
      <c r="B52" s="5" t="str">
        <f aca="false">D46</f>
        <v>-</v>
      </c>
      <c r="C52" s="133"/>
      <c r="D52" s="133"/>
      <c r="E52" s="133"/>
      <c r="F52" s="133"/>
      <c r="G52" s="133"/>
    </row>
    <row r="53" customFormat="false" ht="13.8" hidden="false" customHeight="false" outlineLevel="0" collapsed="false">
      <c r="A53" s="9" t="str">
        <f aca="false">E45</f>
        <v>Комары</v>
      </c>
      <c r="B53" s="5" t="str">
        <f aca="false">E46</f>
        <v>-</v>
      </c>
      <c r="C53" s="133"/>
      <c r="D53" s="133"/>
      <c r="E53" s="133"/>
      <c r="F53" s="133"/>
      <c r="G53" s="133"/>
    </row>
    <row r="54" customFormat="false" ht="13.8" hidden="false" customHeight="false" outlineLevel="0" collapsed="false">
      <c r="A54" s="9" t="str">
        <f aca="false">F45</f>
        <v>Осы</v>
      </c>
      <c r="B54" s="5" t="str">
        <f aca="false">F46</f>
        <v>-</v>
      </c>
      <c r="C54" s="133"/>
      <c r="D54" s="133"/>
      <c r="E54" s="133"/>
      <c r="F54" s="133"/>
      <c r="G54" s="133"/>
    </row>
    <row r="55" customFormat="false" ht="24.85" hidden="false" customHeight="false" outlineLevel="0" collapsed="false">
      <c r="A55" s="9" t="str">
        <f aca="false">G45</f>
        <v>Пищевая моль</v>
      </c>
      <c r="B55" s="5" t="str">
        <f aca="false">G46</f>
        <v>-</v>
      </c>
      <c r="C55" s="133"/>
      <c r="D55" s="133"/>
      <c r="E55" s="133"/>
      <c r="F55" s="133"/>
      <c r="G55" s="133"/>
    </row>
    <row r="56" customFormat="false" ht="13.8" hidden="false" customHeight="true" outlineLevel="0" collapsed="false">
      <c r="A56" s="139" t="s">
        <v>334</v>
      </c>
      <c r="B56" s="139"/>
      <c r="C56" s="139"/>
      <c r="D56" s="139"/>
      <c r="E56" s="139"/>
      <c r="F56" s="139"/>
      <c r="G56" s="139"/>
    </row>
    <row r="57" customFormat="false" ht="13.8" hidden="false" customHeight="true" outlineLevel="0" collapsed="false">
      <c r="A57" s="137" t="s">
        <v>335</v>
      </c>
      <c r="B57" s="137"/>
      <c r="C57" s="137"/>
      <c r="D57" s="137"/>
      <c r="E57" s="137"/>
      <c r="F57" s="137"/>
      <c r="G57" s="137"/>
    </row>
    <row r="58" customFormat="false" ht="13.8" hidden="false" customHeight="true" outlineLevel="0" collapsed="false">
      <c r="A58" s="134" t="s">
        <v>359</v>
      </c>
      <c r="B58" s="134"/>
      <c r="C58" s="134"/>
      <c r="D58" s="134"/>
      <c r="E58" s="134"/>
      <c r="F58" s="134"/>
      <c r="G58" s="134"/>
    </row>
    <row r="59" customFormat="false" ht="50.95" hidden="false" customHeight="false" outlineLevel="0" collapsed="false">
      <c r="A59" s="135" t="s">
        <v>360</v>
      </c>
      <c r="B59" s="135" t="s">
        <v>351</v>
      </c>
      <c r="C59" s="135" t="s">
        <v>352</v>
      </c>
      <c r="D59" s="135" t="s">
        <v>353</v>
      </c>
      <c r="E59" s="135" t="s">
        <v>354</v>
      </c>
      <c r="F59" s="135" t="s">
        <v>355</v>
      </c>
      <c r="G59" s="135" t="s">
        <v>356</v>
      </c>
    </row>
    <row r="60" customFormat="false" ht="13.8" hidden="false" customHeight="false" outlineLevel="0" collapsed="false">
      <c r="A60" s="5" t="s">
        <v>35</v>
      </c>
      <c r="B60" s="5" t="s">
        <v>35</v>
      </c>
      <c r="C60" s="5" t="s">
        <v>35</v>
      </c>
      <c r="D60" s="5" t="s">
        <v>35</v>
      </c>
      <c r="E60" s="5" t="s">
        <v>35</v>
      </c>
      <c r="F60" s="5" t="s">
        <v>35</v>
      </c>
      <c r="G60" s="5" t="s">
        <v>35</v>
      </c>
    </row>
    <row r="61" customFormat="false" ht="13.8" hidden="false" customHeight="true" outlineLevel="0" collapsed="false">
      <c r="A61" s="139" t="s">
        <v>325</v>
      </c>
      <c r="B61" s="139"/>
      <c r="C61" s="139"/>
      <c r="D61" s="139"/>
      <c r="E61" s="139"/>
      <c r="F61" s="139"/>
      <c r="G61" s="139"/>
    </row>
    <row r="62" customFormat="false" ht="24.85" hidden="false" customHeight="false" outlineLevel="0" collapsed="false">
      <c r="A62" s="169" t="s">
        <v>326</v>
      </c>
      <c r="B62" s="169" t="s">
        <v>327</v>
      </c>
      <c r="C62" s="100"/>
      <c r="D62" s="100"/>
      <c r="E62" s="100"/>
      <c r="F62" s="100"/>
      <c r="G62" s="100"/>
    </row>
    <row r="63" customFormat="false" ht="13.8" hidden="false" customHeight="false" outlineLevel="0" collapsed="false">
      <c r="A63" s="117" t="s">
        <v>357</v>
      </c>
      <c r="B63" s="117"/>
      <c r="C63" s="100"/>
      <c r="D63" s="100"/>
      <c r="E63" s="100"/>
      <c r="F63" s="100"/>
      <c r="G63" s="100"/>
    </row>
    <row r="64" customFormat="false" ht="13.8" hidden="false" customHeight="false" outlineLevel="0" collapsed="false">
      <c r="A64" s="9" t="s">
        <v>351</v>
      </c>
      <c r="B64" s="5" t="s">
        <v>35</v>
      </c>
      <c r="C64" s="100"/>
      <c r="D64" s="100"/>
      <c r="E64" s="100"/>
      <c r="F64" s="100"/>
      <c r="G64" s="100"/>
    </row>
    <row r="65" customFormat="false" ht="13.8" hidden="false" customHeight="false" outlineLevel="0" collapsed="false">
      <c r="A65" s="9" t="s">
        <v>352</v>
      </c>
      <c r="B65" s="5" t="s">
        <v>35</v>
      </c>
      <c r="C65" s="100"/>
      <c r="D65" s="100"/>
      <c r="E65" s="100"/>
      <c r="F65" s="100"/>
      <c r="G65" s="100"/>
    </row>
    <row r="66" customFormat="false" ht="24.85" hidden="false" customHeight="false" outlineLevel="0" collapsed="false">
      <c r="A66" s="9" t="str">
        <f aca="false">D59</f>
        <v>Златоглазки</v>
      </c>
      <c r="B66" s="5" t="s">
        <v>35</v>
      </c>
      <c r="C66" s="100"/>
      <c r="D66" s="100"/>
      <c r="E66" s="100"/>
      <c r="F66" s="100"/>
      <c r="G66" s="100"/>
    </row>
    <row r="67" customFormat="false" ht="13.8" hidden="false" customHeight="false" outlineLevel="0" collapsed="false">
      <c r="A67" s="9" t="str">
        <f aca="false">E59</f>
        <v>Комары</v>
      </c>
      <c r="B67" s="5" t="s">
        <v>35</v>
      </c>
      <c r="C67" s="100"/>
      <c r="D67" s="100"/>
      <c r="E67" s="100"/>
      <c r="F67" s="100"/>
      <c r="G67" s="100"/>
    </row>
    <row r="68" customFormat="false" ht="13.8" hidden="false" customHeight="false" outlineLevel="0" collapsed="false">
      <c r="A68" s="9" t="str">
        <f aca="false">F59</f>
        <v>Осы</v>
      </c>
      <c r="B68" s="5" t="s">
        <v>35</v>
      </c>
      <c r="C68" s="100"/>
      <c r="D68" s="100"/>
      <c r="E68" s="100"/>
      <c r="F68" s="100"/>
      <c r="G68" s="100"/>
    </row>
    <row r="69" customFormat="false" ht="24.85" hidden="false" customHeight="false" outlineLevel="0" collapsed="false">
      <c r="A69" s="9" t="str">
        <f aca="false">G59</f>
        <v>Пищевая моль</v>
      </c>
      <c r="B69" s="5" t="s">
        <v>35</v>
      </c>
      <c r="C69" s="100"/>
      <c r="D69" s="100"/>
      <c r="E69" s="100"/>
      <c r="F69" s="100"/>
      <c r="G69" s="100"/>
    </row>
    <row r="70" customFormat="false" ht="13.8" hidden="false" customHeight="false" outlineLevel="0" collapsed="false">
      <c r="A70" s="137" t="s">
        <v>35</v>
      </c>
      <c r="B70" s="148"/>
      <c r="C70" s="148"/>
      <c r="D70" s="148"/>
      <c r="E70" s="148"/>
      <c r="F70" s="148"/>
      <c r="G70" s="149"/>
    </row>
    <row r="71" customFormat="false" ht="13.8" hidden="false" customHeight="true" outlineLevel="0" collapsed="false">
      <c r="A71" s="139" t="s">
        <v>334</v>
      </c>
      <c r="B71" s="139"/>
      <c r="C71" s="139"/>
      <c r="D71" s="139"/>
      <c r="E71" s="139"/>
      <c r="F71" s="139"/>
      <c r="G71" s="139"/>
    </row>
    <row r="72" customFormat="false" ht="13.8" hidden="false" customHeight="true" outlineLevel="0" collapsed="false">
      <c r="A72" s="137" t="s">
        <v>335</v>
      </c>
      <c r="B72" s="137"/>
      <c r="C72" s="137"/>
      <c r="D72" s="137"/>
      <c r="E72" s="137"/>
      <c r="F72" s="137"/>
      <c r="G72" s="137"/>
    </row>
    <row r="73" customFormat="false" ht="13.8" hidden="false" customHeight="true" outlineLevel="0" collapsed="false">
      <c r="A73" s="134" t="s">
        <v>361</v>
      </c>
      <c r="B73" s="134"/>
      <c r="C73" s="134"/>
      <c r="D73" s="134"/>
      <c r="E73" s="134"/>
      <c r="F73" s="134"/>
      <c r="G73" s="134"/>
    </row>
    <row r="74" customFormat="false" ht="50.95" hidden="false" customHeight="true" outlineLevel="0" collapsed="false">
      <c r="A74" s="135" t="s">
        <v>362</v>
      </c>
      <c r="B74" s="135"/>
      <c r="C74" s="135" t="s">
        <v>408</v>
      </c>
      <c r="D74" s="135" t="s">
        <v>52</v>
      </c>
      <c r="E74" s="135" t="s">
        <v>364</v>
      </c>
      <c r="F74" s="135"/>
      <c r="G74" s="135" t="s">
        <v>365</v>
      </c>
    </row>
    <row r="75" customFormat="false" ht="13.8" hidden="false" customHeight="true" outlineLevel="0" collapsed="false">
      <c r="A75" s="7" t="s">
        <v>366</v>
      </c>
      <c r="B75" s="7"/>
      <c r="C75" s="150" t="s">
        <v>429</v>
      </c>
      <c r="D75" s="7" t="s">
        <v>367</v>
      </c>
      <c r="E75" s="7" t="s">
        <v>368</v>
      </c>
      <c r="F75" s="7"/>
      <c r="G75" s="151" t="n">
        <f aca="false">16*0.002</f>
        <v>0.032</v>
      </c>
    </row>
    <row r="76" customFormat="false" ht="13.8" hidden="false" customHeight="false" outlineLevel="0" collapsed="false">
      <c r="A76" s="7"/>
      <c r="B76" s="7"/>
      <c r="C76" s="141" t="s">
        <v>428</v>
      </c>
      <c r="D76" s="7"/>
      <c r="E76" s="7"/>
      <c r="F76" s="7"/>
      <c r="G76" s="151"/>
    </row>
    <row r="77" customFormat="false" ht="13.8" hidden="false" customHeight="true" outlineLevel="0" collapsed="false">
      <c r="A77" s="2" t="s">
        <v>369</v>
      </c>
      <c r="B77" s="2"/>
      <c r="C77" s="13" t="s">
        <v>35</v>
      </c>
      <c r="D77" s="173" t="s">
        <v>35</v>
      </c>
      <c r="E77" s="7" t="s">
        <v>35</v>
      </c>
      <c r="F77" s="7"/>
      <c r="G77" s="110" t="s">
        <v>35</v>
      </c>
    </row>
    <row r="78" customFormat="false" ht="22.35" hidden="false" customHeight="false" outlineLevel="0" collapsed="false">
      <c r="A78" s="2"/>
      <c r="B78" s="2"/>
      <c r="C78" s="170" t="s">
        <v>35</v>
      </c>
      <c r="D78" s="173"/>
      <c r="E78" s="7"/>
      <c r="F78" s="7"/>
      <c r="G78" s="110"/>
    </row>
    <row r="79" customFormat="false" ht="24.85" hidden="false" customHeight="true" outlineLevel="0" collapsed="false">
      <c r="A79" s="2" t="s">
        <v>358</v>
      </c>
      <c r="B79" s="2"/>
      <c r="C79" s="154" t="s">
        <v>35</v>
      </c>
      <c r="D79" s="5" t="s">
        <v>35</v>
      </c>
      <c r="E79" s="7" t="s">
        <v>35</v>
      </c>
      <c r="F79" s="7"/>
      <c r="G79" s="5" t="s">
        <v>35</v>
      </c>
    </row>
    <row r="80" customFormat="false" ht="13.8" hidden="false" customHeight="true" outlineLevel="0" collapsed="false">
      <c r="A80" s="7" t="s">
        <v>371</v>
      </c>
      <c r="B80" s="7"/>
      <c r="C80" s="154" t="s">
        <v>35</v>
      </c>
      <c r="D80" s="7" t="s">
        <v>35</v>
      </c>
      <c r="E80" s="7" t="s">
        <v>35</v>
      </c>
      <c r="F80" s="7"/>
      <c r="G80" s="7" t="s">
        <v>35</v>
      </c>
    </row>
    <row r="81" customFormat="false" ht="13.8" hidden="false" customHeight="false" outlineLevel="0" collapsed="false">
      <c r="A81" s="7"/>
      <c r="B81" s="7"/>
      <c r="C81" s="154" t="s">
        <v>35</v>
      </c>
      <c r="D81" s="7"/>
      <c r="E81" s="7"/>
      <c r="F81" s="7"/>
      <c r="G81" s="7"/>
    </row>
    <row r="82" customFormat="false" ht="13.8" hidden="false" customHeight="true" outlineLevel="0" collapsed="false">
      <c r="A82" s="2" t="s">
        <v>372</v>
      </c>
      <c r="B82" s="2"/>
      <c r="C82" s="25" t="s">
        <v>35</v>
      </c>
      <c r="D82" s="146" t="s">
        <v>35</v>
      </c>
      <c r="E82" s="146" t="s">
        <v>35</v>
      </c>
      <c r="F82" s="146"/>
      <c r="G82" s="146" t="s">
        <v>35</v>
      </c>
    </row>
    <row r="83" customFormat="false" ht="13.8" hidden="false" customHeight="false" outlineLevel="0" collapsed="false">
      <c r="A83" s="2"/>
      <c r="B83" s="2"/>
      <c r="C83" s="25" t="s">
        <v>35</v>
      </c>
      <c r="D83" s="146"/>
      <c r="E83" s="146"/>
      <c r="F83" s="146"/>
      <c r="G83" s="146"/>
    </row>
    <row r="84" customFormat="false" ht="12.8" hidden="false" customHeight="true" outlineLevel="0" collapsed="false">
      <c r="A84" s="155" t="s">
        <v>373</v>
      </c>
      <c r="B84" s="155"/>
      <c r="C84" s="146" t="s">
        <v>35</v>
      </c>
      <c r="D84" s="146" t="s">
        <v>35</v>
      </c>
      <c r="E84" s="146" t="s">
        <v>35</v>
      </c>
      <c r="F84" s="146"/>
      <c r="G84" s="146" t="s">
        <v>35</v>
      </c>
    </row>
    <row r="85" customFormat="false" ht="12.8" hidden="false" customHeight="false" outlineLevel="0" collapsed="false">
      <c r="A85" s="155"/>
      <c r="B85" s="155"/>
      <c r="C85" s="146"/>
      <c r="D85" s="146"/>
      <c r="E85" s="146"/>
      <c r="F85" s="146"/>
      <c r="G85" s="146"/>
    </row>
    <row r="86" customFormat="false" ht="13.8" hidden="false" customHeight="true" outlineLevel="0" collapsed="false">
      <c r="A86" s="146" t="s">
        <v>374</v>
      </c>
      <c r="B86" s="146"/>
      <c r="C86" s="25" t="s">
        <v>35</v>
      </c>
      <c r="D86" s="146" t="s">
        <v>35</v>
      </c>
      <c r="E86" s="146" t="s">
        <v>35</v>
      </c>
      <c r="F86" s="146"/>
      <c r="G86" s="146" t="s">
        <v>35</v>
      </c>
    </row>
    <row r="87" customFormat="false" ht="13.8" hidden="false" customHeight="false" outlineLevel="0" collapsed="false">
      <c r="A87" s="146"/>
      <c r="B87" s="146"/>
      <c r="C87" s="25" t="s">
        <v>35</v>
      </c>
      <c r="D87" s="146"/>
      <c r="E87" s="146"/>
      <c r="F87" s="146"/>
      <c r="G87" s="146"/>
    </row>
    <row r="88" customFormat="false" ht="13.8" hidden="false" customHeight="true" outlineLevel="0" collapsed="false">
      <c r="A88" s="134" t="s">
        <v>377</v>
      </c>
      <c r="B88" s="134"/>
      <c r="C88" s="134"/>
      <c r="D88" s="134"/>
      <c r="E88" s="134"/>
      <c r="F88" s="134"/>
      <c r="G88" s="134"/>
    </row>
    <row r="89" customFormat="false" ht="24.85" hidden="false" customHeight="true" outlineLevel="0" collapsed="false">
      <c r="A89" s="137" t="s">
        <v>378</v>
      </c>
      <c r="B89" s="137"/>
      <c r="C89" s="137"/>
      <c r="D89" s="137"/>
      <c r="E89" s="137"/>
      <c r="F89" s="7" t="s">
        <v>35</v>
      </c>
      <c r="G89" s="7"/>
    </row>
    <row r="90" customFormat="false" ht="13.8" hidden="false" customHeight="true" outlineLevel="0" collapsed="false">
      <c r="A90" s="137" t="s">
        <v>379</v>
      </c>
      <c r="B90" s="137"/>
      <c r="C90" s="137"/>
      <c r="D90" s="137"/>
      <c r="E90" s="137"/>
      <c r="F90" s="7" t="str">
        <f aca="false">F89</f>
        <v>-</v>
      </c>
      <c r="G90" s="7"/>
    </row>
    <row r="91" customFormat="false" ht="13.8" hidden="false" customHeight="true" outlineLevel="0" collapsed="false">
      <c r="A91" s="156" t="s">
        <v>380</v>
      </c>
      <c r="B91" s="156"/>
      <c r="C91" s="156"/>
      <c r="D91" s="156"/>
      <c r="E91" s="156"/>
      <c r="F91" s="7" t="s">
        <v>35</v>
      </c>
      <c r="G91" s="7"/>
    </row>
    <row r="92" customFormat="false" ht="13.8" hidden="false" customHeight="true" outlineLevel="0" collapsed="false">
      <c r="A92" s="137" t="s">
        <v>381</v>
      </c>
      <c r="B92" s="137"/>
      <c r="C92" s="137"/>
      <c r="D92" s="137"/>
      <c r="E92" s="137"/>
      <c r="F92" s="95" t="s">
        <v>382</v>
      </c>
      <c r="G92" s="95"/>
    </row>
    <row r="93" customFormat="false" ht="13.8" hidden="false" customHeight="true" outlineLevel="0" collapsed="false">
      <c r="A93" s="134" t="s">
        <v>383</v>
      </c>
      <c r="B93" s="134"/>
      <c r="C93" s="134"/>
      <c r="D93" s="134"/>
      <c r="E93" s="134"/>
      <c r="F93" s="134"/>
      <c r="G93" s="134"/>
    </row>
    <row r="94" customFormat="false" ht="37.3" hidden="false" customHeight="true" outlineLevel="0" collapsed="false">
      <c r="A94" s="9" t="s">
        <v>384</v>
      </c>
      <c r="B94" s="9"/>
      <c r="C94" s="9"/>
      <c r="D94" s="9"/>
      <c r="E94" s="9"/>
      <c r="F94" s="9"/>
      <c r="G94" s="9"/>
    </row>
    <row r="95" customFormat="false" ht="12.8" hidden="false" customHeight="true" outlineLevel="0" collapsed="false">
      <c r="A95" s="95" t="s">
        <v>385</v>
      </c>
      <c r="B95" s="95"/>
      <c r="C95" s="95"/>
      <c r="D95" s="95" t="s">
        <v>386</v>
      </c>
      <c r="E95" s="95"/>
      <c r="F95" s="95"/>
      <c r="G95" s="95"/>
    </row>
    <row r="96" customFormat="false" ht="12.8" hidden="false" customHeight="false" outlineLevel="0" collapsed="false">
      <c r="A96" s="95"/>
      <c r="B96" s="95"/>
      <c r="C96" s="95"/>
      <c r="D96" s="95"/>
      <c r="E96" s="95"/>
      <c r="F96" s="95"/>
      <c r="G96" s="95"/>
    </row>
  </sheetData>
  <mergeCells count="90">
    <mergeCell ref="A1:G1"/>
    <mergeCell ref="A2:B2"/>
    <mergeCell ref="C2:D2"/>
    <mergeCell ref="B3:C3"/>
    <mergeCell ref="D3:E3"/>
    <mergeCell ref="F3:G3"/>
    <mergeCell ref="B4:C4"/>
    <mergeCell ref="D4:E4"/>
    <mergeCell ref="F4:G4"/>
    <mergeCell ref="A7:G7"/>
    <mergeCell ref="A8:G8"/>
    <mergeCell ref="A9:G9"/>
    <mergeCell ref="F10:G10"/>
    <mergeCell ref="F11:G11"/>
    <mergeCell ref="A13:G13"/>
    <mergeCell ref="F14:G14"/>
    <mergeCell ref="F15:G15"/>
    <mergeCell ref="A16:G16"/>
    <mergeCell ref="A18:B18"/>
    <mergeCell ref="A21:E21"/>
    <mergeCell ref="F21:G21"/>
    <mergeCell ref="A22:E22"/>
    <mergeCell ref="F22:G22"/>
    <mergeCell ref="A23:E23"/>
    <mergeCell ref="F23:G23"/>
    <mergeCell ref="A24:G24"/>
    <mergeCell ref="A25:G25"/>
    <mergeCell ref="A26:G26"/>
    <mergeCell ref="A27:G27"/>
    <mergeCell ref="A28:G28"/>
    <mergeCell ref="A31:G31"/>
    <mergeCell ref="A33:B33"/>
    <mergeCell ref="A41:G41"/>
    <mergeCell ref="A42:G42"/>
    <mergeCell ref="A43:G43"/>
    <mergeCell ref="A44:G44"/>
    <mergeCell ref="A47:G47"/>
    <mergeCell ref="A49:B49"/>
    <mergeCell ref="A56:G56"/>
    <mergeCell ref="A57:G57"/>
    <mergeCell ref="A58:G58"/>
    <mergeCell ref="A61:G61"/>
    <mergeCell ref="A63:B63"/>
    <mergeCell ref="A71:G71"/>
    <mergeCell ref="A72:G72"/>
    <mergeCell ref="A73:G73"/>
    <mergeCell ref="A74:B74"/>
    <mergeCell ref="E74:F74"/>
    <mergeCell ref="A75:B76"/>
    <mergeCell ref="D75:D76"/>
    <mergeCell ref="E75:F76"/>
    <mergeCell ref="G75:G76"/>
    <mergeCell ref="A77:B78"/>
    <mergeCell ref="D77:D78"/>
    <mergeCell ref="E77:F78"/>
    <mergeCell ref="G77:G78"/>
    <mergeCell ref="A79:B79"/>
    <mergeCell ref="E79:F79"/>
    <mergeCell ref="A80:B81"/>
    <mergeCell ref="D80:D81"/>
    <mergeCell ref="E80:F81"/>
    <mergeCell ref="G80:G81"/>
    <mergeCell ref="A82:B83"/>
    <mergeCell ref="D82:D83"/>
    <mergeCell ref="E82:F83"/>
    <mergeCell ref="G82:G83"/>
    <mergeCell ref="A84:B85"/>
    <mergeCell ref="C84:C85"/>
    <mergeCell ref="D84:D85"/>
    <mergeCell ref="E84:F85"/>
    <mergeCell ref="G84:G85"/>
    <mergeCell ref="A86:B87"/>
    <mergeCell ref="D86:D87"/>
    <mergeCell ref="E86:F87"/>
    <mergeCell ref="G86:G87"/>
    <mergeCell ref="A88:G88"/>
    <mergeCell ref="A89:E89"/>
    <mergeCell ref="F89:G89"/>
    <mergeCell ref="A90:E90"/>
    <mergeCell ref="F90:G90"/>
    <mergeCell ref="A91:E91"/>
    <mergeCell ref="F91:G91"/>
    <mergeCell ref="A92:E92"/>
    <mergeCell ref="F92:G92"/>
    <mergeCell ref="A93:G93"/>
    <mergeCell ref="A94:G94"/>
    <mergeCell ref="A95:A96"/>
    <mergeCell ref="B95:C96"/>
    <mergeCell ref="D95:E96"/>
    <mergeCell ref="F95:G9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  <rowBreaks count="1" manualBreakCount="1">
    <brk id="57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71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A1" activeCellId="0" sqref="A1:G96"/>
    </sheetView>
  </sheetViews>
  <sheetFormatPr defaultColWidth="10.453125" defaultRowHeight="14.25" zeroHeight="false" outlineLevelRow="0" outlineLevelCol="0"/>
  <cols>
    <col collapsed="false" customWidth="true" hidden="false" outlineLevel="0" max="1" min="1" style="28" width="13.78"/>
    <col collapsed="false" customWidth="true" hidden="false" outlineLevel="0" max="2" min="2" style="29" width="10.2"/>
    <col collapsed="false" customWidth="true" hidden="false" outlineLevel="0" max="3" min="3" style="28" width="8"/>
    <col collapsed="false" customWidth="true" hidden="false" outlineLevel="0" max="4" min="4" style="28" width="7.39"/>
    <col collapsed="false" customWidth="true" hidden="false" outlineLevel="0" max="5" min="5" style="28" width="8.98"/>
    <col collapsed="false" customWidth="true" hidden="false" outlineLevel="0" max="6" min="6" style="28" width="6.16"/>
    <col collapsed="false" customWidth="true" hidden="false" outlineLevel="0" max="7" min="7" style="30" width="5.54"/>
    <col collapsed="false" customWidth="true" hidden="false" outlineLevel="0" max="8" min="8" style="30" width="17.84"/>
    <col collapsed="false" customWidth="true" hidden="false" outlineLevel="0" max="9" min="9" style="30" width="19.93"/>
    <col collapsed="false" customWidth="true" hidden="false" outlineLevel="0" max="10" min="10" style="31" width="27.69"/>
    <col collapsed="false" customWidth="false" hidden="false" outlineLevel="0" max="257" min="11" style="28" width="10.46"/>
    <col collapsed="false" customWidth="false" hidden="false" outlineLevel="0" max="1024" min="258" style="1" width="10.46"/>
  </cols>
  <sheetData>
    <row r="1" customFormat="false" ht="13.5" hidden="false" customHeight="true" outlineLevel="0" collapsed="false">
      <c r="A1" s="32" t="s">
        <v>59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/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/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/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/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/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/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33"/>
      <c r="HV1" s="33"/>
      <c r="HW1" s="33"/>
      <c r="HX1" s="33"/>
      <c r="HY1" s="33"/>
      <c r="HZ1" s="33"/>
      <c r="IA1" s="33"/>
      <c r="IB1" s="33"/>
      <c r="IC1" s="33"/>
      <c r="ID1" s="33"/>
      <c r="IE1" s="33"/>
      <c r="IF1" s="33"/>
      <c r="IG1" s="33"/>
      <c r="IH1" s="33"/>
      <c r="II1" s="33"/>
      <c r="IJ1" s="33"/>
      <c r="IK1" s="33"/>
      <c r="IL1" s="33"/>
      <c r="IM1" s="33"/>
      <c r="IN1" s="33"/>
      <c r="IO1" s="33"/>
      <c r="IP1" s="33"/>
      <c r="IQ1" s="33"/>
      <c r="IR1" s="33"/>
      <c r="IS1" s="33"/>
      <c r="IT1" s="33"/>
      <c r="IU1" s="33"/>
      <c r="IV1" s="33"/>
      <c r="IW1" s="33"/>
    </row>
    <row r="2" customFormat="false" ht="13.5" hidden="false" customHeight="true" outlineLevel="0" collapsed="false">
      <c r="A2" s="34" t="s">
        <v>60</v>
      </c>
      <c r="B2" s="34" t="s">
        <v>61</v>
      </c>
      <c r="C2" s="29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  <c r="HP2" s="33"/>
      <c r="HQ2" s="33"/>
      <c r="HR2" s="33"/>
      <c r="HS2" s="33"/>
      <c r="HT2" s="33"/>
      <c r="HU2" s="33"/>
      <c r="HV2" s="33"/>
      <c r="HW2" s="33"/>
      <c r="HX2" s="33"/>
      <c r="HY2" s="33"/>
      <c r="HZ2" s="33"/>
      <c r="IA2" s="33"/>
      <c r="IB2" s="33"/>
      <c r="IC2" s="33"/>
      <c r="ID2" s="33"/>
      <c r="IE2" s="33"/>
      <c r="IF2" s="33"/>
      <c r="IG2" s="33"/>
      <c r="IH2" s="33"/>
      <c r="II2" s="33"/>
      <c r="IJ2" s="33"/>
      <c r="IK2" s="33"/>
      <c r="IL2" s="33"/>
      <c r="IM2" s="33"/>
      <c r="IN2" s="33"/>
      <c r="IO2" s="33"/>
      <c r="IP2" s="33"/>
      <c r="IQ2" s="33"/>
      <c r="IR2" s="33"/>
      <c r="IS2" s="33"/>
      <c r="IT2" s="33"/>
      <c r="IU2" s="33"/>
      <c r="IV2" s="33"/>
      <c r="IW2" s="33"/>
    </row>
    <row r="3" customFormat="false" ht="13.5" hidden="false" customHeight="true" outlineLevel="0" collapsed="false">
      <c r="A3" s="35" t="s">
        <v>62</v>
      </c>
      <c r="B3" s="36" t="s">
        <v>63</v>
      </c>
      <c r="C3" s="36" t="s">
        <v>64</v>
      </c>
      <c r="D3" s="37" t="s">
        <v>65</v>
      </c>
      <c r="E3" s="37" t="s">
        <v>66</v>
      </c>
      <c r="F3" s="37"/>
      <c r="G3" s="37"/>
      <c r="H3" s="37"/>
      <c r="I3" s="37"/>
      <c r="J3" s="37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  <c r="IM3" s="33"/>
      <c r="IN3" s="33"/>
      <c r="IO3" s="33"/>
      <c r="IP3" s="33"/>
      <c r="IQ3" s="33"/>
      <c r="IR3" s="33"/>
      <c r="IS3" s="33"/>
      <c r="IT3" s="33"/>
      <c r="IU3" s="33"/>
      <c r="IV3" s="33"/>
      <c r="IW3" s="33"/>
    </row>
    <row r="4" customFormat="false" ht="13.5" hidden="false" customHeight="true" outlineLevel="0" collapsed="false">
      <c r="A4" s="35"/>
      <c r="B4" s="35"/>
      <c r="C4" s="35"/>
      <c r="D4" s="37"/>
      <c r="E4" s="36" t="s">
        <v>67</v>
      </c>
      <c r="F4" s="37" t="s">
        <v>68</v>
      </c>
      <c r="G4" s="37"/>
      <c r="H4" s="35" t="s">
        <v>69</v>
      </c>
      <c r="I4" s="35" t="s">
        <v>70</v>
      </c>
      <c r="J4" s="36" t="s">
        <v>71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  <c r="IW4" s="33"/>
    </row>
    <row r="5" customFormat="false" ht="36" hidden="false" customHeight="true" outlineLevel="0" collapsed="false">
      <c r="A5" s="35"/>
      <c r="B5" s="35"/>
      <c r="C5" s="35"/>
      <c r="D5" s="35"/>
      <c r="E5" s="35"/>
      <c r="F5" s="36" t="s">
        <v>72</v>
      </c>
      <c r="G5" s="36" t="s">
        <v>73</v>
      </c>
      <c r="H5" s="35"/>
      <c r="I5" s="35"/>
      <c r="J5" s="36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  <c r="II5" s="33"/>
      <c r="IJ5" s="33"/>
      <c r="IK5" s="33"/>
      <c r="IL5" s="33"/>
      <c r="IM5" s="33"/>
      <c r="IN5" s="33"/>
      <c r="IO5" s="33"/>
      <c r="IP5" s="33"/>
      <c r="IQ5" s="33"/>
      <c r="IR5" s="33"/>
      <c r="IS5" s="33"/>
      <c r="IT5" s="33"/>
      <c r="IU5" s="33"/>
      <c r="IV5" s="33"/>
      <c r="IW5" s="33"/>
    </row>
    <row r="6" customFormat="false" ht="12" hidden="false" customHeight="true" outlineLevel="0" collapsed="false">
      <c r="A6" s="35"/>
      <c r="B6" s="35"/>
      <c r="C6" s="35"/>
      <c r="D6" s="35"/>
      <c r="E6" s="35"/>
      <c r="F6" s="36"/>
      <c r="G6" s="36"/>
      <c r="H6" s="35"/>
      <c r="I6" s="35"/>
      <c r="J6" s="36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  <c r="IV6" s="33"/>
      <c r="IW6" s="33"/>
    </row>
    <row r="7" customFormat="false" ht="24" hidden="false" customHeight="true" outlineLevel="0" collapsed="false">
      <c r="A7" s="35" t="s">
        <v>74</v>
      </c>
      <c r="B7" s="35" t="n">
        <v>1.2</v>
      </c>
      <c r="C7" s="35" t="s">
        <v>75</v>
      </c>
      <c r="D7" s="35" t="s">
        <v>76</v>
      </c>
      <c r="E7" s="35" t="n">
        <v>0</v>
      </c>
      <c r="F7" s="36" t="s">
        <v>77</v>
      </c>
      <c r="G7" s="38" t="n">
        <v>2</v>
      </c>
      <c r="H7" s="36" t="n">
        <v>0</v>
      </c>
      <c r="I7" s="36" t="s">
        <v>35</v>
      </c>
      <c r="J7" s="35" t="s">
        <v>78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  <c r="IT7" s="33"/>
      <c r="IU7" s="33"/>
      <c r="IV7" s="33"/>
      <c r="IW7" s="33"/>
    </row>
    <row r="8" customFormat="false" ht="24" hidden="false" customHeight="true" outlineLevel="0" collapsed="false">
      <c r="A8" s="35" t="s">
        <v>79</v>
      </c>
      <c r="B8" s="35" t="s">
        <v>80</v>
      </c>
      <c r="C8" s="35" t="s">
        <v>75</v>
      </c>
      <c r="D8" s="35" t="str">
        <f aca="false">'контрол лист'!D7</f>
        <v>КИУ</v>
      </c>
      <c r="E8" s="35" t="n">
        <v>0</v>
      </c>
      <c r="F8" s="36" t="s">
        <v>77</v>
      </c>
      <c r="G8" s="39" t="n">
        <v>6</v>
      </c>
      <c r="H8" s="36" t="n">
        <v>0</v>
      </c>
      <c r="I8" s="36" t="s">
        <v>35</v>
      </c>
      <c r="J8" s="35" t="str">
        <f aca="false">'контрол лист'!J7</f>
        <v>АЛТ клей РОСС RU.АЯ12.Д02542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  <c r="IV8" s="33"/>
      <c r="IW8" s="33"/>
    </row>
    <row r="9" customFormat="false" ht="36" hidden="false" customHeight="true" outlineLevel="0" collapsed="false">
      <c r="A9" s="35" t="s">
        <v>81</v>
      </c>
      <c r="B9" s="35" t="s">
        <v>82</v>
      </c>
      <c r="C9" s="35" t="s">
        <v>75</v>
      </c>
      <c r="D9" s="35" t="str">
        <f aca="false">'контрол лист'!D8</f>
        <v>КИУ</v>
      </c>
      <c r="E9" s="35" t="n">
        <v>0</v>
      </c>
      <c r="F9" s="36" t="s">
        <v>77</v>
      </c>
      <c r="G9" s="39" t="n">
        <v>4</v>
      </c>
      <c r="H9" s="36" t="n">
        <v>0</v>
      </c>
      <c r="I9" s="36" t="s">
        <v>35</v>
      </c>
      <c r="J9" s="35" t="str">
        <f aca="false">'контрол лист'!J8</f>
        <v>АЛТ клей РОСС RU.АЯ12.Д02542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  <c r="IT9" s="33"/>
      <c r="IU9" s="33"/>
      <c r="IV9" s="33"/>
      <c r="IW9" s="33"/>
    </row>
    <row r="10" customFormat="false" ht="12" hidden="false" customHeight="true" outlineLevel="0" collapsed="false">
      <c r="A10" s="35" t="s">
        <v>83</v>
      </c>
      <c r="B10" s="35" t="s">
        <v>84</v>
      </c>
      <c r="C10" s="35" t="s">
        <v>75</v>
      </c>
      <c r="D10" s="35" t="str">
        <f aca="false">'контрол лист'!D9</f>
        <v>КИУ</v>
      </c>
      <c r="E10" s="35" t="n">
        <v>0</v>
      </c>
      <c r="F10" s="36" t="s">
        <v>77</v>
      </c>
      <c r="G10" s="39" t="n">
        <v>3</v>
      </c>
      <c r="H10" s="36" t="n">
        <v>0</v>
      </c>
      <c r="I10" s="36" t="s">
        <v>35</v>
      </c>
      <c r="J10" s="35" t="str">
        <f aca="false">'контрол лист'!J9</f>
        <v>АЛТ клей РОСС RU.АЯ12.Д02542</v>
      </c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  <c r="IW10" s="33"/>
    </row>
    <row r="11" customFormat="false" ht="36" hidden="false" customHeight="true" outlineLevel="0" collapsed="false">
      <c r="A11" s="35" t="s">
        <v>85</v>
      </c>
      <c r="B11" s="35" t="n">
        <v>18.19</v>
      </c>
      <c r="C11" s="35" t="s">
        <v>75</v>
      </c>
      <c r="D11" s="35" t="str">
        <f aca="false">'контрол лист'!D10</f>
        <v>КИУ</v>
      </c>
      <c r="E11" s="35" t="n">
        <v>0</v>
      </c>
      <c r="F11" s="36" t="s">
        <v>77</v>
      </c>
      <c r="G11" s="39" t="n">
        <v>2</v>
      </c>
      <c r="H11" s="36" t="n">
        <v>0</v>
      </c>
      <c r="I11" s="36" t="s">
        <v>35</v>
      </c>
      <c r="J11" s="35" t="str">
        <f aca="false">'контрол лист'!J10</f>
        <v>АЛТ клей РОСС RU.АЯ12.Д02542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/>
      <c r="HT11" s="33"/>
      <c r="HU11" s="33"/>
      <c r="HV11" s="33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  <c r="IW11" s="33"/>
    </row>
    <row r="12" customFormat="false" ht="24" hidden="false" customHeight="true" outlineLevel="0" collapsed="false">
      <c r="A12" s="35" t="s">
        <v>86</v>
      </c>
      <c r="B12" s="35" t="n">
        <v>108</v>
      </c>
      <c r="C12" s="35" t="s">
        <v>75</v>
      </c>
      <c r="D12" s="35" t="str">
        <f aca="false">'контрол лист'!D11</f>
        <v>КИУ</v>
      </c>
      <c r="E12" s="35" t="n">
        <v>0</v>
      </c>
      <c r="F12" s="36" t="s">
        <v>77</v>
      </c>
      <c r="G12" s="39" t="n">
        <v>1</v>
      </c>
      <c r="H12" s="36" t="n">
        <v>0</v>
      </c>
      <c r="I12" s="36" t="s">
        <v>35</v>
      </c>
      <c r="J12" s="35" t="str">
        <f aca="false">'контрол лист'!J11</f>
        <v>АЛТ клей РОСС RU.АЯ12.Д02542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  <c r="IW12" s="33"/>
    </row>
    <row r="13" customFormat="false" ht="24" hidden="false" customHeight="true" outlineLevel="0" collapsed="false">
      <c r="A13" s="35" t="s">
        <v>87</v>
      </c>
      <c r="B13" s="35" t="n">
        <v>22.21</v>
      </c>
      <c r="C13" s="35" t="s">
        <v>75</v>
      </c>
      <c r="D13" s="35" t="str">
        <f aca="false">'контрол лист'!D12</f>
        <v>КИУ</v>
      </c>
      <c r="E13" s="35" t="n">
        <v>0</v>
      </c>
      <c r="F13" s="36" t="s">
        <v>77</v>
      </c>
      <c r="G13" s="39" t="n">
        <v>2</v>
      </c>
      <c r="H13" s="36" t="n">
        <v>0</v>
      </c>
      <c r="I13" s="36" t="s">
        <v>35</v>
      </c>
      <c r="J13" s="35" t="str">
        <f aca="false">'контрол лист'!J12</f>
        <v>АЛТ клей РОСС RU.АЯ12.Д02542</v>
      </c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  <c r="IW13" s="33"/>
    </row>
    <row r="14" customFormat="false" ht="24" hidden="false" customHeight="true" outlineLevel="0" collapsed="false">
      <c r="A14" s="35" t="s">
        <v>88</v>
      </c>
      <c r="B14" s="35" t="n">
        <v>23.24</v>
      </c>
      <c r="C14" s="35" t="s">
        <v>75</v>
      </c>
      <c r="D14" s="35" t="str">
        <f aca="false">'контрол лист'!D13</f>
        <v>КИУ</v>
      </c>
      <c r="E14" s="35" t="n">
        <v>0</v>
      </c>
      <c r="F14" s="36" t="s">
        <v>77</v>
      </c>
      <c r="G14" s="39" t="n">
        <v>2</v>
      </c>
      <c r="H14" s="36" t="n">
        <v>0</v>
      </c>
      <c r="I14" s="36" t="s">
        <v>35</v>
      </c>
      <c r="J14" s="35" t="str">
        <f aca="false">'контрол лист'!J13</f>
        <v>АЛТ клей РОСС RU.АЯ12.Д02542</v>
      </c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  <c r="IW14" s="33"/>
    </row>
    <row r="15" customFormat="false" ht="24" hidden="false" customHeight="true" outlineLevel="0" collapsed="false">
      <c r="A15" s="35" t="s">
        <v>89</v>
      </c>
      <c r="B15" s="35" t="n">
        <v>25.26</v>
      </c>
      <c r="C15" s="35" t="s">
        <v>75</v>
      </c>
      <c r="D15" s="35" t="str">
        <f aca="false">'контрол лист'!D14</f>
        <v>КИУ</v>
      </c>
      <c r="E15" s="35" t="n">
        <v>0</v>
      </c>
      <c r="F15" s="36" t="s">
        <v>77</v>
      </c>
      <c r="G15" s="39" t="n">
        <v>2</v>
      </c>
      <c r="H15" s="36" t="n">
        <v>0</v>
      </c>
      <c r="I15" s="36" t="s">
        <v>35</v>
      </c>
      <c r="J15" s="35" t="str">
        <f aca="false">'контрол лист'!J14</f>
        <v>АЛТ клей РОСС RU.АЯ12.Д02542</v>
      </c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</row>
    <row r="16" customFormat="false" ht="24" hidden="false" customHeight="true" outlineLevel="0" collapsed="false">
      <c r="A16" s="35" t="s">
        <v>90</v>
      </c>
      <c r="B16" s="35" t="s">
        <v>91</v>
      </c>
      <c r="C16" s="35" t="s">
        <v>75</v>
      </c>
      <c r="D16" s="35" t="str">
        <f aca="false">'контрол лист'!D15</f>
        <v>КИУ</v>
      </c>
      <c r="E16" s="35" t="n">
        <v>0</v>
      </c>
      <c r="F16" s="36" t="s">
        <v>77</v>
      </c>
      <c r="G16" s="39" t="n">
        <v>4</v>
      </c>
      <c r="H16" s="36" t="n">
        <v>0</v>
      </c>
      <c r="I16" s="36" t="s">
        <v>35</v>
      </c>
      <c r="J16" s="35" t="str">
        <f aca="false">'контрол лист'!J15</f>
        <v>АЛТ клей РОСС RU.АЯ12.Д02542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  <c r="IW16" s="33"/>
    </row>
    <row r="17" customFormat="false" ht="48" hidden="false" customHeight="true" outlineLevel="0" collapsed="false">
      <c r="A17" s="35" t="s">
        <v>92</v>
      </c>
      <c r="B17" s="35" t="s">
        <v>93</v>
      </c>
      <c r="C17" s="35" t="s">
        <v>75</v>
      </c>
      <c r="D17" s="35" t="str">
        <f aca="false">'контрол лист'!D16</f>
        <v>КИУ</v>
      </c>
      <c r="E17" s="35" t="n">
        <v>0</v>
      </c>
      <c r="F17" s="36" t="s">
        <v>77</v>
      </c>
      <c r="G17" s="39" t="n">
        <v>3</v>
      </c>
      <c r="H17" s="36" t="n">
        <v>0</v>
      </c>
      <c r="I17" s="36" t="s">
        <v>35</v>
      </c>
      <c r="J17" s="35" t="str">
        <f aca="false">'контрол лист'!J16</f>
        <v>АЛТ клей РОСС RU.АЯ12.Д02542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  <c r="IW17" s="33"/>
    </row>
    <row r="18" customFormat="false" ht="48" hidden="false" customHeight="true" outlineLevel="0" collapsed="false">
      <c r="A18" s="35" t="s">
        <v>94</v>
      </c>
      <c r="B18" s="35" t="n">
        <v>37</v>
      </c>
      <c r="C18" s="35" t="s">
        <v>75</v>
      </c>
      <c r="D18" s="35" t="str">
        <f aca="false">'контрол лист'!D17</f>
        <v>КИУ</v>
      </c>
      <c r="E18" s="35" t="n">
        <v>0</v>
      </c>
      <c r="F18" s="36" t="s">
        <v>77</v>
      </c>
      <c r="G18" s="39" t="n">
        <v>1</v>
      </c>
      <c r="H18" s="36" t="n">
        <v>0</v>
      </c>
      <c r="I18" s="36" t="s">
        <v>35</v>
      </c>
      <c r="J18" s="35" t="str">
        <f aca="false">'контрол лист'!J17</f>
        <v>АЛТ клей РОСС RU.АЯ12.Д02542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  <c r="IW18" s="33"/>
    </row>
    <row r="19" customFormat="false" ht="36" hidden="false" customHeight="true" outlineLevel="0" collapsed="false">
      <c r="A19" s="35" t="s">
        <v>95</v>
      </c>
      <c r="B19" s="35" t="s">
        <v>96</v>
      </c>
      <c r="C19" s="35" t="s">
        <v>75</v>
      </c>
      <c r="D19" s="35" t="str">
        <f aca="false">'контрол лист'!D18</f>
        <v>КИУ</v>
      </c>
      <c r="E19" s="35" t="s">
        <v>97</v>
      </c>
      <c r="F19" s="36" t="s">
        <v>98</v>
      </c>
      <c r="G19" s="39" t="n">
        <v>4</v>
      </c>
      <c r="H19" s="36" t="n">
        <v>1</v>
      </c>
      <c r="I19" s="36" t="s">
        <v>35</v>
      </c>
      <c r="J19" s="35" t="str">
        <f aca="false">'контрол лист'!J18</f>
        <v>АЛТ клей РОСС RU.АЯ12.Д02542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</row>
    <row r="20" customFormat="false" ht="24" hidden="false" customHeight="true" outlineLevel="0" collapsed="false">
      <c r="A20" s="35" t="s">
        <v>99</v>
      </c>
      <c r="B20" s="35" t="s">
        <v>100</v>
      </c>
      <c r="C20" s="35" t="s">
        <v>75</v>
      </c>
      <c r="D20" s="35" t="str">
        <f aca="false">'контрол лист'!D19</f>
        <v>КИУ</v>
      </c>
      <c r="E20" s="35" t="n">
        <v>0</v>
      </c>
      <c r="F20" s="36" t="s">
        <v>77</v>
      </c>
      <c r="G20" s="39" t="n">
        <v>6</v>
      </c>
      <c r="H20" s="36" t="n">
        <v>0</v>
      </c>
      <c r="I20" s="36" t="s">
        <v>35</v>
      </c>
      <c r="J20" s="35" t="str">
        <f aca="false">'контрол лист'!J19</f>
        <v>АЛТ клей РОСС RU.АЯ12.Д02542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</row>
    <row r="21" customFormat="false" ht="36" hidden="false" customHeight="true" outlineLevel="0" collapsed="false">
      <c r="A21" s="35" t="s">
        <v>101</v>
      </c>
      <c r="B21" s="35" t="s">
        <v>102</v>
      </c>
      <c r="C21" s="35" t="s">
        <v>75</v>
      </c>
      <c r="D21" s="35" t="str">
        <f aca="false">'контрол лист'!D20</f>
        <v>КИУ</v>
      </c>
      <c r="E21" s="35" t="n">
        <v>0</v>
      </c>
      <c r="F21" s="36" t="s">
        <v>103</v>
      </c>
      <c r="G21" s="39" t="n">
        <v>2</v>
      </c>
      <c r="H21" s="36" t="n">
        <v>0</v>
      </c>
      <c r="I21" s="36" t="s">
        <v>35</v>
      </c>
      <c r="J21" s="35" t="str">
        <f aca="false">'контрол лист'!J20</f>
        <v>АЛТ клей РОСС RU.АЯ12.Д02542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</row>
    <row r="22" customFormat="false" ht="36" hidden="false" customHeight="true" outlineLevel="0" collapsed="false">
      <c r="A22" s="35" t="s">
        <v>104</v>
      </c>
      <c r="B22" s="35" t="n">
        <v>64.67</v>
      </c>
      <c r="C22" s="35" t="s">
        <v>75</v>
      </c>
      <c r="D22" s="35" t="str">
        <f aca="false">'контрол лист'!D21</f>
        <v>КИУ</v>
      </c>
      <c r="E22" s="35" t="n">
        <v>0</v>
      </c>
      <c r="F22" s="36" t="s">
        <v>77</v>
      </c>
      <c r="G22" s="39" t="n">
        <v>2</v>
      </c>
      <c r="H22" s="36" t="n">
        <v>0</v>
      </c>
      <c r="I22" s="36" t="s">
        <v>35</v>
      </c>
      <c r="J22" s="35" t="str">
        <f aca="false">'контрол лист'!J21</f>
        <v>АЛТ клей РОСС RU.АЯ12.Д02542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  <c r="IW22" s="33"/>
    </row>
    <row r="23" customFormat="false" ht="36" hidden="false" customHeight="true" outlineLevel="0" collapsed="false">
      <c r="A23" s="35" t="s">
        <v>105</v>
      </c>
      <c r="B23" s="35" t="n">
        <v>65.66</v>
      </c>
      <c r="C23" s="35" t="s">
        <v>75</v>
      </c>
      <c r="D23" s="35" t="str">
        <f aca="false">'контрол лист'!D22</f>
        <v>КИУ</v>
      </c>
      <c r="E23" s="35" t="n">
        <v>0</v>
      </c>
      <c r="F23" s="36" t="s">
        <v>77</v>
      </c>
      <c r="G23" s="39" t="n">
        <v>2</v>
      </c>
      <c r="H23" s="36" t="n">
        <v>0</v>
      </c>
      <c r="I23" s="36" t="s">
        <v>35</v>
      </c>
      <c r="J23" s="35" t="str">
        <f aca="false">'контрол лист'!J22</f>
        <v>АЛТ клей РОСС RU.АЯ12.Д02542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</row>
    <row r="24" customFormat="false" ht="48" hidden="false" customHeight="true" outlineLevel="0" collapsed="false">
      <c r="A24" s="35" t="s">
        <v>106</v>
      </c>
      <c r="B24" s="35" t="s">
        <v>107</v>
      </c>
      <c r="C24" s="35" t="s">
        <v>75</v>
      </c>
      <c r="D24" s="35" t="str">
        <f aca="false">'контрол лист'!D23</f>
        <v>КИУ</v>
      </c>
      <c r="E24" s="35" t="n">
        <v>0</v>
      </c>
      <c r="F24" s="36" t="s">
        <v>77</v>
      </c>
      <c r="G24" s="39" t="n">
        <v>3</v>
      </c>
      <c r="H24" s="36" t="n">
        <v>0</v>
      </c>
      <c r="I24" s="36" t="s">
        <v>35</v>
      </c>
      <c r="J24" s="35" t="str">
        <f aca="false">'контрол лист'!J23</f>
        <v>АЛТ клей РОСС RU.АЯ12.Д02542</v>
      </c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</row>
    <row r="25" customFormat="false" ht="24" hidden="false" customHeight="true" outlineLevel="0" collapsed="false">
      <c r="A25" s="35" t="s">
        <v>108</v>
      </c>
      <c r="B25" s="35" t="n">
        <v>27.28</v>
      </c>
      <c r="C25" s="35" t="s">
        <v>75</v>
      </c>
      <c r="D25" s="35" t="str">
        <f aca="false">'контрол лист'!D24</f>
        <v>КИУ</v>
      </c>
      <c r="E25" s="35" t="n">
        <v>0</v>
      </c>
      <c r="F25" s="36" t="s">
        <v>77</v>
      </c>
      <c r="G25" s="39" t="n">
        <v>2</v>
      </c>
      <c r="H25" s="36" t="n">
        <v>0</v>
      </c>
      <c r="I25" s="36" t="s">
        <v>35</v>
      </c>
      <c r="J25" s="35" t="str">
        <f aca="false">'контрол лист'!J24</f>
        <v>АЛТ клей РОСС RU.АЯ12.Д02542</v>
      </c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</row>
    <row r="26" customFormat="false" ht="36" hidden="false" customHeight="true" outlineLevel="0" collapsed="false">
      <c r="A26" s="35" t="s">
        <v>109</v>
      </c>
      <c r="B26" s="35" t="s">
        <v>110</v>
      </c>
      <c r="C26" s="35" t="s">
        <v>75</v>
      </c>
      <c r="D26" s="35" t="str">
        <f aca="false">'контрол лист'!D25</f>
        <v>КИУ</v>
      </c>
      <c r="E26" s="35" t="n">
        <v>0</v>
      </c>
      <c r="F26" s="36" t="s">
        <v>77</v>
      </c>
      <c r="G26" s="39" t="n">
        <v>4</v>
      </c>
      <c r="H26" s="36" t="n">
        <v>0</v>
      </c>
      <c r="I26" s="36" t="s">
        <v>35</v>
      </c>
      <c r="J26" s="35" t="str">
        <f aca="false">'контрол лист'!J25</f>
        <v>АЛТ клей РОСС RU.АЯ12.Д02542</v>
      </c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  <c r="IW26" s="33"/>
    </row>
    <row r="27" customFormat="false" ht="24" hidden="false" customHeight="true" outlineLevel="0" collapsed="false">
      <c r="A27" s="35" t="s">
        <v>111</v>
      </c>
      <c r="B27" s="35" t="s">
        <v>112</v>
      </c>
      <c r="C27" s="35" t="s">
        <v>75</v>
      </c>
      <c r="D27" s="35" t="str">
        <f aca="false">'контрол лист'!D26</f>
        <v>КИУ</v>
      </c>
      <c r="E27" s="35" t="n">
        <v>0</v>
      </c>
      <c r="F27" s="36" t="s">
        <v>77</v>
      </c>
      <c r="G27" s="39" t="n">
        <v>3</v>
      </c>
      <c r="H27" s="36" t="n">
        <v>0</v>
      </c>
      <c r="I27" s="36" t="s">
        <v>35</v>
      </c>
      <c r="J27" s="35" t="str">
        <f aca="false">'контрол лист'!J26</f>
        <v>АЛТ клей РОСС RU.АЯ12.Д02542</v>
      </c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  <c r="IT27" s="33"/>
      <c r="IU27" s="33"/>
      <c r="IV27" s="33"/>
      <c r="IW27" s="33"/>
    </row>
    <row r="28" customFormat="false" ht="12" hidden="false" customHeight="true" outlineLevel="0" collapsed="false">
      <c r="A28" s="35" t="s">
        <v>113</v>
      </c>
      <c r="B28" s="35" t="n">
        <v>10.9</v>
      </c>
      <c r="C28" s="35" t="s">
        <v>75</v>
      </c>
      <c r="D28" s="35" t="str">
        <f aca="false">'контрол лист'!D27</f>
        <v>КИУ</v>
      </c>
      <c r="E28" s="35" t="n">
        <v>0</v>
      </c>
      <c r="F28" s="36" t="s">
        <v>77</v>
      </c>
      <c r="G28" s="39" t="n">
        <v>2</v>
      </c>
      <c r="H28" s="36" t="n">
        <v>0</v>
      </c>
      <c r="I28" s="36" t="s">
        <v>35</v>
      </c>
      <c r="J28" s="35" t="str">
        <f aca="false">'контрол лист'!J27</f>
        <v>АЛТ клей РОСС RU.АЯ12.Д02542</v>
      </c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  <c r="IS28" s="33"/>
      <c r="IT28" s="33"/>
      <c r="IU28" s="33"/>
      <c r="IV28" s="33"/>
      <c r="IW28" s="33"/>
    </row>
    <row r="29" customFormat="false" ht="24" hidden="false" customHeight="true" outlineLevel="0" collapsed="false">
      <c r="A29" s="35" t="s">
        <v>114</v>
      </c>
      <c r="B29" s="35" t="n">
        <v>114</v>
      </c>
      <c r="C29" s="35" t="s">
        <v>75</v>
      </c>
      <c r="D29" s="35" t="str">
        <f aca="false">'контрол лист'!D28</f>
        <v>КИУ</v>
      </c>
      <c r="E29" s="35" t="n">
        <v>0</v>
      </c>
      <c r="F29" s="36" t="s">
        <v>77</v>
      </c>
      <c r="G29" s="39" t="n">
        <v>1</v>
      </c>
      <c r="H29" s="36" t="n">
        <v>0</v>
      </c>
      <c r="I29" s="36" t="s">
        <v>35</v>
      </c>
      <c r="J29" s="35" t="str">
        <f aca="false">'контрол лист'!J28</f>
        <v>АЛТ клей РОСС RU.АЯ12.Д02542</v>
      </c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  <c r="HO29" s="33"/>
      <c r="HP29" s="33"/>
      <c r="HQ29" s="33"/>
      <c r="HR29" s="33"/>
      <c r="HS29" s="33"/>
      <c r="HT29" s="33"/>
      <c r="HU29" s="33"/>
      <c r="HV29" s="33"/>
      <c r="HW29" s="33"/>
      <c r="HX29" s="33"/>
      <c r="HY29" s="33"/>
      <c r="HZ29" s="33"/>
      <c r="IA29" s="33"/>
      <c r="IB29" s="33"/>
      <c r="IC29" s="33"/>
      <c r="ID29" s="33"/>
      <c r="IE29" s="33"/>
      <c r="IF29" s="33"/>
      <c r="IG29" s="33"/>
      <c r="IH29" s="33"/>
      <c r="II29" s="33"/>
      <c r="IJ29" s="33"/>
      <c r="IK29" s="33"/>
      <c r="IL29" s="33"/>
      <c r="IM29" s="33"/>
      <c r="IN29" s="33"/>
      <c r="IO29" s="33"/>
      <c r="IP29" s="33"/>
      <c r="IQ29" s="33"/>
      <c r="IR29" s="33"/>
      <c r="IS29" s="33"/>
      <c r="IT29" s="33"/>
      <c r="IU29" s="33"/>
      <c r="IV29" s="33"/>
      <c r="IW29" s="33"/>
    </row>
    <row r="30" customFormat="false" ht="24" hidden="false" customHeight="true" outlineLevel="0" collapsed="false">
      <c r="A30" s="35" t="s">
        <v>115</v>
      </c>
      <c r="B30" s="35" t="s">
        <v>116</v>
      </c>
      <c r="C30" s="35" t="s">
        <v>75</v>
      </c>
      <c r="D30" s="35" t="str">
        <f aca="false">'контрол лист'!D29</f>
        <v>КИУ</v>
      </c>
      <c r="E30" s="35" t="n">
        <v>0</v>
      </c>
      <c r="F30" s="36" t="s">
        <v>77</v>
      </c>
      <c r="G30" s="39" t="n">
        <v>4</v>
      </c>
      <c r="H30" s="36" t="n">
        <v>0</v>
      </c>
      <c r="I30" s="36" t="s">
        <v>35</v>
      </c>
      <c r="J30" s="35" t="str">
        <f aca="false">'контрол лист'!J29</f>
        <v>АЛТ клей РОСС RU.АЯ12.Д02542</v>
      </c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</row>
    <row r="31" customFormat="false" ht="24" hidden="false" customHeight="true" outlineLevel="0" collapsed="false">
      <c r="A31" s="35" t="s">
        <v>117</v>
      </c>
      <c r="B31" s="35" t="n">
        <v>112</v>
      </c>
      <c r="C31" s="35" t="s">
        <v>75</v>
      </c>
      <c r="D31" s="35" t="str">
        <f aca="false">'контрол лист'!D30</f>
        <v>КИУ</v>
      </c>
      <c r="E31" s="35" t="n">
        <v>0</v>
      </c>
      <c r="F31" s="36" t="s">
        <v>77</v>
      </c>
      <c r="G31" s="39" t="n">
        <v>1</v>
      </c>
      <c r="H31" s="36" t="n">
        <v>0</v>
      </c>
      <c r="I31" s="36" t="s">
        <v>35</v>
      </c>
      <c r="J31" s="35" t="str">
        <f aca="false">'контрол лист'!J30</f>
        <v>АЛТ клей РОСС RU.АЯ12.Д02542</v>
      </c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  <c r="HO31" s="33"/>
      <c r="HP31" s="33"/>
      <c r="HQ31" s="33"/>
      <c r="HR31" s="33"/>
      <c r="HS31" s="33"/>
      <c r="HT31" s="33"/>
      <c r="HU31" s="33"/>
      <c r="HV31" s="33"/>
      <c r="HW31" s="33"/>
      <c r="HX31" s="33"/>
      <c r="HY31" s="33"/>
      <c r="HZ31" s="33"/>
      <c r="IA31" s="33"/>
      <c r="IB31" s="33"/>
      <c r="IC31" s="33"/>
      <c r="ID31" s="33"/>
      <c r="IE31" s="33"/>
      <c r="IF31" s="33"/>
      <c r="IG31" s="33"/>
      <c r="IH31" s="33"/>
      <c r="II31" s="33"/>
      <c r="IJ31" s="33"/>
      <c r="IK31" s="33"/>
      <c r="IL31" s="33"/>
      <c r="IM31" s="33"/>
      <c r="IN31" s="33"/>
      <c r="IO31" s="33"/>
      <c r="IP31" s="33"/>
      <c r="IQ31" s="33"/>
      <c r="IR31" s="33"/>
      <c r="IS31" s="33"/>
      <c r="IT31" s="33"/>
      <c r="IU31" s="33"/>
      <c r="IV31" s="33"/>
      <c r="IW31" s="33"/>
    </row>
    <row r="32" customFormat="false" ht="24" hidden="false" customHeight="true" outlineLevel="0" collapsed="false">
      <c r="A32" s="35" t="s">
        <v>118</v>
      </c>
      <c r="B32" s="35" t="s">
        <v>119</v>
      </c>
      <c r="C32" s="35" t="s">
        <v>75</v>
      </c>
      <c r="D32" s="35" t="str">
        <f aca="false">'контрол лист'!D31</f>
        <v>КИУ</v>
      </c>
      <c r="E32" s="35" t="n">
        <v>0</v>
      </c>
      <c r="F32" s="36" t="s">
        <v>77</v>
      </c>
      <c r="G32" s="39" t="n">
        <v>0</v>
      </c>
      <c r="H32" s="36" t="n">
        <v>0</v>
      </c>
      <c r="I32" s="36" t="s">
        <v>35</v>
      </c>
      <c r="J32" s="35" t="str">
        <f aca="false">'контрол лист'!J31</f>
        <v>АЛТ клей РОСС RU.АЯ12.Д02542</v>
      </c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  <c r="HO32" s="33"/>
      <c r="HP32" s="33"/>
      <c r="HQ32" s="33"/>
      <c r="HR32" s="33"/>
      <c r="HS32" s="33"/>
      <c r="HT32" s="33"/>
      <c r="HU32" s="33"/>
      <c r="HV32" s="33"/>
      <c r="HW32" s="33"/>
      <c r="HX32" s="33"/>
      <c r="HY32" s="33"/>
      <c r="HZ32" s="33"/>
      <c r="IA32" s="33"/>
      <c r="IB32" s="33"/>
      <c r="IC32" s="33"/>
      <c r="ID32" s="33"/>
      <c r="IE32" s="33"/>
      <c r="IF32" s="33"/>
      <c r="IG32" s="33"/>
      <c r="IH32" s="33"/>
      <c r="II32" s="33"/>
      <c r="IJ32" s="33"/>
      <c r="IK32" s="33"/>
      <c r="IL32" s="33"/>
      <c r="IM32" s="33"/>
      <c r="IN32" s="33"/>
      <c r="IO32" s="33"/>
      <c r="IP32" s="33"/>
      <c r="IQ32" s="33"/>
      <c r="IR32" s="33"/>
      <c r="IS32" s="33"/>
      <c r="IT32" s="33"/>
      <c r="IU32" s="33"/>
      <c r="IV32" s="33"/>
      <c r="IW32" s="33"/>
    </row>
    <row r="33" customFormat="false" ht="36" hidden="false" customHeight="true" outlineLevel="0" collapsed="false">
      <c r="A33" s="35" t="s">
        <v>109</v>
      </c>
      <c r="B33" s="35" t="s">
        <v>120</v>
      </c>
      <c r="C33" s="35" t="s">
        <v>75</v>
      </c>
      <c r="D33" s="35" t="str">
        <f aca="false">'контрол лист'!D32</f>
        <v>КИУ</v>
      </c>
      <c r="E33" s="35" t="n">
        <v>0</v>
      </c>
      <c r="F33" s="36" t="s">
        <v>77</v>
      </c>
      <c r="G33" s="39" t="n">
        <v>3</v>
      </c>
      <c r="H33" s="36" t="n">
        <v>0</v>
      </c>
      <c r="I33" s="36" t="s">
        <v>35</v>
      </c>
      <c r="J33" s="35" t="str">
        <f aca="false">'контрол лист'!J32</f>
        <v>АЛТ клей РОСС RU.АЯ12.Д02542</v>
      </c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  <c r="IS33" s="33"/>
      <c r="IT33" s="33"/>
      <c r="IU33" s="33"/>
      <c r="IV33" s="33"/>
      <c r="IW33" s="33"/>
    </row>
    <row r="34" customFormat="false" ht="24" hidden="false" customHeight="true" outlineLevel="0" collapsed="false">
      <c r="A34" s="35" t="s">
        <v>108</v>
      </c>
      <c r="B34" s="35" t="n">
        <v>51.52</v>
      </c>
      <c r="C34" s="35" t="s">
        <v>75</v>
      </c>
      <c r="D34" s="35" t="str">
        <f aca="false">'контрол лист'!D33</f>
        <v>КИУ</v>
      </c>
      <c r="E34" s="35" t="n">
        <v>0</v>
      </c>
      <c r="F34" s="36" t="s">
        <v>77</v>
      </c>
      <c r="G34" s="39" t="n">
        <v>2</v>
      </c>
      <c r="H34" s="36" t="n">
        <v>0</v>
      </c>
      <c r="I34" s="36" t="s">
        <v>35</v>
      </c>
      <c r="J34" s="35" t="str">
        <f aca="false">'контрол лист'!J33</f>
        <v>АЛТ клей РОСС RU.АЯ12.Д02542</v>
      </c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  <c r="HO34" s="33"/>
      <c r="HP34" s="33"/>
      <c r="HQ34" s="33"/>
      <c r="HR34" s="33"/>
      <c r="HS34" s="33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33"/>
      <c r="II34" s="33"/>
      <c r="IJ34" s="33"/>
      <c r="IK34" s="33"/>
      <c r="IL34" s="33"/>
      <c r="IM34" s="33"/>
      <c r="IN34" s="33"/>
      <c r="IO34" s="33"/>
      <c r="IP34" s="33"/>
      <c r="IQ34" s="33"/>
      <c r="IR34" s="33"/>
      <c r="IS34" s="33"/>
      <c r="IT34" s="33"/>
      <c r="IU34" s="33"/>
      <c r="IV34" s="33"/>
      <c r="IW34" s="33"/>
    </row>
    <row r="35" customFormat="false" ht="36" hidden="false" customHeight="true" outlineLevel="0" collapsed="false">
      <c r="A35" s="35" t="s">
        <v>121</v>
      </c>
      <c r="B35" s="35" t="s">
        <v>122</v>
      </c>
      <c r="C35" s="35" t="s">
        <v>75</v>
      </c>
      <c r="D35" s="35" t="str">
        <f aca="false">'контрол лист'!D34</f>
        <v>КИУ</v>
      </c>
      <c r="E35" s="35" t="n">
        <v>0</v>
      </c>
      <c r="F35" s="36" t="s">
        <v>77</v>
      </c>
      <c r="G35" s="39" t="n">
        <v>5</v>
      </c>
      <c r="H35" s="36" t="n">
        <v>0</v>
      </c>
      <c r="I35" s="36" t="s">
        <v>35</v>
      </c>
      <c r="J35" s="35" t="str">
        <f aca="false">'контрол лист'!J34</f>
        <v>АЛТ клей РОСС RU.АЯ12.Д02542</v>
      </c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33"/>
      <c r="IQ35" s="33"/>
      <c r="IR35" s="33"/>
      <c r="IS35" s="33"/>
      <c r="IT35" s="33"/>
      <c r="IU35" s="33"/>
      <c r="IV35" s="33"/>
      <c r="IW35" s="33"/>
    </row>
    <row r="36" customFormat="false" ht="24" hidden="false" customHeight="true" outlineLevel="0" collapsed="false">
      <c r="A36" s="35" t="s">
        <v>123</v>
      </c>
      <c r="B36" s="35" t="s">
        <v>124</v>
      </c>
      <c r="C36" s="35" t="s">
        <v>75</v>
      </c>
      <c r="D36" s="35" t="str">
        <f aca="false">'контрол лист'!D35</f>
        <v>КИУ</v>
      </c>
      <c r="E36" s="35" t="n">
        <v>0</v>
      </c>
      <c r="F36" s="36" t="s">
        <v>77</v>
      </c>
      <c r="G36" s="39" t="n">
        <v>3</v>
      </c>
      <c r="H36" s="36" t="n">
        <v>0</v>
      </c>
      <c r="I36" s="36" t="s">
        <v>35</v>
      </c>
      <c r="J36" s="35" t="str">
        <f aca="false">'контрол лист'!J35</f>
        <v>АЛТ клей РОСС RU.АЯ12.Д02542</v>
      </c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33"/>
      <c r="IQ36" s="33"/>
      <c r="IR36" s="33"/>
      <c r="IS36" s="33"/>
      <c r="IT36" s="33"/>
      <c r="IU36" s="33"/>
      <c r="IV36" s="33"/>
      <c r="IW36" s="33"/>
    </row>
    <row r="37" customFormat="false" ht="24" hidden="false" customHeight="true" outlineLevel="0" collapsed="false">
      <c r="A37" s="35" t="s">
        <v>125</v>
      </c>
      <c r="B37" s="35" t="s">
        <v>126</v>
      </c>
      <c r="C37" s="35" t="s">
        <v>75</v>
      </c>
      <c r="D37" s="35" t="str">
        <f aca="false">'контрол лист'!D36</f>
        <v>КИУ</v>
      </c>
      <c r="E37" s="35" t="n">
        <v>0</v>
      </c>
      <c r="F37" s="36" t="s">
        <v>77</v>
      </c>
      <c r="G37" s="39" t="n">
        <v>4</v>
      </c>
      <c r="H37" s="36" t="n">
        <v>0</v>
      </c>
      <c r="I37" s="36" t="s">
        <v>35</v>
      </c>
      <c r="J37" s="35" t="str">
        <f aca="false">'контрол лист'!J36</f>
        <v>АЛТ клей РОСС RU.АЯ12.Д02542</v>
      </c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  <c r="IT37" s="33"/>
      <c r="IU37" s="33"/>
      <c r="IV37" s="33"/>
      <c r="IW37" s="33"/>
    </row>
    <row r="38" customFormat="false" ht="24" hidden="false" customHeight="true" outlineLevel="0" collapsed="false">
      <c r="A38" s="35" t="s">
        <v>127</v>
      </c>
      <c r="B38" s="35" t="s">
        <v>128</v>
      </c>
      <c r="C38" s="35" t="s">
        <v>75</v>
      </c>
      <c r="D38" s="35" t="str">
        <f aca="false">'контрол лист'!D37</f>
        <v>КИУ</v>
      </c>
      <c r="E38" s="35" t="n">
        <v>0</v>
      </c>
      <c r="F38" s="36" t="s">
        <v>77</v>
      </c>
      <c r="G38" s="39" t="n">
        <v>3</v>
      </c>
      <c r="H38" s="36" t="n">
        <v>0</v>
      </c>
      <c r="I38" s="36" t="s">
        <v>35</v>
      </c>
      <c r="J38" s="35" t="str">
        <f aca="false">'контрол лист'!J37</f>
        <v>АЛТ клей РОСС RU.АЯ12.Д02542</v>
      </c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33"/>
      <c r="IQ38" s="33"/>
      <c r="IR38" s="33"/>
      <c r="IS38" s="33"/>
      <c r="IT38" s="33"/>
      <c r="IU38" s="33"/>
      <c r="IV38" s="33"/>
      <c r="IW38" s="33"/>
    </row>
    <row r="39" customFormat="false" ht="36" hidden="false" customHeight="true" outlineLevel="0" collapsed="false">
      <c r="A39" s="35" t="s">
        <v>129</v>
      </c>
      <c r="B39" s="35" t="n">
        <v>69</v>
      </c>
      <c r="C39" s="35" t="s">
        <v>75</v>
      </c>
      <c r="D39" s="35" t="str">
        <f aca="false">'контрол лист'!D38</f>
        <v>КИУ</v>
      </c>
      <c r="E39" s="35" t="n">
        <v>0</v>
      </c>
      <c r="F39" s="36" t="s">
        <v>77</v>
      </c>
      <c r="G39" s="39" t="n">
        <v>1</v>
      </c>
      <c r="H39" s="36" t="n">
        <v>0</v>
      </c>
      <c r="I39" s="36" t="s">
        <v>35</v>
      </c>
      <c r="J39" s="35" t="str">
        <f aca="false">'контрол лист'!J38</f>
        <v>АЛТ клей РОСС RU.АЯ12.Д02542</v>
      </c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  <c r="HO39" s="33"/>
      <c r="HP39" s="33"/>
      <c r="HQ39" s="33"/>
      <c r="HR39" s="33"/>
      <c r="HS39" s="33"/>
      <c r="HT39" s="33"/>
      <c r="HU39" s="33"/>
      <c r="HV39" s="33"/>
      <c r="HW39" s="33"/>
      <c r="HX39" s="33"/>
      <c r="HY39" s="33"/>
      <c r="HZ39" s="33"/>
      <c r="IA39" s="33"/>
      <c r="IB39" s="33"/>
      <c r="IC39" s="33"/>
      <c r="ID39" s="33"/>
      <c r="IE39" s="33"/>
      <c r="IF39" s="33"/>
      <c r="IG39" s="33"/>
      <c r="IH39" s="33"/>
      <c r="II39" s="33"/>
      <c r="IJ39" s="33"/>
      <c r="IK39" s="33"/>
      <c r="IL39" s="33"/>
      <c r="IM39" s="33"/>
      <c r="IN39" s="33"/>
      <c r="IO39" s="33"/>
      <c r="IP39" s="33"/>
      <c r="IQ39" s="33"/>
      <c r="IR39" s="33"/>
      <c r="IS39" s="33"/>
      <c r="IT39" s="33"/>
      <c r="IU39" s="33"/>
      <c r="IV39" s="33"/>
      <c r="IW39" s="33"/>
    </row>
    <row r="40" customFormat="false" ht="12" hidden="false" customHeight="true" outlineLevel="0" collapsed="false">
      <c r="A40" s="35" t="s">
        <v>130</v>
      </c>
      <c r="B40" s="35" t="n">
        <v>80</v>
      </c>
      <c r="C40" s="35" t="s">
        <v>75</v>
      </c>
      <c r="D40" s="35" t="str">
        <f aca="false">'контрол лист'!D39</f>
        <v>КИУ</v>
      </c>
      <c r="E40" s="35" t="n">
        <v>0</v>
      </c>
      <c r="F40" s="36" t="s">
        <v>77</v>
      </c>
      <c r="G40" s="39" t="n">
        <v>1</v>
      </c>
      <c r="H40" s="36" t="n">
        <v>0</v>
      </c>
      <c r="I40" s="36" t="s">
        <v>35</v>
      </c>
      <c r="J40" s="35" t="str">
        <f aca="false">'контрол лист'!J39</f>
        <v>АЛТ клей РОСС RU.АЯ12.Д02542</v>
      </c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  <c r="IS40" s="33"/>
      <c r="IT40" s="33"/>
      <c r="IU40" s="33"/>
      <c r="IV40" s="33"/>
      <c r="IW40" s="33"/>
    </row>
    <row r="41" customFormat="false" ht="12" hidden="false" customHeight="true" outlineLevel="0" collapsed="false">
      <c r="A41" s="35" t="s">
        <v>131</v>
      </c>
      <c r="B41" s="35" t="n">
        <v>74.75</v>
      </c>
      <c r="C41" s="35" t="s">
        <v>75</v>
      </c>
      <c r="D41" s="35" t="str">
        <f aca="false">'контрол лист'!D40</f>
        <v>КИУ</v>
      </c>
      <c r="E41" s="35" t="n">
        <v>0</v>
      </c>
      <c r="F41" s="36" t="s">
        <v>77</v>
      </c>
      <c r="G41" s="39" t="n">
        <v>2</v>
      </c>
      <c r="H41" s="36" t="n">
        <v>0</v>
      </c>
      <c r="I41" s="36" t="s">
        <v>35</v>
      </c>
      <c r="J41" s="35" t="str">
        <f aca="false">'контрол лист'!J40</f>
        <v>АЛТ клей РОСС RU.АЯ12.Д02542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  <c r="IS41" s="33"/>
      <c r="IT41" s="33"/>
      <c r="IU41" s="33"/>
      <c r="IV41" s="33"/>
      <c r="IW41" s="33"/>
    </row>
    <row r="42" customFormat="false" ht="36" hidden="false" customHeight="true" outlineLevel="0" collapsed="false">
      <c r="A42" s="35" t="s">
        <v>132</v>
      </c>
      <c r="B42" s="35" t="s">
        <v>133</v>
      </c>
      <c r="C42" s="35" t="s">
        <v>75</v>
      </c>
      <c r="D42" s="35" t="str">
        <f aca="false">'контрол лист'!D41</f>
        <v>КИУ</v>
      </c>
      <c r="E42" s="35" t="n">
        <v>0</v>
      </c>
      <c r="F42" s="36" t="s">
        <v>77</v>
      </c>
      <c r="G42" s="39" t="n">
        <v>11</v>
      </c>
      <c r="H42" s="36" t="n">
        <v>0</v>
      </c>
      <c r="I42" s="36" t="s">
        <v>35</v>
      </c>
      <c r="J42" s="35" t="str">
        <f aca="false">'контрол лист'!J41</f>
        <v>АЛТ клей РОСС RU.АЯ12.Д02542</v>
      </c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  <c r="IT42" s="33"/>
      <c r="IU42" s="33"/>
      <c r="IV42" s="33"/>
      <c r="IW42" s="33"/>
    </row>
    <row r="43" customFormat="false" ht="24" hidden="false" customHeight="true" outlineLevel="0" collapsed="false">
      <c r="A43" s="35" t="s">
        <v>134</v>
      </c>
      <c r="B43" s="35" t="n">
        <v>96.97</v>
      </c>
      <c r="C43" s="35" t="s">
        <v>75</v>
      </c>
      <c r="D43" s="35" t="str">
        <f aca="false">'контрол лист'!D42</f>
        <v>КИУ</v>
      </c>
      <c r="E43" s="35" t="n">
        <v>0</v>
      </c>
      <c r="F43" s="36" t="s">
        <v>77</v>
      </c>
      <c r="G43" s="39" t="n">
        <v>2</v>
      </c>
      <c r="H43" s="36" t="n">
        <v>0</v>
      </c>
      <c r="I43" s="36" t="s">
        <v>35</v>
      </c>
      <c r="J43" s="35" t="str">
        <f aca="false">'контрол лист'!J42</f>
        <v>АЛТ клей РОСС RU.АЯ12.Д02542</v>
      </c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33"/>
      <c r="IQ43" s="33"/>
      <c r="IR43" s="33"/>
      <c r="IS43" s="33"/>
      <c r="IT43" s="33"/>
      <c r="IU43" s="33"/>
      <c r="IV43" s="33"/>
      <c r="IW43" s="33"/>
    </row>
    <row r="44" customFormat="false" ht="24" hidden="false" customHeight="true" outlineLevel="0" collapsed="false">
      <c r="A44" s="35" t="s">
        <v>135</v>
      </c>
      <c r="B44" s="35" t="s">
        <v>136</v>
      </c>
      <c r="C44" s="35" t="s">
        <v>75</v>
      </c>
      <c r="D44" s="35" t="str">
        <f aca="false">'контрол лист'!D43</f>
        <v>КИУ</v>
      </c>
      <c r="E44" s="35" t="n">
        <v>0</v>
      </c>
      <c r="F44" s="36" t="s">
        <v>77</v>
      </c>
      <c r="G44" s="39" t="n">
        <v>3</v>
      </c>
      <c r="H44" s="36" t="n">
        <v>0</v>
      </c>
      <c r="I44" s="36" t="s">
        <v>35</v>
      </c>
      <c r="J44" s="35" t="str">
        <f aca="false">'контрол лист'!J43</f>
        <v>АЛТ клей РОСС RU.АЯ12.Д02542</v>
      </c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  <c r="HO44" s="33"/>
      <c r="HP44" s="33"/>
      <c r="HQ44" s="33"/>
      <c r="HR44" s="33"/>
      <c r="HS44" s="33"/>
      <c r="HT44" s="33"/>
      <c r="HU44" s="33"/>
      <c r="HV44" s="33"/>
      <c r="HW44" s="33"/>
      <c r="HX44" s="33"/>
      <c r="HY44" s="33"/>
      <c r="HZ44" s="33"/>
      <c r="IA44" s="33"/>
      <c r="IB44" s="33"/>
      <c r="IC44" s="33"/>
      <c r="ID44" s="33"/>
      <c r="IE44" s="33"/>
      <c r="IF44" s="33"/>
      <c r="IG44" s="33"/>
      <c r="IH44" s="33"/>
      <c r="II44" s="33"/>
      <c r="IJ44" s="33"/>
      <c r="IK44" s="33"/>
      <c r="IL44" s="33"/>
      <c r="IM44" s="33"/>
      <c r="IN44" s="33"/>
      <c r="IO44" s="33"/>
      <c r="IP44" s="33"/>
      <c r="IQ44" s="33"/>
      <c r="IR44" s="33"/>
      <c r="IS44" s="33"/>
      <c r="IT44" s="33"/>
      <c r="IU44" s="33"/>
      <c r="IV44" s="33"/>
      <c r="IW44" s="33"/>
    </row>
    <row r="45" customFormat="false" ht="24" hidden="false" customHeight="true" outlineLevel="0" collapsed="false">
      <c r="A45" s="35" t="s">
        <v>137</v>
      </c>
      <c r="B45" s="35" t="s">
        <v>138</v>
      </c>
      <c r="C45" s="35" t="s">
        <v>75</v>
      </c>
      <c r="D45" s="35" t="str">
        <f aca="false">'контрол лист'!D44</f>
        <v>КИУ</v>
      </c>
      <c r="E45" s="35" t="n">
        <v>0</v>
      </c>
      <c r="F45" s="36" t="s">
        <v>77</v>
      </c>
      <c r="G45" s="39" t="n">
        <v>4</v>
      </c>
      <c r="H45" s="36" t="n">
        <v>0</v>
      </c>
      <c r="I45" s="36" t="s">
        <v>35</v>
      </c>
      <c r="J45" s="35" t="str">
        <f aca="false">'контрол лист'!J44</f>
        <v>АЛТ клей РОСС RU.АЯ12.Д02542</v>
      </c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  <c r="HK45" s="33"/>
      <c r="HL45" s="33"/>
      <c r="HM45" s="33"/>
      <c r="HN45" s="33"/>
      <c r="HO45" s="33"/>
      <c r="HP45" s="33"/>
      <c r="HQ45" s="33"/>
      <c r="HR45" s="33"/>
      <c r="HS45" s="33"/>
      <c r="HT45" s="33"/>
      <c r="HU45" s="33"/>
      <c r="HV45" s="33"/>
      <c r="HW45" s="33"/>
      <c r="HX45" s="33"/>
      <c r="HY45" s="33"/>
      <c r="HZ45" s="33"/>
      <c r="IA45" s="33"/>
      <c r="IB45" s="33"/>
      <c r="IC45" s="33"/>
      <c r="ID45" s="33"/>
      <c r="IE45" s="33"/>
      <c r="IF45" s="33"/>
      <c r="IG45" s="33"/>
      <c r="IH45" s="33"/>
      <c r="II45" s="33"/>
      <c r="IJ45" s="33"/>
      <c r="IK45" s="33"/>
      <c r="IL45" s="33"/>
      <c r="IM45" s="33"/>
      <c r="IN45" s="33"/>
      <c r="IO45" s="33"/>
      <c r="IP45" s="33"/>
      <c r="IQ45" s="33"/>
      <c r="IR45" s="33"/>
      <c r="IS45" s="33"/>
      <c r="IT45" s="33"/>
      <c r="IU45" s="33"/>
      <c r="IV45" s="33"/>
      <c r="IW45" s="33"/>
    </row>
    <row r="46" customFormat="false" ht="36" hidden="false" customHeight="true" outlineLevel="0" collapsed="false">
      <c r="A46" s="35" t="s">
        <v>139</v>
      </c>
      <c r="B46" s="35" t="s">
        <v>140</v>
      </c>
      <c r="C46" s="35" t="s">
        <v>141</v>
      </c>
      <c r="D46" s="35" t="str">
        <f aca="false">'контрол лист'!D45</f>
        <v>КИУ</v>
      </c>
      <c r="E46" s="35" t="n">
        <v>0</v>
      </c>
      <c r="F46" s="36" t="s">
        <v>77</v>
      </c>
      <c r="G46" s="35" t="n">
        <v>8</v>
      </c>
      <c r="H46" s="36" t="n">
        <v>0</v>
      </c>
      <c r="I46" s="36" t="s">
        <v>35</v>
      </c>
      <c r="J46" s="35" t="s">
        <v>142</v>
      </c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33"/>
      <c r="IQ46" s="33"/>
      <c r="IR46" s="33"/>
      <c r="IS46" s="33"/>
      <c r="IT46" s="33"/>
      <c r="IU46" s="33"/>
      <c r="IV46" s="33"/>
      <c r="IW46" s="33"/>
    </row>
    <row r="47" customFormat="false" ht="24" hidden="false" customHeight="true" outlineLevel="0" collapsed="false">
      <c r="A47" s="35" t="s">
        <v>143</v>
      </c>
      <c r="B47" s="35" t="s">
        <v>144</v>
      </c>
      <c r="C47" s="35" t="s">
        <v>141</v>
      </c>
      <c r="D47" s="35" t="str">
        <f aca="false">'контрол лист'!D46</f>
        <v>КИУ</v>
      </c>
      <c r="E47" s="35" t="n">
        <v>0</v>
      </c>
      <c r="F47" s="36" t="s">
        <v>77</v>
      </c>
      <c r="G47" s="35" t="n">
        <v>10</v>
      </c>
      <c r="H47" s="36" t="n">
        <v>0</v>
      </c>
      <c r="I47" s="36" t="s">
        <v>35</v>
      </c>
      <c r="J47" s="35" t="str">
        <f aca="false">'контрол лист'!J46</f>
        <v>Бродифакум 0,005% РОСС RU Д-RU.АД37.В.11289/19</v>
      </c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  <c r="HO47" s="33"/>
      <c r="HP47" s="33"/>
      <c r="HQ47" s="33"/>
      <c r="HR47" s="33"/>
      <c r="HS47" s="33"/>
      <c r="HT47" s="33"/>
      <c r="HU47" s="33"/>
      <c r="HV47" s="33"/>
      <c r="HW47" s="33"/>
      <c r="HX47" s="33"/>
      <c r="HY47" s="33"/>
      <c r="HZ47" s="33"/>
      <c r="IA47" s="33"/>
      <c r="IB47" s="33"/>
      <c r="IC47" s="33"/>
      <c r="ID47" s="33"/>
      <c r="IE47" s="33"/>
      <c r="IF47" s="33"/>
      <c r="IG47" s="33"/>
      <c r="IH47" s="33"/>
      <c r="II47" s="33"/>
      <c r="IJ47" s="33"/>
      <c r="IK47" s="33"/>
      <c r="IL47" s="33"/>
      <c r="IM47" s="33"/>
      <c r="IN47" s="33"/>
      <c r="IO47" s="33"/>
      <c r="IP47" s="33"/>
      <c r="IQ47" s="33"/>
      <c r="IR47" s="33"/>
      <c r="IS47" s="33"/>
      <c r="IT47" s="33"/>
      <c r="IU47" s="33"/>
      <c r="IV47" s="33"/>
      <c r="IW47" s="33"/>
    </row>
    <row r="48" customFormat="false" ht="24" hidden="false" customHeight="true" outlineLevel="0" collapsed="false">
      <c r="A48" s="35" t="s">
        <v>145</v>
      </c>
      <c r="B48" s="35" t="s">
        <v>146</v>
      </c>
      <c r="C48" s="35" t="s">
        <v>141</v>
      </c>
      <c r="D48" s="35" t="str">
        <f aca="false">'контрол лист'!D47</f>
        <v>КИУ</v>
      </c>
      <c r="E48" s="35" t="n">
        <v>0</v>
      </c>
      <c r="F48" s="36" t="s">
        <v>77</v>
      </c>
      <c r="G48" s="35" t="n">
        <v>8</v>
      </c>
      <c r="H48" s="36" t="n">
        <v>0</v>
      </c>
      <c r="I48" s="36" t="s">
        <v>35</v>
      </c>
      <c r="J48" s="35" t="str">
        <f aca="false">'контрол лист'!J47</f>
        <v>Бродифакум 0,005% РОСС RU Д-RU.АД37.В.11289/19</v>
      </c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  <c r="IW48" s="33"/>
    </row>
    <row r="49" customFormat="false" ht="24" hidden="false" customHeight="true" outlineLevel="0" collapsed="false">
      <c r="A49" s="35" t="s">
        <v>147</v>
      </c>
      <c r="B49" s="35" t="s">
        <v>148</v>
      </c>
      <c r="C49" s="35" t="s">
        <v>141</v>
      </c>
      <c r="D49" s="35" t="str">
        <f aca="false">'контрол лист'!D48</f>
        <v>КИУ</v>
      </c>
      <c r="E49" s="35" t="n">
        <v>0</v>
      </c>
      <c r="F49" s="36" t="s">
        <v>77</v>
      </c>
      <c r="G49" s="35" t="n">
        <v>8</v>
      </c>
      <c r="H49" s="36" t="n">
        <v>0</v>
      </c>
      <c r="I49" s="36" t="s">
        <v>35</v>
      </c>
      <c r="J49" s="35" t="str">
        <f aca="false">'контрол лист'!J48</f>
        <v>Бродифакум 0,005% РОСС RU Д-RU.АД37.В.11289/19</v>
      </c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  <c r="IW49" s="33"/>
    </row>
    <row r="50" customFormat="false" ht="24" hidden="false" customHeight="true" outlineLevel="0" collapsed="false">
      <c r="A50" s="35" t="s">
        <v>149</v>
      </c>
      <c r="B50" s="35" t="s">
        <v>150</v>
      </c>
      <c r="C50" s="35" t="s">
        <v>141</v>
      </c>
      <c r="D50" s="35" t="str">
        <f aca="false">'контрол лист'!D49</f>
        <v>КИУ</v>
      </c>
      <c r="E50" s="35" t="n">
        <v>0</v>
      </c>
      <c r="F50" s="36" t="s">
        <v>77</v>
      </c>
      <c r="G50" s="35" t="n">
        <v>8</v>
      </c>
      <c r="H50" s="36" t="n">
        <v>0</v>
      </c>
      <c r="I50" s="36" t="s">
        <v>35</v>
      </c>
      <c r="J50" s="35" t="str">
        <f aca="false">'контрол лист'!J49</f>
        <v>Бродифакум 0,005% РОСС RU Д-RU.АД37.В.11289/19</v>
      </c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  <c r="IW50" s="33"/>
    </row>
    <row r="51" customFormat="false" ht="24" hidden="false" customHeight="true" outlineLevel="0" collapsed="false">
      <c r="A51" s="35" t="s">
        <v>151</v>
      </c>
      <c r="B51" s="35" t="s">
        <v>152</v>
      </c>
      <c r="C51" s="35" t="s">
        <v>141</v>
      </c>
      <c r="D51" s="35" t="str">
        <f aca="false">'контрол лист'!D50</f>
        <v>КИУ</v>
      </c>
      <c r="E51" s="35" t="n">
        <v>0</v>
      </c>
      <c r="F51" s="36" t="s">
        <v>153</v>
      </c>
      <c r="G51" s="35" t="n">
        <v>5</v>
      </c>
      <c r="H51" s="36" t="n">
        <v>0</v>
      </c>
      <c r="I51" s="36" t="s">
        <v>35</v>
      </c>
      <c r="J51" s="35" t="str">
        <f aca="false">'контрол лист'!J50</f>
        <v>Бродифакум 0,005% РОСС RU Д-RU.АД37.В.11289/19</v>
      </c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  <c r="IT51" s="33"/>
      <c r="IU51" s="33"/>
      <c r="IV51" s="33"/>
      <c r="IW51" s="33"/>
    </row>
    <row r="52" customFormat="false" ht="36" hidden="false" customHeight="true" outlineLevel="0" collapsed="false">
      <c r="A52" s="35" t="s">
        <v>154</v>
      </c>
      <c r="B52" s="35" t="s">
        <v>155</v>
      </c>
      <c r="C52" s="35" t="s">
        <v>141</v>
      </c>
      <c r="D52" s="35" t="str">
        <f aca="false">'контрол лист'!D51</f>
        <v>КИУ</v>
      </c>
      <c r="E52" s="35" t="n">
        <v>0</v>
      </c>
      <c r="F52" s="36" t="s">
        <v>153</v>
      </c>
      <c r="G52" s="35" t="n">
        <v>11</v>
      </c>
      <c r="H52" s="36" t="n">
        <v>0</v>
      </c>
      <c r="I52" s="36" t="s">
        <v>35</v>
      </c>
      <c r="J52" s="35" t="str">
        <f aca="false">'контрол лист'!J51</f>
        <v>Бродифакум 0,005% РОСС RU Д-RU.АД37.В.11289/19</v>
      </c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</row>
    <row r="53" customFormat="false" ht="24" hidden="false" customHeight="true" outlineLevel="0" collapsed="false">
      <c r="A53" s="35" t="s">
        <v>156</v>
      </c>
      <c r="B53" s="35" t="s">
        <v>157</v>
      </c>
      <c r="C53" s="35" t="s">
        <v>141</v>
      </c>
      <c r="D53" s="35" t="str">
        <f aca="false">'контрол лист'!D52</f>
        <v>КИУ</v>
      </c>
      <c r="E53" s="35" t="n">
        <v>0</v>
      </c>
      <c r="F53" s="36" t="s">
        <v>158</v>
      </c>
      <c r="G53" s="35" t="n">
        <v>6</v>
      </c>
      <c r="H53" s="36" t="n">
        <v>0</v>
      </c>
      <c r="I53" s="36" t="s">
        <v>35</v>
      </c>
      <c r="J53" s="35" t="str">
        <f aca="false">'контрол лист'!J52</f>
        <v>Бродифакум 0,005% РОСС RU Д-RU.АД37.В.11289/19</v>
      </c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  <c r="IW53" s="33"/>
    </row>
    <row r="54" customFormat="false" ht="24" hidden="false" customHeight="true" outlineLevel="0" collapsed="false">
      <c r="A54" s="35" t="s">
        <v>159</v>
      </c>
      <c r="B54" s="35" t="s">
        <v>160</v>
      </c>
      <c r="C54" s="35" t="s">
        <v>141</v>
      </c>
      <c r="D54" s="35" t="str">
        <f aca="false">'контрол лист'!D53</f>
        <v>КИУ</v>
      </c>
      <c r="E54" s="35" t="n">
        <v>0</v>
      </c>
      <c r="F54" s="36" t="s">
        <v>158</v>
      </c>
      <c r="G54" s="35" t="n">
        <v>6</v>
      </c>
      <c r="H54" s="36" t="n">
        <v>0</v>
      </c>
      <c r="I54" s="36" t="s">
        <v>35</v>
      </c>
      <c r="J54" s="35" t="str">
        <f aca="false">'контрол лист'!J53</f>
        <v>Бродифакум 0,005% РОСС RU Д-RU.АД37.В.11289/19</v>
      </c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33"/>
      <c r="IQ54" s="33"/>
      <c r="IR54" s="33"/>
      <c r="IS54" s="33"/>
      <c r="IT54" s="33"/>
      <c r="IU54" s="33"/>
      <c r="IV54" s="33"/>
      <c r="IW54" s="33"/>
    </row>
    <row r="55" customFormat="false" ht="84" hidden="false" customHeight="true" outlineLevel="0" collapsed="false">
      <c r="A55" s="35" t="s">
        <v>161</v>
      </c>
      <c r="B55" s="35" t="s">
        <v>162</v>
      </c>
      <c r="C55" s="35" t="s">
        <v>141</v>
      </c>
      <c r="D55" s="35" t="str">
        <f aca="false">'контрол лист'!D54</f>
        <v>КИУ</v>
      </c>
      <c r="E55" s="35" t="n">
        <v>0</v>
      </c>
      <c r="F55" s="36" t="s">
        <v>163</v>
      </c>
      <c r="G55" s="35" t="n">
        <v>26</v>
      </c>
      <c r="H55" s="36" t="n">
        <v>0</v>
      </c>
      <c r="I55" s="36" t="s">
        <v>35</v>
      </c>
      <c r="J55" s="35" t="str">
        <f aca="false">'контрол лист'!J54</f>
        <v>Бродифакум 0,005% РОСС RU Д-RU.АД37.В.11289/19</v>
      </c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  <c r="IW55" s="33"/>
    </row>
    <row r="56" customFormat="false" ht="120" hidden="false" customHeight="true" outlineLevel="0" collapsed="false">
      <c r="A56" s="35" t="s">
        <v>164</v>
      </c>
      <c r="B56" s="35" t="s">
        <v>165</v>
      </c>
      <c r="C56" s="35" t="s">
        <v>141</v>
      </c>
      <c r="D56" s="35" t="str">
        <f aca="false">'контрол лист'!D55</f>
        <v>КИУ</v>
      </c>
      <c r="E56" s="35" t="s">
        <v>97</v>
      </c>
      <c r="F56" s="36" t="s">
        <v>163</v>
      </c>
      <c r="G56" s="35" t="n">
        <v>31</v>
      </c>
      <c r="H56" s="36" t="n">
        <v>0</v>
      </c>
      <c r="I56" s="36" t="s">
        <v>35</v>
      </c>
      <c r="J56" s="35" t="str">
        <f aca="false">'контрол лист'!J55</f>
        <v>Бродифакум 0,005% РОСС RU Д-RU.АД37.В.11289/19</v>
      </c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  <c r="IT56" s="33"/>
      <c r="IU56" s="33"/>
      <c r="IV56" s="33"/>
      <c r="IW56" s="33"/>
    </row>
    <row r="57" customFormat="false" ht="48" hidden="false" customHeight="true" outlineLevel="0" collapsed="false">
      <c r="A57" s="35" t="s">
        <v>166</v>
      </c>
      <c r="B57" s="35" t="s">
        <v>167</v>
      </c>
      <c r="C57" s="35" t="s">
        <v>141</v>
      </c>
      <c r="D57" s="35" t="str">
        <f aca="false">'контрол лист'!D56</f>
        <v>КИУ</v>
      </c>
      <c r="E57" s="35" t="s">
        <v>97</v>
      </c>
      <c r="F57" s="36" t="s">
        <v>158</v>
      </c>
      <c r="G57" s="35" t="n">
        <v>13</v>
      </c>
      <c r="H57" s="36" t="n">
        <v>0</v>
      </c>
      <c r="I57" s="36" t="s">
        <v>35</v>
      </c>
      <c r="J57" s="35" t="str">
        <f aca="false">'контрол лист'!J56</f>
        <v>Бродифакум 0,005% РОСС RU Д-RU.АД37.В.11289/19</v>
      </c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  <c r="HO57" s="33"/>
      <c r="HP57" s="33"/>
      <c r="HQ57" s="33"/>
      <c r="HR57" s="33"/>
      <c r="HS57" s="33"/>
      <c r="HT57" s="33"/>
      <c r="HU57" s="33"/>
      <c r="HV57" s="33"/>
      <c r="HW57" s="33"/>
      <c r="HX57" s="33"/>
      <c r="HY57" s="33"/>
      <c r="HZ57" s="33"/>
      <c r="IA57" s="33"/>
      <c r="IB57" s="33"/>
      <c r="IC57" s="33"/>
      <c r="ID57" s="33"/>
      <c r="IE57" s="33"/>
      <c r="IF57" s="33"/>
      <c r="IG57" s="33"/>
      <c r="IH57" s="33"/>
      <c r="II57" s="33"/>
      <c r="IJ57" s="33"/>
      <c r="IK57" s="33"/>
      <c r="IL57" s="33"/>
      <c r="IM57" s="33"/>
      <c r="IN57" s="33"/>
      <c r="IO57" s="33"/>
      <c r="IP57" s="33"/>
      <c r="IQ57" s="33"/>
      <c r="IR57" s="33"/>
      <c r="IS57" s="33"/>
      <c r="IT57" s="33"/>
      <c r="IU57" s="33"/>
      <c r="IV57" s="33"/>
      <c r="IW57" s="33"/>
    </row>
    <row r="58" customFormat="false" ht="48" hidden="false" customHeight="true" outlineLevel="0" collapsed="false">
      <c r="A58" s="35" t="s">
        <v>168</v>
      </c>
      <c r="B58" s="35" t="s">
        <v>169</v>
      </c>
      <c r="C58" s="35" t="s">
        <v>141</v>
      </c>
      <c r="D58" s="35" t="str">
        <f aca="false">'контрол лист'!D57</f>
        <v>КИУ</v>
      </c>
      <c r="E58" s="35" t="n">
        <v>0</v>
      </c>
      <c r="F58" s="36" t="s">
        <v>158</v>
      </c>
      <c r="G58" s="35" t="n">
        <v>16</v>
      </c>
      <c r="H58" s="36" t="n">
        <v>0</v>
      </c>
      <c r="I58" s="36" t="s">
        <v>35</v>
      </c>
      <c r="J58" s="35" t="str">
        <f aca="false">'контрол лист'!J57</f>
        <v>Бродифакум 0,005% РОСС RU Д-RU.АД37.В.11289/19</v>
      </c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33"/>
      <c r="IQ58" s="33"/>
      <c r="IR58" s="33"/>
      <c r="IS58" s="33"/>
      <c r="IT58" s="33"/>
      <c r="IU58" s="33"/>
      <c r="IV58" s="33"/>
      <c r="IW58" s="33"/>
    </row>
    <row r="59" customFormat="false" ht="24" hidden="false" customHeight="true" outlineLevel="0" collapsed="false">
      <c r="A59" s="40" t="s">
        <v>170</v>
      </c>
      <c r="B59" s="35" t="n">
        <f aca="false">SUM('контрол лист'!G7:G45)</f>
        <v>112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33"/>
      <c r="IQ59" s="33"/>
      <c r="IR59" s="33"/>
      <c r="IS59" s="33"/>
      <c r="IT59" s="33"/>
      <c r="IU59" s="33"/>
      <c r="IV59" s="33"/>
      <c r="IW59" s="33"/>
    </row>
    <row r="60" customFormat="false" ht="24" hidden="false" customHeight="true" outlineLevel="0" collapsed="false">
      <c r="A60" s="40" t="s">
        <v>171</v>
      </c>
      <c r="B60" s="35" t="n">
        <f aca="false">SUM('контрол лист'!G46:G58)</f>
        <v>156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/>
      <c r="EL60" s="33"/>
      <c r="EM60" s="33"/>
      <c r="EN60" s="33"/>
      <c r="EO60" s="33"/>
      <c r="EP60" s="33"/>
      <c r="EQ60" s="33"/>
      <c r="ER60" s="33"/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/>
      <c r="FV60" s="33"/>
      <c r="FW60" s="33"/>
      <c r="FX60" s="33"/>
      <c r="FY60" s="33"/>
      <c r="FZ60" s="33"/>
      <c r="GA60" s="33"/>
      <c r="GB60" s="33"/>
      <c r="GC60" s="33"/>
      <c r="GD60" s="33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3"/>
      <c r="GS60" s="33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33"/>
      <c r="HF60" s="33"/>
      <c r="HG60" s="33"/>
      <c r="HH60" s="33"/>
      <c r="HI60" s="33"/>
      <c r="HJ60" s="33"/>
      <c r="HK60" s="33"/>
      <c r="HL60" s="33"/>
      <c r="HM60" s="33"/>
      <c r="HN60" s="33"/>
      <c r="HO60" s="33"/>
      <c r="HP60" s="33"/>
      <c r="HQ60" s="33"/>
      <c r="HR60" s="33"/>
      <c r="HS60" s="33"/>
      <c r="HT60" s="33"/>
      <c r="HU60" s="33"/>
      <c r="HV60" s="33"/>
      <c r="HW60" s="33"/>
      <c r="HX60" s="33"/>
      <c r="HY60" s="33"/>
      <c r="HZ60" s="33"/>
      <c r="IA60" s="33"/>
      <c r="IB60" s="33"/>
      <c r="IC60" s="33"/>
      <c r="ID60" s="33"/>
      <c r="IE60" s="33"/>
      <c r="IF60" s="33"/>
      <c r="IG60" s="33"/>
      <c r="IH60" s="33"/>
      <c r="II60" s="33"/>
      <c r="IJ60" s="33"/>
      <c r="IK60" s="33"/>
      <c r="IL60" s="33"/>
      <c r="IM60" s="33"/>
      <c r="IN60" s="33"/>
      <c r="IO60" s="33"/>
      <c r="IP60" s="33"/>
      <c r="IQ60" s="33"/>
      <c r="IR60" s="33"/>
      <c r="IS60" s="33"/>
      <c r="IT60" s="33"/>
      <c r="IU60" s="33"/>
      <c r="IV60" s="33"/>
      <c r="IW60" s="33"/>
    </row>
    <row r="61" customFormat="false" ht="38.25" hidden="false" customHeight="true" outlineLevel="0" collapsed="false">
      <c r="A61" s="40" t="s">
        <v>172</v>
      </c>
      <c r="B61" s="35" t="n">
        <f aca="false">'контрол лист'!B59+'контрол лист'!B60</f>
        <v>268</v>
      </c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/>
      <c r="EL61" s="33"/>
      <c r="EM61" s="33"/>
      <c r="EN61" s="33"/>
      <c r="EO61" s="33"/>
      <c r="EP61" s="33"/>
      <c r="EQ61" s="33"/>
      <c r="ER61" s="33"/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/>
      <c r="FV61" s="33"/>
      <c r="FW61" s="33"/>
      <c r="FX61" s="33"/>
      <c r="FY61" s="33"/>
      <c r="FZ61" s="33"/>
      <c r="GA61" s="33"/>
      <c r="GB61" s="33"/>
      <c r="GC61" s="33"/>
      <c r="GD61" s="33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3"/>
      <c r="GS61" s="33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33"/>
      <c r="HF61" s="33"/>
      <c r="HG61" s="33"/>
      <c r="HH61" s="33"/>
      <c r="HI61" s="33"/>
      <c r="HJ61" s="33"/>
      <c r="HK61" s="33"/>
      <c r="HL61" s="33"/>
      <c r="HM61" s="33"/>
      <c r="HN61" s="33"/>
      <c r="HO61" s="33"/>
      <c r="HP61" s="33"/>
      <c r="HQ61" s="33"/>
      <c r="HR61" s="33"/>
      <c r="HS61" s="33"/>
      <c r="HT61" s="33"/>
      <c r="HU61" s="33"/>
      <c r="HV61" s="33"/>
      <c r="HW61" s="33"/>
      <c r="HX61" s="33"/>
      <c r="HY61" s="33"/>
      <c r="HZ61" s="33"/>
      <c r="IA61" s="33"/>
      <c r="IB61" s="33"/>
      <c r="IC61" s="33"/>
      <c r="ID61" s="33"/>
      <c r="IE61" s="33"/>
      <c r="IF61" s="33"/>
      <c r="IG61" s="33"/>
      <c r="IH61" s="33"/>
      <c r="II61" s="33"/>
      <c r="IJ61" s="33"/>
      <c r="IK61" s="33"/>
      <c r="IL61" s="33"/>
      <c r="IM61" s="33"/>
      <c r="IN61" s="33"/>
      <c r="IO61" s="33"/>
      <c r="IP61" s="33"/>
      <c r="IQ61" s="33"/>
      <c r="IR61" s="33"/>
      <c r="IS61" s="33"/>
      <c r="IT61" s="33"/>
      <c r="IU61" s="33"/>
      <c r="IV61" s="33"/>
      <c r="IW61" s="33"/>
    </row>
    <row r="62" s="1" customFormat="true" ht="39" hidden="false" customHeight="true" outlineLevel="0" collapsed="false">
      <c r="A62" s="29" t="s">
        <v>173</v>
      </c>
      <c r="C62" s="29"/>
      <c r="D62" s="29"/>
      <c r="E62" s="29"/>
      <c r="F62" s="29"/>
      <c r="G62" s="29"/>
      <c r="H62" s="29"/>
      <c r="I62" s="29"/>
      <c r="J62" s="29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  <c r="GB62" s="33"/>
      <c r="GC62" s="33"/>
      <c r="GD62" s="33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3"/>
      <c r="GS62" s="33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33"/>
      <c r="HF62" s="33"/>
      <c r="HG62" s="33"/>
      <c r="HH62" s="33"/>
      <c r="HI62" s="33"/>
      <c r="HJ62" s="33"/>
      <c r="HK62" s="33"/>
      <c r="HL62" s="33"/>
      <c r="HM62" s="33"/>
      <c r="HN62" s="33"/>
      <c r="HO62" s="33"/>
      <c r="HP62" s="33"/>
      <c r="HQ62" s="33"/>
      <c r="HR62" s="33"/>
      <c r="HS62" s="33"/>
      <c r="HT62" s="33"/>
      <c r="HU62" s="33"/>
      <c r="HV62" s="33"/>
      <c r="HW62" s="33"/>
      <c r="HX62" s="33"/>
      <c r="HY62" s="33"/>
      <c r="HZ62" s="33"/>
      <c r="IA62" s="33"/>
      <c r="IB62" s="33"/>
      <c r="IC62" s="33"/>
      <c r="ID62" s="33"/>
      <c r="IE62" s="33"/>
      <c r="IF62" s="33"/>
      <c r="IG62" s="33"/>
      <c r="IH62" s="33"/>
      <c r="II62" s="33"/>
      <c r="IJ62" s="33"/>
      <c r="IK62" s="33"/>
      <c r="IL62" s="33"/>
      <c r="IM62" s="33"/>
      <c r="IN62" s="33"/>
      <c r="IO62" s="33"/>
      <c r="IP62" s="33"/>
      <c r="IQ62" s="33"/>
      <c r="IR62" s="33"/>
      <c r="IS62" s="33"/>
      <c r="IT62" s="33"/>
      <c r="IU62" s="33"/>
      <c r="IV62" s="33"/>
      <c r="IW62" s="33"/>
    </row>
    <row r="63" s="1" customFormat="true" ht="72" hidden="false" customHeight="true" outlineLevel="0" collapsed="false">
      <c r="A63" s="29" t="s">
        <v>174</v>
      </c>
      <c r="C63" s="29"/>
      <c r="D63" s="29"/>
      <c r="E63" s="29"/>
      <c r="F63" s="29"/>
      <c r="G63" s="29"/>
      <c r="H63" s="29"/>
      <c r="I63" s="29"/>
      <c r="J63" s="29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33"/>
      <c r="GA63" s="33"/>
      <c r="GB63" s="33"/>
      <c r="GC63" s="33"/>
      <c r="GD63" s="33"/>
      <c r="GE63" s="33"/>
      <c r="GF63" s="33"/>
      <c r="GG63" s="33"/>
      <c r="GH63" s="33"/>
      <c r="GI63" s="33"/>
      <c r="GJ63" s="33"/>
      <c r="GK63" s="33"/>
      <c r="GL63" s="33"/>
      <c r="GM63" s="33"/>
      <c r="GN63" s="33"/>
      <c r="GO63" s="33"/>
      <c r="GP63" s="33"/>
      <c r="GQ63" s="33"/>
      <c r="GR63" s="33"/>
      <c r="GS63" s="33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33"/>
      <c r="HF63" s="33"/>
      <c r="HG63" s="33"/>
      <c r="HH63" s="33"/>
      <c r="HI63" s="33"/>
      <c r="HJ63" s="33"/>
      <c r="HK63" s="33"/>
      <c r="HL63" s="33"/>
      <c r="HM63" s="33"/>
      <c r="HN63" s="33"/>
      <c r="HO63" s="33"/>
      <c r="HP63" s="33"/>
      <c r="HQ63" s="33"/>
      <c r="HR63" s="33"/>
      <c r="HS63" s="33"/>
      <c r="HT63" s="33"/>
      <c r="HU63" s="33"/>
      <c r="HV63" s="33"/>
      <c r="HW63" s="33"/>
      <c r="HX63" s="33"/>
      <c r="HY63" s="33"/>
      <c r="HZ63" s="33"/>
      <c r="IA63" s="33"/>
      <c r="IB63" s="33"/>
      <c r="IC63" s="33"/>
      <c r="ID63" s="33"/>
      <c r="IE63" s="33"/>
      <c r="IF63" s="33"/>
      <c r="IG63" s="33"/>
      <c r="IH63" s="33"/>
      <c r="II63" s="33"/>
      <c r="IJ63" s="33"/>
      <c r="IK63" s="33"/>
      <c r="IL63" s="33"/>
      <c r="IM63" s="33"/>
      <c r="IN63" s="33"/>
      <c r="IO63" s="33"/>
      <c r="IP63" s="33"/>
      <c r="IQ63" s="33"/>
      <c r="IR63" s="33"/>
      <c r="IS63" s="33"/>
      <c r="IT63" s="33"/>
      <c r="IU63" s="33"/>
      <c r="IV63" s="33"/>
      <c r="IW63" s="33"/>
    </row>
    <row r="64" customFormat="false" ht="24" hidden="false" customHeight="true" outlineLevel="0" collapsed="false">
      <c r="A64" s="41" t="s">
        <v>175</v>
      </c>
      <c r="B64" s="42" t="s">
        <v>176</v>
      </c>
      <c r="C64" s="42"/>
      <c r="D64" s="42"/>
      <c r="E64" s="42"/>
      <c r="F64" s="42"/>
      <c r="G64" s="41" t="s">
        <v>177</v>
      </c>
      <c r="H64" s="41"/>
      <c r="I64" s="41" t="s">
        <v>178</v>
      </c>
      <c r="J64" s="43"/>
      <c r="K64" s="44"/>
      <c r="L64" s="44"/>
      <c r="M64" s="44"/>
      <c r="N64" s="44"/>
      <c r="O64" s="44"/>
      <c r="P64" s="41" t="s">
        <v>179</v>
      </c>
      <c r="Q64" s="41"/>
      <c r="R64" s="41" t="s">
        <v>178</v>
      </c>
      <c r="S64" s="41" t="s">
        <v>175</v>
      </c>
      <c r="T64" s="42" t="s">
        <v>176</v>
      </c>
      <c r="U64" s="42"/>
      <c r="V64" s="42"/>
      <c r="W64" s="42"/>
      <c r="X64" s="42"/>
      <c r="Y64" s="41" t="s">
        <v>179</v>
      </c>
      <c r="Z64" s="41"/>
      <c r="AA64" s="41" t="s">
        <v>178</v>
      </c>
      <c r="AB64" s="41" t="s">
        <v>175</v>
      </c>
      <c r="AC64" s="42" t="s">
        <v>176</v>
      </c>
      <c r="AD64" s="42"/>
      <c r="AE64" s="42"/>
      <c r="AF64" s="42"/>
      <c r="AG64" s="42"/>
      <c r="AH64" s="41" t="s">
        <v>179</v>
      </c>
      <c r="AI64" s="41"/>
      <c r="AJ64" s="41" t="s">
        <v>178</v>
      </c>
      <c r="AK64" s="41" t="s">
        <v>175</v>
      </c>
      <c r="AL64" s="42" t="s">
        <v>176</v>
      </c>
      <c r="AM64" s="42"/>
      <c r="AN64" s="42"/>
      <c r="AO64" s="42"/>
      <c r="AP64" s="42"/>
      <c r="AQ64" s="41" t="s">
        <v>179</v>
      </c>
      <c r="AR64" s="41"/>
      <c r="AS64" s="41" t="s">
        <v>178</v>
      </c>
      <c r="AT64" s="41" t="s">
        <v>175</v>
      </c>
      <c r="AU64" s="42" t="s">
        <v>176</v>
      </c>
      <c r="AV64" s="42"/>
      <c r="AW64" s="42"/>
      <c r="AX64" s="42"/>
      <c r="AY64" s="42"/>
      <c r="AZ64" s="41" t="s">
        <v>179</v>
      </c>
      <c r="BA64" s="41"/>
      <c r="BB64" s="41" t="s">
        <v>178</v>
      </c>
      <c r="BC64" s="41" t="s">
        <v>175</v>
      </c>
      <c r="BD64" s="42" t="s">
        <v>176</v>
      </c>
      <c r="BE64" s="42"/>
      <c r="BF64" s="42"/>
      <c r="BG64" s="42"/>
      <c r="BH64" s="42"/>
      <c r="BI64" s="41" t="s">
        <v>179</v>
      </c>
      <c r="BJ64" s="41"/>
      <c r="BK64" s="41" t="s">
        <v>178</v>
      </c>
      <c r="BL64" s="41" t="s">
        <v>175</v>
      </c>
      <c r="BM64" s="42" t="s">
        <v>176</v>
      </c>
      <c r="BN64" s="42"/>
      <c r="BO64" s="42"/>
      <c r="BP64" s="42"/>
      <c r="BQ64" s="42"/>
      <c r="BR64" s="41" t="s">
        <v>179</v>
      </c>
      <c r="BS64" s="41"/>
      <c r="BT64" s="41" t="s">
        <v>178</v>
      </c>
      <c r="BU64" s="41" t="s">
        <v>175</v>
      </c>
      <c r="BV64" s="42" t="s">
        <v>176</v>
      </c>
      <c r="BW64" s="42"/>
      <c r="BX64" s="42"/>
      <c r="BY64" s="42"/>
      <c r="BZ64" s="42"/>
      <c r="CA64" s="41" t="s">
        <v>179</v>
      </c>
      <c r="CB64" s="41"/>
      <c r="CC64" s="41" t="s">
        <v>178</v>
      </c>
      <c r="CD64" s="41" t="s">
        <v>175</v>
      </c>
      <c r="CE64" s="42" t="s">
        <v>176</v>
      </c>
      <c r="CF64" s="42"/>
      <c r="CG64" s="42"/>
      <c r="CH64" s="42"/>
      <c r="CI64" s="42"/>
      <c r="CJ64" s="41" t="s">
        <v>179</v>
      </c>
      <c r="CK64" s="41"/>
      <c r="CL64" s="41" t="s">
        <v>178</v>
      </c>
      <c r="CM64" s="41" t="s">
        <v>175</v>
      </c>
      <c r="CN64" s="42" t="s">
        <v>176</v>
      </c>
      <c r="CO64" s="42"/>
      <c r="CP64" s="42"/>
      <c r="CQ64" s="42"/>
      <c r="CR64" s="42"/>
      <c r="CS64" s="41" t="s">
        <v>179</v>
      </c>
      <c r="CT64" s="41"/>
      <c r="CU64" s="41" t="s">
        <v>178</v>
      </c>
      <c r="CV64" s="41" t="s">
        <v>175</v>
      </c>
      <c r="CW64" s="42" t="s">
        <v>176</v>
      </c>
      <c r="CX64" s="42"/>
      <c r="CY64" s="42"/>
      <c r="CZ64" s="42"/>
      <c r="DA64" s="42"/>
      <c r="DB64" s="41" t="s">
        <v>179</v>
      </c>
      <c r="DC64" s="41"/>
      <c r="DD64" s="41" t="s">
        <v>178</v>
      </c>
      <c r="DE64" s="41" t="s">
        <v>175</v>
      </c>
      <c r="DF64" s="42" t="s">
        <v>176</v>
      </c>
      <c r="DG64" s="42"/>
      <c r="DH64" s="42"/>
      <c r="DI64" s="42"/>
      <c r="DJ64" s="42"/>
      <c r="DK64" s="41" t="s">
        <v>179</v>
      </c>
      <c r="DL64" s="41"/>
      <c r="DM64" s="41" t="s">
        <v>178</v>
      </c>
      <c r="DN64" s="41" t="s">
        <v>175</v>
      </c>
      <c r="DO64" s="42" t="s">
        <v>176</v>
      </c>
      <c r="DP64" s="42"/>
      <c r="DQ64" s="42"/>
      <c r="DR64" s="42"/>
      <c r="DS64" s="42"/>
      <c r="DT64" s="41" t="s">
        <v>179</v>
      </c>
      <c r="DU64" s="41"/>
      <c r="DV64" s="41" t="s">
        <v>178</v>
      </c>
      <c r="DW64" s="41" t="s">
        <v>175</v>
      </c>
      <c r="DX64" s="42" t="s">
        <v>176</v>
      </c>
      <c r="DY64" s="42"/>
      <c r="DZ64" s="42"/>
      <c r="EA64" s="42"/>
      <c r="EB64" s="42"/>
      <c r="EC64" s="41" t="s">
        <v>179</v>
      </c>
      <c r="ED64" s="41"/>
      <c r="EE64" s="41" t="s">
        <v>178</v>
      </c>
      <c r="EF64" s="41" t="s">
        <v>175</v>
      </c>
      <c r="EG64" s="42" t="s">
        <v>176</v>
      </c>
      <c r="EH64" s="42"/>
      <c r="EI64" s="42"/>
      <c r="EJ64" s="42"/>
      <c r="EK64" s="42"/>
      <c r="EL64" s="41" t="s">
        <v>179</v>
      </c>
      <c r="EM64" s="41"/>
      <c r="EN64" s="41" t="s">
        <v>178</v>
      </c>
      <c r="EO64" s="41" t="s">
        <v>175</v>
      </c>
      <c r="EP64" s="42" t="s">
        <v>176</v>
      </c>
      <c r="EQ64" s="42"/>
      <c r="ER64" s="42"/>
      <c r="ES64" s="42"/>
      <c r="ET64" s="42"/>
      <c r="EU64" s="41" t="s">
        <v>179</v>
      </c>
      <c r="EV64" s="41"/>
      <c r="EW64" s="41" t="s">
        <v>178</v>
      </c>
      <c r="EX64" s="41" t="s">
        <v>175</v>
      </c>
      <c r="EY64" s="42" t="s">
        <v>176</v>
      </c>
      <c r="EZ64" s="42"/>
      <c r="FA64" s="42"/>
      <c r="FB64" s="42"/>
      <c r="FC64" s="42"/>
      <c r="FD64" s="41" t="s">
        <v>179</v>
      </c>
      <c r="FE64" s="41"/>
      <c r="FF64" s="41" t="s">
        <v>178</v>
      </c>
      <c r="FG64" s="41" t="s">
        <v>175</v>
      </c>
      <c r="FH64" s="42" t="s">
        <v>176</v>
      </c>
      <c r="FI64" s="42"/>
      <c r="FJ64" s="42"/>
      <c r="FK64" s="42"/>
      <c r="FL64" s="42"/>
      <c r="FM64" s="41" t="s">
        <v>179</v>
      </c>
      <c r="FN64" s="41"/>
      <c r="FO64" s="41" t="s">
        <v>178</v>
      </c>
      <c r="FP64" s="41" t="s">
        <v>175</v>
      </c>
      <c r="FQ64" s="42" t="s">
        <v>176</v>
      </c>
      <c r="FR64" s="42"/>
      <c r="FS64" s="42"/>
      <c r="FT64" s="42"/>
      <c r="FU64" s="42"/>
      <c r="FV64" s="41" t="s">
        <v>179</v>
      </c>
      <c r="FW64" s="41"/>
      <c r="FX64" s="41" t="s">
        <v>178</v>
      </c>
      <c r="FY64" s="41" t="s">
        <v>175</v>
      </c>
      <c r="FZ64" s="42" t="s">
        <v>176</v>
      </c>
      <c r="GA64" s="42"/>
      <c r="GB64" s="42"/>
      <c r="GC64" s="42"/>
      <c r="GD64" s="42"/>
      <c r="GE64" s="41" t="s">
        <v>179</v>
      </c>
      <c r="GF64" s="41"/>
      <c r="GG64" s="41" t="s">
        <v>178</v>
      </c>
      <c r="GH64" s="41" t="s">
        <v>175</v>
      </c>
      <c r="GI64" s="42" t="s">
        <v>176</v>
      </c>
      <c r="GJ64" s="42"/>
      <c r="GK64" s="42"/>
      <c r="GL64" s="42"/>
      <c r="GM64" s="42"/>
      <c r="GN64" s="41" t="s">
        <v>179</v>
      </c>
      <c r="GO64" s="41"/>
      <c r="GP64" s="41" t="s">
        <v>178</v>
      </c>
      <c r="GQ64" s="41" t="s">
        <v>175</v>
      </c>
      <c r="GR64" s="42" t="s">
        <v>176</v>
      </c>
      <c r="GS64" s="42"/>
      <c r="GT64" s="42"/>
      <c r="GU64" s="42"/>
      <c r="GV64" s="42"/>
      <c r="GW64" s="41" t="s">
        <v>179</v>
      </c>
      <c r="GX64" s="41"/>
      <c r="GY64" s="41" t="s">
        <v>178</v>
      </c>
      <c r="GZ64" s="41" t="s">
        <v>175</v>
      </c>
      <c r="HA64" s="42" t="s">
        <v>176</v>
      </c>
      <c r="HB64" s="42"/>
      <c r="HC64" s="42"/>
      <c r="HD64" s="42"/>
      <c r="HE64" s="42"/>
      <c r="HF64" s="41" t="s">
        <v>179</v>
      </c>
      <c r="HG64" s="41"/>
      <c r="HH64" s="41" t="s">
        <v>178</v>
      </c>
      <c r="HI64" s="41" t="s">
        <v>175</v>
      </c>
      <c r="HJ64" s="42" t="s">
        <v>176</v>
      </c>
      <c r="HK64" s="42"/>
      <c r="HL64" s="42"/>
      <c r="HM64" s="42"/>
      <c r="HN64" s="42"/>
      <c r="HO64" s="41" t="s">
        <v>179</v>
      </c>
      <c r="HP64" s="41"/>
      <c r="HQ64" s="41" t="s">
        <v>178</v>
      </c>
      <c r="HR64" s="41" t="s">
        <v>175</v>
      </c>
      <c r="HS64" s="42" t="s">
        <v>176</v>
      </c>
      <c r="HT64" s="42"/>
      <c r="HU64" s="42"/>
      <c r="HV64" s="42"/>
      <c r="HW64" s="42"/>
      <c r="HX64" s="41" t="s">
        <v>179</v>
      </c>
      <c r="HY64" s="41"/>
      <c r="HZ64" s="41" t="s">
        <v>178</v>
      </c>
      <c r="IA64" s="41" t="s">
        <v>175</v>
      </c>
      <c r="IB64" s="42" t="s">
        <v>176</v>
      </c>
      <c r="IC64" s="42"/>
      <c r="ID64" s="42"/>
      <c r="IE64" s="42"/>
      <c r="IF64" s="42"/>
      <c r="IG64" s="41" t="s">
        <v>179</v>
      </c>
      <c r="IH64" s="41"/>
      <c r="II64" s="41" t="s">
        <v>178</v>
      </c>
      <c r="IJ64" s="41" t="s">
        <v>175</v>
      </c>
      <c r="IK64" s="42" t="s">
        <v>176</v>
      </c>
      <c r="IL64" s="42"/>
      <c r="IM64" s="42"/>
      <c r="IN64" s="42"/>
      <c r="IO64" s="42"/>
      <c r="IP64" s="41" t="s">
        <v>179</v>
      </c>
      <c r="IQ64" s="41"/>
      <c r="IR64" s="41" t="s">
        <v>178</v>
      </c>
      <c r="IS64" s="41" t="s">
        <v>175</v>
      </c>
      <c r="IT64" s="42" t="s">
        <v>176</v>
      </c>
      <c r="IU64" s="42"/>
      <c r="IV64" s="42"/>
      <c r="IW64" s="42"/>
    </row>
    <row r="65" customFormat="false" ht="35.25" hidden="false" customHeight="true" outlineLevel="0" collapsed="false">
      <c r="A65" s="41" t="s">
        <v>180</v>
      </c>
      <c r="B65" s="42" t="s">
        <v>181</v>
      </c>
      <c r="C65" s="42"/>
      <c r="D65" s="42"/>
      <c r="E65" s="42"/>
      <c r="F65" s="42"/>
      <c r="G65" s="41" t="s">
        <v>182</v>
      </c>
      <c r="H65" s="41"/>
      <c r="I65" s="41" t="s">
        <v>183</v>
      </c>
      <c r="J65" s="43"/>
      <c r="K65" s="44"/>
      <c r="L65" s="44"/>
      <c r="M65" s="44"/>
      <c r="N65" s="44"/>
      <c r="O65" s="44"/>
      <c r="P65" s="41" t="s">
        <v>182</v>
      </c>
      <c r="Q65" s="41"/>
      <c r="R65" s="41" t="s">
        <v>184</v>
      </c>
      <c r="S65" s="41" t="s">
        <v>185</v>
      </c>
      <c r="T65" s="42" t="s">
        <v>181</v>
      </c>
      <c r="U65" s="42"/>
      <c r="V65" s="42"/>
      <c r="W65" s="42"/>
      <c r="X65" s="42"/>
      <c r="Y65" s="41" t="s">
        <v>182</v>
      </c>
      <c r="Z65" s="41"/>
      <c r="AA65" s="41" t="s">
        <v>184</v>
      </c>
      <c r="AB65" s="41" t="s">
        <v>185</v>
      </c>
      <c r="AC65" s="42" t="s">
        <v>181</v>
      </c>
      <c r="AD65" s="42"/>
      <c r="AE65" s="42"/>
      <c r="AF65" s="42"/>
      <c r="AG65" s="42"/>
      <c r="AH65" s="41" t="s">
        <v>182</v>
      </c>
      <c r="AI65" s="41"/>
      <c r="AJ65" s="41" t="s">
        <v>184</v>
      </c>
      <c r="AK65" s="41" t="s">
        <v>185</v>
      </c>
      <c r="AL65" s="42" t="s">
        <v>181</v>
      </c>
      <c r="AM65" s="42"/>
      <c r="AN65" s="42"/>
      <c r="AO65" s="42"/>
      <c r="AP65" s="42"/>
      <c r="AQ65" s="41" t="s">
        <v>182</v>
      </c>
      <c r="AR65" s="41"/>
      <c r="AS65" s="41" t="s">
        <v>184</v>
      </c>
      <c r="AT65" s="41" t="s">
        <v>185</v>
      </c>
      <c r="AU65" s="42" t="s">
        <v>181</v>
      </c>
      <c r="AV65" s="42"/>
      <c r="AW65" s="42"/>
      <c r="AX65" s="42"/>
      <c r="AY65" s="42"/>
      <c r="AZ65" s="41" t="s">
        <v>182</v>
      </c>
      <c r="BA65" s="41"/>
      <c r="BB65" s="41" t="s">
        <v>184</v>
      </c>
      <c r="BC65" s="41" t="s">
        <v>185</v>
      </c>
      <c r="BD65" s="42" t="s">
        <v>181</v>
      </c>
      <c r="BE65" s="42"/>
      <c r="BF65" s="42"/>
      <c r="BG65" s="42"/>
      <c r="BH65" s="42"/>
      <c r="BI65" s="41" t="s">
        <v>182</v>
      </c>
      <c r="BJ65" s="41"/>
      <c r="BK65" s="41" t="s">
        <v>184</v>
      </c>
      <c r="BL65" s="41" t="s">
        <v>185</v>
      </c>
      <c r="BM65" s="42" t="s">
        <v>181</v>
      </c>
      <c r="BN65" s="42"/>
      <c r="BO65" s="42"/>
      <c r="BP65" s="42"/>
      <c r="BQ65" s="42"/>
      <c r="BR65" s="41" t="s">
        <v>182</v>
      </c>
      <c r="BS65" s="41"/>
      <c r="BT65" s="41" t="s">
        <v>184</v>
      </c>
      <c r="BU65" s="41" t="s">
        <v>185</v>
      </c>
      <c r="BV65" s="42" t="s">
        <v>181</v>
      </c>
      <c r="BW65" s="42"/>
      <c r="BX65" s="42"/>
      <c r="BY65" s="42"/>
      <c r="BZ65" s="42"/>
      <c r="CA65" s="41" t="s">
        <v>182</v>
      </c>
      <c r="CB65" s="41"/>
      <c r="CC65" s="41" t="s">
        <v>184</v>
      </c>
      <c r="CD65" s="41" t="s">
        <v>185</v>
      </c>
      <c r="CE65" s="42" t="s">
        <v>181</v>
      </c>
      <c r="CF65" s="42"/>
      <c r="CG65" s="42"/>
      <c r="CH65" s="42"/>
      <c r="CI65" s="42"/>
      <c r="CJ65" s="41" t="s">
        <v>182</v>
      </c>
      <c r="CK65" s="41"/>
      <c r="CL65" s="41" t="s">
        <v>184</v>
      </c>
      <c r="CM65" s="41" t="s">
        <v>185</v>
      </c>
      <c r="CN65" s="42" t="s">
        <v>181</v>
      </c>
      <c r="CO65" s="42"/>
      <c r="CP65" s="42"/>
      <c r="CQ65" s="42"/>
      <c r="CR65" s="42"/>
      <c r="CS65" s="41" t="s">
        <v>182</v>
      </c>
      <c r="CT65" s="41"/>
      <c r="CU65" s="41" t="s">
        <v>184</v>
      </c>
      <c r="CV65" s="41" t="s">
        <v>185</v>
      </c>
      <c r="CW65" s="42" t="s">
        <v>181</v>
      </c>
      <c r="CX65" s="42"/>
      <c r="CY65" s="42"/>
      <c r="CZ65" s="42"/>
      <c r="DA65" s="42"/>
      <c r="DB65" s="41" t="s">
        <v>182</v>
      </c>
      <c r="DC65" s="41"/>
      <c r="DD65" s="41" t="s">
        <v>184</v>
      </c>
      <c r="DE65" s="41" t="s">
        <v>185</v>
      </c>
      <c r="DF65" s="42" t="s">
        <v>181</v>
      </c>
      <c r="DG65" s="42"/>
      <c r="DH65" s="42"/>
      <c r="DI65" s="42"/>
      <c r="DJ65" s="42"/>
      <c r="DK65" s="41" t="s">
        <v>182</v>
      </c>
      <c r="DL65" s="41"/>
      <c r="DM65" s="41" t="s">
        <v>184</v>
      </c>
      <c r="DN65" s="41" t="s">
        <v>185</v>
      </c>
      <c r="DO65" s="42" t="s">
        <v>181</v>
      </c>
      <c r="DP65" s="42"/>
      <c r="DQ65" s="42"/>
      <c r="DR65" s="42"/>
      <c r="DS65" s="42"/>
      <c r="DT65" s="41" t="s">
        <v>182</v>
      </c>
      <c r="DU65" s="41"/>
      <c r="DV65" s="41" t="s">
        <v>184</v>
      </c>
      <c r="DW65" s="41" t="s">
        <v>185</v>
      </c>
      <c r="DX65" s="42" t="s">
        <v>181</v>
      </c>
      <c r="DY65" s="42"/>
      <c r="DZ65" s="42"/>
      <c r="EA65" s="42"/>
      <c r="EB65" s="42"/>
      <c r="EC65" s="41" t="s">
        <v>182</v>
      </c>
      <c r="ED65" s="41"/>
      <c r="EE65" s="41" t="s">
        <v>184</v>
      </c>
      <c r="EF65" s="41" t="s">
        <v>185</v>
      </c>
      <c r="EG65" s="42" t="s">
        <v>181</v>
      </c>
      <c r="EH65" s="42"/>
      <c r="EI65" s="42"/>
      <c r="EJ65" s="42"/>
      <c r="EK65" s="42"/>
      <c r="EL65" s="41" t="s">
        <v>182</v>
      </c>
      <c r="EM65" s="41"/>
      <c r="EN65" s="41" t="s">
        <v>184</v>
      </c>
      <c r="EO65" s="41" t="s">
        <v>185</v>
      </c>
      <c r="EP65" s="42" t="s">
        <v>181</v>
      </c>
      <c r="EQ65" s="42"/>
      <c r="ER65" s="42"/>
      <c r="ES65" s="42"/>
      <c r="ET65" s="42"/>
      <c r="EU65" s="41" t="s">
        <v>182</v>
      </c>
      <c r="EV65" s="41"/>
      <c r="EW65" s="41" t="s">
        <v>184</v>
      </c>
      <c r="EX65" s="41" t="s">
        <v>185</v>
      </c>
      <c r="EY65" s="42" t="s">
        <v>181</v>
      </c>
      <c r="EZ65" s="42"/>
      <c r="FA65" s="42"/>
      <c r="FB65" s="42"/>
      <c r="FC65" s="42"/>
      <c r="FD65" s="41" t="s">
        <v>182</v>
      </c>
      <c r="FE65" s="41"/>
      <c r="FF65" s="41" t="s">
        <v>184</v>
      </c>
      <c r="FG65" s="41" t="s">
        <v>185</v>
      </c>
      <c r="FH65" s="42" t="s">
        <v>181</v>
      </c>
      <c r="FI65" s="42"/>
      <c r="FJ65" s="42"/>
      <c r="FK65" s="42"/>
      <c r="FL65" s="42"/>
      <c r="FM65" s="41" t="s">
        <v>182</v>
      </c>
      <c r="FN65" s="41"/>
      <c r="FO65" s="41" t="s">
        <v>184</v>
      </c>
      <c r="FP65" s="41" t="s">
        <v>185</v>
      </c>
      <c r="FQ65" s="42" t="s">
        <v>181</v>
      </c>
      <c r="FR65" s="42"/>
      <c r="FS65" s="42"/>
      <c r="FT65" s="42"/>
      <c r="FU65" s="42"/>
      <c r="FV65" s="41" t="s">
        <v>182</v>
      </c>
      <c r="FW65" s="41"/>
      <c r="FX65" s="41" t="s">
        <v>184</v>
      </c>
      <c r="FY65" s="41" t="s">
        <v>185</v>
      </c>
      <c r="FZ65" s="42" t="s">
        <v>181</v>
      </c>
      <c r="GA65" s="42"/>
      <c r="GB65" s="42"/>
      <c r="GC65" s="42"/>
      <c r="GD65" s="42"/>
      <c r="GE65" s="41" t="s">
        <v>182</v>
      </c>
      <c r="GF65" s="41"/>
      <c r="GG65" s="41" t="s">
        <v>184</v>
      </c>
      <c r="GH65" s="41" t="s">
        <v>185</v>
      </c>
      <c r="GI65" s="42" t="s">
        <v>181</v>
      </c>
      <c r="GJ65" s="42"/>
      <c r="GK65" s="42"/>
      <c r="GL65" s="42"/>
      <c r="GM65" s="42"/>
      <c r="GN65" s="41" t="s">
        <v>182</v>
      </c>
      <c r="GO65" s="41"/>
      <c r="GP65" s="41" t="s">
        <v>184</v>
      </c>
      <c r="GQ65" s="41" t="s">
        <v>185</v>
      </c>
      <c r="GR65" s="42" t="s">
        <v>181</v>
      </c>
      <c r="GS65" s="42"/>
      <c r="GT65" s="42"/>
      <c r="GU65" s="42"/>
      <c r="GV65" s="42"/>
      <c r="GW65" s="41" t="s">
        <v>182</v>
      </c>
      <c r="GX65" s="41"/>
      <c r="GY65" s="41" t="s">
        <v>184</v>
      </c>
      <c r="GZ65" s="41" t="s">
        <v>185</v>
      </c>
      <c r="HA65" s="42" t="s">
        <v>181</v>
      </c>
      <c r="HB65" s="42"/>
      <c r="HC65" s="42"/>
      <c r="HD65" s="42"/>
      <c r="HE65" s="42"/>
      <c r="HF65" s="41" t="s">
        <v>182</v>
      </c>
      <c r="HG65" s="41"/>
      <c r="HH65" s="41" t="s">
        <v>184</v>
      </c>
      <c r="HI65" s="41" t="s">
        <v>185</v>
      </c>
      <c r="HJ65" s="42" t="s">
        <v>181</v>
      </c>
      <c r="HK65" s="42"/>
      <c r="HL65" s="42"/>
      <c r="HM65" s="42"/>
      <c r="HN65" s="42"/>
      <c r="HO65" s="41" t="s">
        <v>182</v>
      </c>
      <c r="HP65" s="41"/>
      <c r="HQ65" s="41" t="s">
        <v>184</v>
      </c>
      <c r="HR65" s="41" t="s">
        <v>185</v>
      </c>
      <c r="HS65" s="42" t="s">
        <v>181</v>
      </c>
      <c r="HT65" s="42"/>
      <c r="HU65" s="42"/>
      <c r="HV65" s="42"/>
      <c r="HW65" s="42"/>
      <c r="HX65" s="41" t="s">
        <v>182</v>
      </c>
      <c r="HY65" s="41"/>
      <c r="HZ65" s="41" t="s">
        <v>184</v>
      </c>
      <c r="IA65" s="41" t="s">
        <v>185</v>
      </c>
      <c r="IB65" s="42" t="s">
        <v>181</v>
      </c>
      <c r="IC65" s="42"/>
      <c r="ID65" s="42"/>
      <c r="IE65" s="42"/>
      <c r="IF65" s="42"/>
      <c r="IG65" s="41" t="s">
        <v>182</v>
      </c>
      <c r="IH65" s="41"/>
      <c r="II65" s="41" t="s">
        <v>184</v>
      </c>
      <c r="IJ65" s="41" t="s">
        <v>185</v>
      </c>
      <c r="IK65" s="42" t="s">
        <v>181</v>
      </c>
      <c r="IL65" s="42"/>
      <c r="IM65" s="42"/>
      <c r="IN65" s="42"/>
      <c r="IO65" s="42"/>
      <c r="IP65" s="41" t="s">
        <v>182</v>
      </c>
      <c r="IQ65" s="41"/>
      <c r="IR65" s="41" t="s">
        <v>184</v>
      </c>
      <c r="IS65" s="41" t="s">
        <v>185</v>
      </c>
      <c r="IT65" s="42" t="s">
        <v>181</v>
      </c>
      <c r="IU65" s="42"/>
      <c r="IV65" s="42"/>
      <c r="IW65" s="42"/>
    </row>
    <row r="66" customFormat="false" ht="45.75" hidden="false" customHeight="true" outlineLevel="0" collapsed="false">
      <c r="A66" s="41" t="s">
        <v>186</v>
      </c>
      <c r="B66" s="42" t="s">
        <v>187</v>
      </c>
      <c r="C66" s="42"/>
      <c r="D66" s="42"/>
      <c r="E66" s="42"/>
      <c r="F66" s="42"/>
      <c r="G66" s="41" t="s">
        <v>188</v>
      </c>
      <c r="H66" s="41"/>
      <c r="I66" s="41" t="s">
        <v>189</v>
      </c>
      <c r="J66" s="43"/>
      <c r="K66" s="44"/>
      <c r="L66" s="44"/>
      <c r="M66" s="44"/>
      <c r="N66" s="44"/>
      <c r="O66" s="44"/>
      <c r="P66" s="41" t="s">
        <v>190</v>
      </c>
      <c r="Q66" s="41"/>
      <c r="R66" s="41" t="s">
        <v>189</v>
      </c>
      <c r="S66" s="41" t="s">
        <v>191</v>
      </c>
      <c r="T66" s="42" t="s">
        <v>187</v>
      </c>
      <c r="U66" s="42"/>
      <c r="V66" s="42"/>
      <c r="W66" s="42"/>
      <c r="X66" s="42"/>
      <c r="Y66" s="41" t="s">
        <v>190</v>
      </c>
      <c r="Z66" s="41"/>
      <c r="AA66" s="41" t="s">
        <v>189</v>
      </c>
      <c r="AB66" s="41" t="s">
        <v>191</v>
      </c>
      <c r="AC66" s="42" t="s">
        <v>187</v>
      </c>
      <c r="AD66" s="42"/>
      <c r="AE66" s="42"/>
      <c r="AF66" s="42"/>
      <c r="AG66" s="42"/>
      <c r="AH66" s="41" t="s">
        <v>190</v>
      </c>
      <c r="AI66" s="41"/>
      <c r="AJ66" s="41" t="s">
        <v>189</v>
      </c>
      <c r="AK66" s="41" t="s">
        <v>191</v>
      </c>
      <c r="AL66" s="42" t="s">
        <v>187</v>
      </c>
      <c r="AM66" s="42"/>
      <c r="AN66" s="42"/>
      <c r="AO66" s="42"/>
      <c r="AP66" s="42"/>
      <c r="AQ66" s="41" t="s">
        <v>190</v>
      </c>
      <c r="AR66" s="41"/>
      <c r="AS66" s="41" t="s">
        <v>189</v>
      </c>
      <c r="AT66" s="41" t="s">
        <v>191</v>
      </c>
      <c r="AU66" s="42" t="s">
        <v>187</v>
      </c>
      <c r="AV66" s="42"/>
      <c r="AW66" s="42"/>
      <c r="AX66" s="42"/>
      <c r="AY66" s="42"/>
      <c r="AZ66" s="41" t="s">
        <v>190</v>
      </c>
      <c r="BA66" s="41"/>
      <c r="BB66" s="41" t="s">
        <v>189</v>
      </c>
      <c r="BC66" s="41" t="s">
        <v>191</v>
      </c>
      <c r="BD66" s="42" t="s">
        <v>187</v>
      </c>
      <c r="BE66" s="42"/>
      <c r="BF66" s="42"/>
      <c r="BG66" s="42"/>
      <c r="BH66" s="42"/>
      <c r="BI66" s="41" t="s">
        <v>190</v>
      </c>
      <c r="BJ66" s="41"/>
      <c r="BK66" s="41" t="s">
        <v>189</v>
      </c>
      <c r="BL66" s="41" t="s">
        <v>191</v>
      </c>
      <c r="BM66" s="42" t="s">
        <v>187</v>
      </c>
      <c r="BN66" s="42"/>
      <c r="BO66" s="42"/>
      <c r="BP66" s="42"/>
      <c r="BQ66" s="42"/>
      <c r="BR66" s="41" t="s">
        <v>190</v>
      </c>
      <c r="BS66" s="41"/>
      <c r="BT66" s="41" t="s">
        <v>189</v>
      </c>
      <c r="BU66" s="41" t="s">
        <v>191</v>
      </c>
      <c r="BV66" s="42" t="s">
        <v>187</v>
      </c>
      <c r="BW66" s="42"/>
      <c r="BX66" s="42"/>
      <c r="BY66" s="42"/>
      <c r="BZ66" s="42"/>
      <c r="CA66" s="41" t="s">
        <v>190</v>
      </c>
      <c r="CB66" s="41"/>
      <c r="CC66" s="41" t="s">
        <v>189</v>
      </c>
      <c r="CD66" s="41" t="s">
        <v>191</v>
      </c>
      <c r="CE66" s="42" t="s">
        <v>187</v>
      </c>
      <c r="CF66" s="42"/>
      <c r="CG66" s="42"/>
      <c r="CH66" s="42"/>
      <c r="CI66" s="42"/>
      <c r="CJ66" s="41" t="s">
        <v>190</v>
      </c>
      <c r="CK66" s="41"/>
      <c r="CL66" s="41" t="s">
        <v>189</v>
      </c>
      <c r="CM66" s="41" t="s">
        <v>191</v>
      </c>
      <c r="CN66" s="42" t="s">
        <v>187</v>
      </c>
      <c r="CO66" s="42"/>
      <c r="CP66" s="42"/>
      <c r="CQ66" s="42"/>
      <c r="CR66" s="42"/>
      <c r="CS66" s="41" t="s">
        <v>190</v>
      </c>
      <c r="CT66" s="41"/>
      <c r="CU66" s="41" t="s">
        <v>189</v>
      </c>
      <c r="CV66" s="41" t="s">
        <v>191</v>
      </c>
      <c r="CW66" s="42" t="s">
        <v>187</v>
      </c>
      <c r="CX66" s="42"/>
      <c r="CY66" s="42"/>
      <c r="CZ66" s="42"/>
      <c r="DA66" s="42"/>
      <c r="DB66" s="41" t="s">
        <v>190</v>
      </c>
      <c r="DC66" s="41"/>
      <c r="DD66" s="41" t="s">
        <v>189</v>
      </c>
      <c r="DE66" s="41" t="s">
        <v>191</v>
      </c>
      <c r="DF66" s="42" t="s">
        <v>187</v>
      </c>
      <c r="DG66" s="42"/>
      <c r="DH66" s="42"/>
      <c r="DI66" s="42"/>
      <c r="DJ66" s="42"/>
      <c r="DK66" s="41" t="s">
        <v>190</v>
      </c>
      <c r="DL66" s="41"/>
      <c r="DM66" s="41" t="s">
        <v>189</v>
      </c>
      <c r="DN66" s="41" t="s">
        <v>191</v>
      </c>
      <c r="DO66" s="42" t="s">
        <v>187</v>
      </c>
      <c r="DP66" s="42"/>
      <c r="DQ66" s="42"/>
      <c r="DR66" s="42"/>
      <c r="DS66" s="42"/>
      <c r="DT66" s="41" t="s">
        <v>190</v>
      </c>
      <c r="DU66" s="41"/>
      <c r="DV66" s="41" t="s">
        <v>189</v>
      </c>
      <c r="DW66" s="41" t="s">
        <v>191</v>
      </c>
      <c r="DX66" s="42" t="s">
        <v>187</v>
      </c>
      <c r="DY66" s="42"/>
      <c r="DZ66" s="42"/>
      <c r="EA66" s="42"/>
      <c r="EB66" s="42"/>
      <c r="EC66" s="41" t="s">
        <v>190</v>
      </c>
      <c r="ED66" s="41"/>
      <c r="EE66" s="41" t="s">
        <v>189</v>
      </c>
      <c r="EF66" s="41" t="s">
        <v>191</v>
      </c>
      <c r="EG66" s="42" t="s">
        <v>187</v>
      </c>
      <c r="EH66" s="42"/>
      <c r="EI66" s="42"/>
      <c r="EJ66" s="42"/>
      <c r="EK66" s="42"/>
      <c r="EL66" s="41" t="s">
        <v>190</v>
      </c>
      <c r="EM66" s="41"/>
      <c r="EN66" s="41" t="s">
        <v>189</v>
      </c>
      <c r="EO66" s="41" t="s">
        <v>191</v>
      </c>
      <c r="EP66" s="42" t="s">
        <v>187</v>
      </c>
      <c r="EQ66" s="42"/>
      <c r="ER66" s="42"/>
      <c r="ES66" s="42"/>
      <c r="ET66" s="42"/>
      <c r="EU66" s="41" t="s">
        <v>190</v>
      </c>
      <c r="EV66" s="41"/>
      <c r="EW66" s="41" t="s">
        <v>189</v>
      </c>
      <c r="EX66" s="41" t="s">
        <v>191</v>
      </c>
      <c r="EY66" s="42" t="s">
        <v>187</v>
      </c>
      <c r="EZ66" s="42"/>
      <c r="FA66" s="42"/>
      <c r="FB66" s="42"/>
      <c r="FC66" s="42"/>
      <c r="FD66" s="41" t="s">
        <v>190</v>
      </c>
      <c r="FE66" s="41"/>
      <c r="FF66" s="41" t="s">
        <v>189</v>
      </c>
      <c r="FG66" s="41" t="s">
        <v>191</v>
      </c>
      <c r="FH66" s="42" t="s">
        <v>187</v>
      </c>
      <c r="FI66" s="42"/>
      <c r="FJ66" s="42"/>
      <c r="FK66" s="42"/>
      <c r="FL66" s="42"/>
      <c r="FM66" s="41" t="s">
        <v>190</v>
      </c>
      <c r="FN66" s="41"/>
      <c r="FO66" s="41" t="s">
        <v>189</v>
      </c>
      <c r="FP66" s="41" t="s">
        <v>191</v>
      </c>
      <c r="FQ66" s="42" t="s">
        <v>187</v>
      </c>
      <c r="FR66" s="42"/>
      <c r="FS66" s="42"/>
      <c r="FT66" s="42"/>
      <c r="FU66" s="42"/>
      <c r="FV66" s="41" t="s">
        <v>190</v>
      </c>
      <c r="FW66" s="41"/>
      <c r="FX66" s="41" t="s">
        <v>189</v>
      </c>
      <c r="FY66" s="41" t="s">
        <v>191</v>
      </c>
      <c r="FZ66" s="42" t="s">
        <v>187</v>
      </c>
      <c r="GA66" s="42"/>
      <c r="GB66" s="42"/>
      <c r="GC66" s="42"/>
      <c r="GD66" s="42"/>
      <c r="GE66" s="41" t="s">
        <v>190</v>
      </c>
      <c r="GF66" s="41"/>
      <c r="GG66" s="41" t="s">
        <v>189</v>
      </c>
      <c r="GH66" s="41" t="s">
        <v>191</v>
      </c>
      <c r="GI66" s="42" t="s">
        <v>187</v>
      </c>
      <c r="GJ66" s="42"/>
      <c r="GK66" s="42"/>
      <c r="GL66" s="42"/>
      <c r="GM66" s="42"/>
      <c r="GN66" s="41" t="s">
        <v>190</v>
      </c>
      <c r="GO66" s="41"/>
      <c r="GP66" s="41" t="s">
        <v>189</v>
      </c>
      <c r="GQ66" s="41" t="s">
        <v>191</v>
      </c>
      <c r="GR66" s="42" t="s">
        <v>187</v>
      </c>
      <c r="GS66" s="42"/>
      <c r="GT66" s="42"/>
      <c r="GU66" s="42"/>
      <c r="GV66" s="42"/>
      <c r="GW66" s="41" t="s">
        <v>190</v>
      </c>
      <c r="GX66" s="41"/>
      <c r="GY66" s="41" t="s">
        <v>189</v>
      </c>
      <c r="GZ66" s="41" t="s">
        <v>191</v>
      </c>
      <c r="HA66" s="42" t="s">
        <v>187</v>
      </c>
      <c r="HB66" s="42"/>
      <c r="HC66" s="42"/>
      <c r="HD66" s="42"/>
      <c r="HE66" s="42"/>
      <c r="HF66" s="41" t="s">
        <v>190</v>
      </c>
      <c r="HG66" s="41"/>
      <c r="HH66" s="41" t="s">
        <v>189</v>
      </c>
      <c r="HI66" s="41" t="s">
        <v>191</v>
      </c>
      <c r="HJ66" s="42" t="s">
        <v>187</v>
      </c>
      <c r="HK66" s="42"/>
      <c r="HL66" s="42"/>
      <c r="HM66" s="42"/>
      <c r="HN66" s="42"/>
      <c r="HO66" s="41" t="s">
        <v>190</v>
      </c>
      <c r="HP66" s="41"/>
      <c r="HQ66" s="41" t="s">
        <v>189</v>
      </c>
      <c r="HR66" s="41" t="s">
        <v>191</v>
      </c>
      <c r="HS66" s="42" t="s">
        <v>187</v>
      </c>
      <c r="HT66" s="42"/>
      <c r="HU66" s="42"/>
      <c r="HV66" s="42"/>
      <c r="HW66" s="42"/>
      <c r="HX66" s="41" t="s">
        <v>190</v>
      </c>
      <c r="HY66" s="41"/>
      <c r="HZ66" s="41" t="s">
        <v>189</v>
      </c>
      <c r="IA66" s="41" t="s">
        <v>191</v>
      </c>
      <c r="IB66" s="42" t="s">
        <v>187</v>
      </c>
      <c r="IC66" s="42"/>
      <c r="ID66" s="42"/>
      <c r="IE66" s="42"/>
      <c r="IF66" s="42"/>
      <c r="IG66" s="41" t="s">
        <v>190</v>
      </c>
      <c r="IH66" s="41"/>
      <c r="II66" s="41" t="s">
        <v>189</v>
      </c>
      <c r="IJ66" s="41" t="s">
        <v>191</v>
      </c>
      <c r="IK66" s="42" t="s">
        <v>187</v>
      </c>
      <c r="IL66" s="42"/>
      <c r="IM66" s="42"/>
      <c r="IN66" s="42"/>
      <c r="IO66" s="42"/>
      <c r="IP66" s="41" t="s">
        <v>190</v>
      </c>
      <c r="IQ66" s="41"/>
      <c r="IR66" s="41" t="s">
        <v>189</v>
      </c>
      <c r="IS66" s="41" t="s">
        <v>191</v>
      </c>
      <c r="IT66" s="42" t="s">
        <v>187</v>
      </c>
      <c r="IU66" s="42"/>
      <c r="IV66" s="42"/>
      <c r="IW66" s="42"/>
    </row>
    <row r="67" customFormat="false" ht="45.75" hidden="false" customHeight="true" outlineLevel="0" collapsed="false">
      <c r="A67" s="41" t="s">
        <v>192</v>
      </c>
      <c r="B67" s="42" t="s">
        <v>193</v>
      </c>
      <c r="C67" s="42"/>
      <c r="D67" s="42"/>
      <c r="E67" s="42"/>
      <c r="F67" s="42"/>
      <c r="G67" s="41"/>
      <c r="H67" s="41"/>
      <c r="I67" s="41"/>
      <c r="J67" s="43"/>
      <c r="K67" s="45"/>
      <c r="L67" s="45"/>
      <c r="M67" s="45"/>
      <c r="N67" s="45"/>
      <c r="O67" s="45"/>
      <c r="P67" s="41"/>
      <c r="Q67" s="41"/>
      <c r="R67" s="41"/>
      <c r="S67" s="41"/>
      <c r="T67" s="42"/>
      <c r="U67" s="42"/>
      <c r="V67" s="42"/>
      <c r="W67" s="42"/>
      <c r="X67" s="42"/>
      <c r="Y67" s="41"/>
      <c r="Z67" s="41"/>
      <c r="AA67" s="41"/>
      <c r="AB67" s="41"/>
      <c r="AC67" s="42"/>
      <c r="AD67" s="42"/>
      <c r="AE67" s="42"/>
      <c r="AF67" s="42"/>
      <c r="AG67" s="42"/>
      <c r="AH67" s="41"/>
      <c r="AI67" s="41"/>
      <c r="AJ67" s="41"/>
      <c r="AK67" s="41"/>
      <c r="AL67" s="42"/>
      <c r="AM67" s="42"/>
      <c r="AN67" s="42"/>
      <c r="AO67" s="42"/>
      <c r="AP67" s="42"/>
      <c r="AQ67" s="41"/>
      <c r="AR67" s="41"/>
      <c r="AS67" s="41"/>
      <c r="AT67" s="41"/>
      <c r="AU67" s="42"/>
      <c r="AV67" s="42"/>
      <c r="AW67" s="42"/>
      <c r="AX67" s="42"/>
      <c r="AY67" s="42"/>
      <c r="AZ67" s="41"/>
      <c r="BA67" s="41"/>
      <c r="BB67" s="41"/>
      <c r="BC67" s="41"/>
      <c r="BD67" s="42"/>
      <c r="BE67" s="42"/>
      <c r="BF67" s="42"/>
      <c r="BG67" s="42"/>
      <c r="BH67" s="42"/>
      <c r="BI67" s="41"/>
      <c r="BJ67" s="41"/>
      <c r="BK67" s="41"/>
      <c r="BL67" s="41"/>
      <c r="BM67" s="42"/>
      <c r="BN67" s="42"/>
      <c r="BO67" s="42"/>
      <c r="BP67" s="42"/>
      <c r="BQ67" s="42"/>
      <c r="BR67" s="41"/>
      <c r="BS67" s="41"/>
      <c r="BT67" s="41"/>
      <c r="BU67" s="41"/>
      <c r="BV67" s="42"/>
      <c r="BW67" s="42"/>
      <c r="BX67" s="42"/>
      <c r="BY67" s="42"/>
      <c r="BZ67" s="42"/>
      <c r="CA67" s="41"/>
      <c r="CB67" s="41"/>
      <c r="CC67" s="41"/>
      <c r="CD67" s="41"/>
      <c r="CE67" s="42"/>
      <c r="CF67" s="42"/>
      <c r="CG67" s="42"/>
      <c r="CH67" s="42"/>
      <c r="CI67" s="42"/>
      <c r="CJ67" s="41"/>
      <c r="CK67" s="41"/>
      <c r="CL67" s="41"/>
      <c r="CM67" s="41"/>
      <c r="CN67" s="42"/>
      <c r="CO67" s="42"/>
      <c r="CP67" s="42"/>
      <c r="CQ67" s="42"/>
      <c r="CR67" s="42"/>
      <c r="CS67" s="41"/>
      <c r="CT67" s="41"/>
      <c r="CU67" s="41"/>
      <c r="CV67" s="41"/>
      <c r="CW67" s="42"/>
      <c r="CX67" s="42"/>
      <c r="CY67" s="42"/>
      <c r="CZ67" s="42"/>
      <c r="DA67" s="42"/>
      <c r="DB67" s="41"/>
      <c r="DC67" s="41"/>
      <c r="DD67" s="41"/>
      <c r="DE67" s="41"/>
      <c r="DF67" s="42"/>
      <c r="DG67" s="42"/>
      <c r="DH67" s="42"/>
      <c r="DI67" s="42"/>
      <c r="DJ67" s="42"/>
      <c r="DK67" s="41"/>
      <c r="DL67" s="41"/>
      <c r="DM67" s="41"/>
      <c r="DN67" s="41"/>
      <c r="DO67" s="42"/>
      <c r="DP67" s="42"/>
      <c r="DQ67" s="42"/>
      <c r="DR67" s="42"/>
      <c r="DS67" s="42"/>
      <c r="DT67" s="41"/>
      <c r="DU67" s="41"/>
      <c r="DV67" s="41"/>
      <c r="DW67" s="41"/>
      <c r="DX67" s="42"/>
      <c r="DY67" s="42"/>
      <c r="DZ67" s="42"/>
      <c r="EA67" s="42"/>
      <c r="EB67" s="42"/>
      <c r="EC67" s="41"/>
      <c r="ED67" s="41"/>
      <c r="EE67" s="41"/>
      <c r="EF67" s="41"/>
      <c r="EG67" s="42"/>
      <c r="EH67" s="42"/>
      <c r="EI67" s="42"/>
      <c r="EJ67" s="42"/>
      <c r="EK67" s="42"/>
      <c r="EL67" s="41"/>
      <c r="EM67" s="41"/>
      <c r="EN67" s="41"/>
      <c r="EO67" s="41"/>
      <c r="EP67" s="42"/>
      <c r="EQ67" s="42"/>
      <c r="ER67" s="42"/>
      <c r="ES67" s="42"/>
      <c r="ET67" s="42"/>
      <c r="EU67" s="41"/>
      <c r="EV67" s="41"/>
      <c r="EW67" s="41"/>
      <c r="EX67" s="41"/>
      <c r="EY67" s="42"/>
      <c r="EZ67" s="42"/>
      <c r="FA67" s="42"/>
      <c r="FB67" s="42"/>
      <c r="FC67" s="42"/>
      <c r="FD67" s="41"/>
      <c r="FE67" s="41"/>
      <c r="FF67" s="41"/>
      <c r="FG67" s="41"/>
      <c r="FH67" s="42"/>
      <c r="FI67" s="42"/>
      <c r="FJ67" s="42"/>
      <c r="FK67" s="42"/>
      <c r="FL67" s="42"/>
      <c r="FM67" s="41"/>
      <c r="FN67" s="41"/>
      <c r="FO67" s="41"/>
      <c r="FP67" s="41"/>
      <c r="FQ67" s="42"/>
      <c r="FR67" s="42"/>
      <c r="FS67" s="42"/>
      <c r="FT67" s="42"/>
      <c r="FU67" s="42"/>
      <c r="FV67" s="41"/>
      <c r="FW67" s="41"/>
      <c r="FX67" s="41"/>
      <c r="FY67" s="41"/>
      <c r="FZ67" s="42"/>
      <c r="GA67" s="42"/>
      <c r="GB67" s="42"/>
      <c r="GC67" s="42"/>
      <c r="GD67" s="42"/>
      <c r="GE67" s="41"/>
      <c r="GF67" s="41"/>
      <c r="GG67" s="41"/>
      <c r="GH67" s="41"/>
      <c r="GI67" s="42"/>
      <c r="GJ67" s="42"/>
      <c r="GK67" s="42"/>
      <c r="GL67" s="42"/>
      <c r="GM67" s="42"/>
      <c r="GN67" s="41"/>
      <c r="GO67" s="41"/>
      <c r="GP67" s="41"/>
      <c r="GQ67" s="41"/>
      <c r="GR67" s="42"/>
      <c r="GS67" s="42"/>
      <c r="GT67" s="42"/>
      <c r="GU67" s="42"/>
      <c r="GV67" s="42"/>
      <c r="GW67" s="41"/>
      <c r="GX67" s="41"/>
      <c r="GY67" s="41"/>
      <c r="GZ67" s="41"/>
      <c r="HA67" s="42"/>
      <c r="HB67" s="42"/>
      <c r="HC67" s="42"/>
      <c r="HD67" s="42"/>
      <c r="HE67" s="42"/>
      <c r="HF67" s="41"/>
      <c r="HG67" s="41"/>
      <c r="HH67" s="41"/>
      <c r="HI67" s="41"/>
      <c r="HJ67" s="42"/>
      <c r="HK67" s="42"/>
      <c r="HL67" s="42"/>
      <c r="HM67" s="42"/>
      <c r="HN67" s="42"/>
      <c r="HO67" s="41"/>
      <c r="HP67" s="41"/>
      <c r="HQ67" s="41"/>
      <c r="HR67" s="41"/>
      <c r="HS67" s="42"/>
      <c r="HT67" s="42"/>
      <c r="HU67" s="42"/>
      <c r="HV67" s="42"/>
      <c r="HW67" s="42"/>
      <c r="HX67" s="41"/>
      <c r="HY67" s="41"/>
      <c r="HZ67" s="41"/>
      <c r="IA67" s="41"/>
      <c r="IB67" s="42"/>
      <c r="IC67" s="42"/>
      <c r="ID67" s="42"/>
      <c r="IE67" s="42"/>
      <c r="IF67" s="42"/>
      <c r="IG67" s="41"/>
      <c r="IH67" s="41"/>
      <c r="II67" s="41"/>
      <c r="IJ67" s="41"/>
      <c r="IK67" s="42"/>
      <c r="IL67" s="42"/>
      <c r="IM67" s="42"/>
      <c r="IN67" s="42"/>
      <c r="IO67" s="42"/>
      <c r="IP67" s="41"/>
      <c r="IQ67" s="41"/>
      <c r="IR67" s="41"/>
      <c r="IS67" s="41"/>
      <c r="IT67" s="42"/>
      <c r="IU67" s="42"/>
      <c r="IV67" s="42"/>
      <c r="IW67" s="42"/>
    </row>
    <row r="68" customFormat="false" ht="12" hidden="false" customHeight="true" outlineLevel="0" collapsed="false">
      <c r="A68" s="46" t="s">
        <v>194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33"/>
      <c r="IQ68" s="33"/>
      <c r="IR68" s="33"/>
      <c r="IS68" s="33"/>
      <c r="IT68" s="33"/>
      <c r="IU68" s="33"/>
      <c r="IV68" s="33"/>
      <c r="IW68" s="33"/>
    </row>
    <row r="69" customFormat="false" ht="12" hidden="false" customHeight="true" outlineLevel="0" collapsed="false">
      <c r="A69" s="46" t="s">
        <v>195</v>
      </c>
      <c r="B69" s="46"/>
      <c r="C69" s="46"/>
      <c r="D69" s="46"/>
      <c r="E69" s="46"/>
      <c r="F69" s="46"/>
      <c r="G69" s="47" t="s">
        <v>196</v>
      </c>
      <c r="H69" s="47"/>
      <c r="I69" s="47"/>
      <c r="J69" s="47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33"/>
      <c r="IQ69" s="33"/>
      <c r="IR69" s="33"/>
      <c r="IS69" s="33"/>
      <c r="IT69" s="33"/>
      <c r="IU69" s="33"/>
      <c r="IV69" s="33"/>
      <c r="IW69" s="33"/>
    </row>
    <row r="70" customFormat="false" ht="12" hidden="false" customHeight="true" outlineLevel="0" collapsed="false">
      <c r="A70" s="28" t="s">
        <v>197</v>
      </c>
      <c r="B70" s="33"/>
      <c r="C70" s="33"/>
      <c r="D70" s="33"/>
      <c r="E70" s="33"/>
      <c r="F70" s="1"/>
      <c r="G70" s="28"/>
      <c r="H70" s="28"/>
      <c r="I70" s="28"/>
      <c r="J70" s="1"/>
    </row>
    <row r="71" customFormat="false" ht="12" hidden="false" customHeight="true" outlineLevel="0" collapsed="false">
      <c r="A71" s="31" t="s">
        <v>198</v>
      </c>
      <c r="B71" s="31"/>
      <c r="C71" s="31"/>
      <c r="D71" s="31"/>
      <c r="E71" s="33"/>
      <c r="F71" s="33"/>
      <c r="G71" s="48" t="s">
        <v>196</v>
      </c>
      <c r="H71" s="48"/>
      <c r="I71" s="48"/>
      <c r="J71" s="48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A1" activeCellId="0" sqref="A1:G96"/>
    </sheetView>
  </sheetViews>
  <sheetFormatPr defaultColWidth="10.453125" defaultRowHeight="14.25" zeroHeight="false" outlineLevelRow="0" outlineLevelCol="0"/>
  <cols>
    <col collapsed="false" customWidth="false" hidden="false" outlineLevel="0" max="1024" min="1" style="1" width="10.46"/>
  </cols>
  <sheetData>
    <row r="1" customFormat="false" ht="15.75" hidden="false" customHeight="true" outlineLevel="0" collapsed="false">
      <c r="A1" s="49" t="s">
        <v>199</v>
      </c>
      <c r="B1" s="49"/>
      <c r="C1" s="49"/>
      <c r="D1" s="49"/>
      <c r="E1" s="49"/>
      <c r="F1" s="49"/>
      <c r="G1" s="49"/>
      <c r="H1" s="49"/>
      <c r="I1" s="49"/>
    </row>
    <row r="2" customFormat="false" ht="15.75" hidden="false" customHeight="true" outlineLevel="0" collapsed="false">
      <c r="A2" s="50" t="str">
        <f aca="false">'контрол лист'!A2</f>
        <v>Август 2020 г</v>
      </c>
      <c r="B2" s="50"/>
    </row>
    <row r="3" customFormat="false" ht="26.25" hidden="false" customHeight="true" outlineLevel="0" collapsed="false">
      <c r="A3" s="51" t="s">
        <v>200</v>
      </c>
      <c r="B3" s="41" t="s">
        <v>62</v>
      </c>
      <c r="C3" s="52" t="s">
        <v>63</v>
      </c>
      <c r="D3" s="51" t="s">
        <v>65</v>
      </c>
      <c r="E3" s="53" t="s">
        <v>201</v>
      </c>
      <c r="F3" s="53"/>
      <c r="G3" s="53"/>
      <c r="H3" s="53"/>
      <c r="I3" s="53"/>
    </row>
    <row r="4" customFormat="false" ht="38.25" hidden="false" customHeight="true" outlineLevel="0" collapsed="false">
      <c r="A4" s="54" t="n">
        <v>1</v>
      </c>
      <c r="B4" s="41" t="s">
        <v>74</v>
      </c>
      <c r="C4" s="35" t="n">
        <v>1.2</v>
      </c>
      <c r="D4" s="55" t="s">
        <v>202</v>
      </c>
      <c r="E4" s="56" t="n">
        <v>44019</v>
      </c>
      <c r="H4" s="56" t="s">
        <v>35</v>
      </c>
      <c r="I4" s="56" t="s">
        <v>35</v>
      </c>
    </row>
    <row r="5" customFormat="false" ht="38.25" hidden="false" customHeight="true" outlineLevel="0" collapsed="false">
      <c r="A5" s="54" t="n">
        <v>2</v>
      </c>
      <c r="B5" s="41" t="s">
        <v>79</v>
      </c>
      <c r="C5" s="35" t="s">
        <v>80</v>
      </c>
      <c r="D5" s="55" t="s">
        <v>202</v>
      </c>
      <c r="E5" s="56" t="n">
        <v>44019</v>
      </c>
      <c r="H5" s="56" t="s">
        <v>35</v>
      </c>
      <c r="I5" s="56" t="s">
        <v>35</v>
      </c>
    </row>
    <row r="6" customFormat="false" ht="38.25" hidden="false" customHeight="true" outlineLevel="0" collapsed="false">
      <c r="A6" s="54" t="n">
        <v>3</v>
      </c>
      <c r="B6" s="41" t="s">
        <v>81</v>
      </c>
      <c r="C6" s="35" t="s">
        <v>82</v>
      </c>
      <c r="D6" s="55" t="s">
        <v>202</v>
      </c>
      <c r="E6" s="56" t="n">
        <v>44019</v>
      </c>
      <c r="H6" s="56" t="s">
        <v>35</v>
      </c>
      <c r="I6" s="56" t="s">
        <v>35</v>
      </c>
    </row>
    <row r="7" customFormat="false" ht="25.5" hidden="false" customHeight="true" outlineLevel="0" collapsed="false">
      <c r="A7" s="54" t="n">
        <v>4</v>
      </c>
      <c r="B7" s="41" t="s">
        <v>83</v>
      </c>
      <c r="C7" s="35" t="s">
        <v>84</v>
      </c>
      <c r="D7" s="55" t="s">
        <v>202</v>
      </c>
      <c r="E7" s="56" t="n">
        <v>44019</v>
      </c>
      <c r="H7" s="56" t="s">
        <v>35</v>
      </c>
      <c r="I7" s="56" t="s">
        <v>35</v>
      </c>
    </row>
    <row r="8" customFormat="false" ht="51" hidden="false" customHeight="true" outlineLevel="0" collapsed="false">
      <c r="A8" s="54" t="n">
        <v>5</v>
      </c>
      <c r="B8" s="41" t="s">
        <v>85</v>
      </c>
      <c r="C8" s="35" t="n">
        <v>18.19</v>
      </c>
      <c r="D8" s="55" t="s">
        <v>202</v>
      </c>
      <c r="E8" s="56" t="n">
        <v>44019</v>
      </c>
      <c r="H8" s="56" t="s">
        <v>35</v>
      </c>
      <c r="I8" s="56" t="s">
        <v>35</v>
      </c>
    </row>
    <row r="9" customFormat="false" ht="38.25" hidden="false" customHeight="true" outlineLevel="0" collapsed="false">
      <c r="A9" s="54" t="n">
        <v>6</v>
      </c>
      <c r="B9" s="41" t="s">
        <v>86</v>
      </c>
      <c r="C9" s="35" t="n">
        <v>108</v>
      </c>
      <c r="D9" s="55" t="s">
        <v>202</v>
      </c>
      <c r="E9" s="56" t="n">
        <v>44019</v>
      </c>
      <c r="H9" s="56" t="s">
        <v>35</v>
      </c>
      <c r="I9" s="56" t="s">
        <v>35</v>
      </c>
    </row>
    <row r="10" customFormat="false" ht="38.25" hidden="false" customHeight="true" outlineLevel="0" collapsed="false">
      <c r="A10" s="54" t="n">
        <v>7</v>
      </c>
      <c r="B10" s="41" t="s">
        <v>87</v>
      </c>
      <c r="C10" s="35" t="n">
        <v>22.21</v>
      </c>
      <c r="D10" s="55" t="s">
        <v>202</v>
      </c>
      <c r="E10" s="56" t="n">
        <v>44019</v>
      </c>
      <c r="H10" s="56" t="s">
        <v>35</v>
      </c>
      <c r="I10" s="56" t="s">
        <v>35</v>
      </c>
    </row>
    <row r="11" customFormat="false" ht="38.25" hidden="false" customHeight="true" outlineLevel="0" collapsed="false">
      <c r="A11" s="54" t="n">
        <v>8</v>
      </c>
      <c r="B11" s="41" t="s">
        <v>88</v>
      </c>
      <c r="C11" s="35" t="n">
        <v>23.24</v>
      </c>
      <c r="D11" s="55" t="s">
        <v>202</v>
      </c>
      <c r="E11" s="56" t="n">
        <v>44019</v>
      </c>
      <c r="H11" s="56" t="s">
        <v>35</v>
      </c>
      <c r="I11" s="56" t="s">
        <v>35</v>
      </c>
    </row>
    <row r="12" customFormat="false" ht="38.25" hidden="false" customHeight="true" outlineLevel="0" collapsed="false">
      <c r="A12" s="54" t="n">
        <v>9</v>
      </c>
      <c r="B12" s="41" t="s">
        <v>89</v>
      </c>
      <c r="C12" s="35" t="n">
        <v>25.26</v>
      </c>
      <c r="D12" s="55" t="s">
        <v>202</v>
      </c>
      <c r="E12" s="56" t="n">
        <v>44019</v>
      </c>
      <c r="H12" s="56" t="s">
        <v>35</v>
      </c>
      <c r="I12" s="56" t="s">
        <v>35</v>
      </c>
    </row>
    <row r="13" customFormat="false" ht="38.25" hidden="false" customHeight="true" outlineLevel="0" collapsed="false">
      <c r="A13" s="54" t="n">
        <v>10</v>
      </c>
      <c r="B13" s="41" t="s">
        <v>90</v>
      </c>
      <c r="C13" s="35" t="s">
        <v>91</v>
      </c>
      <c r="D13" s="55" t="s">
        <v>202</v>
      </c>
      <c r="E13" s="56" t="n">
        <v>44019</v>
      </c>
      <c r="H13" s="56" t="s">
        <v>35</v>
      </c>
      <c r="I13" s="56" t="s">
        <v>35</v>
      </c>
    </row>
    <row r="14" customFormat="false" ht="63.75" hidden="false" customHeight="true" outlineLevel="0" collapsed="false">
      <c r="A14" s="54" t="n">
        <v>11</v>
      </c>
      <c r="B14" s="41" t="s">
        <v>92</v>
      </c>
      <c r="C14" s="35" t="s">
        <v>93</v>
      </c>
      <c r="D14" s="55" t="s">
        <v>202</v>
      </c>
      <c r="E14" s="56" t="n">
        <v>44019</v>
      </c>
      <c r="H14" s="56" t="s">
        <v>35</v>
      </c>
      <c r="I14" s="56" t="s">
        <v>35</v>
      </c>
    </row>
    <row r="15" customFormat="false" ht="76.5" hidden="false" customHeight="true" outlineLevel="0" collapsed="false">
      <c r="A15" s="54" t="n">
        <v>12</v>
      </c>
      <c r="B15" s="41" t="s">
        <v>94</v>
      </c>
      <c r="C15" s="35" t="n">
        <v>37</v>
      </c>
      <c r="D15" s="55" t="s">
        <v>202</v>
      </c>
      <c r="E15" s="56" t="n">
        <v>44019</v>
      </c>
      <c r="H15" s="56" t="s">
        <v>35</v>
      </c>
      <c r="I15" s="56" t="s">
        <v>35</v>
      </c>
    </row>
    <row r="16" customFormat="false" ht="51" hidden="false" customHeight="true" outlineLevel="0" collapsed="false">
      <c r="A16" s="54" t="n">
        <v>13</v>
      </c>
      <c r="B16" s="41" t="s">
        <v>95</v>
      </c>
      <c r="C16" s="35" t="s">
        <v>203</v>
      </c>
      <c r="D16" s="55" t="s">
        <v>202</v>
      </c>
      <c r="E16" s="56" t="n">
        <v>44019</v>
      </c>
      <c r="H16" s="56" t="s">
        <v>35</v>
      </c>
      <c r="I16" s="56" t="s">
        <v>35</v>
      </c>
    </row>
    <row r="17" customFormat="false" ht="38.25" hidden="false" customHeight="true" outlineLevel="0" collapsed="false">
      <c r="A17" s="54" t="n">
        <v>14</v>
      </c>
      <c r="B17" s="41" t="s">
        <v>99</v>
      </c>
      <c r="C17" s="35" t="s">
        <v>100</v>
      </c>
      <c r="D17" s="55" t="s">
        <v>202</v>
      </c>
      <c r="E17" s="56" t="n">
        <v>44019</v>
      </c>
      <c r="H17" s="56" t="s">
        <v>35</v>
      </c>
      <c r="I17" s="56" t="s">
        <v>35</v>
      </c>
    </row>
    <row r="18" customFormat="false" ht="38.25" hidden="false" customHeight="true" outlineLevel="0" collapsed="false">
      <c r="A18" s="54" t="n">
        <v>15</v>
      </c>
      <c r="B18" s="41" t="s">
        <v>101</v>
      </c>
      <c r="C18" s="35" t="n">
        <v>55.63</v>
      </c>
      <c r="D18" s="55" t="s">
        <v>202</v>
      </c>
      <c r="E18" s="56" t="n">
        <v>44019</v>
      </c>
      <c r="H18" s="56" t="s">
        <v>35</v>
      </c>
      <c r="I18" s="56" t="s">
        <v>35</v>
      </c>
    </row>
    <row r="19" customFormat="false" ht="38.25" hidden="false" customHeight="true" outlineLevel="0" collapsed="false">
      <c r="A19" s="54" t="n">
        <v>16</v>
      </c>
      <c r="B19" s="41" t="s">
        <v>104</v>
      </c>
      <c r="C19" s="35" t="n">
        <v>64.67</v>
      </c>
      <c r="D19" s="55" t="s">
        <v>202</v>
      </c>
      <c r="E19" s="56" t="n">
        <v>44019</v>
      </c>
      <c r="H19" s="56" t="s">
        <v>35</v>
      </c>
      <c r="I19" s="56" t="s">
        <v>35</v>
      </c>
    </row>
    <row r="20" customFormat="false" ht="38.25" hidden="false" customHeight="true" outlineLevel="0" collapsed="false">
      <c r="A20" s="54" t="n">
        <v>17</v>
      </c>
      <c r="B20" s="41" t="s">
        <v>105</v>
      </c>
      <c r="C20" s="35" t="n">
        <v>65.66</v>
      </c>
      <c r="D20" s="55" t="s">
        <v>202</v>
      </c>
      <c r="E20" s="56" t="n">
        <v>44019</v>
      </c>
      <c r="H20" s="56" t="s">
        <v>35</v>
      </c>
      <c r="I20" s="56" t="s">
        <v>35</v>
      </c>
    </row>
    <row r="21" customFormat="false" ht="51" hidden="false" customHeight="true" outlineLevel="0" collapsed="false">
      <c r="A21" s="54" t="n">
        <v>18</v>
      </c>
      <c r="B21" s="41" t="s">
        <v>106</v>
      </c>
      <c r="C21" s="35" t="s">
        <v>107</v>
      </c>
      <c r="D21" s="55" t="s">
        <v>202</v>
      </c>
      <c r="E21" s="56" t="n">
        <v>44019</v>
      </c>
      <c r="H21" s="56" t="s">
        <v>35</v>
      </c>
      <c r="I21" s="56" t="s">
        <v>35</v>
      </c>
    </row>
    <row r="22" customFormat="false" ht="38.25" hidden="false" customHeight="true" outlineLevel="0" collapsed="false">
      <c r="A22" s="54" t="n">
        <v>19</v>
      </c>
      <c r="B22" s="41" t="s">
        <v>108</v>
      </c>
      <c r="C22" s="35" t="n">
        <v>27.28</v>
      </c>
      <c r="D22" s="55" t="s">
        <v>202</v>
      </c>
      <c r="E22" s="56" t="n">
        <v>44019</v>
      </c>
      <c r="H22" s="56" t="s">
        <v>35</v>
      </c>
      <c r="I22" s="56" t="s">
        <v>35</v>
      </c>
    </row>
    <row r="23" customFormat="false" ht="63.75" hidden="false" customHeight="true" outlineLevel="0" collapsed="false">
      <c r="A23" s="54" t="n">
        <v>20</v>
      </c>
      <c r="B23" s="41" t="s">
        <v>109</v>
      </c>
      <c r="C23" s="35" t="s">
        <v>110</v>
      </c>
      <c r="D23" s="55" t="s">
        <v>202</v>
      </c>
      <c r="E23" s="56" t="n">
        <v>44019</v>
      </c>
      <c r="H23" s="56" t="s">
        <v>35</v>
      </c>
      <c r="I23" s="56" t="s">
        <v>35</v>
      </c>
    </row>
    <row r="24" customFormat="false" ht="25.5" hidden="false" customHeight="true" outlineLevel="0" collapsed="false">
      <c r="A24" s="54" t="n">
        <v>21</v>
      </c>
      <c r="B24" s="41" t="s">
        <v>111</v>
      </c>
      <c r="C24" s="35" t="s">
        <v>112</v>
      </c>
      <c r="D24" s="55" t="s">
        <v>202</v>
      </c>
      <c r="E24" s="56" t="n">
        <v>44019</v>
      </c>
      <c r="H24" s="56" t="s">
        <v>35</v>
      </c>
      <c r="I24" s="56" t="s">
        <v>35</v>
      </c>
    </row>
    <row r="25" customFormat="false" ht="14.25" hidden="false" customHeight="true" outlineLevel="0" collapsed="false">
      <c r="A25" s="54" t="n">
        <v>22</v>
      </c>
      <c r="B25" s="41" t="s">
        <v>113</v>
      </c>
      <c r="C25" s="35" t="n">
        <v>10.9</v>
      </c>
      <c r="D25" s="55" t="s">
        <v>202</v>
      </c>
      <c r="E25" s="56" t="n">
        <v>44019</v>
      </c>
      <c r="H25" s="56" t="s">
        <v>35</v>
      </c>
      <c r="I25" s="56" t="s">
        <v>35</v>
      </c>
    </row>
    <row r="26" customFormat="false" ht="38.25" hidden="false" customHeight="true" outlineLevel="0" collapsed="false">
      <c r="A26" s="54" t="n">
        <v>23</v>
      </c>
      <c r="B26" s="41" t="s">
        <v>114</v>
      </c>
      <c r="C26" s="35" t="n">
        <v>114</v>
      </c>
      <c r="D26" s="55" t="s">
        <v>202</v>
      </c>
      <c r="E26" s="56" t="n">
        <v>44019</v>
      </c>
      <c r="H26" s="56" t="s">
        <v>35</v>
      </c>
      <c r="I26" s="56" t="s">
        <v>35</v>
      </c>
    </row>
    <row r="27" customFormat="false" ht="25.5" hidden="false" customHeight="true" outlineLevel="0" collapsed="false">
      <c r="A27" s="54" t="n">
        <v>24</v>
      </c>
      <c r="B27" s="41" t="s">
        <v>115</v>
      </c>
      <c r="C27" s="35" t="s">
        <v>116</v>
      </c>
      <c r="D27" s="55" t="s">
        <v>202</v>
      </c>
      <c r="E27" s="56" t="n">
        <v>44019</v>
      </c>
      <c r="H27" s="56" t="s">
        <v>35</v>
      </c>
      <c r="I27" s="56" t="s">
        <v>35</v>
      </c>
    </row>
    <row r="28" customFormat="false" ht="38.25" hidden="false" customHeight="true" outlineLevel="0" collapsed="false">
      <c r="A28" s="54" t="n">
        <v>25</v>
      </c>
      <c r="B28" s="41" t="s">
        <v>117</v>
      </c>
      <c r="C28" s="35" t="n">
        <v>112</v>
      </c>
      <c r="D28" s="55" t="s">
        <v>202</v>
      </c>
      <c r="E28" s="56" t="n">
        <v>44019</v>
      </c>
      <c r="H28" s="56" t="s">
        <v>35</v>
      </c>
      <c r="I28" s="56" t="s">
        <v>35</v>
      </c>
    </row>
    <row r="29" customFormat="false" ht="25.5" hidden="false" customHeight="true" outlineLevel="0" collapsed="false">
      <c r="A29" s="54" t="n">
        <v>26</v>
      </c>
      <c r="B29" s="41" t="s">
        <v>118</v>
      </c>
      <c r="C29" s="35" t="n">
        <v>116</v>
      </c>
      <c r="D29" s="55" t="s">
        <v>202</v>
      </c>
      <c r="E29" s="56" t="n">
        <v>44019</v>
      </c>
      <c r="H29" s="56" t="s">
        <v>35</v>
      </c>
      <c r="I29" s="56" t="s">
        <v>35</v>
      </c>
    </row>
    <row r="30" customFormat="false" ht="63.75" hidden="false" customHeight="true" outlineLevel="0" collapsed="false">
      <c r="A30" s="54" t="n">
        <v>27</v>
      </c>
      <c r="B30" s="41" t="s">
        <v>109</v>
      </c>
      <c r="C30" s="35" t="s">
        <v>120</v>
      </c>
      <c r="D30" s="55" t="s">
        <v>202</v>
      </c>
      <c r="E30" s="56" t="n">
        <v>44019</v>
      </c>
      <c r="H30" s="56" t="s">
        <v>35</v>
      </c>
      <c r="I30" s="56" t="s">
        <v>35</v>
      </c>
    </row>
    <row r="31" customFormat="false" ht="38.25" hidden="false" customHeight="true" outlineLevel="0" collapsed="false">
      <c r="A31" s="54" t="n">
        <v>28</v>
      </c>
      <c r="B31" s="41" t="s">
        <v>108</v>
      </c>
      <c r="C31" s="35" t="n">
        <v>51.52</v>
      </c>
      <c r="D31" s="55" t="s">
        <v>202</v>
      </c>
      <c r="E31" s="56" t="n">
        <v>44019</v>
      </c>
      <c r="H31" s="56" t="s">
        <v>35</v>
      </c>
      <c r="I31" s="56" t="s">
        <v>35</v>
      </c>
    </row>
    <row r="32" customFormat="false" ht="51" hidden="false" customHeight="true" outlineLevel="0" collapsed="false">
      <c r="A32" s="54" t="n">
        <v>29</v>
      </c>
      <c r="B32" s="41" t="s">
        <v>121</v>
      </c>
      <c r="C32" s="35" t="s">
        <v>122</v>
      </c>
      <c r="D32" s="55" t="s">
        <v>202</v>
      </c>
      <c r="E32" s="56" t="n">
        <v>44019</v>
      </c>
      <c r="H32" s="56" t="s">
        <v>35</v>
      </c>
      <c r="I32" s="56" t="s">
        <v>35</v>
      </c>
    </row>
    <row r="33" customFormat="false" ht="38.25" hidden="false" customHeight="true" outlineLevel="0" collapsed="false">
      <c r="A33" s="54" t="n">
        <v>30</v>
      </c>
      <c r="B33" s="41" t="s">
        <v>123</v>
      </c>
      <c r="C33" s="35" t="s">
        <v>124</v>
      </c>
      <c r="D33" s="55" t="s">
        <v>202</v>
      </c>
      <c r="E33" s="56" t="n">
        <v>44019</v>
      </c>
      <c r="H33" s="56" t="s">
        <v>35</v>
      </c>
      <c r="I33" s="56" t="s">
        <v>35</v>
      </c>
    </row>
    <row r="34" customFormat="false" ht="38.25" hidden="false" customHeight="true" outlineLevel="0" collapsed="false">
      <c r="A34" s="54" t="n">
        <v>31</v>
      </c>
      <c r="B34" s="41" t="s">
        <v>125</v>
      </c>
      <c r="C34" s="35" t="s">
        <v>126</v>
      </c>
      <c r="D34" s="55" t="s">
        <v>202</v>
      </c>
      <c r="E34" s="56" t="n">
        <v>44019</v>
      </c>
      <c r="H34" s="56" t="s">
        <v>35</v>
      </c>
      <c r="I34" s="56" t="s">
        <v>35</v>
      </c>
    </row>
    <row r="35" customFormat="false" ht="25.5" hidden="false" customHeight="true" outlineLevel="0" collapsed="false">
      <c r="A35" s="54" t="n">
        <v>32</v>
      </c>
      <c r="B35" s="41" t="s">
        <v>127</v>
      </c>
      <c r="C35" s="35" t="s">
        <v>128</v>
      </c>
      <c r="D35" s="55" t="s">
        <v>202</v>
      </c>
      <c r="E35" s="56" t="n">
        <v>44019</v>
      </c>
      <c r="H35" s="56" t="s">
        <v>35</v>
      </c>
      <c r="I35" s="56" t="s">
        <v>35</v>
      </c>
    </row>
    <row r="36" customFormat="false" ht="51" hidden="false" customHeight="true" outlineLevel="0" collapsed="false">
      <c r="A36" s="54" t="n">
        <v>33</v>
      </c>
      <c r="B36" s="41" t="s">
        <v>129</v>
      </c>
      <c r="C36" s="35" t="n">
        <v>69</v>
      </c>
      <c r="D36" s="55" t="s">
        <v>202</v>
      </c>
      <c r="E36" s="56" t="n">
        <v>44019</v>
      </c>
      <c r="H36" s="56" t="s">
        <v>35</v>
      </c>
      <c r="I36" s="56" t="s">
        <v>35</v>
      </c>
    </row>
    <row r="37" customFormat="false" ht="25.5" hidden="false" customHeight="true" outlineLevel="0" collapsed="false">
      <c r="A37" s="54" t="n">
        <v>34</v>
      </c>
      <c r="B37" s="41" t="s">
        <v>130</v>
      </c>
      <c r="C37" s="35" t="n">
        <v>80</v>
      </c>
      <c r="D37" s="55" t="s">
        <v>202</v>
      </c>
      <c r="E37" s="56" t="n">
        <v>44019</v>
      </c>
      <c r="H37" s="56" t="s">
        <v>35</v>
      </c>
      <c r="I37" s="56" t="s">
        <v>35</v>
      </c>
    </row>
    <row r="38" customFormat="false" ht="25.5" hidden="false" customHeight="true" outlineLevel="0" collapsed="false">
      <c r="A38" s="54" t="n">
        <v>35</v>
      </c>
      <c r="B38" s="41" t="s">
        <v>131</v>
      </c>
      <c r="C38" s="35" t="n">
        <v>74.75</v>
      </c>
      <c r="D38" s="55" t="s">
        <v>202</v>
      </c>
      <c r="E38" s="56" t="n">
        <v>44019</v>
      </c>
      <c r="H38" s="56" t="s">
        <v>35</v>
      </c>
      <c r="I38" s="56" t="s">
        <v>35</v>
      </c>
    </row>
    <row r="39" customFormat="false" ht="38.25" hidden="false" customHeight="true" outlineLevel="0" collapsed="false">
      <c r="A39" s="54" t="n">
        <v>36</v>
      </c>
      <c r="B39" s="41" t="s">
        <v>132</v>
      </c>
      <c r="C39" s="35" t="s">
        <v>133</v>
      </c>
      <c r="D39" s="55" t="s">
        <v>202</v>
      </c>
      <c r="E39" s="56" t="n">
        <v>44019</v>
      </c>
      <c r="H39" s="56" t="s">
        <v>35</v>
      </c>
      <c r="I39" s="56" t="s">
        <v>35</v>
      </c>
    </row>
    <row r="40" customFormat="false" ht="25.5" hidden="false" customHeight="true" outlineLevel="0" collapsed="false">
      <c r="A40" s="54" t="n">
        <v>37</v>
      </c>
      <c r="B40" s="41" t="s">
        <v>134</v>
      </c>
      <c r="C40" s="35" t="n">
        <v>96.97</v>
      </c>
      <c r="D40" s="55" t="s">
        <v>202</v>
      </c>
      <c r="E40" s="56" t="n">
        <v>44019</v>
      </c>
      <c r="H40" s="56" t="s">
        <v>35</v>
      </c>
      <c r="I40" s="56" t="s">
        <v>35</v>
      </c>
    </row>
    <row r="41" customFormat="false" ht="38.25" hidden="false" customHeight="true" outlineLevel="0" collapsed="false">
      <c r="A41" s="54" t="n">
        <v>38</v>
      </c>
      <c r="B41" s="41" t="s">
        <v>135</v>
      </c>
      <c r="C41" s="35" t="s">
        <v>136</v>
      </c>
      <c r="D41" s="55" t="s">
        <v>202</v>
      </c>
      <c r="E41" s="56" t="n">
        <v>44019</v>
      </c>
      <c r="H41" s="56" t="s">
        <v>35</v>
      </c>
      <c r="I41" s="56" t="s">
        <v>35</v>
      </c>
    </row>
    <row r="42" customFormat="false" ht="38.25" hidden="false" customHeight="true" outlineLevel="0" collapsed="false">
      <c r="A42" s="54" t="n">
        <v>39</v>
      </c>
      <c r="B42" s="41" t="s">
        <v>137</v>
      </c>
      <c r="C42" s="35" t="s">
        <v>138</v>
      </c>
      <c r="D42" s="55" t="s">
        <v>202</v>
      </c>
      <c r="E42" s="56" t="n">
        <v>44019</v>
      </c>
      <c r="H42" s="56" t="s">
        <v>35</v>
      </c>
      <c r="I42" s="56" t="s">
        <v>35</v>
      </c>
    </row>
    <row r="43" customFormat="false" ht="51" hidden="false" customHeight="true" outlineLevel="0" collapsed="false">
      <c r="A43" s="54" t="n">
        <v>40</v>
      </c>
      <c r="B43" s="41" t="s">
        <v>139</v>
      </c>
      <c r="C43" s="35" t="s">
        <v>140</v>
      </c>
      <c r="D43" s="55" t="s">
        <v>202</v>
      </c>
      <c r="E43" s="56" t="s">
        <v>35</v>
      </c>
      <c r="H43" s="56" t="n">
        <v>44029</v>
      </c>
      <c r="I43" s="56" t="s">
        <v>35</v>
      </c>
    </row>
    <row r="44" customFormat="false" ht="24" hidden="false" customHeight="true" outlineLevel="0" collapsed="false">
      <c r="A44" s="54" t="n">
        <v>41</v>
      </c>
      <c r="B44" s="41" t="s">
        <v>143</v>
      </c>
      <c r="C44" s="35" t="s">
        <v>144</v>
      </c>
      <c r="D44" s="55" t="s">
        <v>202</v>
      </c>
      <c r="E44" s="56" t="s">
        <v>35</v>
      </c>
      <c r="H44" s="56" t="n">
        <v>44029</v>
      </c>
      <c r="I44" s="56" t="s">
        <v>35</v>
      </c>
    </row>
    <row r="45" customFormat="false" ht="25.5" hidden="false" customHeight="true" outlineLevel="0" collapsed="false">
      <c r="A45" s="54" t="n">
        <v>42</v>
      </c>
      <c r="B45" s="41" t="s">
        <v>145</v>
      </c>
      <c r="C45" s="35" t="s">
        <v>146</v>
      </c>
      <c r="D45" s="55" t="s">
        <v>202</v>
      </c>
      <c r="E45" s="56" t="s">
        <v>35</v>
      </c>
      <c r="H45" s="56" t="n">
        <v>44029</v>
      </c>
      <c r="I45" s="56" t="s">
        <v>35</v>
      </c>
    </row>
    <row r="46" customFormat="false" ht="51" hidden="false" customHeight="true" outlineLevel="0" collapsed="false">
      <c r="A46" s="54" t="n">
        <v>43</v>
      </c>
      <c r="B46" s="41" t="s">
        <v>147</v>
      </c>
      <c r="C46" s="35" t="s">
        <v>148</v>
      </c>
      <c r="D46" s="55" t="s">
        <v>202</v>
      </c>
      <c r="E46" s="56" t="s">
        <v>35</v>
      </c>
      <c r="H46" s="56" t="n">
        <v>44029</v>
      </c>
      <c r="I46" s="56" t="s">
        <v>35</v>
      </c>
    </row>
    <row r="47" customFormat="false" ht="25.5" hidden="false" customHeight="true" outlineLevel="0" collapsed="false">
      <c r="A47" s="54" t="n">
        <v>44</v>
      </c>
      <c r="B47" s="41" t="s">
        <v>149</v>
      </c>
      <c r="C47" s="35" t="s">
        <v>150</v>
      </c>
      <c r="D47" s="55" t="s">
        <v>202</v>
      </c>
      <c r="E47" s="56" t="s">
        <v>204</v>
      </c>
      <c r="H47" s="56" t="n">
        <v>44029</v>
      </c>
      <c r="I47" s="56" t="s">
        <v>35</v>
      </c>
    </row>
    <row r="48" customFormat="false" ht="25.5" hidden="false" customHeight="true" outlineLevel="0" collapsed="false">
      <c r="A48" s="54" t="n">
        <v>45</v>
      </c>
      <c r="B48" s="41" t="s">
        <v>151</v>
      </c>
      <c r="C48" s="35" t="s">
        <v>152</v>
      </c>
      <c r="D48" s="55" t="s">
        <v>202</v>
      </c>
      <c r="E48" s="56" t="s">
        <v>35</v>
      </c>
      <c r="H48" s="56" t="n">
        <v>44029</v>
      </c>
      <c r="I48" s="56" t="s">
        <v>35</v>
      </c>
    </row>
    <row r="49" customFormat="false" ht="36" hidden="false" customHeight="true" outlineLevel="0" collapsed="false">
      <c r="A49" s="54" t="n">
        <v>46</v>
      </c>
      <c r="B49" s="41" t="s">
        <v>154</v>
      </c>
      <c r="C49" s="35" t="s">
        <v>155</v>
      </c>
      <c r="D49" s="55" t="s">
        <v>202</v>
      </c>
      <c r="E49" s="56"/>
      <c r="H49" s="56" t="n">
        <v>44029</v>
      </c>
      <c r="I49" s="56" t="s">
        <v>35</v>
      </c>
    </row>
    <row r="50" customFormat="false" ht="25.5" hidden="false" customHeight="true" outlineLevel="0" collapsed="false">
      <c r="A50" s="54" t="n">
        <v>47</v>
      </c>
      <c r="B50" s="41" t="s">
        <v>156</v>
      </c>
      <c r="C50" s="35" t="s">
        <v>157</v>
      </c>
      <c r="D50" s="55" t="s">
        <v>202</v>
      </c>
      <c r="E50" s="56" t="s">
        <v>35</v>
      </c>
      <c r="H50" s="56" t="n">
        <v>44029</v>
      </c>
      <c r="I50" s="56" t="s">
        <v>35</v>
      </c>
    </row>
    <row r="51" customFormat="false" ht="24" hidden="false" customHeight="true" outlineLevel="0" collapsed="false">
      <c r="A51" s="54" t="n">
        <v>48</v>
      </c>
      <c r="B51" s="41" t="s">
        <v>159</v>
      </c>
      <c r="C51" s="35" t="s">
        <v>160</v>
      </c>
      <c r="D51" s="55" t="s">
        <v>202</v>
      </c>
      <c r="E51" s="56" t="s">
        <v>35</v>
      </c>
      <c r="H51" s="56" t="n">
        <v>44029</v>
      </c>
      <c r="I51" s="56" t="s">
        <v>35</v>
      </c>
    </row>
    <row r="52" customFormat="false" ht="84" hidden="false" customHeight="true" outlineLevel="0" collapsed="false">
      <c r="A52" s="54" t="n">
        <v>49</v>
      </c>
      <c r="B52" s="41" t="s">
        <v>161</v>
      </c>
      <c r="C52" s="35" t="s">
        <v>162</v>
      </c>
      <c r="D52" s="55" t="s">
        <v>202</v>
      </c>
      <c r="E52" s="56" t="s">
        <v>35</v>
      </c>
      <c r="H52" s="56" t="s">
        <v>35</v>
      </c>
      <c r="I52" s="56" t="n">
        <v>44039</v>
      </c>
    </row>
    <row r="53" customFormat="false" ht="108" hidden="false" customHeight="true" outlineLevel="0" collapsed="false">
      <c r="A53" s="54" t="n">
        <v>50</v>
      </c>
      <c r="B53" s="41" t="s">
        <v>164</v>
      </c>
      <c r="C53" s="35" t="s">
        <v>165</v>
      </c>
      <c r="D53" s="55" t="s">
        <v>202</v>
      </c>
      <c r="E53" s="56" t="s">
        <v>35</v>
      </c>
      <c r="H53" s="56" t="s">
        <v>35</v>
      </c>
      <c r="I53" s="56" t="n">
        <v>44039</v>
      </c>
    </row>
    <row r="54" customFormat="false" ht="48" hidden="false" customHeight="true" outlineLevel="0" collapsed="false">
      <c r="A54" s="54" t="n">
        <v>51</v>
      </c>
      <c r="B54" s="41" t="s">
        <v>166</v>
      </c>
      <c r="C54" s="35" t="s">
        <v>167</v>
      </c>
      <c r="D54" s="55" t="s">
        <v>202</v>
      </c>
      <c r="E54" s="56" t="s">
        <v>35</v>
      </c>
      <c r="H54" s="56" t="s">
        <v>35</v>
      </c>
      <c r="I54" s="56" t="n">
        <v>44039</v>
      </c>
    </row>
    <row r="55" customFormat="false" ht="48" hidden="false" customHeight="true" outlineLevel="0" collapsed="false">
      <c r="A55" s="54" t="n">
        <v>52</v>
      </c>
      <c r="B55" s="57" t="s">
        <v>168</v>
      </c>
      <c r="C55" s="35" t="s">
        <v>169</v>
      </c>
      <c r="D55" s="55" t="s">
        <v>202</v>
      </c>
      <c r="E55" s="56" t="s">
        <v>35</v>
      </c>
      <c r="H55" s="56" t="s">
        <v>35</v>
      </c>
      <c r="I55" s="56" t="n">
        <v>44039</v>
      </c>
    </row>
    <row r="56" customFormat="false" ht="15" hidden="false" customHeight="true" outlineLevel="0" collapsed="false">
      <c r="A56" s="58" t="s">
        <v>194</v>
      </c>
      <c r="B56" s="59"/>
      <c r="C56" s="59"/>
    </row>
    <row r="57" customFormat="false" ht="14.25" hidden="false" customHeight="true" outlineLevel="0" collapsed="false">
      <c r="A57" s="60" t="s">
        <v>195</v>
      </c>
      <c r="B57" s="60"/>
      <c r="C57" s="60"/>
      <c r="D57" s="49" t="s">
        <v>196</v>
      </c>
      <c r="E57" s="49"/>
    </row>
    <row r="58" customFormat="false" ht="15" hidden="false" customHeight="true" outlineLevel="0" collapsed="false">
      <c r="A58" s="59"/>
      <c r="B58" s="61"/>
      <c r="E58" s="62"/>
    </row>
    <row r="59" customFormat="false" ht="15" hidden="false" customHeight="true" outlineLevel="0" collapsed="false">
      <c r="A59" s="63"/>
      <c r="B59" s="58"/>
      <c r="E59" s="62"/>
    </row>
    <row r="60" customFormat="false" ht="15" hidden="false" customHeight="true" outlineLevel="0" collapsed="false">
      <c r="A60" s="64" t="s">
        <v>197</v>
      </c>
      <c r="B60" s="59"/>
      <c r="E60" s="59"/>
    </row>
    <row r="61" customFormat="false" ht="14.25" hidden="false" customHeight="true" outlineLevel="0" collapsed="false">
      <c r="A61" s="65" t="s">
        <v>198</v>
      </c>
      <c r="B61" s="65"/>
      <c r="C61" s="65"/>
      <c r="D61" s="49" t="s">
        <v>196</v>
      </c>
      <c r="E61" s="49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A1" activeCellId="0" sqref="A1:G96"/>
    </sheetView>
  </sheetViews>
  <sheetFormatPr defaultColWidth="10.453125" defaultRowHeight="14.25" zeroHeight="false" outlineLevelRow="0" outlineLevelCol="0"/>
  <cols>
    <col collapsed="false" customWidth="false" hidden="false" outlineLevel="0" max="1" min="1" style="1" width="10.46"/>
    <col collapsed="false" customWidth="true" hidden="false" outlineLevel="0" max="2" min="2" style="66" width="10.58"/>
    <col collapsed="false" customWidth="true" hidden="false" outlineLevel="0" max="3" min="3" style="67" width="13.78"/>
    <col collapsed="false" customWidth="false" hidden="false" outlineLevel="0" max="4" min="4" style="1" width="10.46"/>
    <col collapsed="false" customWidth="true" hidden="false" outlineLevel="0" max="5" min="5" style="1" width="17.98"/>
    <col collapsed="false" customWidth="false" hidden="false" outlineLevel="0" max="1024" min="6" style="1" width="10.46"/>
  </cols>
  <sheetData>
    <row r="1" customFormat="false" ht="16.5" hidden="false" customHeight="true" outlineLevel="0" collapsed="false">
      <c r="A1" s="68" t="s">
        <v>205</v>
      </c>
      <c r="B1" s="68"/>
      <c r="C1" s="68"/>
      <c r="D1" s="68"/>
      <c r="E1" s="68"/>
    </row>
    <row r="2" customFormat="false" ht="14.25" hidden="false" customHeight="true" outlineLevel="0" collapsed="false">
      <c r="A2" s="50" t="s">
        <v>206</v>
      </c>
      <c r="B2" s="50"/>
      <c r="C2" s="43"/>
    </row>
    <row r="3" customFormat="false" ht="24" hidden="false" customHeight="true" outlineLevel="0" collapsed="false">
      <c r="A3" s="37" t="s">
        <v>200</v>
      </c>
      <c r="B3" s="35" t="s">
        <v>62</v>
      </c>
      <c r="C3" s="36" t="s">
        <v>63</v>
      </c>
      <c r="D3" s="37" t="s">
        <v>65</v>
      </c>
      <c r="E3" s="69" t="s">
        <v>201</v>
      </c>
    </row>
    <row r="4" customFormat="false" ht="40.5" hidden="false" customHeight="true" outlineLevel="0" collapsed="false">
      <c r="A4" s="55" t="n">
        <v>1</v>
      </c>
      <c r="B4" s="70" t="s">
        <v>74</v>
      </c>
      <c r="C4" s="70" t="n">
        <v>1.2</v>
      </c>
      <c r="D4" s="55" t="s">
        <v>202</v>
      </c>
      <c r="E4" s="56"/>
    </row>
    <row r="5" customFormat="false" ht="40.5" hidden="false" customHeight="true" outlineLevel="0" collapsed="false">
      <c r="A5" s="55" t="n">
        <v>2</v>
      </c>
      <c r="B5" s="70" t="s">
        <v>79</v>
      </c>
      <c r="C5" s="70" t="s">
        <v>80</v>
      </c>
      <c r="D5" s="55" t="s">
        <v>202</v>
      </c>
      <c r="E5" s="71"/>
    </row>
    <row r="6" customFormat="false" ht="40.5" hidden="false" customHeight="true" outlineLevel="0" collapsed="false">
      <c r="A6" s="55" t="n">
        <v>3</v>
      </c>
      <c r="B6" s="70" t="s">
        <v>81</v>
      </c>
      <c r="C6" s="70" t="s">
        <v>82</v>
      </c>
      <c r="D6" s="55" t="s">
        <v>202</v>
      </c>
      <c r="E6" s="71"/>
    </row>
    <row r="7" customFormat="false" ht="27" hidden="false" customHeight="true" outlineLevel="0" collapsed="false">
      <c r="A7" s="55" t="n">
        <v>4</v>
      </c>
      <c r="B7" s="70" t="s">
        <v>83</v>
      </c>
      <c r="C7" s="70" t="s">
        <v>84</v>
      </c>
      <c r="D7" s="55" t="s">
        <v>202</v>
      </c>
      <c r="E7" s="71"/>
    </row>
    <row r="8" customFormat="false" ht="54" hidden="false" customHeight="true" outlineLevel="0" collapsed="false">
      <c r="A8" s="55" t="n">
        <v>5</v>
      </c>
      <c r="B8" s="70" t="s">
        <v>85</v>
      </c>
      <c r="C8" s="70" t="n">
        <v>18.19</v>
      </c>
      <c r="D8" s="55" t="s">
        <v>202</v>
      </c>
      <c r="E8" s="71"/>
    </row>
    <row r="9" customFormat="false" ht="40.5" hidden="false" customHeight="true" outlineLevel="0" collapsed="false">
      <c r="A9" s="55" t="n">
        <v>6</v>
      </c>
      <c r="B9" s="70" t="s">
        <v>86</v>
      </c>
      <c r="C9" s="70" t="n">
        <v>108</v>
      </c>
      <c r="D9" s="55" t="s">
        <v>202</v>
      </c>
      <c r="E9" s="71"/>
    </row>
    <row r="10" customFormat="false" ht="40.5" hidden="false" customHeight="true" outlineLevel="0" collapsed="false">
      <c r="A10" s="55" t="n">
        <v>7</v>
      </c>
      <c r="B10" s="70" t="s">
        <v>87</v>
      </c>
      <c r="C10" s="70" t="n">
        <v>22.21</v>
      </c>
      <c r="D10" s="55" t="s">
        <v>202</v>
      </c>
      <c r="E10" s="71"/>
    </row>
    <row r="11" customFormat="false" ht="40.5" hidden="false" customHeight="true" outlineLevel="0" collapsed="false">
      <c r="A11" s="55" t="n">
        <v>8</v>
      </c>
      <c r="B11" s="70" t="s">
        <v>88</v>
      </c>
      <c r="C11" s="70" t="n">
        <v>23.24</v>
      </c>
      <c r="D11" s="55" t="s">
        <v>202</v>
      </c>
      <c r="E11" s="71"/>
    </row>
    <row r="12" customFormat="false" ht="40.5" hidden="false" customHeight="true" outlineLevel="0" collapsed="false">
      <c r="A12" s="55" t="n">
        <v>9</v>
      </c>
      <c r="B12" s="70" t="s">
        <v>89</v>
      </c>
      <c r="C12" s="70" t="n">
        <v>25.26</v>
      </c>
      <c r="D12" s="55" t="s">
        <v>202</v>
      </c>
      <c r="E12" s="71"/>
    </row>
    <row r="13" customFormat="false" ht="40.5" hidden="false" customHeight="true" outlineLevel="0" collapsed="false">
      <c r="A13" s="55" t="n">
        <v>10</v>
      </c>
      <c r="B13" s="70" t="s">
        <v>90</v>
      </c>
      <c r="C13" s="70" t="n">
        <v>33.34</v>
      </c>
      <c r="D13" s="55" t="s">
        <v>202</v>
      </c>
      <c r="E13" s="71"/>
    </row>
    <row r="14" customFormat="false" ht="67.5" hidden="false" customHeight="true" outlineLevel="0" collapsed="false">
      <c r="A14" s="55" t="n">
        <v>11</v>
      </c>
      <c r="B14" s="70" t="s">
        <v>92</v>
      </c>
      <c r="C14" s="70" t="s">
        <v>93</v>
      </c>
      <c r="D14" s="55" t="s">
        <v>202</v>
      </c>
      <c r="E14" s="71"/>
    </row>
    <row r="15" customFormat="false" ht="81" hidden="false" customHeight="true" outlineLevel="0" collapsed="false">
      <c r="A15" s="55" t="n">
        <v>12</v>
      </c>
      <c r="B15" s="70" t="s">
        <v>94</v>
      </c>
      <c r="C15" s="70" t="n">
        <v>37</v>
      </c>
      <c r="D15" s="55" t="s">
        <v>202</v>
      </c>
      <c r="E15" s="71"/>
    </row>
    <row r="16" customFormat="false" ht="54" hidden="false" customHeight="true" outlineLevel="0" collapsed="false">
      <c r="A16" s="55" t="n">
        <v>13</v>
      </c>
      <c r="B16" s="70" t="s">
        <v>95</v>
      </c>
      <c r="C16" s="70" t="s">
        <v>203</v>
      </c>
      <c r="D16" s="55" t="s">
        <v>202</v>
      </c>
      <c r="E16" s="71"/>
    </row>
    <row r="17" customFormat="false" ht="40.5" hidden="false" customHeight="true" outlineLevel="0" collapsed="false">
      <c r="A17" s="55" t="n">
        <v>14</v>
      </c>
      <c r="B17" s="70" t="s">
        <v>99</v>
      </c>
      <c r="C17" s="70" t="s">
        <v>100</v>
      </c>
      <c r="D17" s="55" t="s">
        <v>202</v>
      </c>
      <c r="E17" s="71"/>
    </row>
    <row r="18" customFormat="false" ht="40.5" hidden="false" customHeight="true" outlineLevel="0" collapsed="false">
      <c r="A18" s="55" t="n">
        <v>15</v>
      </c>
      <c r="B18" s="70" t="s">
        <v>101</v>
      </c>
      <c r="C18" s="70" t="n">
        <v>55.63</v>
      </c>
      <c r="D18" s="55" t="s">
        <v>202</v>
      </c>
      <c r="E18" s="71"/>
    </row>
    <row r="19" customFormat="false" ht="40.5" hidden="false" customHeight="true" outlineLevel="0" collapsed="false">
      <c r="A19" s="55" t="n">
        <v>16</v>
      </c>
      <c r="B19" s="70" t="s">
        <v>104</v>
      </c>
      <c r="C19" s="70" t="n">
        <v>64.67</v>
      </c>
      <c r="D19" s="55" t="s">
        <v>202</v>
      </c>
      <c r="E19" s="71"/>
    </row>
    <row r="20" customFormat="false" ht="40.5" hidden="false" customHeight="true" outlineLevel="0" collapsed="false">
      <c r="A20" s="55" t="n">
        <v>17</v>
      </c>
      <c r="B20" s="70" t="s">
        <v>105</v>
      </c>
      <c r="C20" s="70" t="n">
        <v>65.66</v>
      </c>
      <c r="D20" s="55" t="s">
        <v>202</v>
      </c>
      <c r="E20" s="71"/>
    </row>
    <row r="21" customFormat="false" ht="54" hidden="false" customHeight="true" outlineLevel="0" collapsed="false">
      <c r="A21" s="55" t="n">
        <v>18</v>
      </c>
      <c r="B21" s="70" t="s">
        <v>106</v>
      </c>
      <c r="C21" s="70" t="s">
        <v>107</v>
      </c>
      <c r="D21" s="55" t="s">
        <v>202</v>
      </c>
      <c r="E21" s="71"/>
    </row>
    <row r="22" customFormat="false" ht="40.5" hidden="false" customHeight="true" outlineLevel="0" collapsed="false">
      <c r="A22" s="55" t="n">
        <v>19</v>
      </c>
      <c r="B22" s="70" t="s">
        <v>108</v>
      </c>
      <c r="C22" s="70" t="n">
        <v>27.28</v>
      </c>
      <c r="D22" s="55" t="s">
        <v>202</v>
      </c>
      <c r="E22" s="71"/>
    </row>
    <row r="23" customFormat="false" ht="67.5" hidden="false" customHeight="true" outlineLevel="0" collapsed="false">
      <c r="A23" s="55" t="n">
        <v>20</v>
      </c>
      <c r="B23" s="70" t="s">
        <v>109</v>
      </c>
      <c r="C23" s="70" t="s">
        <v>110</v>
      </c>
      <c r="D23" s="55" t="s">
        <v>202</v>
      </c>
      <c r="E23" s="71"/>
    </row>
    <row r="24" customFormat="false" ht="27" hidden="false" customHeight="true" outlineLevel="0" collapsed="false">
      <c r="A24" s="55" t="n">
        <v>21</v>
      </c>
      <c r="B24" s="70" t="s">
        <v>111</v>
      </c>
      <c r="C24" s="70" t="s">
        <v>112</v>
      </c>
      <c r="D24" s="55" t="s">
        <v>202</v>
      </c>
      <c r="E24" s="71"/>
    </row>
    <row r="25" customFormat="false" ht="14.25" hidden="false" customHeight="true" outlineLevel="0" collapsed="false">
      <c r="A25" s="55" t="n">
        <v>22</v>
      </c>
      <c r="B25" s="70" t="s">
        <v>113</v>
      </c>
      <c r="C25" s="70" t="n">
        <v>10.9</v>
      </c>
      <c r="D25" s="55" t="s">
        <v>202</v>
      </c>
      <c r="E25" s="71"/>
    </row>
    <row r="26" customFormat="false" ht="40.5" hidden="false" customHeight="true" outlineLevel="0" collapsed="false">
      <c r="A26" s="55" t="n">
        <v>23</v>
      </c>
      <c r="B26" s="70" t="s">
        <v>114</v>
      </c>
      <c r="C26" s="70" t="n">
        <v>114</v>
      </c>
      <c r="D26" s="55" t="s">
        <v>202</v>
      </c>
      <c r="E26" s="71"/>
    </row>
    <row r="27" customFormat="false" ht="40.5" hidden="false" customHeight="true" outlineLevel="0" collapsed="false">
      <c r="A27" s="55" t="n">
        <v>24</v>
      </c>
      <c r="B27" s="70" t="s">
        <v>115</v>
      </c>
      <c r="C27" s="70" t="s">
        <v>116</v>
      </c>
      <c r="D27" s="55" t="s">
        <v>202</v>
      </c>
      <c r="E27" s="71"/>
    </row>
    <row r="28" customFormat="false" ht="40.5" hidden="false" customHeight="true" outlineLevel="0" collapsed="false">
      <c r="A28" s="55" t="n">
        <v>25</v>
      </c>
      <c r="B28" s="70" t="s">
        <v>117</v>
      </c>
      <c r="C28" s="70" t="n">
        <v>112</v>
      </c>
      <c r="D28" s="55" t="s">
        <v>202</v>
      </c>
      <c r="E28" s="71"/>
    </row>
    <row r="29" customFormat="false" ht="40.5" hidden="false" customHeight="true" outlineLevel="0" collapsed="false">
      <c r="A29" s="55" t="n">
        <v>26</v>
      </c>
      <c r="B29" s="70" t="s">
        <v>118</v>
      </c>
      <c r="C29" s="70" t="n">
        <v>116</v>
      </c>
      <c r="D29" s="55" t="s">
        <v>202</v>
      </c>
      <c r="E29" s="71"/>
    </row>
    <row r="30" customFormat="false" ht="67.5" hidden="false" customHeight="true" outlineLevel="0" collapsed="false">
      <c r="A30" s="55" t="n">
        <v>27</v>
      </c>
      <c r="B30" s="70" t="s">
        <v>109</v>
      </c>
      <c r="C30" s="70" t="s">
        <v>120</v>
      </c>
      <c r="D30" s="55" t="s">
        <v>202</v>
      </c>
      <c r="E30" s="71"/>
    </row>
    <row r="31" customFormat="false" ht="40.5" hidden="false" customHeight="true" outlineLevel="0" collapsed="false">
      <c r="A31" s="55" t="n">
        <v>28</v>
      </c>
      <c r="B31" s="70" t="s">
        <v>108</v>
      </c>
      <c r="C31" s="70" t="n">
        <v>51.52</v>
      </c>
      <c r="D31" s="55" t="s">
        <v>202</v>
      </c>
      <c r="E31" s="71"/>
    </row>
    <row r="32" customFormat="false" ht="54" hidden="false" customHeight="true" outlineLevel="0" collapsed="false">
      <c r="A32" s="55" t="n">
        <v>29</v>
      </c>
      <c r="B32" s="70" t="s">
        <v>121</v>
      </c>
      <c r="C32" s="70" t="n">
        <v>126</v>
      </c>
      <c r="D32" s="55" t="s">
        <v>202</v>
      </c>
      <c r="E32" s="71"/>
    </row>
    <row r="33" customFormat="false" ht="40.5" hidden="false" customHeight="true" outlineLevel="0" collapsed="false">
      <c r="A33" s="55" t="n">
        <v>30</v>
      </c>
      <c r="B33" s="70" t="s">
        <v>123</v>
      </c>
      <c r="C33" s="70" t="s">
        <v>124</v>
      </c>
      <c r="D33" s="55" t="s">
        <v>202</v>
      </c>
      <c r="E33" s="71"/>
    </row>
    <row r="34" customFormat="false" ht="54" hidden="false" customHeight="true" outlineLevel="0" collapsed="false">
      <c r="A34" s="55" t="n">
        <v>31</v>
      </c>
      <c r="B34" s="70" t="s">
        <v>125</v>
      </c>
      <c r="C34" s="70" t="s">
        <v>126</v>
      </c>
      <c r="D34" s="55" t="s">
        <v>202</v>
      </c>
      <c r="E34" s="71"/>
    </row>
    <row r="35" customFormat="false" ht="27" hidden="false" customHeight="true" outlineLevel="0" collapsed="false">
      <c r="A35" s="55" t="n">
        <v>32</v>
      </c>
      <c r="B35" s="70" t="s">
        <v>127</v>
      </c>
      <c r="C35" s="70" t="s">
        <v>128</v>
      </c>
      <c r="D35" s="55" t="s">
        <v>202</v>
      </c>
      <c r="E35" s="71"/>
    </row>
    <row r="36" customFormat="false" ht="67.5" hidden="false" customHeight="true" outlineLevel="0" collapsed="false">
      <c r="A36" s="55" t="n">
        <v>33</v>
      </c>
      <c r="B36" s="70" t="s">
        <v>129</v>
      </c>
      <c r="C36" s="70" t="n">
        <v>69</v>
      </c>
      <c r="D36" s="55" t="s">
        <v>202</v>
      </c>
      <c r="E36" s="71"/>
    </row>
    <row r="37" customFormat="false" ht="27" hidden="false" customHeight="true" outlineLevel="0" collapsed="false">
      <c r="A37" s="55" t="n">
        <v>34</v>
      </c>
      <c r="B37" s="70" t="s">
        <v>130</v>
      </c>
      <c r="C37" s="70" t="n">
        <v>80</v>
      </c>
      <c r="D37" s="55" t="s">
        <v>202</v>
      </c>
      <c r="E37" s="71"/>
    </row>
    <row r="38" customFormat="false" ht="27" hidden="false" customHeight="true" outlineLevel="0" collapsed="false">
      <c r="A38" s="55" t="n">
        <v>35</v>
      </c>
      <c r="B38" s="70" t="s">
        <v>131</v>
      </c>
      <c r="C38" s="70" t="n">
        <v>74.75</v>
      </c>
      <c r="D38" s="55" t="s">
        <v>202</v>
      </c>
      <c r="E38" s="71"/>
    </row>
    <row r="39" customFormat="false" ht="40.5" hidden="false" customHeight="true" outlineLevel="0" collapsed="false">
      <c r="A39" s="55" t="n">
        <v>36</v>
      </c>
      <c r="B39" s="70" t="s">
        <v>132</v>
      </c>
      <c r="C39" s="70" t="s">
        <v>133</v>
      </c>
      <c r="D39" s="55" t="s">
        <v>202</v>
      </c>
      <c r="E39" s="71"/>
    </row>
    <row r="40" customFormat="false" ht="40.5" hidden="false" customHeight="true" outlineLevel="0" collapsed="false">
      <c r="A40" s="55" t="n">
        <v>37</v>
      </c>
      <c r="B40" s="70" t="s">
        <v>134</v>
      </c>
      <c r="C40" s="70" t="n">
        <v>96.97</v>
      </c>
      <c r="D40" s="55" t="s">
        <v>202</v>
      </c>
      <c r="E40" s="71"/>
    </row>
    <row r="41" customFormat="false" ht="27" hidden="false" customHeight="true" outlineLevel="0" collapsed="false">
      <c r="A41" s="55" t="n">
        <v>38</v>
      </c>
      <c r="B41" s="70" t="s">
        <v>207</v>
      </c>
      <c r="C41" s="70" t="s">
        <v>208</v>
      </c>
      <c r="D41" s="55" t="s">
        <v>202</v>
      </c>
      <c r="E41" s="71"/>
    </row>
    <row r="42" customFormat="false" ht="40.5" hidden="false" customHeight="true" outlineLevel="0" collapsed="false">
      <c r="A42" s="55" t="n">
        <v>39</v>
      </c>
      <c r="B42" s="70" t="s">
        <v>135</v>
      </c>
      <c r="C42" s="70" t="s">
        <v>136</v>
      </c>
      <c r="D42" s="55" t="s">
        <v>202</v>
      </c>
      <c r="E42" s="71"/>
    </row>
    <row r="43" customFormat="false" ht="40.5" hidden="false" customHeight="true" outlineLevel="0" collapsed="false">
      <c r="A43" s="55" t="n">
        <v>40</v>
      </c>
      <c r="B43" s="70" t="s">
        <v>137</v>
      </c>
      <c r="C43" s="70" t="s">
        <v>138</v>
      </c>
      <c r="D43" s="55" t="s">
        <v>202</v>
      </c>
      <c r="E43" s="71"/>
    </row>
    <row r="44" customFormat="false" ht="54" hidden="false" customHeight="true" outlineLevel="0" collapsed="false">
      <c r="A44" s="55" t="n">
        <v>41</v>
      </c>
      <c r="B44" s="70" t="s">
        <v>139</v>
      </c>
      <c r="C44" s="70" t="s">
        <v>140</v>
      </c>
      <c r="D44" s="55" t="s">
        <v>202</v>
      </c>
      <c r="E44" s="71"/>
    </row>
    <row r="45" customFormat="false" ht="27" hidden="false" customHeight="true" outlineLevel="0" collapsed="false">
      <c r="A45" s="55" t="n">
        <v>42</v>
      </c>
      <c r="B45" s="70" t="s">
        <v>143</v>
      </c>
      <c r="C45" s="70" t="s">
        <v>144</v>
      </c>
      <c r="D45" s="55" t="s">
        <v>202</v>
      </c>
      <c r="E45" s="71"/>
    </row>
    <row r="46" customFormat="false" ht="27" hidden="false" customHeight="true" outlineLevel="0" collapsed="false">
      <c r="A46" s="55" t="n">
        <v>43</v>
      </c>
      <c r="B46" s="70" t="s">
        <v>145</v>
      </c>
      <c r="C46" s="70" t="s">
        <v>146</v>
      </c>
      <c r="D46" s="55" t="s">
        <v>202</v>
      </c>
      <c r="E46" s="71"/>
    </row>
    <row r="47" customFormat="false" ht="54" hidden="false" customHeight="true" outlineLevel="0" collapsed="false">
      <c r="A47" s="55" t="n">
        <v>44</v>
      </c>
      <c r="B47" s="70" t="s">
        <v>147</v>
      </c>
      <c r="C47" s="70" t="s">
        <v>148</v>
      </c>
      <c r="D47" s="55" t="s">
        <v>202</v>
      </c>
      <c r="E47" s="71"/>
    </row>
    <row r="48" customFormat="false" ht="27" hidden="false" customHeight="true" outlineLevel="0" collapsed="false">
      <c r="A48" s="55" t="n">
        <v>45</v>
      </c>
      <c r="B48" s="70" t="s">
        <v>149</v>
      </c>
      <c r="C48" s="70" t="s">
        <v>150</v>
      </c>
      <c r="D48" s="55" t="s">
        <v>202</v>
      </c>
      <c r="E48" s="71"/>
    </row>
    <row r="49" customFormat="false" ht="27" hidden="false" customHeight="true" outlineLevel="0" collapsed="false">
      <c r="A49" s="55" t="n">
        <v>46</v>
      </c>
      <c r="B49" s="70" t="s">
        <v>151</v>
      </c>
      <c r="C49" s="70" t="s">
        <v>152</v>
      </c>
      <c r="D49" s="55" t="s">
        <v>202</v>
      </c>
      <c r="E49" s="71"/>
    </row>
    <row r="50" customFormat="false" ht="27" hidden="false" customHeight="true" outlineLevel="0" collapsed="false">
      <c r="A50" s="55" t="n">
        <v>47</v>
      </c>
      <c r="B50" s="70" t="s">
        <v>154</v>
      </c>
      <c r="C50" s="70" t="s">
        <v>155</v>
      </c>
      <c r="D50" s="55" t="s">
        <v>202</v>
      </c>
      <c r="E50" s="71"/>
    </row>
    <row r="51" customFormat="false" ht="27" hidden="false" customHeight="true" outlineLevel="0" collapsed="false">
      <c r="A51" s="55" t="n">
        <v>48</v>
      </c>
      <c r="B51" s="70" t="s">
        <v>156</v>
      </c>
      <c r="C51" s="70" t="s">
        <v>157</v>
      </c>
      <c r="D51" s="55" t="s">
        <v>202</v>
      </c>
      <c r="E51" s="71"/>
    </row>
    <row r="52" customFormat="false" ht="27" hidden="false" customHeight="true" outlineLevel="0" collapsed="false">
      <c r="A52" s="55" t="n">
        <v>49</v>
      </c>
      <c r="B52" s="70" t="s">
        <v>159</v>
      </c>
      <c r="C52" s="70" t="s">
        <v>160</v>
      </c>
      <c r="D52" s="55" t="s">
        <v>202</v>
      </c>
      <c r="E52" s="71"/>
    </row>
    <row r="53" customFormat="false" ht="14.25" hidden="false" customHeight="true" outlineLevel="0" collapsed="false">
      <c r="A53" s="55" t="n">
        <v>50</v>
      </c>
      <c r="B53" s="70" t="s">
        <v>209</v>
      </c>
      <c r="C53" s="70" t="s">
        <v>210</v>
      </c>
      <c r="D53" s="55" t="s">
        <v>202</v>
      </c>
      <c r="E53" s="71"/>
    </row>
    <row r="54" customFormat="false" ht="67.5" hidden="false" customHeight="true" outlineLevel="0" collapsed="false">
      <c r="A54" s="55" t="n">
        <v>51</v>
      </c>
      <c r="B54" s="72" t="s">
        <v>211</v>
      </c>
      <c r="C54" s="73" t="s">
        <v>212</v>
      </c>
      <c r="D54" s="55" t="s">
        <v>202</v>
      </c>
      <c r="E54" s="71"/>
    </row>
    <row r="55" customFormat="false" ht="81" hidden="false" customHeight="true" outlineLevel="0" collapsed="false">
      <c r="A55" s="55" t="n">
        <v>52</v>
      </c>
      <c r="B55" s="74" t="s">
        <v>213</v>
      </c>
      <c r="C55" s="75" t="s">
        <v>214</v>
      </c>
      <c r="D55" s="55" t="s">
        <v>202</v>
      </c>
      <c r="E55" s="71"/>
    </row>
    <row r="56" customFormat="false" ht="40.5" hidden="false" customHeight="true" outlineLevel="0" collapsed="false">
      <c r="A56" s="55" t="n">
        <v>53</v>
      </c>
      <c r="B56" s="74" t="s">
        <v>215</v>
      </c>
      <c r="C56" s="75" t="n">
        <v>20.21</v>
      </c>
      <c r="D56" s="55" t="s">
        <v>202</v>
      </c>
      <c r="E56" s="71"/>
    </row>
    <row r="57" customFormat="false" ht="40.5" hidden="false" customHeight="true" outlineLevel="0" collapsed="false">
      <c r="A57" s="55" t="n">
        <v>54</v>
      </c>
      <c r="B57" s="74" t="s">
        <v>145</v>
      </c>
      <c r="C57" s="75" t="s">
        <v>216</v>
      </c>
      <c r="D57" s="55" t="s">
        <v>202</v>
      </c>
      <c r="E57" s="71"/>
    </row>
    <row r="58" customFormat="false" ht="40.5" hidden="false" customHeight="true" outlineLevel="0" collapsed="false">
      <c r="A58" s="55" t="n">
        <v>55</v>
      </c>
      <c r="B58" s="74" t="s">
        <v>217</v>
      </c>
      <c r="C58" s="75" t="s">
        <v>218</v>
      </c>
      <c r="D58" s="55" t="s">
        <v>202</v>
      </c>
      <c r="E58" s="71"/>
    </row>
    <row r="59" customFormat="false" ht="27" hidden="false" customHeight="true" outlineLevel="0" collapsed="false">
      <c r="A59" s="55" t="n">
        <v>56</v>
      </c>
      <c r="B59" s="74" t="s">
        <v>219</v>
      </c>
      <c r="C59" s="75" t="s">
        <v>220</v>
      </c>
      <c r="D59" s="55" t="s">
        <v>202</v>
      </c>
      <c r="E59" s="71"/>
    </row>
    <row r="60" customFormat="false" ht="54" hidden="false" customHeight="true" outlineLevel="0" collapsed="false">
      <c r="A60" s="55" t="n">
        <v>57</v>
      </c>
      <c r="B60" s="74" t="s">
        <v>221</v>
      </c>
      <c r="C60" s="75" t="s">
        <v>222</v>
      </c>
      <c r="D60" s="55" t="s">
        <v>202</v>
      </c>
      <c r="E60" s="71"/>
    </row>
    <row r="61" customFormat="false" ht="40.5" hidden="false" customHeight="true" outlineLevel="0" collapsed="false">
      <c r="A61" s="55" t="n">
        <v>58</v>
      </c>
      <c r="B61" s="74" t="s">
        <v>223</v>
      </c>
      <c r="C61" s="75" t="n">
        <v>76.77</v>
      </c>
      <c r="D61" s="55" t="s">
        <v>202</v>
      </c>
      <c r="E61" s="71"/>
    </row>
    <row r="62" customFormat="false" ht="54" hidden="false" customHeight="true" outlineLevel="0" collapsed="false">
      <c r="A62" s="55" t="n">
        <v>59</v>
      </c>
      <c r="B62" s="74" t="s">
        <v>224</v>
      </c>
      <c r="C62" s="75" t="s">
        <v>225</v>
      </c>
      <c r="D62" s="55" t="s">
        <v>202</v>
      </c>
      <c r="E62" s="71"/>
    </row>
    <row r="63" customFormat="false" ht="54" hidden="false" customHeight="true" outlineLevel="0" collapsed="false">
      <c r="A63" s="55" t="n">
        <v>60</v>
      </c>
      <c r="B63" s="74" t="s">
        <v>226</v>
      </c>
      <c r="C63" s="75" t="s">
        <v>227</v>
      </c>
      <c r="D63" s="55" t="s">
        <v>202</v>
      </c>
      <c r="E63" s="71"/>
    </row>
    <row r="64" customFormat="false" ht="27" hidden="false" customHeight="true" outlineLevel="0" collapsed="false">
      <c r="A64" s="55" t="n">
        <v>61</v>
      </c>
      <c r="B64" s="74" t="s">
        <v>228</v>
      </c>
      <c r="C64" s="75" t="s">
        <v>229</v>
      </c>
      <c r="D64" s="55" t="s">
        <v>202</v>
      </c>
      <c r="E64" s="71"/>
    </row>
    <row r="65" customFormat="false" ht="54" hidden="false" customHeight="true" outlineLevel="0" collapsed="false">
      <c r="A65" s="55" t="n">
        <v>62</v>
      </c>
      <c r="B65" s="74" t="s">
        <v>230</v>
      </c>
      <c r="C65" s="75" t="s">
        <v>231</v>
      </c>
      <c r="D65" s="55" t="s">
        <v>202</v>
      </c>
      <c r="E65" s="71"/>
    </row>
    <row r="66" customFormat="false" ht="54" hidden="false" customHeight="true" outlineLevel="0" collapsed="false">
      <c r="A66" s="55" t="n">
        <v>63</v>
      </c>
      <c r="B66" s="74" t="s">
        <v>232</v>
      </c>
      <c r="C66" s="75" t="s">
        <v>233</v>
      </c>
      <c r="D66" s="55" t="s">
        <v>202</v>
      </c>
      <c r="E66" s="71"/>
    </row>
    <row r="67" customFormat="false" ht="54" hidden="false" customHeight="true" outlineLevel="0" collapsed="false">
      <c r="A67" s="55" t="n">
        <v>64</v>
      </c>
      <c r="B67" s="74" t="s">
        <v>234</v>
      </c>
      <c r="C67" s="75" t="s">
        <v>235</v>
      </c>
      <c r="D67" s="55" t="s">
        <v>202</v>
      </c>
      <c r="E67" s="71"/>
    </row>
    <row r="68" customFormat="false" ht="54" hidden="false" customHeight="true" outlineLevel="0" collapsed="false">
      <c r="A68" s="55" t="n">
        <v>65</v>
      </c>
      <c r="B68" s="74" t="s">
        <v>236</v>
      </c>
      <c r="C68" s="75" t="n">
        <v>135.136</v>
      </c>
      <c r="D68" s="55" t="s">
        <v>202</v>
      </c>
      <c r="E68" s="71"/>
    </row>
    <row r="69" customFormat="false" ht="27" hidden="false" customHeight="true" outlineLevel="0" collapsed="false">
      <c r="A69" s="55" t="n">
        <v>66</v>
      </c>
      <c r="B69" s="76" t="s">
        <v>237</v>
      </c>
      <c r="C69" s="75" t="n">
        <v>137.138</v>
      </c>
      <c r="D69" s="55" t="s">
        <v>202</v>
      </c>
      <c r="E69" s="71"/>
    </row>
    <row r="70" customFormat="false" ht="27" hidden="false" customHeight="true" outlineLevel="0" collapsed="false">
      <c r="A70" s="55" t="n">
        <v>67</v>
      </c>
      <c r="B70" s="76" t="s">
        <v>238</v>
      </c>
      <c r="C70" s="75" t="n">
        <v>140.139</v>
      </c>
      <c r="D70" s="55" t="s">
        <v>202</v>
      </c>
      <c r="E70" s="71"/>
    </row>
    <row r="71" customFormat="false" ht="27" hidden="false" customHeight="true" outlineLevel="0" collapsed="false">
      <c r="A71" s="55" t="n">
        <v>68</v>
      </c>
      <c r="B71" s="76" t="s">
        <v>239</v>
      </c>
      <c r="C71" s="75" t="n">
        <v>141.142</v>
      </c>
      <c r="D71" s="55" t="s">
        <v>202</v>
      </c>
      <c r="E71" s="71"/>
    </row>
    <row r="72" customFormat="false" ht="14.25" hidden="false" customHeight="true" outlineLevel="0" collapsed="false">
      <c r="A72" s="55" t="n">
        <v>69</v>
      </c>
      <c r="B72" s="76" t="s">
        <v>209</v>
      </c>
      <c r="C72" s="75" t="s">
        <v>240</v>
      </c>
      <c r="D72" s="55" t="s">
        <v>202</v>
      </c>
      <c r="E72" s="71"/>
    </row>
    <row r="73" customFormat="false" ht="40.5" hidden="false" customHeight="true" outlineLevel="0" collapsed="false">
      <c r="A73" s="55" t="n">
        <v>70</v>
      </c>
      <c r="B73" s="76" t="s">
        <v>241</v>
      </c>
      <c r="C73" s="75" t="s">
        <v>242</v>
      </c>
      <c r="D73" s="55" t="s">
        <v>202</v>
      </c>
      <c r="E73" s="71"/>
    </row>
    <row r="74" customFormat="false" ht="27" hidden="false" customHeight="true" outlineLevel="0" collapsed="false">
      <c r="A74" s="55" t="n">
        <v>71</v>
      </c>
      <c r="B74" s="76" t="s">
        <v>243</v>
      </c>
      <c r="C74" s="75" t="s">
        <v>244</v>
      </c>
      <c r="D74" s="55" t="s">
        <v>202</v>
      </c>
      <c r="E74" s="71"/>
    </row>
    <row r="75" customFormat="false" ht="54" hidden="false" customHeight="true" outlineLevel="0" collapsed="false">
      <c r="A75" s="55" t="n">
        <v>72</v>
      </c>
      <c r="B75" s="76" t="s">
        <v>245</v>
      </c>
      <c r="C75" s="75" t="s">
        <v>246</v>
      </c>
      <c r="D75" s="55" t="s">
        <v>202</v>
      </c>
      <c r="E75" s="71"/>
    </row>
    <row r="76" customFormat="false" ht="67.5" hidden="false" customHeight="true" outlineLevel="0" collapsed="false">
      <c r="A76" s="55" t="n">
        <v>73</v>
      </c>
      <c r="B76" s="76" t="s">
        <v>247</v>
      </c>
      <c r="C76" s="75" t="s">
        <v>248</v>
      </c>
      <c r="D76" s="55" t="s">
        <v>202</v>
      </c>
      <c r="E76" s="71"/>
    </row>
    <row r="77" customFormat="false" ht="27" hidden="false" customHeight="true" outlineLevel="0" collapsed="false">
      <c r="A77" s="55" t="n">
        <v>74</v>
      </c>
      <c r="B77" s="76" t="s">
        <v>249</v>
      </c>
      <c r="C77" s="75" t="n">
        <v>164.165</v>
      </c>
      <c r="D77" s="55" t="s">
        <v>202</v>
      </c>
      <c r="E77" s="71"/>
    </row>
    <row r="78" customFormat="false" ht="27" hidden="false" customHeight="true" outlineLevel="0" collapsed="false">
      <c r="A78" s="55" t="n">
        <v>75</v>
      </c>
      <c r="B78" s="76" t="s">
        <v>250</v>
      </c>
      <c r="C78" s="75" t="s">
        <v>251</v>
      </c>
      <c r="D78" s="55" t="s">
        <v>202</v>
      </c>
      <c r="E78" s="71"/>
    </row>
    <row r="79" customFormat="false" ht="14.25" hidden="false" customHeight="true" outlineLevel="0" collapsed="false">
      <c r="A79" s="33"/>
      <c r="B79" s="33"/>
      <c r="C79" s="30"/>
      <c r="D79" s="33"/>
      <c r="E79" s="33"/>
    </row>
    <row r="80" customFormat="false" ht="14.25" hidden="false" customHeight="true" outlineLevel="0" collapsed="false">
      <c r="A80" s="33"/>
      <c r="B80" s="33"/>
      <c r="C80" s="30"/>
      <c r="D80" s="33"/>
      <c r="E80" s="33"/>
    </row>
    <row r="81" customFormat="false" ht="14.25" hidden="false" customHeight="true" outlineLevel="0" collapsed="false">
      <c r="A81" s="33"/>
      <c r="B81" s="33"/>
      <c r="C81" s="30"/>
      <c r="D81" s="33"/>
      <c r="E81" s="33"/>
    </row>
    <row r="82" customFormat="false" ht="14.25" hidden="false" customHeight="true" outlineLevel="0" collapsed="false">
      <c r="A82" s="33"/>
      <c r="B82" s="33"/>
      <c r="C82" s="30"/>
      <c r="D82" s="33"/>
      <c r="E82" s="33"/>
    </row>
    <row r="83" customFormat="false" ht="14.25" hidden="false" customHeight="true" outlineLevel="0" collapsed="false">
      <c r="A83" s="46" t="s">
        <v>194</v>
      </c>
      <c r="B83" s="33"/>
      <c r="C83" s="33"/>
      <c r="D83" s="33"/>
      <c r="E83" s="33"/>
    </row>
    <row r="84" customFormat="false" ht="24.75" hidden="false" customHeight="true" outlineLevel="0" collapsed="false">
      <c r="A84" s="77" t="s">
        <v>195</v>
      </c>
      <c r="B84" s="77"/>
      <c r="C84" s="77"/>
      <c r="D84" s="78" t="s">
        <v>196</v>
      </c>
      <c r="E84" s="78"/>
    </row>
    <row r="85" customFormat="false" ht="14.25" hidden="false" customHeight="true" outlineLevel="0" collapsed="false">
      <c r="A85" s="33"/>
      <c r="B85" s="79"/>
      <c r="C85" s="33"/>
      <c r="D85" s="33"/>
      <c r="E85" s="46"/>
    </row>
    <row r="86" customFormat="false" ht="14.25" hidden="false" customHeight="true" outlineLevel="0" collapsed="false">
      <c r="A86" s="80"/>
      <c r="B86" s="46"/>
      <c r="C86" s="33"/>
      <c r="D86" s="33"/>
      <c r="E86" s="46"/>
    </row>
    <row r="87" customFormat="false" ht="14.25" hidden="false" customHeight="true" outlineLevel="0" collapsed="false">
      <c r="A87" s="28" t="s">
        <v>197</v>
      </c>
      <c r="B87" s="33"/>
      <c r="C87" s="33"/>
      <c r="D87" s="33"/>
      <c r="E87" s="33"/>
    </row>
    <row r="88" customFormat="false" ht="15.75" hidden="false" customHeight="true" outlineLevel="0" collapsed="false">
      <c r="A88" s="81" t="s">
        <v>198</v>
      </c>
      <c r="B88" s="81"/>
      <c r="C88" s="81"/>
      <c r="D88" s="48" t="s">
        <v>196</v>
      </c>
      <c r="E88" s="48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K7" activeCellId="1" sqref="A1:G96 K7"/>
    </sheetView>
  </sheetViews>
  <sheetFormatPr defaultColWidth="8.85546875" defaultRowHeight="14.25" zeroHeight="false" outlineLevelRow="0" outlineLevelCol="0"/>
  <cols>
    <col collapsed="false" customWidth="true" hidden="false" outlineLevel="0" max="1" min="1" style="1" width="14.02"/>
    <col collapsed="false" customWidth="false" hidden="false" outlineLevel="0" max="1024" min="2" style="1" width="8.86"/>
  </cols>
  <sheetData>
    <row r="1" customFormat="false" ht="14.25" hidden="false" customHeight="false" outlineLevel="0" collapsed="false">
      <c r="A1" s="82"/>
      <c r="B1" s="82"/>
      <c r="C1" s="82"/>
      <c r="D1" s="82"/>
      <c r="E1" s="82"/>
      <c r="F1" s="82"/>
      <c r="G1" s="82"/>
      <c r="H1" s="82"/>
    </row>
    <row r="2" customFormat="false" ht="14.25" hidden="false" customHeight="false" outlineLevel="0" collapsed="false">
      <c r="A2" s="83" t="s">
        <v>252</v>
      </c>
      <c r="B2" s="83"/>
      <c r="C2" s="83"/>
      <c r="D2" s="83"/>
      <c r="E2" s="83"/>
      <c r="F2" s="83"/>
      <c r="G2" s="83"/>
      <c r="H2" s="83"/>
    </row>
    <row r="3" customFormat="false" ht="14.25" hidden="false" customHeight="false" outlineLevel="0" collapsed="false">
      <c r="A3" s="82"/>
      <c r="B3" s="82"/>
      <c r="C3" s="82"/>
      <c r="D3" s="82"/>
      <c r="E3" s="82"/>
      <c r="F3" s="82"/>
      <c r="G3" s="82"/>
      <c r="H3" s="82"/>
    </row>
    <row r="4" customFormat="false" ht="14.25" hidden="false" customHeight="false" outlineLevel="0" collapsed="false">
      <c r="A4" s="82"/>
      <c r="B4" s="82"/>
      <c r="C4" s="82"/>
      <c r="D4" s="82"/>
      <c r="E4" s="82"/>
      <c r="F4" s="82"/>
      <c r="G4" s="82"/>
      <c r="H4" s="82"/>
    </row>
    <row r="5" customFormat="false" ht="14.25" hidden="false" customHeight="false" outlineLevel="0" collapsed="false">
      <c r="A5" s="82"/>
      <c r="B5" s="82"/>
      <c r="C5" s="82"/>
      <c r="D5" s="82"/>
      <c r="E5" s="82"/>
      <c r="F5" s="82"/>
      <c r="G5" s="82"/>
      <c r="H5" s="82"/>
    </row>
    <row r="6" customFormat="false" ht="14.25" hidden="false" customHeight="false" outlineLevel="0" collapsed="false">
      <c r="A6" s="82"/>
      <c r="B6" s="82"/>
      <c r="C6" s="82"/>
      <c r="D6" s="82"/>
      <c r="E6" s="82"/>
      <c r="F6" s="82"/>
      <c r="G6" s="82"/>
      <c r="H6" s="82"/>
    </row>
    <row r="7" customFormat="false" ht="14.25" hidden="false" customHeight="false" outlineLevel="0" collapsed="false">
      <c r="A7" s="82"/>
      <c r="B7" s="82"/>
      <c r="C7" s="82"/>
      <c r="D7" s="82"/>
      <c r="E7" s="82"/>
      <c r="F7" s="82"/>
      <c r="G7" s="82"/>
      <c r="H7" s="82"/>
    </row>
    <row r="8" customFormat="false" ht="13.8" hidden="false" customHeight="false" outlineLevel="0" collapsed="false">
      <c r="A8" s="84" t="s">
        <v>253</v>
      </c>
      <c r="B8" s="84"/>
      <c r="C8" s="84"/>
      <c r="D8" s="84"/>
      <c r="E8" s="84"/>
      <c r="F8" s="84"/>
      <c r="G8" s="84"/>
      <c r="H8" s="84"/>
    </row>
    <row r="9" customFormat="false" ht="14.25" hidden="false" customHeight="false" outlineLevel="0" collapsed="false">
      <c r="A9" s="82"/>
      <c r="B9" s="82"/>
      <c r="C9" s="82"/>
      <c r="D9" s="82"/>
      <c r="E9" s="82"/>
      <c r="F9" s="82"/>
      <c r="G9" s="82"/>
      <c r="H9" s="82"/>
    </row>
    <row r="10" customFormat="false" ht="14.25" hidden="false" customHeight="false" outlineLevel="0" collapsed="false">
      <c r="A10" s="82"/>
      <c r="B10" s="82"/>
      <c r="C10" s="82"/>
      <c r="D10" s="82"/>
      <c r="E10" s="82"/>
      <c r="F10" s="82"/>
      <c r="G10" s="82"/>
      <c r="H10" s="82"/>
    </row>
    <row r="11" customFormat="false" ht="14.25" hidden="false" customHeight="false" outlineLevel="0" collapsed="false">
      <c r="A11" s="82"/>
      <c r="B11" s="82"/>
      <c r="C11" s="82"/>
      <c r="D11" s="82"/>
      <c r="E11" s="82"/>
      <c r="F11" s="82"/>
      <c r="G11" s="82"/>
      <c r="H11" s="82"/>
    </row>
    <row r="12" customFormat="false" ht="14.25" hidden="false" customHeight="false" outlineLevel="0" collapsed="false">
      <c r="A12" s="82"/>
      <c r="B12" s="82"/>
      <c r="C12" s="82"/>
      <c r="D12" s="82"/>
      <c r="E12" s="82"/>
      <c r="F12" s="82"/>
      <c r="G12" s="82"/>
      <c r="H12" s="82"/>
    </row>
    <row r="13" customFormat="false" ht="14.25" hidden="false" customHeight="false" outlineLevel="0" collapsed="false">
      <c r="A13" s="82"/>
      <c r="B13" s="82"/>
      <c r="C13" s="82"/>
      <c r="D13" s="82"/>
      <c r="E13" s="82"/>
      <c r="F13" s="82"/>
      <c r="G13" s="82"/>
      <c r="H13" s="82"/>
    </row>
    <row r="14" customFormat="false" ht="14.25" hidden="false" customHeight="false" outlineLevel="0" collapsed="false">
      <c r="A14" s="82" t="s">
        <v>254</v>
      </c>
      <c r="B14" s="85" t="s">
        <v>255</v>
      </c>
      <c r="C14" s="85"/>
      <c r="D14" s="85"/>
      <c r="E14" s="85"/>
      <c r="F14" s="85"/>
      <c r="G14" s="85"/>
      <c r="H14" s="82"/>
    </row>
    <row r="15" customFormat="false" ht="14.25" hidden="false" customHeight="false" outlineLevel="0" collapsed="false">
      <c r="A15" s="82" t="s">
        <v>256</v>
      </c>
      <c r="B15" s="85" t="s">
        <v>8</v>
      </c>
      <c r="C15" s="85"/>
      <c r="D15" s="85"/>
      <c r="E15" s="85"/>
      <c r="F15" s="85"/>
      <c r="G15" s="85"/>
      <c r="H15" s="82"/>
    </row>
    <row r="16" customFormat="false" ht="14.25" hidden="false" customHeight="false" outlineLevel="0" collapsed="false">
      <c r="A16" s="82" t="s">
        <v>257</v>
      </c>
      <c r="B16" s="85" t="s">
        <v>258</v>
      </c>
      <c r="C16" s="85"/>
      <c r="D16" s="85"/>
      <c r="E16" s="85"/>
      <c r="F16" s="85"/>
      <c r="G16" s="85"/>
      <c r="H16" s="82"/>
    </row>
    <row r="17" customFormat="false" ht="14.25" hidden="false" customHeight="false" outlineLevel="0" collapsed="false">
      <c r="A17" s="82"/>
      <c r="B17" s="82"/>
      <c r="C17" s="82"/>
      <c r="D17" s="82"/>
      <c r="E17" s="82"/>
      <c r="F17" s="82"/>
      <c r="G17" s="82"/>
      <c r="H17" s="82"/>
    </row>
    <row r="18" customFormat="false" ht="14.25" hidden="false" customHeight="false" outlineLevel="0" collapsed="false">
      <c r="A18" s="82"/>
      <c r="B18" s="82"/>
      <c r="C18" s="82"/>
      <c r="D18" s="82"/>
      <c r="E18" s="82"/>
      <c r="F18" s="82"/>
      <c r="G18" s="82"/>
      <c r="H18" s="82"/>
    </row>
    <row r="19" customFormat="false" ht="14.25" hidden="false" customHeight="false" outlineLevel="0" collapsed="false">
      <c r="A19" s="82"/>
      <c r="B19" s="82"/>
      <c r="C19" s="82"/>
      <c r="D19" s="82"/>
      <c r="E19" s="82"/>
      <c r="F19" s="82"/>
      <c r="G19" s="82"/>
      <c r="H19" s="82"/>
    </row>
    <row r="20" customFormat="false" ht="14.25" hidden="false" customHeight="false" outlineLevel="0" collapsed="false">
      <c r="A20" s="82"/>
      <c r="B20" s="82"/>
      <c r="C20" s="82"/>
      <c r="D20" s="82"/>
      <c r="E20" s="82"/>
      <c r="F20" s="82"/>
      <c r="G20" s="82"/>
      <c r="H20" s="82"/>
    </row>
    <row r="21" customFormat="false" ht="14.25" hidden="false" customHeight="false" outlineLevel="0" collapsed="false">
      <c r="A21" s="82"/>
      <c r="B21" s="82"/>
      <c r="C21" s="82"/>
      <c r="D21" s="82"/>
      <c r="E21" s="82"/>
      <c r="F21" s="82"/>
      <c r="G21" s="82"/>
      <c r="H21" s="82"/>
    </row>
    <row r="22" customFormat="false" ht="14.25" hidden="false" customHeight="false" outlineLevel="0" collapsed="false">
      <c r="A22" s="82" t="s">
        <v>194</v>
      </c>
      <c r="B22" s="82"/>
      <c r="C22" s="82"/>
      <c r="D22" s="82"/>
      <c r="E22" s="82"/>
      <c r="F22" s="82"/>
      <c r="G22" s="82"/>
      <c r="H22" s="82"/>
    </row>
    <row r="23" customFormat="false" ht="13.8" hidden="false" customHeight="false" outlineLevel="0" collapsed="false">
      <c r="A23" s="86" t="s">
        <v>259</v>
      </c>
      <c r="B23" s="86"/>
      <c r="C23" s="86"/>
      <c r="D23" s="86"/>
      <c r="E23" s="86"/>
      <c r="F23" s="86"/>
      <c r="G23" s="86"/>
      <c r="H23" s="86"/>
    </row>
    <row r="24" customFormat="false" ht="13.8" hidden="false" customHeight="false" outlineLevel="0" collapsed="false">
      <c r="A24" s="87" t="s">
        <v>255</v>
      </c>
      <c r="B24" s="82"/>
      <c r="C24" s="82"/>
      <c r="D24" s="82"/>
      <c r="E24" s="87" t="s">
        <v>260</v>
      </c>
      <c r="F24" s="82"/>
      <c r="G24" s="82"/>
      <c r="H24" s="82"/>
    </row>
    <row r="25" customFormat="false" ht="14.25" hidden="false" customHeight="false" outlineLevel="0" collapsed="false">
      <c r="A25" s="82"/>
      <c r="B25" s="82"/>
      <c r="C25" s="82"/>
      <c r="D25" s="82"/>
      <c r="E25" s="82"/>
      <c r="F25" s="82"/>
      <c r="G25" s="82"/>
      <c r="H25" s="82"/>
    </row>
    <row r="26" customFormat="false" ht="14.25" hidden="false" customHeight="false" outlineLevel="0" collapsed="false">
      <c r="A26" s="82"/>
      <c r="B26" s="82"/>
      <c r="C26" s="82"/>
      <c r="D26" s="82"/>
      <c r="E26" s="82"/>
      <c r="F26" s="82"/>
      <c r="G26" s="82"/>
      <c r="H26" s="82"/>
    </row>
    <row r="27" customFormat="false" ht="14.25" hidden="false" customHeight="false" outlineLevel="0" collapsed="false">
      <c r="A27" s="82"/>
      <c r="B27" s="82"/>
      <c r="C27" s="82"/>
      <c r="D27" s="82"/>
      <c r="E27" s="82"/>
      <c r="F27" s="82"/>
      <c r="G27" s="82"/>
      <c r="H27" s="82"/>
    </row>
    <row r="28" customFormat="false" ht="14.25" hidden="false" customHeight="false" outlineLevel="0" collapsed="false">
      <c r="A28" s="82" t="s">
        <v>197</v>
      </c>
      <c r="B28" s="82"/>
      <c r="C28" s="82"/>
      <c r="D28" s="82"/>
      <c r="E28" s="82"/>
      <c r="F28" s="82"/>
      <c r="G28" s="82"/>
      <c r="H28" s="82"/>
    </row>
    <row r="29" customFormat="false" ht="13.8" hidden="false" customHeight="false" outlineLevel="0" collapsed="false">
      <c r="A29" s="87" t="s">
        <v>261</v>
      </c>
      <c r="B29" s="82"/>
      <c r="C29" s="82"/>
      <c r="D29" s="82"/>
      <c r="E29" s="87" t="s">
        <v>262</v>
      </c>
      <c r="F29" s="82"/>
      <c r="G29" s="82"/>
      <c r="H29" s="82"/>
    </row>
    <row r="1048576" customFormat="false" ht="12.8" hidden="false" customHeight="false" outlineLevel="0" collapsed="false"/>
  </sheetData>
  <mergeCells count="6">
    <mergeCell ref="A2:H2"/>
    <mergeCell ref="A8:H8"/>
    <mergeCell ref="B14:G14"/>
    <mergeCell ref="B15:G15"/>
    <mergeCell ref="B16:G16"/>
    <mergeCell ref="A23:H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E7" activeCellId="0" sqref="A1:G96"/>
    </sheetView>
  </sheetViews>
  <sheetFormatPr defaultColWidth="10.453125" defaultRowHeight="14.25" zeroHeight="false" outlineLevelRow="0" outlineLevelCol="0"/>
  <cols>
    <col collapsed="false" customWidth="true" hidden="false" outlineLevel="0" max="1" min="1" style="1" width="5.54"/>
    <col collapsed="false" customWidth="true" hidden="false" outlineLevel="0" max="2" min="2" style="1" width="16.73"/>
    <col collapsed="false" customWidth="false" hidden="false" outlineLevel="0" max="3" min="3" style="1" width="10.46"/>
    <col collapsed="false" customWidth="true" hidden="false" outlineLevel="0" max="4" min="4" style="1" width="13.16"/>
    <col collapsed="false" customWidth="true" hidden="false" outlineLevel="0" max="5" min="5" style="1" width="14.27"/>
    <col collapsed="false" customWidth="false" hidden="false" outlineLevel="0" max="6" min="6" style="1" width="10.46"/>
    <col collapsed="false" customWidth="true" hidden="false" outlineLevel="0" max="7" min="7" style="1" width="15"/>
    <col collapsed="false" customWidth="false" hidden="false" outlineLevel="0" max="8" min="8" style="1" width="10.46"/>
    <col collapsed="false" customWidth="true" hidden="false" outlineLevel="0" max="9" min="9" style="1" width="7.87"/>
    <col collapsed="false" customWidth="false" hidden="false" outlineLevel="0" max="1024" min="10" style="1" width="10.46"/>
  </cols>
  <sheetData>
    <row r="1" customFormat="false" ht="69" hidden="false" customHeight="true" outlineLevel="0" collapsed="false">
      <c r="A1" s="2" t="s">
        <v>0</v>
      </c>
      <c r="B1" s="2"/>
      <c r="C1" s="2"/>
      <c r="D1" s="2"/>
      <c r="E1" s="21" t="s">
        <v>263</v>
      </c>
      <c r="F1" s="21"/>
      <c r="G1" s="21"/>
      <c r="H1" s="2" t="s">
        <v>264</v>
      </c>
      <c r="I1" s="2"/>
      <c r="J1" s="2" t="s">
        <v>265</v>
      </c>
      <c r="K1" s="2"/>
      <c r="L1" s="5" t="s">
        <v>266</v>
      </c>
    </row>
    <row r="2" customFormat="false" ht="12.75" hidden="false" customHeight="true" outlineLevel="0" collapsed="false">
      <c r="A2" s="2" t="s">
        <v>3</v>
      </c>
      <c r="B2" s="2"/>
      <c r="C2" s="7" t="n">
        <v>89379676209</v>
      </c>
      <c r="D2" s="7"/>
      <c r="E2" s="7" t="s">
        <v>4</v>
      </c>
      <c r="F2" s="7"/>
      <c r="G2" s="7"/>
      <c r="H2" s="2"/>
      <c r="I2" s="2"/>
      <c r="J2" s="2"/>
      <c r="K2" s="2"/>
      <c r="L2" s="7" t="s">
        <v>267</v>
      </c>
    </row>
    <row r="3" customFormat="false" ht="12.75" hidden="false" customHeight="true" outlineLevel="0" collapsed="false">
      <c r="A3" s="2" t="s">
        <v>5</v>
      </c>
      <c r="B3" s="2"/>
      <c r="C3" s="7" t="s">
        <v>6</v>
      </c>
      <c r="D3" s="7"/>
      <c r="E3" s="7"/>
      <c r="F3" s="7"/>
      <c r="G3" s="7"/>
      <c r="H3" s="2" t="s">
        <v>268</v>
      </c>
      <c r="I3" s="2"/>
      <c r="J3" s="7" t="s">
        <v>57</v>
      </c>
      <c r="K3" s="7"/>
      <c r="L3" s="7"/>
    </row>
    <row r="4" customFormat="false" ht="27" hidden="false" customHeight="true" outlineLevel="0" collapsed="false">
      <c r="A4" s="2" t="s">
        <v>7</v>
      </c>
      <c r="B4" s="2"/>
      <c r="C4" s="7" t="s">
        <v>8</v>
      </c>
      <c r="D4" s="7"/>
      <c r="E4" s="7"/>
      <c r="F4" s="7"/>
      <c r="G4" s="7"/>
      <c r="H4" s="7"/>
      <c r="I4" s="7"/>
      <c r="J4" s="7"/>
      <c r="K4" s="7"/>
      <c r="L4" s="7"/>
    </row>
    <row r="5" customFormat="false" ht="31.5" hidden="false" customHeight="true" outlineLevel="0" collapsed="false">
      <c r="A5" s="2" t="s">
        <v>269</v>
      </c>
      <c r="B5" s="2"/>
      <c r="C5" s="7" t="s">
        <v>258</v>
      </c>
      <c r="D5" s="7"/>
      <c r="E5" s="5" t="s">
        <v>270</v>
      </c>
      <c r="F5" s="2" t="s">
        <v>271</v>
      </c>
      <c r="G5" s="5" t="s">
        <v>272</v>
      </c>
      <c r="H5" s="7"/>
      <c r="I5" s="7"/>
      <c r="J5" s="7"/>
      <c r="K5" s="7"/>
      <c r="L5" s="7"/>
    </row>
    <row r="6" customFormat="false" ht="54" hidden="false" customHeight="true" outlineLevel="0" collapsed="false">
      <c r="A6" s="88" t="s">
        <v>273</v>
      </c>
      <c r="B6" s="88" t="s">
        <v>10</v>
      </c>
      <c r="C6" s="88" t="s">
        <v>274</v>
      </c>
      <c r="D6" s="88" t="s">
        <v>275</v>
      </c>
      <c r="E6" s="88" t="s">
        <v>276</v>
      </c>
      <c r="F6" s="88"/>
      <c r="G6" s="89" t="s">
        <v>277</v>
      </c>
      <c r="H6" s="89"/>
      <c r="I6" s="89" t="s">
        <v>278</v>
      </c>
      <c r="J6" s="89"/>
      <c r="K6" s="90" t="s">
        <v>279</v>
      </c>
      <c r="L6" s="90"/>
    </row>
    <row r="7" customFormat="false" ht="84" hidden="false" customHeight="true" outlineLevel="0" collapsed="false">
      <c r="A7" s="91" t="n">
        <v>1</v>
      </c>
      <c r="B7" s="2" t="s">
        <v>280</v>
      </c>
      <c r="C7" s="9" t="s">
        <v>281</v>
      </c>
      <c r="D7" s="9" t="s">
        <v>282</v>
      </c>
      <c r="E7" s="12" t="s">
        <v>283</v>
      </c>
      <c r="F7" s="12"/>
      <c r="G7" s="9" t="s">
        <v>284</v>
      </c>
      <c r="H7" s="9"/>
      <c r="I7" s="92" t="s">
        <v>285</v>
      </c>
      <c r="J7" s="92"/>
      <c r="K7" s="11"/>
      <c r="L7" s="11"/>
    </row>
    <row r="8" customFormat="false" ht="68.25" hidden="true" customHeight="true" outlineLevel="0" collapsed="false">
      <c r="A8" s="91" t="n">
        <v>2</v>
      </c>
      <c r="B8" s="2" t="s">
        <v>21</v>
      </c>
      <c r="C8" s="93" t="s">
        <v>281</v>
      </c>
      <c r="D8" s="9" t="s">
        <v>24</v>
      </c>
      <c r="E8" s="94" t="s">
        <v>286</v>
      </c>
      <c r="F8" s="94"/>
      <c r="G8" s="9" t="s">
        <v>27</v>
      </c>
      <c r="H8" s="9"/>
      <c r="I8" s="95" t="s">
        <v>287</v>
      </c>
      <c r="J8" s="95"/>
      <c r="K8" s="11"/>
      <c r="L8" s="11"/>
    </row>
    <row r="9" customFormat="false" ht="67.5" hidden="false" customHeight="true" outlineLevel="0" collapsed="false">
      <c r="A9" s="96" t="n">
        <v>2</v>
      </c>
      <c r="B9" s="97" t="s">
        <v>288</v>
      </c>
      <c r="C9" s="9" t="s">
        <v>289</v>
      </c>
      <c r="D9" s="9" t="s">
        <v>290</v>
      </c>
      <c r="E9" s="9" t="s">
        <v>291</v>
      </c>
      <c r="F9" s="9"/>
      <c r="G9" s="9" t="s">
        <v>27</v>
      </c>
      <c r="H9" s="9"/>
      <c r="I9" s="92" t="s">
        <v>292</v>
      </c>
      <c r="J9" s="92"/>
      <c r="K9" s="9"/>
      <c r="L9" s="9"/>
    </row>
    <row r="10" customFormat="false" ht="39" hidden="false" customHeight="true" outlineLevel="0" collapsed="false">
      <c r="A10" s="96" t="n">
        <v>3</v>
      </c>
      <c r="B10" s="98" t="s">
        <v>293</v>
      </c>
      <c r="C10" s="9" t="s">
        <v>294</v>
      </c>
      <c r="D10" s="9" t="s">
        <v>290</v>
      </c>
      <c r="E10" s="9" t="s">
        <v>291</v>
      </c>
      <c r="F10" s="9"/>
      <c r="G10" s="9" t="s">
        <v>27</v>
      </c>
      <c r="H10" s="9"/>
      <c r="I10" s="95" t="s">
        <v>35</v>
      </c>
      <c r="J10" s="95"/>
      <c r="K10" s="9"/>
      <c r="L10" s="9"/>
    </row>
    <row r="11" customFormat="false" ht="28.5" hidden="false" customHeight="true" outlineLevel="0" collapsed="false">
      <c r="A11" s="96" t="n">
        <v>4</v>
      </c>
      <c r="B11" s="98" t="s">
        <v>295</v>
      </c>
      <c r="C11" s="9" t="s">
        <v>35</v>
      </c>
      <c r="D11" s="9" t="s">
        <v>35</v>
      </c>
      <c r="E11" s="9" t="s">
        <v>296</v>
      </c>
      <c r="F11" s="9"/>
      <c r="G11" s="9" t="s">
        <v>40</v>
      </c>
      <c r="H11" s="9"/>
      <c r="I11" s="95" t="s">
        <v>35</v>
      </c>
      <c r="J11" s="95"/>
      <c r="K11" s="9"/>
      <c r="L11" s="9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474305555555556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C2" activeCellId="0" sqref="A1:G96"/>
    </sheetView>
  </sheetViews>
  <sheetFormatPr defaultColWidth="10.453125" defaultRowHeight="14.25" zeroHeight="false" outlineLevelRow="0" outlineLevelCol="0"/>
  <cols>
    <col collapsed="false" customWidth="true" hidden="false" outlineLevel="0" max="1" min="1" style="99" width="11.19"/>
    <col collapsed="false" customWidth="true" hidden="false" outlineLevel="0" max="2" min="2" style="100" width="18.21"/>
    <col collapsed="false" customWidth="true" hidden="false" outlineLevel="0" max="3" min="3" style="100" width="10.72"/>
    <col collapsed="false" customWidth="true" hidden="false" outlineLevel="0" max="4" min="4" style="1" width="8"/>
    <col collapsed="false" customWidth="true" hidden="false" outlineLevel="0" max="5" min="5" style="100" width="12.67"/>
    <col collapsed="false" customWidth="true" hidden="false" outlineLevel="0" max="6" min="6" style="100" width="11.92"/>
    <col collapsed="false" customWidth="true" hidden="false" outlineLevel="0" max="7" min="7" style="1" width="13.16"/>
    <col collapsed="false" customWidth="true" hidden="false" outlineLevel="0" max="8" min="8" style="1" width="9.35"/>
    <col collapsed="false" customWidth="true" hidden="false" outlineLevel="0" max="9" min="9" style="1" width="7.52"/>
    <col collapsed="false" customWidth="true" hidden="false" outlineLevel="0" max="10" min="10" style="101" width="16.12"/>
    <col collapsed="false" customWidth="true" hidden="false" outlineLevel="0" max="11" min="11" style="1" width="14.15"/>
    <col collapsed="false" customWidth="false" hidden="false" outlineLevel="0" max="1024" min="12" style="1" width="10.46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102" t="s">
        <v>1</v>
      </c>
      <c r="F1" s="102"/>
      <c r="G1" s="102"/>
      <c r="H1" s="2" t="s">
        <v>264</v>
      </c>
      <c r="I1" s="2"/>
      <c r="J1" s="2" t="s">
        <v>265</v>
      </c>
      <c r="K1" s="5" t="s">
        <v>266</v>
      </c>
    </row>
    <row r="2" customFormat="false" ht="21" hidden="false" customHeight="true" outlineLevel="0" collapsed="false">
      <c r="A2" s="2" t="s">
        <v>3</v>
      </c>
      <c r="B2" s="2"/>
      <c r="C2" s="103" t="n">
        <v>89379676209</v>
      </c>
      <c r="D2" s="103"/>
      <c r="E2" s="75" t="s">
        <v>4</v>
      </c>
      <c r="F2" s="75"/>
      <c r="G2" s="75"/>
      <c r="H2" s="2"/>
      <c r="I2" s="2"/>
      <c r="J2" s="2"/>
      <c r="K2" s="7" t="s">
        <v>267</v>
      </c>
    </row>
    <row r="3" customFormat="false" ht="12.75" hidden="false" customHeight="true" outlineLevel="0" collapsed="false">
      <c r="A3" s="2" t="s">
        <v>5</v>
      </c>
      <c r="B3" s="2"/>
      <c r="C3" s="103" t="s">
        <v>6</v>
      </c>
      <c r="D3" s="103"/>
      <c r="E3" s="75"/>
      <c r="F3" s="75"/>
      <c r="G3" s="75"/>
      <c r="H3" s="2" t="s">
        <v>268</v>
      </c>
      <c r="I3" s="2"/>
      <c r="J3" s="5" t="s">
        <v>57</v>
      </c>
      <c r="K3" s="7"/>
    </row>
    <row r="4" customFormat="false" ht="33.75" hidden="false" customHeight="true" outlineLevel="0" collapsed="false">
      <c r="A4" s="2" t="s">
        <v>7</v>
      </c>
      <c r="B4" s="2"/>
      <c r="C4" s="103" t="s">
        <v>8</v>
      </c>
      <c r="D4" s="103"/>
      <c r="E4" s="75"/>
      <c r="F4" s="75"/>
      <c r="G4" s="75"/>
      <c r="H4" s="103"/>
      <c r="I4" s="103"/>
      <c r="J4" s="103"/>
      <c r="K4" s="7"/>
    </row>
    <row r="5" customFormat="false" ht="44.25" hidden="false" customHeight="true" outlineLevel="0" collapsed="false">
      <c r="A5" s="2" t="s">
        <v>269</v>
      </c>
      <c r="B5" s="2"/>
      <c r="C5" s="103" t="s">
        <v>258</v>
      </c>
      <c r="D5" s="103"/>
      <c r="E5" s="104" t="s">
        <v>270</v>
      </c>
      <c r="F5" s="105" t="s">
        <v>271</v>
      </c>
      <c r="G5" s="104" t="s">
        <v>272</v>
      </c>
      <c r="H5" s="103"/>
      <c r="I5" s="103"/>
      <c r="J5" s="103"/>
      <c r="K5" s="103"/>
    </row>
    <row r="6" customFormat="false" ht="46.5" hidden="false" customHeight="true" outlineLevel="0" collapsed="false">
      <c r="A6" s="106" t="s">
        <v>9</v>
      </c>
      <c r="B6" s="106" t="s">
        <v>10</v>
      </c>
      <c r="C6" s="106" t="s">
        <v>297</v>
      </c>
      <c r="D6" s="106" t="s">
        <v>12</v>
      </c>
      <c r="E6" s="106" t="s">
        <v>298</v>
      </c>
      <c r="F6" s="107" t="s">
        <v>299</v>
      </c>
      <c r="G6" s="107" t="s">
        <v>300</v>
      </c>
      <c r="H6" s="106" t="s">
        <v>301</v>
      </c>
      <c r="I6" s="106" t="s">
        <v>301</v>
      </c>
      <c r="J6" s="108" t="s">
        <v>17</v>
      </c>
      <c r="K6" s="106" t="s">
        <v>18</v>
      </c>
    </row>
    <row r="7" customFormat="false" ht="54" hidden="false" customHeight="true" outlineLevel="0" collapsed="false">
      <c r="A7" s="106"/>
      <c r="B7" s="106"/>
      <c r="C7" s="106"/>
      <c r="D7" s="106"/>
      <c r="E7" s="106"/>
      <c r="F7" s="107"/>
      <c r="G7" s="107"/>
      <c r="H7" s="106" t="s">
        <v>19</v>
      </c>
      <c r="I7" s="109" t="s">
        <v>302</v>
      </c>
      <c r="J7" s="108"/>
      <c r="K7" s="108"/>
    </row>
    <row r="8" customFormat="false" ht="64.9" hidden="false" customHeight="false" outlineLevel="0" collapsed="false">
      <c r="A8" s="24" t="n">
        <v>45243</v>
      </c>
      <c r="B8" s="5" t="s">
        <v>303</v>
      </c>
      <c r="C8" s="9" t="s">
        <v>304</v>
      </c>
      <c r="D8" s="5" t="n">
        <v>42</v>
      </c>
      <c r="E8" s="10" t="s">
        <v>305</v>
      </c>
      <c r="F8" s="76" t="s">
        <v>282</v>
      </c>
      <c r="G8" s="110" t="e">
        <f aca="false">#REF!</f>
        <v>#REF!</v>
      </c>
      <c r="H8" s="5" t="s">
        <v>306</v>
      </c>
      <c r="I8" s="111" t="s">
        <v>307</v>
      </c>
      <c r="J8" s="5" t="s">
        <v>27</v>
      </c>
      <c r="K8" s="5" t="s">
        <v>57</v>
      </c>
    </row>
    <row r="9" customFormat="false" ht="39.75" hidden="false" customHeight="true" outlineLevel="0" collapsed="false">
      <c r="A9" s="24" t="n">
        <v>45238</v>
      </c>
      <c r="B9" s="10" t="s">
        <v>21</v>
      </c>
      <c r="C9" s="15" t="s">
        <v>22</v>
      </c>
      <c r="D9" s="10" t="n">
        <v>7021</v>
      </c>
      <c r="E9" s="10" t="s">
        <v>23</v>
      </c>
      <c r="F9" s="15" t="s">
        <v>24</v>
      </c>
      <c r="G9" s="110" t="e">
        <f aca="false">#REF!</f>
        <v>#REF!</v>
      </c>
      <c r="H9" s="10" t="s">
        <v>25</v>
      </c>
      <c r="I9" s="16" t="s">
        <v>26</v>
      </c>
      <c r="J9" s="10" t="s">
        <v>27</v>
      </c>
      <c r="K9" s="10" t="s">
        <v>57</v>
      </c>
    </row>
    <row r="10" customFormat="false" ht="27.85" hidden="false" customHeight="false" outlineLevel="0" collapsed="false">
      <c r="A10" s="24" t="n">
        <v>45239</v>
      </c>
      <c r="B10" s="10" t="s">
        <v>21</v>
      </c>
      <c r="C10" s="15" t="s">
        <v>22</v>
      </c>
      <c r="D10" s="10" t="n">
        <v>7021</v>
      </c>
      <c r="E10" s="10" t="s">
        <v>23</v>
      </c>
      <c r="F10" s="15" t="s">
        <v>24</v>
      </c>
      <c r="G10" s="110" t="e">
        <f aca="false">#REF!</f>
        <v>#REF!</v>
      </c>
      <c r="H10" s="10" t="s">
        <v>28</v>
      </c>
      <c r="I10" s="16" t="s">
        <v>29</v>
      </c>
      <c r="J10" s="10" t="s">
        <v>27</v>
      </c>
      <c r="K10" s="10" t="s">
        <v>57</v>
      </c>
    </row>
    <row r="11" customFormat="false" ht="59.7" hidden="false" customHeight="true" outlineLevel="0" collapsed="false">
      <c r="A11" s="24" t="n">
        <v>45257</v>
      </c>
      <c r="B11" s="5" t="s">
        <v>303</v>
      </c>
      <c r="C11" s="9" t="s">
        <v>304</v>
      </c>
      <c r="D11" s="5" t="n">
        <v>42</v>
      </c>
      <c r="E11" s="10" t="s">
        <v>305</v>
      </c>
      <c r="F11" s="76" t="s">
        <v>282</v>
      </c>
      <c r="G11" s="110" t="e">
        <f aca="false">#REF!</f>
        <v>#REF!</v>
      </c>
      <c r="H11" s="5" t="s">
        <v>306</v>
      </c>
      <c r="I11" s="111" t="s">
        <v>307</v>
      </c>
      <c r="J11" s="5" t="s">
        <v>27</v>
      </c>
      <c r="K11" s="5" t="s">
        <v>57</v>
      </c>
    </row>
    <row r="12" customFormat="false" ht="26.85" hidden="false" customHeight="false" outlineLevel="0" collapsed="false">
      <c r="A12" s="24" t="n">
        <v>45252</v>
      </c>
      <c r="B12" s="10" t="s">
        <v>21</v>
      </c>
      <c r="C12" s="15" t="s">
        <v>22</v>
      </c>
      <c r="D12" s="10" t="n">
        <v>7021</v>
      </c>
      <c r="E12" s="10" t="s">
        <v>23</v>
      </c>
      <c r="F12" s="15" t="s">
        <v>24</v>
      </c>
      <c r="G12" s="110" t="e">
        <f aca="false">#REF!</f>
        <v>#REF!</v>
      </c>
      <c r="H12" s="17" t="s">
        <v>25</v>
      </c>
      <c r="I12" s="112" t="s">
        <v>26</v>
      </c>
      <c r="J12" s="17" t="s">
        <v>27</v>
      </c>
      <c r="K12" s="17" t="s">
        <v>57</v>
      </c>
    </row>
    <row r="13" customFormat="false" ht="26.85" hidden="false" customHeight="false" outlineLevel="0" collapsed="false">
      <c r="A13" s="24" t="n">
        <v>45253</v>
      </c>
      <c r="B13" s="10" t="s">
        <v>21</v>
      </c>
      <c r="C13" s="15" t="s">
        <v>22</v>
      </c>
      <c r="D13" s="10" t="n">
        <v>7021</v>
      </c>
      <c r="E13" s="10" t="s">
        <v>23</v>
      </c>
      <c r="F13" s="15" t="s">
        <v>24</v>
      </c>
      <c r="G13" s="110" t="e">
        <f aca="false">#REF!</f>
        <v>#REF!</v>
      </c>
      <c r="H13" s="17" t="s">
        <v>28</v>
      </c>
      <c r="I13" s="112" t="s">
        <v>29</v>
      </c>
      <c r="J13" s="17" t="s">
        <v>27</v>
      </c>
      <c r="K13" s="17" t="s">
        <v>57</v>
      </c>
    </row>
    <row r="14" customFormat="false" ht="27.85" hidden="false" customHeight="false" outlineLevel="0" collapsed="false">
      <c r="A14" s="24" t="n">
        <v>45253</v>
      </c>
      <c r="B14" s="10" t="s">
        <v>21</v>
      </c>
      <c r="C14" s="15" t="s">
        <v>22</v>
      </c>
      <c r="D14" s="10" t="n">
        <v>7021</v>
      </c>
      <c r="E14" s="10" t="s">
        <v>23</v>
      </c>
      <c r="F14" s="15" t="s">
        <v>24</v>
      </c>
      <c r="G14" s="110" t="e">
        <f aca="false">#REF!</f>
        <v>#REF!</v>
      </c>
      <c r="H14" s="17" t="s">
        <v>28</v>
      </c>
      <c r="I14" s="113" t="e">
        <f aca="false">#REF!</f>
        <v>#REF!</v>
      </c>
      <c r="J14" s="17" t="s">
        <v>27</v>
      </c>
      <c r="K14" s="17" t="s">
        <v>57</v>
      </c>
    </row>
    <row r="1048576" customFormat="false" ht="12.8" hidden="false" customHeight="false" outlineLevel="0" collapsed="false"/>
  </sheetData>
  <autoFilter ref="A6:K14"/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05555555555" footer="0.36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A12" activeCellId="0" sqref="A1:G96"/>
    </sheetView>
  </sheetViews>
  <sheetFormatPr defaultColWidth="10.453125" defaultRowHeight="14.25" zeroHeight="false" outlineLevelRow="0" outlineLevelCol="0"/>
  <cols>
    <col collapsed="false" customWidth="true" hidden="false" outlineLevel="0" max="1" min="1" style="99" width="13.16"/>
    <col collapsed="false" customWidth="true" hidden="false" outlineLevel="0" max="2" min="2" style="100" width="15.13"/>
    <col collapsed="false" customWidth="true" hidden="false" outlineLevel="0" max="3" min="3" style="100" width="16.98"/>
    <col collapsed="false" customWidth="true" hidden="false" outlineLevel="0" max="4" min="4" style="100" width="13.05"/>
    <col collapsed="false" customWidth="true" hidden="false" outlineLevel="0" max="5" min="5" style="100" width="12.43"/>
    <col collapsed="false" customWidth="true" hidden="false" outlineLevel="0" max="6" min="6" style="1" width="22.39"/>
    <col collapsed="false" customWidth="true" hidden="false" outlineLevel="0" max="7" min="7" style="1" width="14.65"/>
    <col collapsed="false" customWidth="true" hidden="false" outlineLevel="0" max="8" min="8" style="101" width="16.26"/>
    <col collapsed="false" customWidth="true" hidden="false" outlineLevel="0" max="9" min="9" style="1" width="12.8"/>
    <col collapsed="false" customWidth="false" hidden="false" outlineLevel="0" max="10" min="10" style="1" width="10.46"/>
    <col collapsed="false" customWidth="true" hidden="false" outlineLevel="0" max="11" min="11" style="1" width="17.35"/>
    <col collapsed="false" customWidth="false" hidden="false" outlineLevel="0" max="1024" min="12" style="1" width="10.46"/>
  </cols>
  <sheetData>
    <row r="1" customFormat="false" ht="25.5" hidden="false" customHeight="true" outlineLevel="0" collapsed="false">
      <c r="A1" s="2" t="s">
        <v>0</v>
      </c>
      <c r="B1" s="2"/>
      <c r="C1" s="2"/>
      <c r="D1" s="114" t="s">
        <v>49</v>
      </c>
      <c r="E1" s="114"/>
      <c r="F1" s="114"/>
      <c r="G1" s="2" t="s">
        <v>264</v>
      </c>
      <c r="H1" s="2" t="s">
        <v>308</v>
      </c>
      <c r="I1" s="5" t="s">
        <v>266</v>
      </c>
    </row>
    <row r="2" customFormat="false" ht="39.75" hidden="false" customHeight="true" outlineLevel="0" collapsed="false">
      <c r="A2" s="2" t="s">
        <v>3</v>
      </c>
      <c r="B2" s="2"/>
      <c r="C2" s="5" t="n">
        <v>89379676209</v>
      </c>
      <c r="D2" s="114"/>
      <c r="E2" s="114"/>
      <c r="F2" s="114"/>
      <c r="G2" s="2"/>
      <c r="H2" s="2"/>
      <c r="I2" s="7" t="s">
        <v>267</v>
      </c>
    </row>
    <row r="3" customFormat="false" ht="25.5" hidden="false" customHeight="true" outlineLevel="0" collapsed="false">
      <c r="A3" s="2" t="s">
        <v>5</v>
      </c>
      <c r="B3" s="2"/>
      <c r="C3" s="5" t="s">
        <v>6</v>
      </c>
      <c r="D3" s="7" t="s">
        <v>4</v>
      </c>
      <c r="E3" s="7"/>
      <c r="F3" s="7"/>
      <c r="G3" s="2" t="s">
        <v>268</v>
      </c>
      <c r="H3" s="5" t="s">
        <v>57</v>
      </c>
      <c r="I3" s="7"/>
    </row>
    <row r="4" customFormat="false" ht="13.5" hidden="false" customHeight="true" outlineLevel="0" collapsed="false">
      <c r="A4" s="2" t="s">
        <v>7</v>
      </c>
      <c r="B4" s="2"/>
      <c r="C4" s="5" t="s">
        <v>8</v>
      </c>
      <c r="D4" s="7"/>
      <c r="E4" s="7"/>
      <c r="F4" s="7"/>
      <c r="G4" s="103"/>
      <c r="H4" s="103"/>
      <c r="I4" s="7"/>
    </row>
    <row r="5" customFormat="false" ht="37.5" hidden="false" customHeight="true" outlineLevel="0" collapsed="false">
      <c r="A5" s="2" t="s">
        <v>269</v>
      </c>
      <c r="B5" s="2"/>
      <c r="C5" s="5" t="s">
        <v>258</v>
      </c>
      <c r="D5" s="104" t="s">
        <v>270</v>
      </c>
      <c r="E5" s="105" t="s">
        <v>271</v>
      </c>
      <c r="F5" s="104" t="s">
        <v>272</v>
      </c>
      <c r="G5" s="103"/>
      <c r="H5" s="103"/>
      <c r="I5" s="103"/>
    </row>
    <row r="6" customFormat="false" ht="39" hidden="false" customHeight="true" outlineLevel="0" collapsed="false">
      <c r="A6" s="22" t="s">
        <v>50</v>
      </c>
      <c r="B6" s="22"/>
      <c r="C6" s="22"/>
      <c r="D6" s="22"/>
      <c r="E6" s="22"/>
      <c r="F6" s="22" t="s">
        <v>51</v>
      </c>
      <c r="G6" s="22"/>
      <c r="H6" s="22"/>
      <c r="I6" s="22"/>
    </row>
    <row r="7" customFormat="false" ht="28.5" hidden="false" customHeight="false" outlineLevel="0" collapsed="false">
      <c r="A7" s="23" t="s">
        <v>9</v>
      </c>
      <c r="B7" s="23" t="s">
        <v>52</v>
      </c>
      <c r="C7" s="23" t="s">
        <v>53</v>
      </c>
      <c r="D7" s="23" t="s">
        <v>54</v>
      </c>
      <c r="E7" s="23" t="s">
        <v>55</v>
      </c>
      <c r="F7" s="23" t="s">
        <v>52</v>
      </c>
      <c r="G7" s="23" t="s">
        <v>53</v>
      </c>
      <c r="H7" s="23" t="s">
        <v>54</v>
      </c>
      <c r="I7" s="23" t="s">
        <v>55</v>
      </c>
    </row>
    <row r="8" customFormat="false" ht="36.75" hidden="false" customHeight="true" outlineLevel="0" collapsed="false">
      <c r="A8" s="115" t="n">
        <f aca="false">журнал!A9</f>
        <v>45238</v>
      </c>
      <c r="B8" s="25" t="s">
        <v>21</v>
      </c>
      <c r="C8" s="116" t="n">
        <v>3.8</v>
      </c>
      <c r="D8" s="25" t="s">
        <v>57</v>
      </c>
      <c r="E8" s="25"/>
      <c r="F8" s="117" t="s">
        <v>27</v>
      </c>
      <c r="G8" s="26" t="e">
        <f aca="false">C8-J8</f>
        <v>#REF!</v>
      </c>
      <c r="H8" s="118" t="s">
        <v>57</v>
      </c>
      <c r="I8" s="117"/>
      <c r="J8" s="119" t="e">
        <f aca="false">журнал!G9</f>
        <v>#REF!</v>
      </c>
    </row>
    <row r="9" customFormat="false" ht="27.85" hidden="false" customHeight="false" outlineLevel="0" collapsed="false">
      <c r="A9" s="115" t="n">
        <f aca="false">журнал!A10</f>
        <v>45239</v>
      </c>
      <c r="B9" s="25" t="s">
        <v>21</v>
      </c>
      <c r="C9" s="116" t="n">
        <v>5.2</v>
      </c>
      <c r="D9" s="25" t="s">
        <v>57</v>
      </c>
      <c r="E9" s="25"/>
      <c r="F9" s="117" t="s">
        <v>27</v>
      </c>
      <c r="G9" s="26" t="e">
        <f aca="false">C9-J9</f>
        <v>#REF!</v>
      </c>
      <c r="H9" s="118" t="s">
        <v>57</v>
      </c>
      <c r="I9" s="117"/>
      <c r="J9" s="119" t="e">
        <f aca="false">журнал!G10</f>
        <v>#REF!</v>
      </c>
    </row>
    <row r="10" customFormat="false" ht="26.85" hidden="false" customHeight="false" outlineLevel="0" collapsed="false">
      <c r="A10" s="115" t="n">
        <f aca="false">журнал!A12</f>
        <v>45252</v>
      </c>
      <c r="B10" s="25" t="s">
        <v>21</v>
      </c>
      <c r="C10" s="116" t="n">
        <v>4.3</v>
      </c>
      <c r="D10" s="25" t="s">
        <v>57</v>
      </c>
      <c r="E10" s="25"/>
      <c r="F10" s="117" t="s">
        <v>27</v>
      </c>
      <c r="G10" s="26" t="e">
        <f aca="false">C10-J10</f>
        <v>#REF!</v>
      </c>
      <c r="H10" s="118" t="s">
        <v>57</v>
      </c>
      <c r="I10" s="117"/>
      <c r="J10" s="119" t="e">
        <f aca="false">журнал!G12</f>
        <v>#REF!</v>
      </c>
    </row>
    <row r="11" customFormat="false" ht="26.85" hidden="false" customHeight="false" outlineLevel="0" collapsed="false">
      <c r="A11" s="115" t="n">
        <f aca="false">журнал!A13</f>
        <v>45253</v>
      </c>
      <c r="B11" s="25" t="s">
        <v>21</v>
      </c>
      <c r="C11" s="116" t="n">
        <v>5.6</v>
      </c>
      <c r="D11" s="25" t="s">
        <v>57</v>
      </c>
      <c r="E11" s="25"/>
      <c r="F11" s="117" t="s">
        <v>27</v>
      </c>
      <c r="G11" s="26" t="e">
        <f aca="false">C11-J11</f>
        <v>#REF!</v>
      </c>
      <c r="H11" s="118" t="s">
        <v>57</v>
      </c>
      <c r="I11" s="117"/>
      <c r="J11" s="119" t="e">
        <f aca="false">журнал!G13</f>
        <v>#REF!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05555555555" footer="0.3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3154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2024-08-29T14:07:31Z</cp:lastPrinted>
  <dcterms:modified xsi:type="dcterms:W3CDTF">2024-09-30T13:18:50Z</dcterms:modified>
  <cp:revision>622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qrichtext">
    <vt:lpwstr>1</vt:lpwstr>
  </property>
</Properties>
</file>