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7.xml.rels" ContentType="application/vnd.openxmlformats-package.relationships+xml"/>
  <Override PartName="/xl/worksheets/_rels/sheet8.xml.rels" ContentType="application/vnd.openxmlformats-package.relationships+xml"/>
  <Override PartName="/xl/worksheets/_rels/sheet9.xml.rels" ContentType="application/vnd.openxmlformats-package.relationships+xml"/>
  <Override PartName="/xl/worksheets/sheet11.xml" ContentType="application/vnd.openxmlformats-officedocument.spreadsheetml.worksheet+xml"/>
  <Override PartName="/xl/worksheets/sheet6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9.xml" ContentType="application/vnd.openxmlformats-officedocument.spreadsheetml.worksheet+xml"/>
  <Override PartName="/xl/worksheets/sheet14.xml" ContentType="application/vnd.openxmlformats-officedocument.spreadsheetml.worksheet+xml"/>
  <Override PartName="/xl/worksheets/sheet8.xml" ContentType="application/vnd.openxmlformats-officedocument.spreadsheetml.worksheet+xml"/>
  <Override PartName="/xl/worksheets/sheet13.xml" ContentType="application/vnd.openxmlformats-officedocument.spreadsheetml.worksheet+xml"/>
  <Override PartName="/xl/worksheets/sheet7.xml" ContentType="application/vnd.openxmlformats-officedocument.spreadsheetml.worksheet+xml"/>
  <Override PartName="/xl/worksheets/sheet1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worksheets/sheet2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2"/>
  </bookViews>
  <sheets>
    <sheet name="Журн.расхода" sheetId="1" state="visible" r:id="rId3"/>
    <sheet name="Журнал контроля" sheetId="2" state="visible" r:id="rId4"/>
    <sheet name="контрол лист" sheetId="3" state="hidden" r:id="rId5"/>
    <sheet name="Лист6" sheetId="4" state="hidden" r:id="rId6"/>
    <sheet name="Лист10" sheetId="5" state="hidden" r:id="rId7"/>
    <sheet name="обложка" sheetId="6" state="visible" r:id="rId8"/>
    <sheet name="перечень" sheetId="7" state="visible" r:id="rId9"/>
    <sheet name="журнал" sheetId="8" state="hidden" r:id="rId10"/>
    <sheet name="занесвынес" sheetId="9" state="hidden" r:id="rId11"/>
    <sheet name="12.01 ИЛ" sheetId="10" state="visible" r:id="rId12"/>
    <sheet name="22.01 ИЛ" sheetId="11" state="visible" r:id="rId13"/>
    <sheet name="30.01 ИЛ" sheetId="12" state="visible" r:id="rId14"/>
    <sheet name="12.01 3 контур" sheetId="13" state="visible" r:id="rId15"/>
    <sheet name="22.01 3 контур" sheetId="14" state="visible" r:id="rId16"/>
    <sheet name="30.01 3конт" sheetId="15" state="visible" r:id="rId17"/>
    <sheet name="31.01 взу 3конт" sheetId="16" state="visible" r:id="rId18"/>
    <sheet name="05.01 1 контур" sheetId="17" state="visible" r:id="rId19"/>
    <sheet name="15.01 1 конт" sheetId="18" state="visible" r:id="rId20"/>
    <sheet name="23.01 1 контур" sheetId="19" state="visible" r:id="rId21"/>
    <sheet name="08.01 2 контур" sheetId="20" state="visible" r:id="rId22"/>
    <sheet name="16.01 2 конт" sheetId="21" state="visible" r:id="rId23"/>
    <sheet name="24.01 2 контур" sheetId="22" state="visible" r:id="rId24"/>
    <sheet name="31.01 водокачки 2контур" sheetId="23" state="visible" r:id="rId25"/>
  </sheets>
  <definedNames>
    <definedName function="false" hidden="true" localSheetId="7" name="_xlnm._FilterDatabase" vbProcedure="false">журнал!$A$6:$K$14</definedName>
    <definedName function="false" hidden="false" localSheetId="6" name="_xlnm.Print_Titles" vbProcedure="false">перечень!$1:$6</definedName>
    <definedName function="false" hidden="false" localSheetId="2" name="Excel_BuiltIn_Print_Titles" vbProcedure="false">'контрол лист'!$3:$5</definedName>
    <definedName function="false" hidden="false" localSheetId="2" name="Excel_BuiltIn__FilterDatabase" vbProcedure="false">'контрол лист'!$A$1:$J$71</definedName>
    <definedName function="false" hidden="false" localSheetId="2" name="_xlnm_Print_Titles" vbProcedure="false">'контрол лист'!$3:$5</definedName>
    <definedName function="false" hidden="false" localSheetId="12" name="_xlnm.Print_Titles" vbProcedure="false">'12.01 3 контур'!$1:$6</definedName>
    <definedName function="false" hidden="false" localSheetId="13" name="_xlnm.Print_Titles" vbProcedure="false">'22.01 3 контур'!$1:$6</definedName>
    <definedName function="false" hidden="false" localSheetId="16" name="_xlnm.Print_Titles" vbProcedure="false">'05.01 1 контур'!$1:$6</definedName>
    <definedName function="false" hidden="false" localSheetId="18" name="_xlnm.Print_Titles" vbProcedure="false">'23.01 1 контур'!$1:$6</definedName>
    <definedName function="false" hidden="false" localSheetId="19" name="_xlnm.Print_Titles" vbProcedure="false">'08.01 2 контур'!$1:$6</definedName>
    <definedName function="false" hidden="false" localSheetId="21" name="_xlnm.Print_Titles" vbProcedure="false">'24.01 2 контур'!$1:$6</definedName>
    <definedName function="false" hidden="false" localSheetId="22" name="_xlnm.Print_Titles" vbProcedure="false">'31.01 водокачки 2контур'!$1:$6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<sst xmlns="http://schemas.openxmlformats.org/spreadsheetml/2006/main" count="3275" uniqueCount="371">
  <si>
    <t xml:space="preserve">ООО Альфадез</t>
  </si>
  <si>
    <t xml:space="preserve">Журнал расхода токсичных средств</t>
  </si>
  <si>
    <t xml:space="preserve">Страница 24 из 30</t>
  </si>
  <si>
    <t xml:space="preserve">Контактный телефон</t>
  </si>
  <si>
    <t xml:space="preserve">Электронная почта</t>
  </si>
  <si>
    <t xml:space="preserve">adez2012@yandex.ru</t>
  </si>
  <si>
    <t xml:space="preserve">Наименование обьекта</t>
  </si>
  <si>
    <t xml:space="preserve">ОСП ЗГПИ</t>
  </si>
  <si>
    <t xml:space="preserve">ОКВЭД 81.29.1 Деятельность по проведению дезинфекционных, дезинсекционных и дератизационных работ</t>
  </si>
  <si>
    <t xml:space="preserve">Дата примене-ния</t>
  </si>
  <si>
    <t xml:space="preserve">Наименование и тип ядовитого вещества</t>
  </si>
  <si>
    <t xml:space="preserve">Производитель</t>
  </si>
  <si>
    <t xml:space="preserve">Номер партии</t>
  </si>
  <si>
    <t xml:space="preserve">Срок годности/ дата производства</t>
  </si>
  <si>
    <t xml:space="preserve">Действующее вещество (% седержания в препарате)</t>
  </si>
  <si>
    <t xml:space="preserve">Количество/израсходовано в кг/л</t>
  </si>
  <si>
    <t xml:space="preserve">Место проведения работ</t>
  </si>
  <si>
    <t xml:space="preserve">Назначение препарата (целевой вредитель)</t>
  </si>
  <si>
    <t xml:space="preserve">ФИО и подпись ответственного за мониторинг</t>
  </si>
  <si>
    <t xml:space="preserve">контур защиты</t>
  </si>
  <si>
    <t xml:space="preserve">номер средства контроля</t>
  </si>
  <si>
    <t xml:space="preserve">Ратобор-брикет от грызунов </t>
  </si>
  <si>
    <t xml:space="preserve">ООО Ваше хозяйство</t>
  </si>
  <si>
    <t xml:space="preserve">3 года / 05.2022</t>
  </si>
  <si>
    <t xml:space="preserve">Бродифакум 0,005%</t>
  </si>
  <si>
    <t xml:space="preserve">2 контур защиты</t>
  </si>
  <si>
    <t xml:space="preserve">1-128</t>
  </si>
  <si>
    <t xml:space="preserve">Синантропные грызуны</t>
  </si>
  <si>
    <t xml:space="preserve">1 контур защиты</t>
  </si>
  <si>
    <t xml:space="preserve">1-71</t>
  </si>
  <si>
    <t xml:space="preserve">Журнал контроля вносимых и выносимых токсических средств и материалов</t>
  </si>
  <si>
    <t xml:space="preserve">Страница 23 из 30</t>
  </si>
  <si>
    <t xml:space="preserve">ЗАНЕСЕНО</t>
  </si>
  <si>
    <t xml:space="preserve">ВЫНЕСЕНО</t>
  </si>
  <si>
    <t xml:space="preserve">Дата применения</t>
  </si>
  <si>
    <t xml:space="preserve">Наименование препарата</t>
  </si>
  <si>
    <t xml:space="preserve">количество кг/л</t>
  </si>
  <si>
    <t xml:space="preserve">ФИО</t>
  </si>
  <si>
    <t xml:space="preserve">Проверил подпись</t>
  </si>
  <si>
    <t xml:space="preserve">Наименование вредителя</t>
  </si>
  <si>
    <t xml:space="preserve">Авдеенко И.А.</t>
  </si>
  <si>
    <t xml:space="preserve">КОНТРОЛЬНЫЙ ЛИСТ ПРОВЕРКИ СРЕДСТВ КОНТРОЛЯ ДЕРАТИЗАЦИИ ПЕНЗАМОЛИНВЕСТ</t>
  </si>
  <si>
    <t xml:space="preserve">Август 2020 г</t>
  </si>
  <si>
    <t xml:space="preserve">2018г</t>
  </si>
  <si>
    <t xml:space="preserve">Месторасположение</t>
  </si>
  <si>
    <t xml:space="preserve">Контрольные точки (№)</t>
  </si>
  <si>
    <t xml:space="preserve">Пищевые и не пищевые</t>
  </si>
  <si>
    <t xml:space="preserve"> Тип ловушки</t>
  </si>
  <si>
    <t xml:space="preserve">Дератизация</t>
  </si>
  <si>
    <t xml:space="preserve">Результат контроля</t>
  </si>
  <si>
    <t xml:space="preserve">Принятые меры</t>
  </si>
  <si>
    <t xml:space="preserve">Количество поврежденных приманок</t>
  </si>
  <si>
    <t xml:space="preserve">Мероприятия по предупреждению увеличения ареала обитания</t>
  </si>
  <si>
    <t xml:space="preserve">Родентицидное средство (наименование, ДВ, токсичность)</t>
  </si>
  <si>
    <t xml:space="preserve">Усл. Обозн.</t>
  </si>
  <si>
    <t xml:space="preserve">Кол-во ловушек</t>
  </si>
  <si>
    <t xml:space="preserve">1 этаж Запасной вход </t>
  </si>
  <si>
    <t xml:space="preserve">Пищевые </t>
  </si>
  <si>
    <t xml:space="preserve">КИУ</t>
  </si>
  <si>
    <t xml:space="preserve">у</t>
  </si>
  <si>
    <t xml:space="preserve">-</t>
  </si>
  <si>
    <t xml:space="preserve"> АЛТ клей РОСС RU.АЯ12.Д02542</t>
  </si>
  <si>
    <t xml:space="preserve">1 этаж Компрессорная</t>
  </si>
  <si>
    <t xml:space="preserve">3,4,5,6,7,8</t>
  </si>
  <si>
    <t xml:space="preserve">1 этаж Цех убоя вход в чистую зону </t>
  </si>
  <si>
    <t xml:space="preserve">11,12,13,14</t>
  </si>
  <si>
    <t xml:space="preserve">1 этаж Цех убоя</t>
  </si>
  <si>
    <t xml:space="preserve">15,16,17</t>
  </si>
  <si>
    <t xml:space="preserve">1 этаж Цех убоя место хранения клеток</t>
  </si>
  <si>
    <t xml:space="preserve">1 этаж АБК цеха убоя раздевалка </t>
  </si>
  <si>
    <t xml:space="preserve">1 этаж АБК цеха убоя выход 1</t>
  </si>
  <si>
    <t xml:space="preserve">1 этаж АБК цеха убоя выход 2</t>
  </si>
  <si>
    <t xml:space="preserve">1 этаж АБК цеха убоя выход 3</t>
  </si>
  <si>
    <t xml:space="preserve">1 этаж Центральный вход</t>
  </si>
  <si>
    <t xml:space="preserve">33,34,35,36</t>
  </si>
  <si>
    <t xml:space="preserve">1 этаж Центральный вход подсобное помещение</t>
  </si>
  <si>
    <t xml:space="preserve">30,31,32</t>
  </si>
  <si>
    <t xml:space="preserve">1 этаж Центральный вход лестница со второго этажа</t>
  </si>
  <si>
    <t xml:space="preserve">1 Этаж ОМТС+ОСБ посты отгрузги</t>
  </si>
  <si>
    <t xml:space="preserve">43п,44*,45,46п</t>
  </si>
  <si>
    <t xml:space="preserve">+</t>
  </si>
  <si>
    <t xml:space="preserve">п,н</t>
  </si>
  <si>
    <t xml:space="preserve">1 Этаж ОМТС+ОСБ СГП</t>
  </si>
  <si>
    <t xml:space="preserve">41,60-62,56,57</t>
  </si>
  <si>
    <t xml:space="preserve">1 Этаж ОМТС+ОСБ коридор</t>
  </si>
  <si>
    <t xml:space="preserve">55,63*</t>
  </si>
  <si>
    <t xml:space="preserve">н</t>
  </si>
  <si>
    <t xml:space="preserve">1 Этаж ОМТС+ОСБ склад 1 </t>
  </si>
  <si>
    <t xml:space="preserve">1 Этаж ОМТС+ОСБ склад 2</t>
  </si>
  <si>
    <t xml:space="preserve">1 Этаж ОМТС+ОСБ слесарная мастерская</t>
  </si>
  <si>
    <t xml:space="preserve">38-40</t>
  </si>
  <si>
    <t xml:space="preserve">1 этаж Запасной выход</t>
  </si>
  <si>
    <t xml:space="preserve">1 этаж Коридор перед постами отгрузки </t>
  </si>
  <si>
    <t xml:space="preserve">118,119,120,121</t>
  </si>
  <si>
    <t xml:space="preserve">1 этаж Новая ферма</t>
  </si>
  <si>
    <t xml:space="preserve">42,47,58</t>
  </si>
  <si>
    <t xml:space="preserve">1 этаж СГП</t>
  </si>
  <si>
    <t xml:space="preserve">1 этаж Холодный склад </t>
  </si>
  <si>
    <t xml:space="preserve">1 этаж Посты отгрузки</t>
  </si>
  <si>
    <t xml:space="preserve">109,110,111,115</t>
  </si>
  <si>
    <t xml:space="preserve">1 этаж Подсобное помещение </t>
  </si>
  <si>
    <t xml:space="preserve">1 этаж  Склад халяль</t>
  </si>
  <si>
    <t xml:space="preserve">116*</t>
  </si>
  <si>
    <t xml:space="preserve">49,50,117</t>
  </si>
  <si>
    <t xml:space="preserve">1 этаж Хозяйственная часть и раздевалки</t>
  </si>
  <si>
    <t xml:space="preserve">122,123,124,125,126</t>
  </si>
  <si>
    <t xml:space="preserve">2 этаж Женская раздевалка</t>
  </si>
  <si>
    <t xml:space="preserve">98,99,100</t>
  </si>
  <si>
    <t xml:space="preserve">2 этаж Склад хранения специя</t>
  </si>
  <si>
    <t xml:space="preserve">70,71,72,73</t>
  </si>
  <si>
    <t xml:space="preserve">2 этаж Цех упаковки</t>
  </si>
  <si>
    <t xml:space="preserve">81,82,83</t>
  </si>
  <si>
    <t xml:space="preserve">2 этаж Склад хранения гофрокартона</t>
  </si>
  <si>
    <t xml:space="preserve">2 этаж Склад АХО</t>
  </si>
  <si>
    <t xml:space="preserve">2 этаж Столовая</t>
  </si>
  <si>
    <t xml:space="preserve">2 этаж Склады ОМТС </t>
  </si>
  <si>
    <t xml:space="preserve">85,86,87,88,89,90,91,92,93,94,95</t>
  </si>
  <si>
    <t xml:space="preserve">2 этаж Склад халяль</t>
  </si>
  <si>
    <t xml:space="preserve">3 этаж Женская раздевалка</t>
  </si>
  <si>
    <t xml:space="preserve">105,106,107</t>
  </si>
  <si>
    <t xml:space="preserve">3 этаж Мужская раздевалка</t>
  </si>
  <si>
    <t xml:space="preserve">101,102,103,104</t>
  </si>
  <si>
    <t xml:space="preserve">Запасной выход и компрессорная станция </t>
  </si>
  <si>
    <t xml:space="preserve">1,2,3,4,5,6,7,8</t>
  </si>
  <si>
    <t xml:space="preserve">Не пищевые</t>
  </si>
  <si>
    <t xml:space="preserve">Бродифакум 0,005% РОСС RU Д-RU.АД37.В.11289/19</t>
  </si>
  <si>
    <t xml:space="preserve">Цех убоя</t>
  </si>
  <si>
    <t xml:space="preserve">9,10,11,12,13,14,15,16,17,18</t>
  </si>
  <si>
    <t xml:space="preserve">АБК цеха убоя</t>
  </si>
  <si>
    <t xml:space="preserve">19,20,21,22,23,24,25,26</t>
  </si>
  <si>
    <t xml:space="preserve">Запасной выход и центральный вход</t>
  </si>
  <si>
    <t xml:space="preserve">27,28,29,30,31,32,33,34</t>
  </si>
  <si>
    <t xml:space="preserve">СГП и пост отгрузки</t>
  </si>
  <si>
    <t xml:space="preserve">35,36,38,39,41,44,45,46</t>
  </si>
  <si>
    <t xml:space="preserve">Пост отгрузки</t>
  </si>
  <si>
    <t xml:space="preserve">40,42,47,48,49</t>
  </si>
  <si>
    <t xml:space="preserve">п</t>
  </si>
  <si>
    <t xml:space="preserve">Хозяйственная часть</t>
  </si>
  <si>
    <t xml:space="preserve">50,51,52,53,54,55,56,57,58,59,60</t>
  </si>
  <si>
    <t xml:space="preserve">Технические помещения</t>
  </si>
  <si>
    <t xml:space="preserve">61,62,63,64,71,72</t>
  </si>
  <si>
    <t xml:space="preserve">уп</t>
  </si>
  <si>
    <t xml:space="preserve">Стоянка</t>
  </si>
  <si>
    <t xml:space="preserve">65,66,67,68,69,70</t>
  </si>
  <si>
    <t xml:space="preserve">Северная сторона</t>
  </si>
  <si>
    <t xml:space="preserve">91,92,93,94,95,96,97,98,99,100,101,102,103,104,105,106,107,108,109,110,111,112,113,114,115,116</t>
  </si>
  <si>
    <t xml:space="preserve">зп</t>
  </si>
  <si>
    <t xml:space="preserve">Западная сторона</t>
  </si>
  <si>
    <t xml:space="preserve">117,118,119,120,121,122,123,124,125,126,127,128,129,130,131,132,133,134,135,136,137,138,139,140,141,142,143,144,145,146,147</t>
  </si>
  <si>
    <t xml:space="preserve">Южная сторона</t>
  </si>
  <si>
    <t xml:space="preserve">73,74,150,149,148,151,152,153,154,155,156,157,158</t>
  </si>
  <si>
    <t xml:space="preserve">Восточная сторона</t>
  </si>
  <si>
    <t xml:space="preserve">75,76,77,78,79,80,81,82,83,84,85,86,87,88,89,90</t>
  </si>
  <si>
    <t xml:space="preserve">Итого КИУ в помещениях</t>
  </si>
  <si>
    <t xml:space="preserve">Итого КИУ на территории</t>
  </si>
  <si>
    <t xml:space="preserve">Итого средств:</t>
  </si>
  <si>
    <t xml:space="preserve">Условные обозначения:</t>
  </si>
  <si>
    <t xml:space="preserve">пластиковые контейнеры ( КИУ)</t>
  </si>
  <si>
    <t xml:space="preserve">«0»</t>
  </si>
  <si>
    <t xml:space="preserve">Отсутствие грызунов и насекомых, следов их жизнедеятельности</t>
  </si>
  <si>
    <t xml:space="preserve">«с»</t>
  </si>
  <si>
    <t xml:space="preserve">Повреждения средств контроля</t>
  </si>
  <si>
    <t xml:space="preserve">«пс»</t>
  </si>
  <si>
    <t xml:space="preserve">«п»</t>
  </si>
  <si>
    <t xml:space="preserve">Единичные погрызы, следы жизнедеятельности грызунов (отлов не более 1 особи)</t>
  </si>
  <si>
    <t xml:space="preserve">«н»</t>
  </si>
  <si>
    <t xml:space="preserve">Отсутствие средств контроля КИУ</t>
  </si>
  <si>
    <t xml:space="preserve">Отсутствие средств контроля</t>
  </si>
  <si>
    <t xml:space="preserve">«+»</t>
  </si>
  <si>
    <t xml:space="preserve">«пп»</t>
  </si>
  <si>
    <t xml:space="preserve">Множественные погрызы
(отлов 2 и более особей)</t>
  </si>
  <si>
    <t xml:space="preserve">«з», «у» </t>
  </si>
  <si>
    <t xml:space="preserve">Замена или установка ловушки, приманки</t>
  </si>
  <si>
    <t xml:space="preserve">«зп», «уп» </t>
  </si>
  <si>
    <t xml:space="preserve">«++»</t>
  </si>
  <si>
    <t xml:space="preserve">«*»</t>
  </si>
  <si>
    <t xml:space="preserve">Поломана КИУ</t>
  </si>
  <si>
    <t xml:space="preserve">Составил:</t>
  </si>
  <si>
    <t xml:space="preserve">Специалист по дератизации и дезинсекции  ООО «Альфадез»</t>
  </si>
  <si>
    <t xml:space="preserve">______________/_____________</t>
  </si>
  <si>
    <t xml:space="preserve">Согласовано:</t>
  </si>
  <si>
    <t xml:space="preserve">Представитель    ООО «ПензаМолИнвест» </t>
  </si>
  <si>
    <t xml:space="preserve">ГРАФИК ОСМОТРА СРЕДСТВ КОНТРОЛЯ ДЕРАТИЗАЦИИ ПЕНЗАМОЛИНВЕСТ</t>
  </si>
  <si>
    <t xml:space="preserve">№П/П</t>
  </si>
  <si>
    <t xml:space="preserve">Профилактика</t>
  </si>
  <si>
    <t xml:space="preserve">Киу</t>
  </si>
  <si>
    <t xml:space="preserve">43,44,45,46</t>
  </si>
  <si>
    <t xml:space="preserve">--</t>
  </si>
  <si>
    <t xml:space="preserve">ГРАФИК ОСМОТРА СРЕДСТВ КОНТРОЛЯ ДЕРАТИЗАЦИИ</t>
  </si>
  <si>
    <t xml:space="preserve">Ноябрь</t>
  </si>
  <si>
    <t xml:space="preserve">2 этаж Склад ТУМ</t>
  </si>
  <si>
    <t xml:space="preserve">120,121,122,123,124,125</t>
  </si>
  <si>
    <t xml:space="preserve">Автомойка</t>
  </si>
  <si>
    <t xml:space="preserve">8,9,10,11,12,13</t>
  </si>
  <si>
    <t xml:space="preserve">1 контур периметр территории вдоль забора</t>
  </si>
  <si>
    <t xml:space="preserve">1-85</t>
  </si>
  <si>
    <t xml:space="preserve">2 контур Территория нового завода. Центральный вход</t>
  </si>
  <si>
    <t xml:space="preserve">1,2,3,4,5,6,7,8,9,10,11,12,13,14,15,16,17,18,19,20,21,22,23,24,25,26,27,28,29,30</t>
  </si>
  <si>
    <t xml:space="preserve">Запасной выход АБК новый завод</t>
  </si>
  <si>
    <t xml:space="preserve">31,32,33,34,35,36,37,38,39,40</t>
  </si>
  <si>
    <t xml:space="preserve">Цех убоя и приема птицы</t>
  </si>
  <si>
    <t xml:space="preserve">41,42,43,44,45,46,47,48,49,50,51,52,53,54</t>
  </si>
  <si>
    <t xml:space="preserve">Аммиачный цех</t>
  </si>
  <si>
    <t xml:space="preserve">55,56,57,58,59,60,61</t>
  </si>
  <si>
    <t xml:space="preserve">Запасной выход компрессорная станция </t>
  </si>
  <si>
    <t xml:space="preserve">62,63,64,65,66,67,68,69,70,71,72,73,74,75</t>
  </si>
  <si>
    <t xml:space="preserve">Тамбур старого завода</t>
  </si>
  <si>
    <t xml:space="preserve">Цех приема птицы старого завода</t>
  </si>
  <si>
    <t xml:space="preserve">78,79,80,81,82,83,84,85,86,87,88,89,90</t>
  </si>
  <si>
    <t xml:space="preserve">Корпус старый завод</t>
  </si>
  <si>
    <t xml:space="preserve">91,92,93,94,95,96,97,98,99,100,101,102,103,104</t>
  </si>
  <si>
    <t xml:space="preserve">АБК старый завод</t>
  </si>
  <si>
    <t xml:space="preserve">105,106,107,108,109</t>
  </si>
  <si>
    <t xml:space="preserve">Пост открузки новые фермы (1)</t>
  </si>
  <si>
    <t xml:space="preserve">110,111,112,113,114,115</t>
  </si>
  <si>
    <t xml:space="preserve">Новые фермы территория</t>
  </si>
  <si>
    <t xml:space="preserve">116,117,118,119,120,121,122,123,124,125,126</t>
  </si>
  <si>
    <t xml:space="preserve">Пост отгрузки новые фермы (2)</t>
  </si>
  <si>
    <t xml:space="preserve">127,128,129,130,131,132,133,134</t>
  </si>
  <si>
    <t xml:space="preserve">Территория склада готовой продукции</t>
  </si>
  <si>
    <t xml:space="preserve">Компрессорная (воздух)</t>
  </si>
  <si>
    <t xml:space="preserve">Вход на склад ТУМ</t>
  </si>
  <si>
    <t xml:space="preserve">Пост приема поддонов</t>
  </si>
  <si>
    <t xml:space="preserve">1,2,3,4,5,6,7</t>
  </si>
  <si>
    <t xml:space="preserve">Дезбарьер чистая зона</t>
  </si>
  <si>
    <t xml:space="preserve">143,144,145,146,147,148,149,150</t>
  </si>
  <si>
    <t xml:space="preserve">КПП</t>
  </si>
  <si>
    <t xml:space="preserve">151,152,153,154,155</t>
  </si>
  <si>
    <t xml:space="preserve">Теплостанция</t>
  </si>
  <si>
    <t xml:space="preserve">166,167,168,169,170,171,172.173,174,175,176</t>
  </si>
  <si>
    <t xml:space="preserve">ЛОС</t>
  </si>
  <si>
    <t xml:space="preserve">177,178,179,180,181,182,183.184,185,186,187,188,189,190</t>
  </si>
  <si>
    <t xml:space="preserve">Трансформаторная будка</t>
  </si>
  <si>
    <t xml:space="preserve">Дезбарьер грязная зона</t>
  </si>
  <si>
    <t xml:space="preserve">156,157,158,161,162,163</t>
  </si>
  <si>
    <t xml:space="preserve">ОТЧЕТ ПО ДЕРАТИЗАЦИИ ДЕЗИНСЕКЦИИ</t>
  </si>
  <si>
    <t xml:space="preserve">Период проведения работ 01.12.2023-31.12.2023</t>
  </si>
  <si>
    <t xml:space="preserve">Исполнитель:</t>
  </si>
  <si>
    <t xml:space="preserve">ООО «Альфадез»</t>
  </si>
  <si>
    <t xml:space="preserve">Заказчик:</t>
  </si>
  <si>
    <t xml:space="preserve">Адрес: </t>
  </si>
  <si>
    <t xml:space="preserve">с.Овчарное ул.Луговая 41б</t>
  </si>
  <si>
    <t xml:space="preserve">Специалист по пест контролю </t>
  </si>
  <si>
    <t xml:space="preserve">Юдин О.В./_______________</t>
  </si>
  <si>
    <t xml:space="preserve"> Главный ветеринарный врач    </t>
  </si>
  <si>
    <t xml:space="preserve">  Авдеенко И.А./_______________</t>
  </si>
  <si>
    <t xml:space="preserve">Спецификаця используемых нетоксичных средств и материалов</t>
  </si>
  <si>
    <t xml:space="preserve">Генеральный директор</t>
  </si>
  <si>
    <t xml:space="preserve">Согласовано: старший ветеринарный врач</t>
  </si>
  <si>
    <t xml:space="preserve">Дата согласования</t>
  </si>
  <si>
    <t xml:space="preserve">01.10.2021г</t>
  </si>
  <si>
    <t xml:space="preserve">Супрунова Ю.В.</t>
  </si>
  <si>
    <t xml:space="preserve">Адрес проведения работ</t>
  </si>
  <si>
    <t xml:space="preserve">Инн 6451430920</t>
  </si>
  <si>
    <t xml:space="preserve">Кпп 645001001</t>
  </si>
  <si>
    <t xml:space="preserve">ОГРН 1126451000488</t>
  </si>
  <si>
    <t xml:space="preserve">№ п\п</t>
  </si>
  <si>
    <t xml:space="preserve">Тип</t>
  </si>
  <si>
    <t xml:space="preserve">Действующее вещество</t>
  </si>
  <si>
    <t xml:space="preserve">Место применение</t>
  </si>
  <si>
    <t xml:space="preserve">Вид вредителя</t>
  </si>
  <si>
    <t xml:space="preserve">свидетельство о регистрации (серийный номер дата)</t>
  </si>
  <si>
    <t xml:space="preserve">Примечание</t>
  </si>
  <si>
    <t xml:space="preserve">АЛТ клей </t>
  </si>
  <si>
    <t xml:space="preserve">Родентицид-инсектицид</t>
  </si>
  <si>
    <t xml:space="preserve">Полибутилен 80,8%, полиизобутилен 9,6%</t>
  </si>
  <si>
    <t xml:space="preserve">Клеевые поверхности в КИУ 3 контур защиты</t>
  </si>
  <si>
    <t xml:space="preserve">Синантропные грызуны, насекомые</t>
  </si>
  <si>
    <t xml:space="preserve">РОСС RU.PA02.B.02791</t>
  </si>
  <si>
    <t xml:space="preserve">КИУ 1-2 котур</t>
  </si>
  <si>
    <t xml:space="preserve">РОСС RU Д-RU.АД37.В.11289/19</t>
  </si>
  <si>
    <t xml:space="preserve">Контейнер КИУ (контрольно-истребительное устройство)</t>
  </si>
  <si>
    <t xml:space="preserve">пластиковый контейнер</t>
  </si>
  <si>
    <t xml:space="preserve">полипропилен</t>
  </si>
  <si>
    <t xml:space="preserve">Не содержит токсических веществ</t>
  </si>
  <si>
    <t xml:space="preserve">РОСС RU.PA01.B.1526</t>
  </si>
  <si>
    <t xml:space="preserve">Живоловка  Мышеловка «Леопольд»</t>
  </si>
  <si>
    <t xml:space="preserve">пластиковый бокс</t>
  </si>
  <si>
    <t xml:space="preserve">Инсектицидная лампа</t>
  </si>
  <si>
    <t xml:space="preserve">Производственные, бытовые помещения</t>
  </si>
  <si>
    <t xml:space="preserve">Синантропные насекомые</t>
  </si>
  <si>
    <t xml:space="preserve">производитель</t>
  </si>
  <si>
    <t xml:space="preserve">срок годности/дата производства</t>
  </si>
  <si>
    <t xml:space="preserve">Действующее вещество (% содержание в препарате)</t>
  </si>
  <si>
    <t xml:space="preserve">Количество/ израсходовано в кг/л</t>
  </si>
  <si>
    <t xml:space="preserve">Место проведения работ </t>
  </si>
  <si>
    <t xml:space="preserve">номер средства контроля </t>
  </si>
  <si>
    <t xml:space="preserve">ALT  клей</t>
  </si>
  <si>
    <t xml:space="preserve">ООО ВАЛБРЕНТА  КЕМИКАЛС</t>
  </si>
  <si>
    <t xml:space="preserve">5 лет / 10.2021</t>
  </si>
  <si>
    <t xml:space="preserve">3 контур защиты </t>
  </si>
  <si>
    <t xml:space="preserve">1-88</t>
  </si>
  <si>
    <t xml:space="preserve">Соглсовано:
старший ветеринарный врач</t>
  </si>
  <si>
    <t xml:space="preserve">Специалист</t>
  </si>
  <si>
    <t xml:space="preserve">Юдин О.В</t>
  </si>
  <si>
    <t xml:space="preserve">Наименование объекта</t>
  </si>
  <si>
    <t xml:space="preserve">Куратор </t>
  </si>
  <si>
    <t xml:space="preserve">Авдеенко И.В.</t>
  </si>
  <si>
    <t xml:space="preserve">Дата визита</t>
  </si>
  <si>
    <t xml:space="preserve">ЧЕК-ЛИСТ МОНИТОРИНГА ВРЕДИТЕЛЕЙ</t>
  </si>
  <si>
    <t xml:space="preserve">1. Мониторинг грызунов</t>
  </si>
  <si>
    <t xml:space="preserve">1.1 Мониторинг внутри помещений</t>
  </si>
  <si>
    <t xml:space="preserve">Выявленные несоответствия</t>
  </si>
  <si>
    <t xml:space="preserve">Контур №</t>
  </si>
  <si>
    <t xml:space="preserve">КИУ №</t>
  </si>
  <si>
    <t xml:space="preserve">Вид контрольной точки</t>
  </si>
  <si>
    <t xml:space="preserve">Вредитель</t>
  </si>
  <si>
    <t xml:space="preserve">Количество</t>
  </si>
  <si>
    <t xml:space="preserve">1.2 Мониторинг уличная территория</t>
  </si>
  <si>
    <t xml:space="preserve">Общие сводные данные по объекту</t>
  </si>
  <si>
    <t xml:space="preserve">Вредители</t>
  </si>
  <si>
    <t xml:space="preserve">Кол-во</t>
  </si>
  <si>
    <t xml:space="preserve">Грызуны</t>
  </si>
  <si>
    <t xml:space="preserve">Мышь</t>
  </si>
  <si>
    <t xml:space="preserve">Итого</t>
  </si>
  <si>
    <t xml:space="preserve">В процессе мониторинга обнаружены мертвые вредители</t>
  </si>
  <si>
    <t xml:space="preserve">В процессе мониторинга обнаружены живые вредители</t>
  </si>
  <si>
    <t xml:space="preserve">В процессе мониторинга обнаружены свeжие норы</t>
  </si>
  <si>
    <t xml:space="preserve">В процессе мониторинга обнаружены свeжие погрызы</t>
  </si>
  <si>
    <t xml:space="preserve">Корректирующие действия</t>
  </si>
  <si>
    <t xml:space="preserve">Не проводились</t>
  </si>
  <si>
    <t xml:space="preserve">2. Ползающие насекомые</t>
  </si>
  <si>
    <t xml:space="preserve">Ползающие насекомые</t>
  </si>
  <si>
    <t xml:space="preserve">Тараканы</t>
  </si>
  <si>
    <t xml:space="preserve">Пауки</t>
  </si>
  <si>
    <t xml:space="preserve">Муравьи</t>
  </si>
  <si>
    <t xml:space="preserve">Ползающие насекомые и признаки их жизнедеятельности не обнаружены.</t>
  </si>
  <si>
    <t xml:space="preserve">3. Летающие насекомые Инсектицидные лампы</t>
  </si>
  <si>
    <t xml:space="preserve">№ Инсектолампы</t>
  </si>
  <si>
    <t xml:space="preserve">Мошки</t>
  </si>
  <si>
    <t xml:space="preserve">Мухи</t>
  </si>
  <si>
    <t xml:space="preserve">Златоглазка</t>
  </si>
  <si>
    <t xml:space="preserve">Комары</t>
  </si>
  <si>
    <t xml:space="preserve">Осы</t>
  </si>
  <si>
    <t xml:space="preserve">Пищевая моль</t>
  </si>
  <si>
    <t xml:space="preserve">Летающие насекомые </t>
  </si>
  <si>
    <t xml:space="preserve">4. Расход препаратов</t>
  </si>
  <si>
    <t xml:space="preserve">Мероприятие</t>
  </si>
  <si>
    <t xml:space="preserve">№ КИУ</t>
  </si>
  <si>
    <t xml:space="preserve">Наименование и концентрация действующего вещества</t>
  </si>
  <si>
    <t xml:space="preserve">Количество (кг)</t>
  </si>
  <si>
    <t xml:space="preserve">Замена клеевых пластин</t>
  </si>
  <si>
    <t xml:space="preserve">Замена ядо-приманки</t>
  </si>
  <si>
    <t xml:space="preserve">Очистка инсектицидных ламп</t>
  </si>
  <si>
    <t xml:space="preserve">ИЛ 1-50</t>
  </si>
  <si>
    <t xml:space="preserve">5. Дополнительная информация</t>
  </si>
  <si>
    <t xml:space="preserve">В процессе мониторинга были обнаружены поврежденные КИУ №</t>
  </si>
  <si>
    <t xml:space="preserve">В процессе мониторинга были  заменены КИУ №</t>
  </si>
  <si>
    <t xml:space="preserve">В процессе мониторинга исключен доступ к КИУ №</t>
  </si>
  <si>
    <t xml:space="preserve">В процессе мониторинга был проведен опрос персонала</t>
  </si>
  <si>
    <t xml:space="preserve">Жалоб нет.</t>
  </si>
  <si>
    <t xml:space="preserve">6. Комментарии</t>
  </si>
  <si>
    <t xml:space="preserve">Все работы проведены по согласованию и с одобрения представителей объекта. 
Претензий по проведению работ нет.</t>
  </si>
  <si>
    <t xml:space="preserve">Подпись специалиста:</t>
  </si>
  <si>
    <t xml:space="preserve">Подпись 
клиента:</t>
  </si>
  <si>
    <t xml:space="preserve">Погрызы ядоприманки</t>
  </si>
  <si>
    <t xml:space="preserve">Летающие насекомые и признаки их жизнедеятельности не обнаружены.</t>
  </si>
  <si>
    <t xml:space="preserve">1-16</t>
  </si>
  <si>
    <t xml:space="preserve">29,34,35,40</t>
  </si>
  <si>
    <t xml:space="preserve">1.2 В КИУ заложена приманка в увеличенном размере по весу в 4 раза.</t>
  </si>
  <si>
    <t xml:space="preserve">58.59</t>
  </si>
  <si>
    <t xml:space="preserve">31,39,52</t>
  </si>
  <si>
    <t xml:space="preserve">В процессе мониторинга обнаружены свeжие погрызы </t>
  </si>
  <si>
    <t xml:space="preserve">1.2 В КИУ  заложена приманка в увеличенном размере по весу в 4 раза.</t>
  </si>
  <si>
    <t xml:space="preserve">2 контур  защиты</t>
  </si>
  <si>
    <t xml:space="preserve">45,110,92</t>
  </si>
  <si>
    <t xml:space="preserve">7,18,40,57,106,107,115,117</t>
  </si>
  <si>
    <t xml:space="preserve">5,7,10,11,14,17</t>
  </si>
  <si>
    <t xml:space="preserve"> В КИУ заложена приманка в увеличенном размере по весу в 4 раза.</t>
  </si>
  <si>
    <t xml:space="preserve">1-19</t>
  </si>
  <si>
    <t xml:space="preserve">технические помещения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</si>
</sst>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General"/>
    <numFmt numFmtId="166" formatCode="dd/mm/yyyy"/>
    <numFmt numFmtId="167" formatCode="0.000"/>
    <numFmt numFmtId="168" formatCode="@"/>
    <numFmt numFmtId="169" formatCode="mm/yy"/>
    <numFmt numFmtId="170" formatCode="0.00"/>
    <numFmt numFmtId="171" formatCode="0"/>
  </numFmts>
  <fonts count="35">
    <font>
      <sz val="11"/>
      <color rgb="FF000000"/>
      <name val="Arial Cyr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Times New Roman"/>
      <family val="1"/>
      <charset val="1"/>
    </font>
    <font>
      <sz val="10"/>
      <color rgb="FF000000"/>
      <name val="Arial Cyr"/>
      <family val="2"/>
      <charset val="1"/>
    </font>
    <font>
      <sz val="11"/>
      <color rgb="FF000000"/>
      <name val="Arial Cyr"/>
      <family val="0"/>
      <charset val="1"/>
    </font>
    <font>
      <sz val="11"/>
      <color rgb="FF000000"/>
      <name val="Arial Cyr"/>
      <family val="2"/>
      <charset val="204"/>
    </font>
    <font>
      <b val="true"/>
      <sz val="14"/>
      <color rgb="FF000000"/>
      <name val="Arial Cyr"/>
      <family val="2"/>
      <charset val="1"/>
    </font>
    <font>
      <b val="true"/>
      <sz val="11"/>
      <color rgb="FF000000"/>
      <name val="Arial Cyr"/>
      <family val="2"/>
      <charset val="1"/>
    </font>
    <font>
      <sz val="9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9"/>
      <color rgb="FF000000"/>
      <name val="Arial Cyr"/>
      <family val="2"/>
      <charset val="1"/>
    </font>
    <font>
      <b val="true"/>
      <sz val="12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0.5"/>
      <color rgb="FF000000"/>
      <name val="Arial Cyr"/>
      <family val="2"/>
      <charset val="1"/>
    </font>
    <font>
      <b val="true"/>
      <sz val="11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1"/>
    </font>
    <font>
      <b val="true"/>
      <sz val="13"/>
      <color rgb="FF000000"/>
      <name val="Arial Cyr"/>
      <family val="2"/>
      <charset val="1"/>
    </font>
    <font>
      <sz val="12"/>
      <name val="Arial Cyr"/>
      <family val="2"/>
      <charset val="1"/>
    </font>
    <font>
      <sz val="12"/>
      <color rgb="FF000000"/>
      <name val="Arial Cyr"/>
      <family val="2"/>
      <charset val="1"/>
    </font>
    <font>
      <sz val="12"/>
      <name val="Times New Roman"/>
      <family val="1"/>
      <charset val="1"/>
    </font>
    <font>
      <sz val="11"/>
      <color rgb="FF000000"/>
      <name val="Arial Cyr"/>
      <family val="0"/>
      <charset val="204"/>
    </font>
    <font>
      <sz val="11"/>
      <name val="Arial Cyr"/>
      <family val="2"/>
      <charset val="1"/>
    </font>
    <font>
      <b val="true"/>
      <sz val="11"/>
      <color rgb="FF000000"/>
      <name val="Arial Cyr"/>
      <family val="0"/>
      <charset val="204"/>
    </font>
    <font>
      <i val="true"/>
      <sz val="11"/>
      <color rgb="FF000000"/>
      <name val="Arial Cyr"/>
      <family val="0"/>
      <charset val="204"/>
    </font>
    <font>
      <b val="true"/>
      <u val="single"/>
      <sz val="11"/>
      <color rgb="FF000000"/>
      <name val="Arial Cyr"/>
      <family val="0"/>
      <charset val="204"/>
    </font>
    <font>
      <b val="true"/>
      <sz val="11"/>
      <color rgb="FF000000"/>
      <name val="Arial Cyr"/>
      <family val="0"/>
      <charset val="1"/>
    </font>
    <font>
      <i val="true"/>
      <u val="single"/>
      <sz val="11"/>
      <color rgb="FF000000"/>
      <name val="Arial Cyr"/>
      <family val="0"/>
      <charset val="204"/>
    </font>
    <font>
      <sz val="8"/>
      <color rgb="FF000000"/>
      <name val="Arial Cyr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EEEEEE"/>
        <bgColor rgb="FFFFFFFF"/>
      </patternFill>
    </fill>
    <fill>
      <patternFill patternType="solid">
        <fgColor rgb="FFFFFF00"/>
        <bgColor rgb="FFFFFF38"/>
      </patternFill>
    </fill>
    <fill>
      <patternFill patternType="solid">
        <fgColor rgb="FFDDDDDD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dotted"/>
      <right style="dotted"/>
      <top style="dotted"/>
      <bottom style="dotted"/>
      <diagonal/>
    </border>
    <border diagonalUp="false" diagonalDown="false">
      <left style="hair"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6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1" xfId="0" applyFont="fals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2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9" fontId="13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9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0" fontId="5" fillId="3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71" fontId="0" fillId="2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4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71" fontId="0" fillId="0" borderId="1" xfId="0" applyFont="fals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4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70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5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5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2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2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27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7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3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3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0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0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5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false" indent="0" shrinkToFit="false"/>
      <protection locked="true" hidden="false"/>
    </xf>
    <xf numFmtId="168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0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4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4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dxfs count="4">
    <dxf>
      <fill>
        <patternFill patternType="solid">
          <fgColor rgb="FFDDDDDD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FFFFFF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729FCF"/>
      <rgbColor rgb="FF993366"/>
      <rgbColor rgb="FFEEEEEE"/>
      <rgbColor rgb="FFCCFFFF"/>
      <rgbColor rgb="FF660066"/>
      <rgbColor rgb="FFFF8080"/>
      <rgbColor rgb="FF0066CC"/>
      <rgbColor rgb="FFDDDDDD"/>
      <rgbColor rgb="FF000080"/>
      <rgbColor rgb="FFFF00FF"/>
      <rgbColor rgb="FFFFFF38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A6A6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99999"/>
      <rgbColor rgb="FF003366"/>
      <rgbColor rgb="FF77BC65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worksheet" Target="worksheets/sheet9.xml"/><Relationship Id="rId12" Type="http://schemas.openxmlformats.org/officeDocument/2006/relationships/worksheet" Target="worksheets/sheet10.xml"/><Relationship Id="rId13" Type="http://schemas.openxmlformats.org/officeDocument/2006/relationships/worksheet" Target="worksheets/sheet11.xml"/><Relationship Id="rId14" Type="http://schemas.openxmlformats.org/officeDocument/2006/relationships/worksheet" Target="worksheets/sheet12.xml"/><Relationship Id="rId15" Type="http://schemas.openxmlformats.org/officeDocument/2006/relationships/worksheet" Target="worksheets/sheet13.xml"/><Relationship Id="rId16" Type="http://schemas.openxmlformats.org/officeDocument/2006/relationships/worksheet" Target="worksheets/sheet14.xml"/><Relationship Id="rId17" Type="http://schemas.openxmlformats.org/officeDocument/2006/relationships/worksheet" Target="worksheets/sheet15.xml"/><Relationship Id="rId18" Type="http://schemas.openxmlformats.org/officeDocument/2006/relationships/worksheet" Target="worksheets/sheet16.xml"/><Relationship Id="rId19" Type="http://schemas.openxmlformats.org/officeDocument/2006/relationships/worksheet" Target="worksheets/sheet17.xml"/><Relationship Id="rId20" Type="http://schemas.openxmlformats.org/officeDocument/2006/relationships/worksheet" Target="worksheets/sheet18.xml"/><Relationship Id="rId21" Type="http://schemas.openxmlformats.org/officeDocument/2006/relationships/worksheet" Target="worksheets/sheet19.xml"/><Relationship Id="rId22" Type="http://schemas.openxmlformats.org/officeDocument/2006/relationships/worksheet" Target="worksheets/sheet20.xml"/><Relationship Id="rId23" Type="http://schemas.openxmlformats.org/officeDocument/2006/relationships/worksheet" Target="worksheets/sheet21.xml"/><Relationship Id="rId24" Type="http://schemas.openxmlformats.org/officeDocument/2006/relationships/worksheet" Target="worksheets/sheet22.xml"/><Relationship Id="rId25" Type="http://schemas.openxmlformats.org/officeDocument/2006/relationships/worksheet" Target="worksheets/sheet23.xml"/><Relationship Id="rId26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<Relationship Id="rId2" Type="http://schemas.openxmlformats.org/officeDocument/2006/relationships/drawing" Target="../drawings/drawing1.x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1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2" activeCellId="0" sqref="G12"/>
    </sheetView>
  </sheetViews>
  <sheetFormatPr defaultColWidth="10.2578125" defaultRowHeight="12.8" zeroHeight="false" outlineLevelRow="0" outlineLevelCol="0"/>
  <cols>
    <col collapsed="false" customWidth="true" hidden="false" outlineLevel="0" max="3" min="3" style="1" width="17.94"/>
    <col collapsed="false" customWidth="true" hidden="false" outlineLevel="0" max="6" min="6" style="1" width="12.17"/>
    <col collapsed="false" customWidth="true" hidden="false" outlineLevel="0" max="10" min="10" style="1" width="14.35"/>
  </cols>
  <sheetData>
    <row r="1" customFormat="false" ht="31.05" hidden="false" customHeight="true" outlineLevel="0" collapsed="false">
      <c r="A1" s="2" t="s">
        <v>0</v>
      </c>
      <c r="B1" s="2"/>
      <c r="C1" s="2"/>
      <c r="D1" s="3" t="s">
        <v>1</v>
      </c>
      <c r="E1" s="3"/>
      <c r="F1" s="3"/>
      <c r="G1" s="3"/>
      <c r="H1" s="3"/>
      <c r="I1" s="3"/>
      <c r="J1" s="4" t="s">
        <v>2</v>
      </c>
      <c r="K1" s="4"/>
    </row>
    <row r="2" customFormat="false" ht="36.05" hidden="false" customHeight="true" outlineLevel="0" collapsed="false">
      <c r="A2" s="2" t="s">
        <v>3</v>
      </c>
      <c r="B2" s="2"/>
      <c r="C2" s="5" t="n">
        <f aca="false">журнал!C2</f>
        <v>89379676209</v>
      </c>
      <c r="D2" s="3"/>
      <c r="E2" s="3"/>
      <c r="F2" s="3"/>
      <c r="G2" s="3"/>
      <c r="H2" s="3"/>
      <c r="I2" s="3"/>
      <c r="J2" s="4"/>
      <c r="K2" s="4"/>
    </row>
    <row r="3" customFormat="false" ht="31.3" hidden="false" customHeight="true" outlineLevel="0" collapsed="false">
      <c r="A3" s="2" t="s">
        <v>4</v>
      </c>
      <c r="B3" s="2"/>
      <c r="C3" s="6" t="s">
        <v>5</v>
      </c>
      <c r="D3" s="3"/>
      <c r="E3" s="3"/>
      <c r="F3" s="3"/>
      <c r="G3" s="3"/>
      <c r="H3" s="3"/>
      <c r="I3" s="3"/>
      <c r="J3" s="4"/>
      <c r="K3" s="4"/>
    </row>
    <row r="4" customFormat="false" ht="47" hidden="false" customHeight="true" outlineLevel="0" collapsed="false">
      <c r="A4" s="2" t="s">
        <v>6</v>
      </c>
      <c r="B4" s="2"/>
      <c r="C4" s="7" t="s">
        <v>7</v>
      </c>
      <c r="D4" s="7" t="s">
        <v>8</v>
      </c>
      <c r="E4" s="7"/>
      <c r="F4" s="7"/>
      <c r="G4" s="7"/>
      <c r="H4" s="7"/>
      <c r="I4" s="7"/>
      <c r="J4" s="4"/>
      <c r="K4" s="4"/>
    </row>
    <row r="5" customFormat="false" ht="44.75" hidden="false" customHeight="true" outlineLevel="0" collapsed="false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7" t="s">
        <v>16</v>
      </c>
      <c r="I5" s="7"/>
      <c r="J5" s="7" t="s">
        <v>17</v>
      </c>
      <c r="K5" s="7" t="s">
        <v>18</v>
      </c>
    </row>
    <row r="6" customFormat="false" ht="43.25" hidden="false" customHeight="true" outlineLevel="0" collapsed="false">
      <c r="A6" s="7"/>
      <c r="B6" s="7"/>
      <c r="C6" s="7"/>
      <c r="D6" s="7"/>
      <c r="E6" s="7"/>
      <c r="F6" s="7"/>
      <c r="G6" s="7"/>
      <c r="H6" s="7" t="s">
        <v>19</v>
      </c>
      <c r="I6" s="7" t="s">
        <v>20</v>
      </c>
      <c r="J6" s="7"/>
      <c r="K6" s="7"/>
    </row>
    <row r="7" customFormat="false" ht="47" hidden="false" customHeight="true" outlineLevel="0" collapsed="false">
      <c r="A7" s="8" t="n">
        <v>45296</v>
      </c>
      <c r="B7" s="9" t="s">
        <v>21</v>
      </c>
      <c r="C7" s="10" t="s">
        <v>22</v>
      </c>
      <c r="D7" s="11" t="n">
        <v>7021</v>
      </c>
      <c r="E7" s="9" t="s">
        <v>23</v>
      </c>
      <c r="F7" s="10" t="s">
        <v>24</v>
      </c>
      <c r="G7" s="12" t="n">
        <f aca="false">журнал!G9</f>
        <v>2.84</v>
      </c>
      <c r="H7" s="5" t="str">
        <f aca="false">журнал!H9</f>
        <v>1 контур защиты</v>
      </c>
      <c r="I7" s="7" t="str">
        <f aca="false">журнал!I9</f>
        <v>1-71</v>
      </c>
      <c r="J7" s="13" t="str">
        <f aca="false">журнал!J9</f>
        <v>Синантропные грызуны</v>
      </c>
      <c r="K7" s="14"/>
    </row>
    <row r="8" customFormat="false" ht="38.05" hidden="false" customHeight="true" outlineLevel="0" collapsed="false">
      <c r="A8" s="15" t="n">
        <v>45299</v>
      </c>
      <c r="B8" s="9" t="s">
        <v>21</v>
      </c>
      <c r="C8" s="10" t="s">
        <v>22</v>
      </c>
      <c r="D8" s="11" t="n">
        <v>7021</v>
      </c>
      <c r="E8" s="9" t="s">
        <v>23</v>
      </c>
      <c r="F8" s="10" t="s">
        <v>24</v>
      </c>
      <c r="G8" s="16" t="n">
        <f aca="false">'08.01 2 контур'!G71</f>
        <v>5.12</v>
      </c>
      <c r="H8" s="9" t="s">
        <v>25</v>
      </c>
      <c r="I8" s="17" t="s">
        <v>26</v>
      </c>
      <c r="J8" s="9" t="s">
        <v>27</v>
      </c>
      <c r="K8" s="9"/>
    </row>
    <row r="9" customFormat="false" ht="39.55" hidden="false" customHeight="true" outlineLevel="0" collapsed="false">
      <c r="A9" s="8" t="n">
        <v>45306</v>
      </c>
      <c r="B9" s="9" t="s">
        <v>21</v>
      </c>
      <c r="C9" s="10" t="s">
        <v>22</v>
      </c>
      <c r="D9" s="11" t="n">
        <v>7021</v>
      </c>
      <c r="E9" s="9" t="s">
        <v>23</v>
      </c>
      <c r="F9" s="10" t="s">
        <v>24</v>
      </c>
      <c r="G9" s="12" t="n">
        <f aca="false">G7</f>
        <v>2.84</v>
      </c>
      <c r="H9" s="5" t="str">
        <f aca="false">H7</f>
        <v>1 контур защиты</v>
      </c>
      <c r="I9" s="7" t="str">
        <f aca="false">I7</f>
        <v>1-71</v>
      </c>
      <c r="J9" s="13" t="str">
        <f aca="false">журнал!J11</f>
        <v>Синантропные грызуны</v>
      </c>
      <c r="K9" s="14"/>
    </row>
    <row r="10" customFormat="false" ht="39.55" hidden="false" customHeight="true" outlineLevel="0" collapsed="false">
      <c r="A10" s="8" t="n">
        <v>45307</v>
      </c>
      <c r="B10" s="9" t="s">
        <v>21</v>
      </c>
      <c r="C10" s="10" t="s">
        <v>22</v>
      </c>
      <c r="D10" s="11" t="n">
        <v>7021</v>
      </c>
      <c r="E10" s="9" t="s">
        <v>23</v>
      </c>
      <c r="F10" s="10" t="s">
        <v>24</v>
      </c>
      <c r="G10" s="16" t="n">
        <f aca="false">G8</f>
        <v>5.12</v>
      </c>
      <c r="H10" s="9" t="s">
        <v>25</v>
      </c>
      <c r="I10" s="17" t="s">
        <v>26</v>
      </c>
      <c r="J10" s="9" t="s">
        <v>27</v>
      </c>
      <c r="K10" s="9"/>
    </row>
    <row r="11" customFormat="false" ht="38.8" hidden="false" customHeight="true" outlineLevel="0" collapsed="false">
      <c r="A11" s="15" t="n">
        <v>45314</v>
      </c>
      <c r="B11" s="9" t="s">
        <v>21</v>
      </c>
      <c r="C11" s="10" t="s">
        <v>22</v>
      </c>
      <c r="D11" s="11" t="n">
        <v>7021</v>
      </c>
      <c r="E11" s="9" t="s">
        <v>23</v>
      </c>
      <c r="F11" s="10" t="s">
        <v>24</v>
      </c>
      <c r="G11" s="16" t="n">
        <f aca="false">'23.01 1 контур'!H71</f>
        <v>2.84</v>
      </c>
      <c r="H11" s="18" t="s">
        <v>28</v>
      </c>
      <c r="I11" s="19" t="s">
        <v>29</v>
      </c>
      <c r="J11" s="18" t="s">
        <v>27</v>
      </c>
      <c r="K11" s="18"/>
    </row>
    <row r="12" customFormat="false" ht="44.75" hidden="false" customHeight="true" outlineLevel="0" collapsed="false">
      <c r="A12" s="15" t="n">
        <v>45315</v>
      </c>
      <c r="B12" s="9" t="s">
        <v>21</v>
      </c>
      <c r="C12" s="10" t="s">
        <v>22</v>
      </c>
      <c r="D12" s="11" t="n">
        <v>7021</v>
      </c>
      <c r="E12" s="9" t="s">
        <v>23</v>
      </c>
      <c r="F12" s="10" t="s">
        <v>24</v>
      </c>
      <c r="G12" s="16" t="n">
        <f aca="false">'24.01 2 контур'!G71</f>
        <v>4.8</v>
      </c>
      <c r="H12" s="18" t="s">
        <v>25</v>
      </c>
      <c r="I12" s="19" t="s">
        <v>26</v>
      </c>
      <c r="J12" s="18" t="s">
        <v>27</v>
      </c>
      <c r="K12" s="18"/>
    </row>
  </sheetData>
  <mergeCells count="17">
    <mergeCell ref="A1:C1"/>
    <mergeCell ref="D1:I3"/>
    <mergeCell ref="J1:K4"/>
    <mergeCell ref="A2:B2"/>
    <mergeCell ref="A3:B3"/>
    <mergeCell ref="A4:B4"/>
    <mergeCell ref="D4:I4"/>
    <mergeCell ref="A5:A6"/>
    <mergeCell ref="B5:B6"/>
    <mergeCell ref="C5:C6"/>
    <mergeCell ref="D5:D6"/>
    <mergeCell ref="E5:E6"/>
    <mergeCell ref="F5:F6"/>
    <mergeCell ref="G5:G6"/>
    <mergeCell ref="H5:I5"/>
    <mergeCell ref="J5:J6"/>
    <mergeCell ref="K5:K6"/>
  </mergeCells>
  <hyperlinks>
    <hyperlink ref="C3" r:id="rId1" display="adez2012@yandex.ru"/>
  </hyperlink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9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7BC65"/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5" zoomScalePageLayoutView="100" workbookViewId="0">
      <selection pane="topLeft" activeCell="C11" activeCellId="0" sqref="C11"/>
    </sheetView>
  </sheetViews>
  <sheetFormatPr defaultColWidth="10.2578125" defaultRowHeight="13.8" zeroHeight="false" outlineLevelRow="0" outlineLevelCol="0"/>
  <cols>
    <col collapsed="false" customWidth="true" hidden="false" outlineLevel="0" max="1" min="1" style="1" width="17"/>
    <col collapsed="false" customWidth="true" hidden="false" outlineLevel="0" max="3" min="3" style="1" width="13"/>
    <col collapsed="false" customWidth="true" hidden="false" outlineLevel="0" max="4" min="4" style="1" width="14.75"/>
    <col collapsed="false" customWidth="true" hidden="false" outlineLevel="0" max="5" min="5" style="1" width="12"/>
    <col collapsed="false" customWidth="true" hidden="false" outlineLevel="0" max="6" min="6" style="1" width="13.25"/>
    <col collapsed="false" customWidth="true" hidden="false" outlineLevel="0" max="7" min="7" style="1" width="13"/>
  </cols>
  <sheetData>
    <row r="1" customFormat="false" ht="13.8" hidden="false" customHeight="false" outlineLevel="0" collapsed="false">
      <c r="A1" s="120" t="s">
        <v>0</v>
      </c>
      <c r="B1" s="120"/>
      <c r="C1" s="120"/>
      <c r="D1" s="120"/>
      <c r="E1" s="120"/>
      <c r="F1" s="120"/>
      <c r="G1" s="120"/>
    </row>
    <row r="2" customFormat="false" ht="13.8" hidden="false" customHeight="fals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24"/>
    </row>
    <row r="3" customFormat="false" ht="13.8" hidden="false" customHeight="false" outlineLevel="0" collapsed="false">
      <c r="A3" s="125" t="s">
        <v>293</v>
      </c>
      <c r="B3" s="126" t="s">
        <v>294</v>
      </c>
      <c r="C3" s="126"/>
      <c r="D3" s="127" t="s">
        <v>295</v>
      </c>
      <c r="E3" s="127"/>
      <c r="F3" s="128" t="s">
        <v>7</v>
      </c>
      <c r="G3" s="128"/>
    </row>
    <row r="4" customFormat="false" ht="13.8" hidden="false" customHeight="false" outlineLevel="0" collapsed="false">
      <c r="A4" s="125" t="s">
        <v>296</v>
      </c>
      <c r="B4" s="129" t="s">
        <v>297</v>
      </c>
      <c r="C4" s="129"/>
      <c r="D4" s="130" t="s">
        <v>252</v>
      </c>
      <c r="E4" s="130"/>
      <c r="F4" s="131" t="s">
        <v>241</v>
      </c>
      <c r="G4" s="131"/>
    </row>
    <row r="5" customFormat="false" ht="13.8" hidden="false" customHeight="false" outlineLevel="0" collapsed="false">
      <c r="A5" s="132" t="s">
        <v>298</v>
      </c>
      <c r="B5" s="133" t="n">
        <v>45303</v>
      </c>
      <c r="C5" s="123"/>
      <c r="D5" s="123"/>
      <c r="E5" s="123"/>
      <c r="F5" s="123"/>
      <c r="G5" s="124"/>
    </row>
    <row r="7" customFormat="false" ht="13.8" hidden="false" customHeight="false" outlineLevel="0" collapsed="false">
      <c r="A7" s="120" t="s">
        <v>299</v>
      </c>
      <c r="B7" s="120"/>
      <c r="C7" s="120"/>
      <c r="D7" s="120"/>
      <c r="E7" s="120"/>
      <c r="F7" s="120"/>
      <c r="G7" s="120"/>
    </row>
    <row r="9" customFormat="false" ht="13.8" hidden="false" customHeight="false" outlineLevel="0" collapsed="false">
      <c r="A9" s="134" t="s">
        <v>300</v>
      </c>
      <c r="B9" s="134"/>
    </row>
    <row r="10" customFormat="false" ht="13.8" hidden="false" customHeight="false" outlineLevel="0" collapsed="false">
      <c r="A10" s="134" t="s">
        <v>301</v>
      </c>
    </row>
    <row r="11" customFormat="false" ht="38.55" hidden="false" customHeight="true" outlineLevel="0" collapsed="false">
      <c r="A11" s="135" t="s">
        <v>302</v>
      </c>
      <c r="B11" s="135" t="s">
        <v>303</v>
      </c>
      <c r="C11" s="135" t="s">
        <v>304</v>
      </c>
      <c r="D11" s="135" t="s">
        <v>305</v>
      </c>
      <c r="E11" s="135" t="s">
        <v>306</v>
      </c>
      <c r="F11" s="135" t="s">
        <v>307</v>
      </c>
      <c r="G11" s="135"/>
    </row>
    <row r="12" customFormat="false" ht="13.8" hidden="false" customHeight="false" outlineLevel="0" collapsed="false">
      <c r="A12" s="136" t="s">
        <v>60</v>
      </c>
      <c r="B12" s="136" t="s">
        <v>60</v>
      </c>
      <c r="C12" s="136" t="s">
        <v>60</v>
      </c>
      <c r="D12" s="136" t="s">
        <v>60</v>
      </c>
      <c r="E12" s="137" t="s">
        <v>60</v>
      </c>
      <c r="F12" s="136" t="s">
        <v>60</v>
      </c>
      <c r="G12" s="136"/>
    </row>
    <row r="14" customFormat="false" ht="13.8" hidden="false" customHeight="false" outlineLevel="0" collapsed="false">
      <c r="A14" s="134" t="s">
        <v>308</v>
      </c>
      <c r="B14" s="134"/>
      <c r="C14" s="134"/>
    </row>
    <row r="15" customFormat="false" ht="38.55" hidden="false" customHeight="true" outlineLevel="0" collapsed="false">
      <c r="A15" s="138" t="s">
        <v>302</v>
      </c>
      <c r="B15" s="135" t="s">
        <v>303</v>
      </c>
      <c r="C15" s="135" t="s">
        <v>304</v>
      </c>
      <c r="D15" s="135" t="s">
        <v>305</v>
      </c>
      <c r="E15" s="135" t="s">
        <v>306</v>
      </c>
      <c r="F15" s="135" t="s">
        <v>307</v>
      </c>
      <c r="G15" s="135"/>
    </row>
    <row r="16" customFormat="false" ht="13.8" hidden="false" customHeight="false" outlineLevel="0" collapsed="false">
      <c r="A16" s="7" t="s">
        <v>60</v>
      </c>
      <c r="B16" s="4" t="s">
        <v>60</v>
      </c>
      <c r="C16" s="4" t="s">
        <v>60</v>
      </c>
      <c r="D16" s="4" t="s">
        <v>60</v>
      </c>
      <c r="E16" s="139" t="s">
        <v>60</v>
      </c>
      <c r="F16" s="4" t="s">
        <v>60</v>
      </c>
      <c r="G16" s="4"/>
    </row>
    <row r="17" customFormat="false" ht="13.8" hidden="false" customHeight="false" outlineLevel="0" collapsed="false">
      <c r="A17" s="140" t="s">
        <v>309</v>
      </c>
    </row>
    <row r="18" customFormat="false" ht="13.8" hidden="false" customHeight="false" outlineLevel="0" collapsed="false">
      <c r="A18" s="141" t="s">
        <v>310</v>
      </c>
      <c r="B18" s="141" t="s">
        <v>311</v>
      </c>
    </row>
    <row r="19" customFormat="false" ht="13.8" hidden="false" customHeight="false" outlineLevel="0" collapsed="false">
      <c r="A19" s="142" t="s">
        <v>312</v>
      </c>
      <c r="B19" s="142"/>
    </row>
    <row r="20" customFormat="false" ht="13.8" hidden="false" customHeight="false" outlineLevel="0" collapsed="false">
      <c r="A20" s="126" t="s">
        <v>313</v>
      </c>
      <c r="B20" s="4" t="str">
        <f aca="false">F16</f>
        <v>-</v>
      </c>
    </row>
    <row r="21" customFormat="false" ht="13.8" hidden="false" customHeight="false" outlineLevel="0" collapsed="false">
      <c r="A21" s="126" t="s">
        <v>314</v>
      </c>
      <c r="B21" s="4" t="str">
        <f aca="false">B20</f>
        <v>-</v>
      </c>
    </row>
    <row r="22" customFormat="false" ht="13.8" hidden="false" customHeight="false" outlineLevel="0" collapsed="false">
      <c r="A22" s="143" t="s">
        <v>315</v>
      </c>
      <c r="B22" s="123"/>
      <c r="C22" s="123"/>
      <c r="D22" s="123"/>
      <c r="E22" s="124"/>
      <c r="F22" s="144" t="s">
        <v>60</v>
      </c>
      <c r="G22" s="144"/>
    </row>
    <row r="23" customFormat="false" ht="13.8" hidden="false" customHeight="false" outlineLevel="0" collapsed="false">
      <c r="A23" s="143" t="s">
        <v>316</v>
      </c>
      <c r="B23" s="123"/>
      <c r="C23" s="123"/>
      <c r="D23" s="123"/>
      <c r="E23" s="124"/>
      <c r="F23" s="4" t="s">
        <v>60</v>
      </c>
      <c r="G23" s="4"/>
    </row>
    <row r="24" customFormat="false" ht="13.8" hidden="false" customHeight="false" outlineLevel="0" collapsed="false">
      <c r="A24" s="143" t="s">
        <v>317</v>
      </c>
      <c r="B24" s="123"/>
      <c r="C24" s="123"/>
      <c r="D24" s="123"/>
      <c r="E24" s="124"/>
      <c r="F24" s="4" t="s">
        <v>60</v>
      </c>
      <c r="G24" s="4"/>
    </row>
    <row r="25" customFormat="false" ht="13.8" hidden="false" customHeight="false" outlineLevel="0" collapsed="false">
      <c r="A25" s="143" t="s">
        <v>318</v>
      </c>
      <c r="B25" s="123"/>
      <c r="C25" s="123"/>
      <c r="D25" s="123"/>
      <c r="E25" s="124"/>
      <c r="F25" s="4" t="str">
        <f aca="false">B21</f>
        <v>-</v>
      </c>
      <c r="G25" s="4"/>
    </row>
    <row r="26" customFormat="false" ht="13.8" hidden="false" customHeight="false" outlineLevel="0" collapsed="false">
      <c r="A26" s="140" t="s">
        <v>319</v>
      </c>
    </row>
    <row r="27" customFormat="false" ht="13.8" hidden="false" customHeight="false" outlineLevel="0" collapsed="false">
      <c r="A27" s="145" t="s">
        <v>320</v>
      </c>
      <c r="B27" s="123"/>
      <c r="C27" s="123"/>
      <c r="D27" s="123"/>
      <c r="E27" s="123"/>
      <c r="F27" s="123"/>
      <c r="G27" s="124"/>
    </row>
    <row r="28" customFormat="false" ht="13.8" hidden="false" customHeight="false" outlineLevel="0" collapsed="false">
      <c r="A28" s="134" t="s">
        <v>321</v>
      </c>
    </row>
    <row r="29" customFormat="false" ht="38.55" hidden="false" customHeight="true" outlineLevel="0" collapsed="false">
      <c r="A29" s="138" t="s">
        <v>302</v>
      </c>
      <c r="B29" s="135" t="s">
        <v>303</v>
      </c>
      <c r="C29" s="135" t="s">
        <v>304</v>
      </c>
      <c r="D29" s="135" t="s">
        <v>305</v>
      </c>
      <c r="E29" s="135" t="s">
        <v>306</v>
      </c>
      <c r="F29" s="135" t="s">
        <v>307</v>
      </c>
      <c r="G29" s="135"/>
    </row>
    <row r="30" customFormat="false" ht="13.8" hidden="false" customHeight="false" outlineLevel="0" collapsed="false">
      <c r="A30" s="136" t="s">
        <v>60</v>
      </c>
      <c r="B30" s="136" t="s">
        <v>60</v>
      </c>
      <c r="C30" s="136" t="s">
        <v>60</v>
      </c>
      <c r="D30" s="136" t="s">
        <v>60</v>
      </c>
      <c r="E30" s="137" t="s">
        <v>60</v>
      </c>
      <c r="F30" s="136" t="s">
        <v>60</v>
      </c>
      <c r="G30" s="136"/>
    </row>
    <row r="31" customFormat="false" ht="13.8" hidden="false" customHeight="false" outlineLevel="0" collapsed="false">
      <c r="A31" s="140" t="s">
        <v>309</v>
      </c>
    </row>
    <row r="32" customFormat="false" ht="13.8" hidden="false" customHeight="false" outlineLevel="0" collapsed="false">
      <c r="A32" s="141" t="s">
        <v>310</v>
      </c>
      <c r="B32" s="141" t="s">
        <v>311</v>
      </c>
    </row>
    <row r="33" customFormat="false" ht="13.8" hidden="false" customHeight="false" outlineLevel="0" collapsed="false">
      <c r="A33" s="126" t="s">
        <v>322</v>
      </c>
      <c r="B33" s="126"/>
    </row>
    <row r="34" customFormat="false" ht="13.8" hidden="false" customHeight="false" outlineLevel="0" collapsed="false">
      <c r="A34" s="126" t="s">
        <v>323</v>
      </c>
      <c r="B34" s="4" t="s">
        <v>60</v>
      </c>
    </row>
    <row r="35" customFormat="false" ht="13.8" hidden="false" customHeight="false" outlineLevel="0" collapsed="false">
      <c r="A35" s="126" t="s">
        <v>324</v>
      </c>
      <c r="B35" s="4" t="s">
        <v>60</v>
      </c>
      <c r="C35" s="102"/>
      <c r="D35" s="102"/>
      <c r="E35" s="102"/>
      <c r="F35" s="102"/>
      <c r="G35" s="102"/>
    </row>
    <row r="36" customFormat="false" ht="13.8" hidden="false" customHeight="false" outlineLevel="0" collapsed="false">
      <c r="A36" s="126" t="s">
        <v>325</v>
      </c>
      <c r="B36" s="4" t="s">
        <v>60</v>
      </c>
      <c r="C36" s="64"/>
      <c r="D36" s="64"/>
      <c r="E36" s="64"/>
      <c r="F36" s="64"/>
    </row>
    <row r="37" customFormat="false" ht="13.8" hidden="false" customHeight="false" outlineLevel="0" collapsed="false">
      <c r="A37" s="126" t="s">
        <v>314</v>
      </c>
      <c r="B37" s="4" t="s">
        <v>60</v>
      </c>
      <c r="C37" s="64"/>
      <c r="D37" s="64"/>
      <c r="E37" s="64"/>
      <c r="F37" s="64"/>
    </row>
    <row r="38" customFormat="false" ht="13.8" hidden="false" customHeight="false" outlineLevel="0" collapsed="false">
      <c r="A38" s="146" t="s">
        <v>326</v>
      </c>
      <c r="B38" s="147"/>
      <c r="C38" s="147"/>
      <c r="D38" s="147"/>
      <c r="E38" s="147"/>
      <c r="F38" s="147"/>
      <c r="G38" s="124"/>
    </row>
    <row r="39" customFormat="false" ht="13.8" hidden="false" customHeight="false" outlineLevel="0" collapsed="false">
      <c r="A39" s="140" t="s">
        <v>319</v>
      </c>
    </row>
    <row r="40" customFormat="false" ht="13.8" hidden="false" customHeight="false" outlineLevel="0" collapsed="false">
      <c r="A40" s="145" t="s">
        <v>320</v>
      </c>
      <c r="B40" s="123"/>
      <c r="C40" s="123"/>
      <c r="D40" s="123"/>
      <c r="E40" s="123"/>
      <c r="F40" s="123"/>
      <c r="G40" s="124"/>
    </row>
    <row r="41" customFormat="false" ht="13.8" hidden="false" customHeight="false" outlineLevel="0" collapsed="false">
      <c r="A41" s="148"/>
      <c r="B41" s="149"/>
      <c r="C41" s="149"/>
      <c r="D41" s="149"/>
      <c r="E41" s="149"/>
      <c r="F41" s="149"/>
      <c r="G41" s="149"/>
    </row>
    <row r="42" customFormat="false" ht="13.8" hidden="false" customHeight="false" outlineLevel="0" collapsed="false">
      <c r="A42" s="134" t="s">
        <v>327</v>
      </c>
    </row>
    <row r="43" customFormat="false" ht="26.85" hidden="false" customHeight="false" outlineLevel="0" collapsed="false">
      <c r="A43" s="135" t="s">
        <v>328</v>
      </c>
      <c r="B43" s="141" t="s">
        <v>329</v>
      </c>
      <c r="C43" s="141" t="s">
        <v>330</v>
      </c>
      <c r="D43" s="141" t="s">
        <v>331</v>
      </c>
      <c r="E43" s="141" t="s">
        <v>332</v>
      </c>
      <c r="F43" s="141" t="s">
        <v>333</v>
      </c>
      <c r="G43" s="135" t="s">
        <v>334</v>
      </c>
    </row>
    <row r="44" customFormat="false" ht="13.8" hidden="false" customHeight="false" outlineLevel="0" collapsed="false">
      <c r="A44" s="4" t="s">
        <v>60</v>
      </c>
      <c r="B44" s="4" t="s">
        <v>60</v>
      </c>
      <c r="C44" s="4" t="s">
        <v>60</v>
      </c>
      <c r="D44" s="4" t="s">
        <v>60</v>
      </c>
      <c r="E44" s="4" t="s">
        <v>60</v>
      </c>
      <c r="F44" s="4" t="s">
        <v>60</v>
      </c>
      <c r="G44" s="4" t="s">
        <v>60</v>
      </c>
    </row>
    <row r="45" customFormat="false" ht="13.8" hidden="false" customHeight="false" outlineLevel="0" collapsed="false">
      <c r="A45" s="140" t="s">
        <v>309</v>
      </c>
      <c r="C45" s="64"/>
      <c r="D45" s="64"/>
      <c r="E45" s="64"/>
      <c r="F45" s="64"/>
      <c r="G45" s="64"/>
    </row>
    <row r="46" customFormat="false" ht="13.8" hidden="false" customHeight="false" outlineLevel="0" collapsed="false">
      <c r="A46" s="141" t="s">
        <v>310</v>
      </c>
      <c r="B46" s="141" t="s">
        <v>311</v>
      </c>
    </row>
    <row r="47" customFormat="false" ht="13.8" hidden="false" customHeight="false" outlineLevel="0" collapsed="false">
      <c r="A47" s="145" t="s">
        <v>335</v>
      </c>
      <c r="B47" s="124"/>
    </row>
    <row r="48" customFormat="false" ht="13.8" hidden="false" customHeight="false" outlineLevel="0" collapsed="false">
      <c r="A48" s="126" t="s">
        <v>329</v>
      </c>
      <c r="B48" s="4" t="str">
        <f aca="false">B44</f>
        <v>-</v>
      </c>
    </row>
    <row r="49" customFormat="false" ht="13.8" hidden="false" customHeight="false" outlineLevel="0" collapsed="false">
      <c r="A49" s="126" t="s">
        <v>330</v>
      </c>
      <c r="B49" s="4" t="str">
        <f aca="false">C44</f>
        <v>-</v>
      </c>
    </row>
    <row r="50" customFormat="false" ht="13.8" hidden="false" customHeight="false" outlineLevel="0" collapsed="false">
      <c r="A50" s="126" t="str">
        <f aca="false">D43</f>
        <v>Златоглазка</v>
      </c>
      <c r="B50" s="4" t="str">
        <f aca="false">D44</f>
        <v>-</v>
      </c>
    </row>
    <row r="51" customFormat="false" ht="13.8" hidden="false" customHeight="false" outlineLevel="0" collapsed="false">
      <c r="A51" s="126" t="str">
        <f aca="false">E43</f>
        <v>Комары</v>
      </c>
      <c r="B51" s="4" t="str">
        <f aca="false">E44</f>
        <v>-</v>
      </c>
    </row>
    <row r="52" customFormat="false" ht="13.8" hidden="false" customHeight="false" outlineLevel="0" collapsed="false">
      <c r="A52" s="126" t="str">
        <f aca="false">F43</f>
        <v>Осы</v>
      </c>
      <c r="B52" s="4" t="str">
        <f aca="false">F44</f>
        <v>-</v>
      </c>
    </row>
    <row r="53" customFormat="false" ht="13.8" hidden="false" customHeight="false" outlineLevel="0" collapsed="false">
      <c r="A53" s="126" t="str">
        <f aca="false">G43</f>
        <v>Пищевая моль</v>
      </c>
      <c r="B53" s="4" t="str">
        <f aca="false">G44</f>
        <v>-</v>
      </c>
    </row>
    <row r="55" customFormat="false" ht="13.8" hidden="false" customHeight="false" outlineLevel="0" collapsed="false">
      <c r="A55" s="140" t="s">
        <v>319</v>
      </c>
    </row>
    <row r="56" customFormat="false" ht="13.8" hidden="false" customHeight="false" outlineLevel="0" collapsed="false">
      <c r="A56" s="145" t="s">
        <v>320</v>
      </c>
      <c r="B56" s="123"/>
      <c r="C56" s="123"/>
      <c r="D56" s="123"/>
      <c r="E56" s="123"/>
      <c r="F56" s="123"/>
      <c r="G56" s="124"/>
    </row>
    <row r="57" customFormat="false" ht="13.8" hidden="false" customHeight="false" outlineLevel="0" collapsed="false">
      <c r="A57" s="150"/>
    </row>
    <row r="58" customFormat="false" ht="13.8" hidden="false" customHeight="false" outlineLevel="0" collapsed="false">
      <c r="A58" s="134" t="s">
        <v>336</v>
      </c>
      <c r="B58" s="102"/>
      <c r="C58" s="102"/>
      <c r="D58" s="102"/>
      <c r="E58" s="102"/>
      <c r="F58" s="102"/>
      <c r="G58" s="102"/>
    </row>
    <row r="59" customFormat="false" ht="38.55" hidden="false" customHeight="true" outlineLevel="0" collapsed="false">
      <c r="A59" s="135" t="s">
        <v>337</v>
      </c>
      <c r="B59" s="135"/>
      <c r="C59" s="135" t="s">
        <v>338</v>
      </c>
      <c r="D59" s="135" t="s">
        <v>35</v>
      </c>
      <c r="E59" s="135" t="s">
        <v>339</v>
      </c>
      <c r="F59" s="135"/>
      <c r="G59" s="135" t="s">
        <v>340</v>
      </c>
    </row>
    <row r="60" customFormat="false" ht="13.8" hidden="false" customHeight="true" outlineLevel="0" collapsed="false">
      <c r="A60" s="7" t="s">
        <v>341</v>
      </c>
      <c r="B60" s="7"/>
      <c r="C60" s="151" t="s">
        <v>60</v>
      </c>
      <c r="D60" s="7" t="s">
        <v>60</v>
      </c>
      <c r="E60" s="7" t="s">
        <v>60</v>
      </c>
      <c r="F60" s="7"/>
      <c r="G60" s="4" t="s">
        <v>60</v>
      </c>
    </row>
    <row r="61" customFormat="false" ht="13.8" hidden="false" customHeight="false" outlineLevel="0" collapsed="false">
      <c r="A61" s="7"/>
      <c r="B61" s="7"/>
      <c r="C61" s="152" t="s">
        <v>60</v>
      </c>
      <c r="D61" s="7"/>
      <c r="E61" s="7"/>
      <c r="F61" s="7"/>
      <c r="G61" s="4"/>
    </row>
    <row r="62" customFormat="false" ht="13.8" hidden="false" customHeight="true" outlineLevel="0" collapsed="false">
      <c r="A62" s="2" t="s">
        <v>342</v>
      </c>
      <c r="B62" s="2"/>
      <c r="C62" s="153" t="s">
        <v>60</v>
      </c>
      <c r="D62" s="154" t="s">
        <v>60</v>
      </c>
      <c r="E62" s="7" t="s">
        <v>60</v>
      </c>
      <c r="F62" s="7"/>
      <c r="G62" s="155" t="s">
        <v>60</v>
      </c>
    </row>
    <row r="63" customFormat="false" ht="13.8" hidden="false" customHeight="false" outlineLevel="0" collapsed="false">
      <c r="A63" s="2"/>
      <c r="B63" s="2"/>
      <c r="C63" s="6" t="s">
        <v>60</v>
      </c>
      <c r="D63" s="154"/>
      <c r="E63" s="7"/>
      <c r="F63" s="7"/>
      <c r="G63" s="155"/>
    </row>
    <row r="64" customFormat="false" ht="13.8" hidden="false" customHeight="true" outlineLevel="0" collapsed="false">
      <c r="A64" s="2" t="s">
        <v>343</v>
      </c>
      <c r="B64" s="2"/>
      <c r="C64" s="156" t="s">
        <v>344</v>
      </c>
      <c r="D64" s="7" t="s">
        <v>60</v>
      </c>
      <c r="E64" s="7" t="s">
        <v>60</v>
      </c>
      <c r="F64" s="7"/>
      <c r="G64" s="7" t="s">
        <v>60</v>
      </c>
    </row>
    <row r="65" customFormat="false" ht="13.8" hidden="false" customHeight="false" outlineLevel="0" collapsed="false">
      <c r="A65" s="157"/>
      <c r="B65" s="157"/>
      <c r="C65" s="158"/>
      <c r="D65" s="158"/>
      <c r="E65" s="158"/>
      <c r="F65" s="158"/>
      <c r="G65" s="158"/>
    </row>
    <row r="66" customFormat="false" ht="13.8" hidden="false" customHeight="false" outlineLevel="0" collapsed="false">
      <c r="A66" s="134" t="s">
        <v>345</v>
      </c>
      <c r="B66" s="159"/>
    </row>
    <row r="67" customFormat="false" ht="13.8" hidden="false" customHeight="false" outlineLevel="0" collapsed="false">
      <c r="A67" s="160" t="s">
        <v>346</v>
      </c>
      <c r="B67" s="123"/>
      <c r="C67" s="123"/>
      <c r="D67" s="123"/>
      <c r="E67" s="124"/>
      <c r="F67" s="4" t="s">
        <v>60</v>
      </c>
      <c r="G67" s="4"/>
    </row>
    <row r="68" customFormat="false" ht="13.8" hidden="false" customHeight="false" outlineLevel="0" collapsed="false">
      <c r="A68" s="160" t="s">
        <v>347</v>
      </c>
      <c r="B68" s="123"/>
      <c r="C68" s="123"/>
      <c r="D68" s="123"/>
      <c r="E68" s="124"/>
      <c r="F68" s="4" t="str">
        <f aca="false">F67</f>
        <v>-</v>
      </c>
      <c r="G68" s="4"/>
    </row>
    <row r="69" customFormat="false" ht="13.8" hidden="false" customHeight="false" outlineLevel="0" collapsed="false">
      <c r="A69" s="161" t="s">
        <v>348</v>
      </c>
      <c r="B69" s="162"/>
      <c r="C69" s="162"/>
      <c r="D69" s="162"/>
      <c r="E69" s="163"/>
      <c r="F69" s="4" t="s">
        <v>60</v>
      </c>
      <c r="G69" s="4"/>
    </row>
    <row r="70" customFormat="false" ht="13.8" hidden="false" customHeight="false" outlineLevel="0" collapsed="false">
      <c r="A70" s="160" t="s">
        <v>349</v>
      </c>
      <c r="B70" s="123"/>
      <c r="C70" s="123"/>
      <c r="D70" s="123"/>
      <c r="E70" s="124"/>
      <c r="F70" s="136" t="s">
        <v>350</v>
      </c>
      <c r="G70" s="136"/>
    </row>
    <row r="72" customFormat="false" ht="13.8" hidden="false" customHeight="false" outlineLevel="0" collapsed="false">
      <c r="A72" s="134" t="s">
        <v>351</v>
      </c>
    </row>
    <row r="73" customFormat="false" ht="24.85" hidden="false" customHeight="true" outlineLevel="0" collapsed="false">
      <c r="A73" s="92" t="s">
        <v>352</v>
      </c>
      <c r="B73" s="92"/>
      <c r="C73" s="92"/>
      <c r="D73" s="92"/>
      <c r="E73" s="92"/>
      <c r="F73" s="92"/>
      <c r="G73" s="92"/>
    </row>
    <row r="74" customFormat="false" ht="13.8" hidden="false" customHeight="true" outlineLevel="0" collapsed="false">
      <c r="A74" s="97" t="s">
        <v>353</v>
      </c>
      <c r="B74" s="164"/>
      <c r="C74" s="164"/>
      <c r="D74" s="164" t="s">
        <v>354</v>
      </c>
      <c r="E74" s="164"/>
      <c r="F74" s="164"/>
      <c r="G74" s="164"/>
    </row>
    <row r="75" customFormat="false" ht="13.8" hidden="false" customHeight="false" outlineLevel="0" collapsed="false">
      <c r="A75" s="97"/>
      <c r="B75" s="97"/>
      <c r="C75" s="164"/>
      <c r="D75" s="164"/>
      <c r="E75" s="164"/>
      <c r="F75" s="164"/>
      <c r="G75" s="164"/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19:B19"/>
    <mergeCell ref="F22:G22"/>
    <mergeCell ref="F23:G23"/>
    <mergeCell ref="F24:G24"/>
    <mergeCell ref="F25:G25"/>
    <mergeCell ref="F29:G29"/>
    <mergeCell ref="F30:G30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F67:G67"/>
    <mergeCell ref="F68:G68"/>
    <mergeCell ref="F69:G69"/>
    <mergeCell ref="F70:G70"/>
    <mergeCell ref="A73:G73"/>
    <mergeCell ref="A74:A75"/>
    <mergeCell ref="B74:C75"/>
    <mergeCell ref="D74:E75"/>
    <mergeCell ref="F74:G75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82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7BC65"/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5" zoomScalePageLayoutView="100" workbookViewId="0">
      <selection pane="topLeft" activeCell="B6" activeCellId="0" sqref="B6"/>
    </sheetView>
  </sheetViews>
  <sheetFormatPr defaultColWidth="10.2578125" defaultRowHeight="13.8" zeroHeight="false" outlineLevelRow="0" outlineLevelCol="0"/>
  <cols>
    <col collapsed="false" customWidth="true" hidden="false" outlineLevel="0" max="1" min="1" style="1" width="19.61"/>
    <col collapsed="false" customWidth="true" hidden="false" outlineLevel="0" max="3" min="3" style="1" width="13"/>
    <col collapsed="false" customWidth="true" hidden="false" outlineLevel="0" max="4" min="4" style="1" width="14.75"/>
    <col collapsed="false" customWidth="true" hidden="false" outlineLevel="0" max="5" min="5" style="1" width="12"/>
    <col collapsed="false" customWidth="true" hidden="false" outlineLevel="0" max="6" min="6" style="1" width="13.25"/>
    <col collapsed="false" customWidth="true" hidden="false" outlineLevel="0" max="7" min="7" style="1" width="13"/>
  </cols>
  <sheetData>
    <row r="1" customFormat="false" ht="13.8" hidden="false" customHeight="false" outlineLevel="0" collapsed="false">
      <c r="A1" s="120" t="str">
        <f aca="false">занесвынес!A1</f>
        <v>ООО Альфадез</v>
      </c>
      <c r="B1" s="120"/>
      <c r="C1" s="120"/>
      <c r="D1" s="120"/>
      <c r="E1" s="120"/>
      <c r="F1" s="120"/>
      <c r="G1" s="120"/>
    </row>
    <row r="2" customFormat="false" ht="13.8" hidden="false" customHeight="false" outlineLevel="0" collapsed="false">
      <c r="A2" s="121" t="str">
        <f aca="false">занесвынес!A2</f>
        <v>Контактный телефон</v>
      </c>
      <c r="B2" s="121"/>
      <c r="C2" s="122" t="n">
        <f aca="false">занесвынес!C2</f>
        <v>89379676209</v>
      </c>
      <c r="D2" s="122"/>
      <c r="E2" s="123"/>
      <c r="F2" s="123"/>
      <c r="G2" s="124"/>
    </row>
    <row r="3" customFormat="false" ht="13.8" hidden="false" customHeight="false" outlineLevel="0" collapsed="false">
      <c r="A3" s="125" t="s">
        <v>293</v>
      </c>
      <c r="B3" s="126" t="s">
        <v>294</v>
      </c>
      <c r="C3" s="126"/>
      <c r="D3" s="127" t="str">
        <f aca="false">занесвынес!A4</f>
        <v>Наименование обьекта</v>
      </c>
      <c r="E3" s="127"/>
      <c r="F3" s="128" t="str">
        <f aca="false">занесвынес!C4</f>
        <v>ОСП ЗГПИ</v>
      </c>
      <c r="G3" s="128"/>
    </row>
    <row r="4" customFormat="false" ht="13.8" hidden="false" customHeight="false" outlineLevel="0" collapsed="false">
      <c r="A4" s="125" t="s">
        <v>296</v>
      </c>
      <c r="B4" s="129" t="str">
        <f aca="false">занесвынес!H3</f>
        <v>Авдеенко И.А.</v>
      </c>
      <c r="C4" s="129"/>
      <c r="D4" s="130" t="str">
        <f aca="false">занесвынес!A5</f>
        <v>Адрес проведения работ</v>
      </c>
      <c r="E4" s="130"/>
      <c r="F4" s="129" t="str">
        <f aca="false">занесвынес!C5</f>
        <v>с.Овчарное ул.Луговая 41б</v>
      </c>
      <c r="G4" s="129"/>
    </row>
    <row r="5" customFormat="false" ht="13.8" hidden="false" customHeight="false" outlineLevel="0" collapsed="false">
      <c r="A5" s="132" t="s">
        <v>298</v>
      </c>
      <c r="B5" s="133" t="n">
        <v>45313</v>
      </c>
      <c r="C5" s="123"/>
      <c r="D5" s="123"/>
      <c r="E5" s="123"/>
      <c r="F5" s="123"/>
      <c r="G5" s="124"/>
    </row>
    <row r="7" customFormat="false" ht="13.8" hidden="false" customHeight="false" outlineLevel="0" collapsed="false">
      <c r="A7" s="120" t="s">
        <v>299</v>
      </c>
      <c r="B7" s="120"/>
      <c r="C7" s="120"/>
      <c r="D7" s="120"/>
      <c r="E7" s="120"/>
      <c r="F7" s="120"/>
      <c r="G7" s="120"/>
    </row>
    <row r="9" customFormat="false" ht="13.8" hidden="false" customHeight="false" outlineLevel="0" collapsed="false">
      <c r="A9" s="134" t="s">
        <v>300</v>
      </c>
      <c r="B9" s="134"/>
    </row>
    <row r="10" customFormat="false" ht="13.8" hidden="false" customHeight="false" outlineLevel="0" collapsed="false">
      <c r="A10" s="134" t="s">
        <v>301</v>
      </c>
    </row>
    <row r="11" customFormat="false" ht="38.55" hidden="false" customHeight="true" outlineLevel="0" collapsed="false">
      <c r="A11" s="135" t="s">
        <v>302</v>
      </c>
      <c r="B11" s="135" t="s">
        <v>303</v>
      </c>
      <c r="C11" s="135" t="s">
        <v>304</v>
      </c>
      <c r="D11" s="135" t="s">
        <v>305</v>
      </c>
      <c r="E11" s="135" t="s">
        <v>306</v>
      </c>
      <c r="F11" s="135" t="s">
        <v>307</v>
      </c>
      <c r="G11" s="135"/>
    </row>
    <row r="12" customFormat="false" ht="13.8" hidden="false" customHeight="false" outlineLevel="0" collapsed="false">
      <c r="A12" s="136" t="s">
        <v>60</v>
      </c>
      <c r="B12" s="136" t="s">
        <v>60</v>
      </c>
      <c r="C12" s="136" t="s">
        <v>60</v>
      </c>
      <c r="D12" s="136" t="s">
        <v>60</v>
      </c>
      <c r="E12" s="137" t="s">
        <v>60</v>
      </c>
      <c r="F12" s="136" t="s">
        <v>60</v>
      </c>
      <c r="G12" s="136"/>
    </row>
    <row r="14" customFormat="false" ht="13.8" hidden="false" customHeight="false" outlineLevel="0" collapsed="false">
      <c r="A14" s="134" t="s">
        <v>308</v>
      </c>
      <c r="B14" s="134"/>
      <c r="C14" s="134"/>
    </row>
    <row r="15" customFormat="false" ht="38.55" hidden="false" customHeight="true" outlineLevel="0" collapsed="false">
      <c r="A15" s="138" t="s">
        <v>302</v>
      </c>
      <c r="B15" s="135" t="s">
        <v>303</v>
      </c>
      <c r="C15" s="135" t="s">
        <v>304</v>
      </c>
      <c r="D15" s="135" t="s">
        <v>305</v>
      </c>
      <c r="E15" s="135" t="s">
        <v>306</v>
      </c>
      <c r="F15" s="135" t="s">
        <v>307</v>
      </c>
      <c r="G15" s="135"/>
    </row>
    <row r="16" customFormat="false" ht="13.8" hidden="false" customHeight="false" outlineLevel="0" collapsed="false">
      <c r="A16" s="7" t="s">
        <v>60</v>
      </c>
      <c r="B16" s="4" t="s">
        <v>60</v>
      </c>
      <c r="C16" s="4" t="s">
        <v>60</v>
      </c>
      <c r="D16" s="4" t="s">
        <v>60</v>
      </c>
      <c r="E16" s="139" t="s">
        <v>60</v>
      </c>
      <c r="F16" s="4" t="s">
        <v>60</v>
      </c>
      <c r="G16" s="4"/>
    </row>
    <row r="18" customFormat="false" ht="13.8" hidden="false" customHeight="false" outlineLevel="0" collapsed="false">
      <c r="A18" s="140" t="s">
        <v>309</v>
      </c>
    </row>
    <row r="19" customFormat="false" ht="13.8" hidden="false" customHeight="false" outlineLevel="0" collapsed="false">
      <c r="A19" s="141" t="s">
        <v>310</v>
      </c>
      <c r="B19" s="141" t="s">
        <v>311</v>
      </c>
    </row>
    <row r="20" customFormat="false" ht="13.8" hidden="false" customHeight="false" outlineLevel="0" collapsed="false">
      <c r="A20" s="142" t="s">
        <v>312</v>
      </c>
      <c r="B20" s="142"/>
    </row>
    <row r="21" customFormat="false" ht="13.8" hidden="false" customHeight="false" outlineLevel="0" collapsed="false">
      <c r="A21" s="126" t="s">
        <v>313</v>
      </c>
      <c r="B21" s="4" t="str">
        <f aca="false">F16</f>
        <v>-</v>
      </c>
    </row>
    <row r="22" customFormat="false" ht="13.8" hidden="false" customHeight="false" outlineLevel="0" collapsed="false">
      <c r="A22" s="126" t="s">
        <v>314</v>
      </c>
      <c r="B22" s="4" t="str">
        <f aca="false">B21</f>
        <v>-</v>
      </c>
    </row>
    <row r="23" customFormat="false" ht="13.8" hidden="false" customHeight="false" outlineLevel="0" collapsed="false">
      <c r="A23" s="143" t="s">
        <v>315</v>
      </c>
      <c r="B23" s="123"/>
      <c r="C23" s="123"/>
      <c r="D23" s="123"/>
      <c r="E23" s="124"/>
      <c r="F23" s="144" t="s">
        <v>60</v>
      </c>
      <c r="G23" s="144"/>
    </row>
    <row r="24" customFormat="false" ht="13.8" hidden="false" customHeight="false" outlineLevel="0" collapsed="false">
      <c r="A24" s="143" t="s">
        <v>316</v>
      </c>
      <c r="B24" s="123"/>
      <c r="C24" s="123"/>
      <c r="D24" s="123"/>
      <c r="E24" s="124"/>
      <c r="F24" s="4" t="s">
        <v>60</v>
      </c>
      <c r="G24" s="4"/>
    </row>
    <row r="25" customFormat="false" ht="13.8" hidden="false" customHeight="false" outlineLevel="0" collapsed="false">
      <c r="A25" s="143" t="s">
        <v>317</v>
      </c>
      <c r="B25" s="123"/>
      <c r="C25" s="123"/>
      <c r="D25" s="123"/>
      <c r="E25" s="124"/>
      <c r="F25" s="4" t="s">
        <v>60</v>
      </c>
      <c r="G25" s="4"/>
    </row>
    <row r="26" customFormat="false" ht="13.8" hidden="false" customHeight="false" outlineLevel="0" collapsed="false">
      <c r="A26" s="143" t="s">
        <v>318</v>
      </c>
      <c r="B26" s="123"/>
      <c r="C26" s="123"/>
      <c r="D26" s="123"/>
      <c r="E26" s="124"/>
      <c r="F26" s="4" t="str">
        <f aca="false">B22</f>
        <v>-</v>
      </c>
      <c r="G26" s="4"/>
    </row>
    <row r="27" customFormat="false" ht="13.8" hidden="false" customHeight="false" outlineLevel="0" collapsed="false">
      <c r="A27" s="140" t="s">
        <v>319</v>
      </c>
    </row>
    <row r="28" customFormat="false" ht="13.8" hidden="false" customHeight="false" outlineLevel="0" collapsed="false">
      <c r="A28" s="145" t="s">
        <v>320</v>
      </c>
      <c r="B28" s="123"/>
      <c r="C28" s="123"/>
      <c r="D28" s="123"/>
      <c r="E28" s="123"/>
      <c r="F28" s="123"/>
      <c r="G28" s="124"/>
    </row>
    <row r="29" customFormat="false" ht="13.8" hidden="false" customHeight="false" outlineLevel="0" collapsed="false">
      <c r="A29" s="134" t="s">
        <v>321</v>
      </c>
    </row>
    <row r="30" customFormat="false" ht="38.55" hidden="false" customHeight="true" outlineLevel="0" collapsed="false">
      <c r="A30" s="138" t="s">
        <v>302</v>
      </c>
      <c r="B30" s="135" t="s">
        <v>303</v>
      </c>
      <c r="C30" s="135" t="s">
        <v>304</v>
      </c>
      <c r="D30" s="135" t="s">
        <v>305</v>
      </c>
      <c r="E30" s="135" t="s">
        <v>306</v>
      </c>
      <c r="F30" s="135" t="s">
        <v>307</v>
      </c>
      <c r="G30" s="135"/>
    </row>
    <row r="31" customFormat="false" ht="13.8" hidden="false" customHeight="false" outlineLevel="0" collapsed="false">
      <c r="A31" s="136" t="s">
        <v>60</v>
      </c>
      <c r="B31" s="136" t="s">
        <v>60</v>
      </c>
      <c r="C31" s="136" t="s">
        <v>60</v>
      </c>
      <c r="D31" s="136" t="s">
        <v>60</v>
      </c>
      <c r="E31" s="137" t="s">
        <v>60</v>
      </c>
      <c r="F31" s="136" t="s">
        <v>60</v>
      </c>
      <c r="G31" s="136"/>
    </row>
    <row r="32" customFormat="false" ht="13.8" hidden="false" customHeight="false" outlineLevel="0" collapsed="false">
      <c r="A32" s="140" t="s">
        <v>309</v>
      </c>
    </row>
    <row r="33" customFormat="false" ht="13.8" hidden="false" customHeight="false" outlineLevel="0" collapsed="false">
      <c r="A33" s="141" t="s">
        <v>310</v>
      </c>
      <c r="B33" s="141" t="s">
        <v>311</v>
      </c>
    </row>
    <row r="34" customFormat="false" ht="13.8" hidden="false" customHeight="false" outlineLevel="0" collapsed="false">
      <c r="A34" s="126" t="s">
        <v>322</v>
      </c>
      <c r="B34" s="126"/>
    </row>
    <row r="35" customFormat="false" ht="13.8" hidden="false" customHeight="false" outlineLevel="0" collapsed="false">
      <c r="A35" s="126" t="s">
        <v>323</v>
      </c>
      <c r="B35" s="4" t="s">
        <v>60</v>
      </c>
    </row>
    <row r="36" customFormat="false" ht="13.8" hidden="false" customHeight="false" outlineLevel="0" collapsed="false">
      <c r="A36" s="126" t="s">
        <v>324</v>
      </c>
      <c r="B36" s="4" t="s">
        <v>60</v>
      </c>
      <c r="C36" s="102"/>
      <c r="D36" s="102"/>
      <c r="E36" s="102"/>
      <c r="F36" s="102"/>
      <c r="G36" s="102"/>
    </row>
    <row r="37" customFormat="false" ht="13.8" hidden="false" customHeight="false" outlineLevel="0" collapsed="false">
      <c r="A37" s="126" t="s">
        <v>325</v>
      </c>
      <c r="B37" s="4" t="s">
        <v>60</v>
      </c>
      <c r="C37" s="64"/>
      <c r="D37" s="64"/>
      <c r="E37" s="64"/>
      <c r="F37" s="64"/>
    </row>
    <row r="38" customFormat="false" ht="13.8" hidden="false" customHeight="false" outlineLevel="0" collapsed="false">
      <c r="A38" s="126" t="s">
        <v>314</v>
      </c>
      <c r="B38" s="4" t="s">
        <v>60</v>
      </c>
      <c r="C38" s="64"/>
      <c r="D38" s="64"/>
      <c r="E38" s="64"/>
      <c r="F38" s="64"/>
    </row>
    <row r="39" customFormat="false" ht="13.8" hidden="false" customHeight="false" outlineLevel="0" collapsed="false">
      <c r="A39" s="123"/>
      <c r="B39" s="147"/>
      <c r="C39" s="64"/>
      <c r="D39" s="64"/>
      <c r="E39" s="64"/>
      <c r="F39" s="64"/>
    </row>
    <row r="40" customFormat="false" ht="13.8" hidden="false" customHeight="false" outlineLevel="0" collapsed="false">
      <c r="A40" s="146" t="s">
        <v>326</v>
      </c>
      <c r="B40" s="147"/>
      <c r="C40" s="147"/>
      <c r="D40" s="147"/>
      <c r="E40" s="147"/>
      <c r="F40" s="147"/>
      <c r="G40" s="124"/>
    </row>
    <row r="41" customFormat="false" ht="13.8" hidden="false" customHeight="false" outlineLevel="0" collapsed="false">
      <c r="A41" s="64"/>
      <c r="B41" s="64"/>
      <c r="C41" s="64"/>
      <c r="D41" s="64"/>
      <c r="E41" s="64"/>
      <c r="F41" s="64"/>
    </row>
    <row r="42" customFormat="false" ht="13.8" hidden="false" customHeight="false" outlineLevel="0" collapsed="false">
      <c r="A42" s="140" t="s">
        <v>319</v>
      </c>
    </row>
    <row r="43" customFormat="false" ht="13.8" hidden="false" customHeight="false" outlineLevel="0" collapsed="false">
      <c r="A43" s="145" t="s">
        <v>320</v>
      </c>
      <c r="B43" s="123"/>
      <c r="C43" s="123"/>
      <c r="D43" s="123"/>
      <c r="E43" s="123"/>
      <c r="F43" s="123"/>
      <c r="G43" s="124"/>
    </row>
    <row r="44" customFormat="false" ht="13.8" hidden="false" customHeight="false" outlineLevel="0" collapsed="false">
      <c r="A44" s="134" t="s">
        <v>327</v>
      </c>
    </row>
    <row r="45" customFormat="false" ht="26.85" hidden="false" customHeight="false" outlineLevel="0" collapsed="false">
      <c r="A45" s="141" t="s">
        <v>328</v>
      </c>
      <c r="B45" s="141" t="s">
        <v>329</v>
      </c>
      <c r="C45" s="141" t="s">
        <v>330</v>
      </c>
      <c r="D45" s="141" t="s">
        <v>331</v>
      </c>
      <c r="E45" s="141" t="s">
        <v>332</v>
      </c>
      <c r="F45" s="141" t="s">
        <v>333</v>
      </c>
      <c r="G45" s="135" t="s">
        <v>334</v>
      </c>
    </row>
    <row r="46" customFormat="false" ht="13.8" hidden="false" customHeight="false" outlineLevel="0" collapsed="false">
      <c r="A46" s="4" t="s">
        <v>60</v>
      </c>
      <c r="B46" s="4" t="s">
        <v>60</v>
      </c>
      <c r="C46" s="4" t="s">
        <v>60</v>
      </c>
      <c r="D46" s="4" t="s">
        <v>60</v>
      </c>
      <c r="E46" s="4" t="s">
        <v>60</v>
      </c>
      <c r="F46" s="4" t="s">
        <v>60</v>
      </c>
      <c r="G46" s="4" t="s">
        <v>60</v>
      </c>
    </row>
    <row r="47" customFormat="false" ht="13.8" hidden="false" customHeight="false" outlineLevel="0" collapsed="false">
      <c r="A47" s="64"/>
      <c r="B47" s="64"/>
      <c r="C47" s="64"/>
      <c r="D47" s="64"/>
      <c r="E47" s="64"/>
      <c r="F47" s="64"/>
      <c r="G47" s="64"/>
    </row>
    <row r="48" customFormat="false" ht="13.8" hidden="false" customHeight="false" outlineLevel="0" collapsed="false">
      <c r="A48" s="140" t="s">
        <v>309</v>
      </c>
      <c r="C48" s="64"/>
      <c r="D48" s="64"/>
      <c r="E48" s="64"/>
      <c r="F48" s="64"/>
      <c r="G48" s="64"/>
    </row>
    <row r="49" customFormat="false" ht="13.8" hidden="false" customHeight="false" outlineLevel="0" collapsed="false">
      <c r="A49" s="141" t="s">
        <v>310</v>
      </c>
      <c r="B49" s="141" t="s">
        <v>311</v>
      </c>
    </row>
    <row r="50" customFormat="false" ht="13.8" hidden="false" customHeight="false" outlineLevel="0" collapsed="false">
      <c r="A50" s="145" t="s">
        <v>335</v>
      </c>
      <c r="B50" s="124"/>
    </row>
    <row r="51" customFormat="false" ht="13.8" hidden="false" customHeight="false" outlineLevel="0" collapsed="false">
      <c r="A51" s="126" t="s">
        <v>329</v>
      </c>
      <c r="B51" s="4" t="str">
        <f aca="false">B46</f>
        <v>-</v>
      </c>
    </row>
    <row r="52" customFormat="false" ht="13.8" hidden="false" customHeight="false" outlineLevel="0" collapsed="false">
      <c r="A52" s="126" t="s">
        <v>330</v>
      </c>
      <c r="B52" s="4" t="str">
        <f aca="false">C46</f>
        <v>-</v>
      </c>
    </row>
    <row r="53" customFormat="false" ht="13.8" hidden="false" customHeight="false" outlineLevel="0" collapsed="false">
      <c r="A53" s="126" t="str">
        <f aca="false">D45</f>
        <v>Златоглазка</v>
      </c>
      <c r="B53" s="4" t="str">
        <f aca="false">D46</f>
        <v>-</v>
      </c>
    </row>
    <row r="54" customFormat="false" ht="13.8" hidden="false" customHeight="false" outlineLevel="0" collapsed="false">
      <c r="A54" s="126" t="str">
        <f aca="false">E45</f>
        <v>Комары</v>
      </c>
      <c r="B54" s="4" t="str">
        <f aca="false">E46</f>
        <v>-</v>
      </c>
    </row>
    <row r="55" customFormat="false" ht="13.8" hidden="false" customHeight="false" outlineLevel="0" collapsed="false">
      <c r="A55" s="126" t="str">
        <f aca="false">F45</f>
        <v>Осы</v>
      </c>
      <c r="B55" s="4" t="str">
        <f aca="false">F46</f>
        <v>-</v>
      </c>
    </row>
    <row r="56" customFormat="false" ht="13.8" hidden="false" customHeight="false" outlineLevel="0" collapsed="false">
      <c r="A56" s="126" t="str">
        <f aca="false">G45</f>
        <v>Пищевая моль</v>
      </c>
      <c r="B56" s="4" t="str">
        <f aca="false">G46</f>
        <v>-</v>
      </c>
    </row>
    <row r="58" customFormat="false" ht="13.8" hidden="false" customHeight="false" outlineLevel="0" collapsed="false">
      <c r="A58" s="140" t="s">
        <v>319</v>
      </c>
    </row>
    <row r="59" customFormat="false" ht="13.8" hidden="false" customHeight="false" outlineLevel="0" collapsed="false">
      <c r="A59" s="145" t="s">
        <v>320</v>
      </c>
      <c r="B59" s="123"/>
      <c r="C59" s="123"/>
      <c r="D59" s="123"/>
      <c r="E59" s="123"/>
      <c r="F59" s="123"/>
      <c r="G59" s="124"/>
    </row>
    <row r="60" customFormat="false" ht="13.8" hidden="false" customHeight="false" outlineLevel="0" collapsed="false">
      <c r="A60" s="150"/>
    </row>
    <row r="61" customFormat="false" ht="13.8" hidden="false" customHeight="false" outlineLevel="0" collapsed="false">
      <c r="A61" s="134" t="s">
        <v>336</v>
      </c>
      <c r="B61" s="102"/>
      <c r="C61" s="102"/>
      <c r="D61" s="102"/>
      <c r="E61" s="102"/>
      <c r="F61" s="102"/>
      <c r="G61" s="102"/>
    </row>
    <row r="62" customFormat="false" ht="38.55" hidden="false" customHeight="true" outlineLevel="0" collapsed="false">
      <c r="A62" s="135" t="s">
        <v>337</v>
      </c>
      <c r="B62" s="135"/>
      <c r="C62" s="135" t="s">
        <v>338</v>
      </c>
      <c r="D62" s="135" t="s">
        <v>35</v>
      </c>
      <c r="E62" s="135" t="s">
        <v>339</v>
      </c>
      <c r="F62" s="135"/>
      <c r="G62" s="135" t="s">
        <v>340</v>
      </c>
    </row>
    <row r="63" customFormat="false" ht="13.8" hidden="false" customHeight="true" outlineLevel="0" collapsed="false">
      <c r="A63" s="7" t="s">
        <v>341</v>
      </c>
      <c r="B63" s="7"/>
      <c r="C63" s="151" t="s">
        <v>60</v>
      </c>
      <c r="D63" s="7" t="s">
        <v>60</v>
      </c>
      <c r="E63" s="7" t="s">
        <v>60</v>
      </c>
      <c r="F63" s="7"/>
      <c r="G63" s="4" t="s">
        <v>60</v>
      </c>
    </row>
    <row r="64" customFormat="false" ht="13.8" hidden="false" customHeight="false" outlineLevel="0" collapsed="false">
      <c r="A64" s="7"/>
      <c r="B64" s="7"/>
      <c r="C64" s="152" t="s">
        <v>60</v>
      </c>
      <c r="D64" s="7"/>
      <c r="E64" s="7"/>
      <c r="F64" s="7"/>
      <c r="G64" s="4"/>
    </row>
    <row r="65" customFormat="false" ht="13.8" hidden="false" customHeight="true" outlineLevel="0" collapsed="false">
      <c r="A65" s="2" t="s">
        <v>342</v>
      </c>
      <c r="B65" s="2"/>
      <c r="C65" s="153" t="s">
        <v>60</v>
      </c>
      <c r="D65" s="154" t="s">
        <v>60</v>
      </c>
      <c r="E65" s="7" t="s">
        <v>60</v>
      </c>
      <c r="F65" s="7"/>
      <c r="G65" s="155" t="s">
        <v>60</v>
      </c>
    </row>
    <row r="66" customFormat="false" ht="13.8" hidden="false" customHeight="false" outlineLevel="0" collapsed="false">
      <c r="A66" s="2"/>
      <c r="B66" s="2"/>
      <c r="C66" s="6" t="s">
        <v>60</v>
      </c>
      <c r="D66" s="154"/>
      <c r="E66" s="7"/>
      <c r="F66" s="7"/>
      <c r="G66" s="155"/>
    </row>
    <row r="67" customFormat="false" ht="13.8" hidden="false" customHeight="true" outlineLevel="0" collapsed="false">
      <c r="A67" s="2" t="s">
        <v>343</v>
      </c>
      <c r="B67" s="2"/>
      <c r="C67" s="156" t="s">
        <v>344</v>
      </c>
      <c r="D67" s="7" t="s">
        <v>60</v>
      </c>
      <c r="E67" s="7" t="s">
        <v>60</v>
      </c>
      <c r="F67" s="7"/>
      <c r="G67" s="7" t="s">
        <v>60</v>
      </c>
    </row>
    <row r="68" customFormat="false" ht="13.8" hidden="false" customHeight="false" outlineLevel="0" collapsed="false">
      <c r="A68" s="157"/>
      <c r="B68" s="157"/>
      <c r="C68" s="158"/>
      <c r="D68" s="158"/>
      <c r="E68" s="158"/>
      <c r="F68" s="158"/>
      <c r="G68" s="158"/>
    </row>
    <row r="69" customFormat="false" ht="13.8" hidden="false" customHeight="false" outlineLevel="0" collapsed="false">
      <c r="A69" s="134" t="s">
        <v>345</v>
      </c>
      <c r="B69" s="159"/>
    </row>
    <row r="70" customFormat="false" ht="13.8" hidden="false" customHeight="false" outlineLevel="0" collapsed="false">
      <c r="A70" s="160" t="s">
        <v>346</v>
      </c>
      <c r="B70" s="123"/>
      <c r="C70" s="123"/>
      <c r="D70" s="123"/>
      <c r="E70" s="124"/>
      <c r="F70" s="4" t="s">
        <v>60</v>
      </c>
      <c r="G70" s="4"/>
    </row>
    <row r="71" customFormat="false" ht="13.8" hidden="false" customHeight="false" outlineLevel="0" collapsed="false">
      <c r="A71" s="160" t="s">
        <v>347</v>
      </c>
      <c r="B71" s="123"/>
      <c r="C71" s="123"/>
      <c r="D71" s="123"/>
      <c r="E71" s="124"/>
      <c r="F71" s="4" t="str">
        <f aca="false">F70</f>
        <v>-</v>
      </c>
      <c r="G71" s="4"/>
    </row>
    <row r="72" customFormat="false" ht="13.8" hidden="false" customHeight="false" outlineLevel="0" collapsed="false">
      <c r="A72" s="161" t="s">
        <v>348</v>
      </c>
      <c r="B72" s="162"/>
      <c r="C72" s="162"/>
      <c r="D72" s="162"/>
      <c r="E72" s="163"/>
      <c r="F72" s="4" t="s">
        <v>60</v>
      </c>
      <c r="G72" s="4"/>
    </row>
    <row r="73" customFormat="false" ht="13.8" hidden="false" customHeight="false" outlineLevel="0" collapsed="false">
      <c r="A73" s="160" t="s">
        <v>349</v>
      </c>
      <c r="B73" s="123"/>
      <c r="C73" s="123"/>
      <c r="D73" s="123"/>
      <c r="E73" s="124"/>
      <c r="F73" s="136" t="s">
        <v>350</v>
      </c>
      <c r="G73" s="136"/>
    </row>
    <row r="75" customFormat="false" ht="13.8" hidden="false" customHeight="false" outlineLevel="0" collapsed="false">
      <c r="A75" s="134" t="s">
        <v>351</v>
      </c>
    </row>
    <row r="76" customFormat="false" ht="24.85" hidden="false" customHeight="true" outlineLevel="0" collapsed="false">
      <c r="A76" s="92" t="s">
        <v>352</v>
      </c>
      <c r="B76" s="92"/>
      <c r="C76" s="92"/>
      <c r="D76" s="92"/>
      <c r="E76" s="92"/>
      <c r="F76" s="92"/>
      <c r="G76" s="92"/>
    </row>
    <row r="77" customFormat="false" ht="13.8" hidden="false" customHeight="true" outlineLevel="0" collapsed="false">
      <c r="A77" s="97" t="s">
        <v>353</v>
      </c>
      <c r="B77" s="164"/>
      <c r="C77" s="164"/>
      <c r="D77" s="164" t="s">
        <v>354</v>
      </c>
      <c r="E77" s="164"/>
      <c r="F77" s="164"/>
      <c r="G77" s="164"/>
    </row>
    <row r="78" customFormat="false" ht="13.8" hidden="false" customHeight="false" outlineLevel="0" collapsed="false">
      <c r="A78" s="97"/>
      <c r="B78" s="97"/>
      <c r="C78" s="164"/>
      <c r="D78" s="164"/>
      <c r="E78" s="164"/>
      <c r="F78" s="164"/>
      <c r="G78" s="164"/>
    </row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3:G23"/>
    <mergeCell ref="F24:G24"/>
    <mergeCell ref="F25:G25"/>
    <mergeCell ref="F26:G26"/>
    <mergeCell ref="F30:G30"/>
    <mergeCell ref="F31:G31"/>
    <mergeCell ref="A62:B62"/>
    <mergeCell ref="E62:F62"/>
    <mergeCell ref="A63:B64"/>
    <mergeCell ref="D63:D64"/>
    <mergeCell ref="E63:F64"/>
    <mergeCell ref="G63:G64"/>
    <mergeCell ref="A65:B66"/>
    <mergeCell ref="D65:D66"/>
    <mergeCell ref="E65:F66"/>
    <mergeCell ref="G65:G66"/>
    <mergeCell ref="A67:B67"/>
    <mergeCell ref="E67:F67"/>
    <mergeCell ref="F70:G70"/>
    <mergeCell ref="F71:G71"/>
    <mergeCell ref="F72:G72"/>
    <mergeCell ref="F73:G73"/>
    <mergeCell ref="A76:G76"/>
    <mergeCell ref="A77:A78"/>
    <mergeCell ref="B77:C78"/>
    <mergeCell ref="D77:E78"/>
    <mergeCell ref="F77:G78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79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81D41A"/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B6" activeCellId="0" sqref="B6"/>
    </sheetView>
  </sheetViews>
  <sheetFormatPr defaultColWidth="10.2578125" defaultRowHeight="13.8" zeroHeight="false" outlineLevelRow="0" outlineLevelCol="0"/>
  <cols>
    <col collapsed="false" customWidth="true" hidden="false" outlineLevel="0" max="1" min="1" style="1" width="19.61"/>
    <col collapsed="false" customWidth="true" hidden="false" outlineLevel="0" max="3" min="3" style="1" width="13"/>
    <col collapsed="false" customWidth="true" hidden="false" outlineLevel="0" max="4" min="4" style="1" width="14.75"/>
    <col collapsed="false" customWidth="true" hidden="false" outlineLevel="0" max="5" min="5" style="1" width="12"/>
    <col collapsed="false" customWidth="true" hidden="false" outlineLevel="0" max="6" min="6" style="1" width="13.25"/>
    <col collapsed="false" customWidth="true" hidden="false" outlineLevel="0" max="7" min="7" style="1" width="13"/>
  </cols>
  <sheetData>
    <row r="1" customFormat="false" ht="13.8" hidden="false" customHeight="false" outlineLevel="0" collapsed="false">
      <c r="A1" s="120" t="str">
        <f aca="false">занесвынес!A1</f>
        <v>ООО Альфадез</v>
      </c>
      <c r="B1" s="120"/>
      <c r="C1" s="120"/>
      <c r="D1" s="120"/>
      <c r="E1" s="120"/>
      <c r="F1" s="120"/>
      <c r="G1" s="120"/>
    </row>
    <row r="2" customFormat="false" ht="13.8" hidden="false" customHeight="false" outlineLevel="0" collapsed="false">
      <c r="A2" s="121" t="str">
        <f aca="false">занесвынес!A2</f>
        <v>Контактный телефон</v>
      </c>
      <c r="B2" s="121"/>
      <c r="C2" s="122" t="n">
        <f aca="false">занесвынес!C2</f>
        <v>89379676209</v>
      </c>
      <c r="D2" s="122"/>
      <c r="E2" s="123"/>
      <c r="F2" s="123"/>
      <c r="G2" s="124"/>
    </row>
    <row r="3" customFormat="false" ht="13.8" hidden="false" customHeight="false" outlineLevel="0" collapsed="false">
      <c r="A3" s="125" t="s">
        <v>293</v>
      </c>
      <c r="B3" s="126" t="s">
        <v>294</v>
      </c>
      <c r="C3" s="126"/>
      <c r="D3" s="127" t="str">
        <f aca="false">занесвынес!A4</f>
        <v>Наименование обьекта</v>
      </c>
      <c r="E3" s="127"/>
      <c r="F3" s="128" t="str">
        <f aca="false">занесвынес!C4</f>
        <v>ОСП ЗГПИ</v>
      </c>
      <c r="G3" s="128"/>
    </row>
    <row r="4" customFormat="false" ht="13.8" hidden="false" customHeight="false" outlineLevel="0" collapsed="false">
      <c r="A4" s="125" t="s">
        <v>296</v>
      </c>
      <c r="B4" s="129" t="str">
        <f aca="false">занесвынес!H3</f>
        <v>Авдеенко И.А.</v>
      </c>
      <c r="C4" s="129"/>
      <c r="D4" s="130" t="str">
        <f aca="false">занесвынес!A5</f>
        <v>Адрес проведения работ</v>
      </c>
      <c r="E4" s="130"/>
      <c r="F4" s="129" t="str">
        <f aca="false">занесвынес!C5</f>
        <v>с.Овчарное ул.Луговая 41б</v>
      </c>
      <c r="G4" s="129"/>
    </row>
    <row r="5" customFormat="false" ht="13.8" hidden="false" customHeight="false" outlineLevel="0" collapsed="false">
      <c r="A5" s="132" t="s">
        <v>298</v>
      </c>
      <c r="B5" s="133" t="n">
        <v>45321</v>
      </c>
      <c r="C5" s="123"/>
      <c r="D5" s="123"/>
      <c r="E5" s="123"/>
      <c r="F5" s="123"/>
      <c r="G5" s="124"/>
    </row>
    <row r="7" customFormat="false" ht="13.8" hidden="false" customHeight="false" outlineLevel="0" collapsed="false">
      <c r="A7" s="120" t="s">
        <v>299</v>
      </c>
      <c r="B7" s="120"/>
      <c r="C7" s="120"/>
      <c r="D7" s="120"/>
      <c r="E7" s="120"/>
      <c r="F7" s="120"/>
      <c r="G7" s="120"/>
    </row>
    <row r="9" customFormat="false" ht="13.8" hidden="false" customHeight="false" outlineLevel="0" collapsed="false">
      <c r="A9" s="134" t="s">
        <v>300</v>
      </c>
      <c r="B9" s="134"/>
    </row>
    <row r="10" customFormat="false" ht="13.8" hidden="false" customHeight="false" outlineLevel="0" collapsed="false">
      <c r="A10" s="134" t="s">
        <v>301</v>
      </c>
    </row>
    <row r="11" customFormat="false" ht="38.55" hidden="false" customHeight="true" outlineLevel="0" collapsed="false">
      <c r="A11" s="135" t="s">
        <v>302</v>
      </c>
      <c r="B11" s="135" t="s">
        <v>303</v>
      </c>
      <c r="C11" s="135" t="s">
        <v>304</v>
      </c>
      <c r="D11" s="135" t="s">
        <v>305</v>
      </c>
      <c r="E11" s="135" t="s">
        <v>306</v>
      </c>
      <c r="F11" s="135" t="s">
        <v>307</v>
      </c>
      <c r="G11" s="135"/>
    </row>
    <row r="12" customFormat="false" ht="13.8" hidden="false" customHeight="false" outlineLevel="0" collapsed="false">
      <c r="A12" s="136" t="s">
        <v>60</v>
      </c>
      <c r="B12" s="136" t="s">
        <v>60</v>
      </c>
      <c r="C12" s="136" t="s">
        <v>60</v>
      </c>
      <c r="D12" s="136" t="s">
        <v>60</v>
      </c>
      <c r="E12" s="137" t="s">
        <v>60</v>
      </c>
      <c r="F12" s="136" t="s">
        <v>60</v>
      </c>
      <c r="G12" s="136"/>
    </row>
    <row r="14" customFormat="false" ht="13.8" hidden="false" customHeight="false" outlineLevel="0" collapsed="false">
      <c r="A14" s="134" t="s">
        <v>308</v>
      </c>
      <c r="B14" s="134"/>
      <c r="C14" s="134"/>
    </row>
    <row r="15" customFormat="false" ht="38.55" hidden="false" customHeight="true" outlineLevel="0" collapsed="false">
      <c r="A15" s="138" t="s">
        <v>302</v>
      </c>
      <c r="B15" s="135" t="s">
        <v>303</v>
      </c>
      <c r="C15" s="135" t="s">
        <v>304</v>
      </c>
      <c r="D15" s="135" t="s">
        <v>305</v>
      </c>
      <c r="E15" s="135" t="s">
        <v>306</v>
      </c>
      <c r="F15" s="135" t="s">
        <v>307</v>
      </c>
      <c r="G15" s="135"/>
    </row>
    <row r="16" customFormat="false" ht="13.9" hidden="false" customHeight="false" outlineLevel="0" collapsed="false">
      <c r="A16" s="7" t="s">
        <v>60</v>
      </c>
      <c r="B16" s="4" t="s">
        <v>60</v>
      </c>
      <c r="C16" s="4" t="s">
        <v>60</v>
      </c>
      <c r="D16" s="4" t="s">
        <v>60</v>
      </c>
      <c r="E16" s="139" t="s">
        <v>60</v>
      </c>
      <c r="F16" s="4" t="s">
        <v>60</v>
      </c>
      <c r="G16" s="4"/>
    </row>
    <row r="17" customFormat="false" ht="13.8" hidden="false" customHeight="false" outlineLevel="0" collapsed="false">
      <c r="A17" s="140" t="s">
        <v>309</v>
      </c>
    </row>
    <row r="18" customFormat="false" ht="13.8" hidden="false" customHeight="false" outlineLevel="0" collapsed="false">
      <c r="A18" s="141" t="s">
        <v>310</v>
      </c>
      <c r="B18" s="141" t="s">
        <v>311</v>
      </c>
    </row>
    <row r="19" customFormat="false" ht="13.8" hidden="false" customHeight="false" outlineLevel="0" collapsed="false">
      <c r="A19" s="142" t="s">
        <v>312</v>
      </c>
      <c r="B19" s="142"/>
    </row>
    <row r="20" customFormat="false" ht="13.8" hidden="false" customHeight="false" outlineLevel="0" collapsed="false">
      <c r="A20" s="126" t="s">
        <v>313</v>
      </c>
      <c r="B20" s="4" t="str">
        <f aca="false">F16</f>
        <v>-</v>
      </c>
    </row>
    <row r="21" customFormat="false" ht="13.8" hidden="false" customHeight="false" outlineLevel="0" collapsed="false">
      <c r="A21" s="126" t="s">
        <v>314</v>
      </c>
      <c r="B21" s="4" t="str">
        <f aca="false">B20</f>
        <v>-</v>
      </c>
    </row>
    <row r="22" customFormat="false" ht="13.8" hidden="false" customHeight="false" outlineLevel="0" collapsed="false">
      <c r="A22" s="143" t="s">
        <v>315</v>
      </c>
      <c r="B22" s="123"/>
      <c r="C22" s="123"/>
      <c r="D22" s="123"/>
      <c r="E22" s="124"/>
      <c r="F22" s="144" t="s">
        <v>60</v>
      </c>
      <c r="G22" s="144"/>
    </row>
    <row r="23" customFormat="false" ht="13.8" hidden="false" customHeight="false" outlineLevel="0" collapsed="false">
      <c r="A23" s="143" t="s">
        <v>316</v>
      </c>
      <c r="B23" s="123"/>
      <c r="C23" s="123"/>
      <c r="D23" s="123"/>
      <c r="E23" s="124"/>
      <c r="F23" s="4" t="s">
        <v>60</v>
      </c>
      <c r="G23" s="4"/>
    </row>
    <row r="24" customFormat="false" ht="13.8" hidden="false" customHeight="false" outlineLevel="0" collapsed="false">
      <c r="A24" s="143" t="s">
        <v>317</v>
      </c>
      <c r="B24" s="123"/>
      <c r="C24" s="123"/>
      <c r="D24" s="123"/>
      <c r="E24" s="124"/>
      <c r="F24" s="4" t="s">
        <v>60</v>
      </c>
      <c r="G24" s="4"/>
    </row>
    <row r="25" customFormat="false" ht="13.8" hidden="false" customHeight="false" outlineLevel="0" collapsed="false">
      <c r="A25" s="143" t="s">
        <v>318</v>
      </c>
      <c r="B25" s="123"/>
      <c r="C25" s="123"/>
      <c r="D25" s="123"/>
      <c r="E25" s="124"/>
      <c r="F25" s="4" t="str">
        <f aca="false">B21</f>
        <v>-</v>
      </c>
      <c r="G25" s="4"/>
    </row>
    <row r="26" customFormat="false" ht="13.8" hidden="false" customHeight="false" outlineLevel="0" collapsed="false">
      <c r="A26" s="140" t="s">
        <v>319</v>
      </c>
    </row>
    <row r="27" customFormat="false" ht="13.8" hidden="false" customHeight="false" outlineLevel="0" collapsed="false">
      <c r="A27" s="145" t="s">
        <v>320</v>
      </c>
      <c r="B27" s="123"/>
      <c r="C27" s="123"/>
      <c r="D27" s="123"/>
      <c r="E27" s="123"/>
      <c r="F27" s="123"/>
      <c r="G27" s="124"/>
    </row>
    <row r="28" customFormat="false" ht="13.8" hidden="false" customHeight="false" outlineLevel="0" collapsed="false">
      <c r="A28" s="134" t="s">
        <v>321</v>
      </c>
    </row>
    <row r="29" customFormat="false" ht="38.55" hidden="false" customHeight="true" outlineLevel="0" collapsed="false">
      <c r="A29" s="138" t="s">
        <v>302</v>
      </c>
      <c r="B29" s="135" t="s">
        <v>303</v>
      </c>
      <c r="C29" s="135" t="s">
        <v>304</v>
      </c>
      <c r="D29" s="135" t="s">
        <v>305</v>
      </c>
      <c r="E29" s="135" t="s">
        <v>306</v>
      </c>
      <c r="F29" s="135" t="s">
        <v>307</v>
      </c>
      <c r="G29" s="135"/>
    </row>
    <row r="30" customFormat="false" ht="13.8" hidden="false" customHeight="false" outlineLevel="0" collapsed="false">
      <c r="A30" s="136" t="s">
        <v>60</v>
      </c>
      <c r="B30" s="136" t="s">
        <v>60</v>
      </c>
      <c r="C30" s="136" t="s">
        <v>60</v>
      </c>
      <c r="D30" s="136" t="s">
        <v>60</v>
      </c>
      <c r="E30" s="137" t="s">
        <v>60</v>
      </c>
      <c r="F30" s="136" t="s">
        <v>60</v>
      </c>
      <c r="G30" s="136"/>
    </row>
    <row r="31" customFormat="false" ht="13.8" hidden="false" customHeight="false" outlineLevel="0" collapsed="false">
      <c r="A31" s="140" t="s">
        <v>309</v>
      </c>
    </row>
    <row r="32" customFormat="false" ht="13.8" hidden="false" customHeight="false" outlineLevel="0" collapsed="false">
      <c r="A32" s="141" t="s">
        <v>310</v>
      </c>
      <c r="B32" s="141" t="s">
        <v>311</v>
      </c>
    </row>
    <row r="33" customFormat="false" ht="13.8" hidden="false" customHeight="false" outlineLevel="0" collapsed="false">
      <c r="A33" s="126" t="s">
        <v>322</v>
      </c>
      <c r="B33" s="126"/>
    </row>
    <row r="34" customFormat="false" ht="13.8" hidden="false" customHeight="false" outlineLevel="0" collapsed="false">
      <c r="A34" s="126" t="s">
        <v>323</v>
      </c>
      <c r="B34" s="4" t="s">
        <v>60</v>
      </c>
    </row>
    <row r="35" customFormat="false" ht="13.8" hidden="false" customHeight="false" outlineLevel="0" collapsed="false">
      <c r="A35" s="126" t="s">
        <v>324</v>
      </c>
      <c r="B35" s="4" t="s">
        <v>60</v>
      </c>
      <c r="C35" s="102"/>
      <c r="D35" s="102"/>
      <c r="E35" s="102"/>
      <c r="F35" s="102"/>
      <c r="G35" s="102"/>
    </row>
    <row r="36" customFormat="false" ht="13.8" hidden="false" customHeight="false" outlineLevel="0" collapsed="false">
      <c r="A36" s="126" t="s">
        <v>325</v>
      </c>
      <c r="B36" s="4" t="s">
        <v>60</v>
      </c>
      <c r="C36" s="64"/>
      <c r="D36" s="64"/>
      <c r="E36" s="64"/>
      <c r="F36" s="64"/>
    </row>
    <row r="37" customFormat="false" ht="13.8" hidden="false" customHeight="false" outlineLevel="0" collapsed="false">
      <c r="A37" s="126" t="s">
        <v>314</v>
      </c>
      <c r="B37" s="4" t="s">
        <v>60</v>
      </c>
      <c r="C37" s="64"/>
      <c r="D37" s="64"/>
      <c r="E37" s="64"/>
      <c r="F37" s="64"/>
    </row>
    <row r="38" customFormat="false" ht="13.8" hidden="false" customHeight="false" outlineLevel="0" collapsed="false">
      <c r="A38" s="123"/>
      <c r="B38" s="147"/>
      <c r="C38" s="64"/>
      <c r="D38" s="64"/>
      <c r="E38" s="64"/>
      <c r="F38" s="64"/>
    </row>
    <row r="39" customFormat="false" ht="13.8" hidden="false" customHeight="false" outlineLevel="0" collapsed="false">
      <c r="A39" s="146" t="s">
        <v>326</v>
      </c>
      <c r="B39" s="147"/>
      <c r="C39" s="147"/>
      <c r="D39" s="147"/>
      <c r="E39" s="147"/>
      <c r="F39" s="147"/>
      <c r="G39" s="124"/>
    </row>
    <row r="40" customFormat="false" ht="13.8" hidden="false" customHeight="false" outlineLevel="0" collapsed="false">
      <c r="A40" s="140" t="s">
        <v>319</v>
      </c>
    </row>
    <row r="41" customFormat="false" ht="13.8" hidden="false" customHeight="false" outlineLevel="0" collapsed="false">
      <c r="A41" s="145" t="s">
        <v>320</v>
      </c>
      <c r="B41" s="123"/>
      <c r="C41" s="123"/>
      <c r="D41" s="123"/>
      <c r="E41" s="123"/>
      <c r="F41" s="123"/>
      <c r="G41" s="124"/>
    </row>
    <row r="42" customFormat="false" ht="13.8" hidden="false" customHeight="false" outlineLevel="0" collapsed="false">
      <c r="A42" s="134" t="s">
        <v>327</v>
      </c>
    </row>
    <row r="43" customFormat="false" ht="26.85" hidden="false" customHeight="false" outlineLevel="0" collapsed="false">
      <c r="A43" s="141" t="s">
        <v>328</v>
      </c>
      <c r="B43" s="141" t="s">
        <v>329</v>
      </c>
      <c r="C43" s="141" t="s">
        <v>330</v>
      </c>
      <c r="D43" s="141" t="s">
        <v>331</v>
      </c>
      <c r="E43" s="141" t="s">
        <v>332</v>
      </c>
      <c r="F43" s="141" t="s">
        <v>333</v>
      </c>
      <c r="G43" s="135" t="s">
        <v>334</v>
      </c>
    </row>
    <row r="44" customFormat="false" ht="13.8" hidden="false" customHeight="false" outlineLevel="0" collapsed="false">
      <c r="A44" s="4" t="s">
        <v>60</v>
      </c>
      <c r="B44" s="4" t="s">
        <v>60</v>
      </c>
      <c r="C44" s="4" t="s">
        <v>60</v>
      </c>
      <c r="D44" s="4" t="s">
        <v>60</v>
      </c>
      <c r="E44" s="4" t="s">
        <v>60</v>
      </c>
      <c r="F44" s="4" t="s">
        <v>60</v>
      </c>
      <c r="G44" s="4" t="s">
        <v>60</v>
      </c>
    </row>
    <row r="45" customFormat="false" ht="13.8" hidden="false" customHeight="false" outlineLevel="0" collapsed="false">
      <c r="A45" s="140" t="s">
        <v>309</v>
      </c>
      <c r="C45" s="64"/>
      <c r="D45" s="64"/>
      <c r="E45" s="64"/>
      <c r="F45" s="64"/>
      <c r="G45" s="64"/>
    </row>
    <row r="46" customFormat="false" ht="13.8" hidden="false" customHeight="false" outlineLevel="0" collapsed="false">
      <c r="A46" s="141" t="s">
        <v>310</v>
      </c>
      <c r="B46" s="141" t="s">
        <v>311</v>
      </c>
    </row>
    <row r="47" customFormat="false" ht="13.8" hidden="false" customHeight="false" outlineLevel="0" collapsed="false">
      <c r="A47" s="145" t="s">
        <v>335</v>
      </c>
      <c r="B47" s="124"/>
    </row>
    <row r="48" customFormat="false" ht="13.8" hidden="false" customHeight="false" outlineLevel="0" collapsed="false">
      <c r="A48" s="126" t="s">
        <v>329</v>
      </c>
      <c r="B48" s="4" t="str">
        <f aca="false">B44</f>
        <v>-</v>
      </c>
    </row>
    <row r="49" customFormat="false" ht="13.8" hidden="false" customHeight="false" outlineLevel="0" collapsed="false">
      <c r="A49" s="126" t="s">
        <v>330</v>
      </c>
      <c r="B49" s="4" t="str">
        <f aca="false">C44</f>
        <v>-</v>
      </c>
    </row>
    <row r="50" customFormat="false" ht="13.8" hidden="false" customHeight="false" outlineLevel="0" collapsed="false">
      <c r="A50" s="126" t="str">
        <f aca="false">D43</f>
        <v>Златоглазка</v>
      </c>
      <c r="B50" s="4" t="str">
        <f aca="false">D44</f>
        <v>-</v>
      </c>
    </row>
    <row r="51" customFormat="false" ht="13.8" hidden="false" customHeight="false" outlineLevel="0" collapsed="false">
      <c r="A51" s="126" t="str">
        <f aca="false">E43</f>
        <v>Комары</v>
      </c>
      <c r="B51" s="4" t="str">
        <f aca="false">E44</f>
        <v>-</v>
      </c>
    </row>
    <row r="52" customFormat="false" ht="13.8" hidden="false" customHeight="false" outlineLevel="0" collapsed="false">
      <c r="A52" s="126" t="str">
        <f aca="false">F43</f>
        <v>Осы</v>
      </c>
      <c r="B52" s="4" t="str">
        <f aca="false">F44</f>
        <v>-</v>
      </c>
    </row>
    <row r="53" customFormat="false" ht="13.8" hidden="false" customHeight="false" outlineLevel="0" collapsed="false">
      <c r="A53" s="126" t="str">
        <f aca="false">G43</f>
        <v>Пищевая моль</v>
      </c>
      <c r="B53" s="4" t="str">
        <f aca="false">G44</f>
        <v>-</v>
      </c>
    </row>
    <row r="55" customFormat="false" ht="13.8" hidden="false" customHeight="false" outlineLevel="0" collapsed="false">
      <c r="A55" s="140" t="s">
        <v>319</v>
      </c>
    </row>
    <row r="56" customFormat="false" ht="13.8" hidden="false" customHeight="false" outlineLevel="0" collapsed="false">
      <c r="A56" s="145" t="s">
        <v>320</v>
      </c>
      <c r="B56" s="123"/>
      <c r="C56" s="123"/>
      <c r="D56" s="123"/>
      <c r="E56" s="123"/>
      <c r="F56" s="123"/>
      <c r="G56" s="124"/>
    </row>
    <row r="57" customFormat="false" ht="13.8" hidden="false" customHeight="false" outlineLevel="0" collapsed="false">
      <c r="A57" s="150"/>
    </row>
    <row r="58" customFormat="false" ht="13.8" hidden="false" customHeight="false" outlineLevel="0" collapsed="false">
      <c r="A58" s="134" t="s">
        <v>336</v>
      </c>
      <c r="B58" s="102"/>
      <c r="C58" s="102"/>
      <c r="D58" s="102"/>
      <c r="E58" s="102"/>
      <c r="F58" s="102"/>
      <c r="G58" s="102"/>
    </row>
    <row r="59" customFormat="false" ht="38.55" hidden="false" customHeight="true" outlineLevel="0" collapsed="false">
      <c r="A59" s="135" t="s">
        <v>337</v>
      </c>
      <c r="B59" s="135"/>
      <c r="C59" s="135" t="s">
        <v>338</v>
      </c>
      <c r="D59" s="135" t="s">
        <v>35</v>
      </c>
      <c r="E59" s="135" t="s">
        <v>339</v>
      </c>
      <c r="F59" s="135"/>
      <c r="G59" s="135" t="s">
        <v>340</v>
      </c>
    </row>
    <row r="60" customFormat="false" ht="13.8" hidden="false" customHeight="true" outlineLevel="0" collapsed="false">
      <c r="A60" s="7" t="s">
        <v>341</v>
      </c>
      <c r="B60" s="7"/>
      <c r="C60" s="151" t="s">
        <v>60</v>
      </c>
      <c r="D60" s="7" t="s">
        <v>60</v>
      </c>
      <c r="E60" s="7" t="s">
        <v>60</v>
      </c>
      <c r="F60" s="7"/>
      <c r="G60" s="4" t="s">
        <v>60</v>
      </c>
    </row>
    <row r="61" customFormat="false" ht="13.9" hidden="false" customHeight="false" outlineLevel="0" collapsed="false">
      <c r="A61" s="7"/>
      <c r="B61" s="7"/>
      <c r="C61" s="152" t="s">
        <v>60</v>
      </c>
      <c r="D61" s="7"/>
      <c r="E61" s="7"/>
      <c r="F61" s="7"/>
      <c r="G61" s="4"/>
    </row>
    <row r="62" customFormat="false" ht="13.8" hidden="false" customHeight="true" outlineLevel="0" collapsed="false">
      <c r="A62" s="2" t="s">
        <v>342</v>
      </c>
      <c r="B62" s="2"/>
      <c r="C62" s="153" t="s">
        <v>60</v>
      </c>
      <c r="D62" s="154" t="s">
        <v>60</v>
      </c>
      <c r="E62" s="7" t="s">
        <v>60</v>
      </c>
      <c r="F62" s="7"/>
      <c r="G62" s="155" t="s">
        <v>60</v>
      </c>
    </row>
    <row r="63" customFormat="false" ht="13.8" hidden="false" customHeight="false" outlineLevel="0" collapsed="false">
      <c r="A63" s="2"/>
      <c r="B63" s="2"/>
      <c r="C63" s="6" t="s">
        <v>60</v>
      </c>
      <c r="D63" s="154"/>
      <c r="E63" s="7"/>
      <c r="F63" s="7"/>
      <c r="G63" s="155"/>
    </row>
    <row r="64" customFormat="false" ht="13.8" hidden="false" customHeight="true" outlineLevel="0" collapsed="false">
      <c r="A64" s="2" t="s">
        <v>343</v>
      </c>
      <c r="B64" s="2"/>
      <c r="C64" s="156" t="s">
        <v>344</v>
      </c>
      <c r="D64" s="7" t="s">
        <v>60</v>
      </c>
      <c r="E64" s="7" t="s">
        <v>60</v>
      </c>
      <c r="F64" s="7"/>
      <c r="G64" s="7" t="s">
        <v>60</v>
      </c>
    </row>
    <row r="65" customFormat="false" ht="13.8" hidden="false" customHeight="false" outlineLevel="0" collapsed="false">
      <c r="A65" s="157"/>
      <c r="B65" s="157"/>
      <c r="C65" s="158"/>
      <c r="D65" s="158"/>
      <c r="E65" s="158"/>
      <c r="F65" s="158"/>
      <c r="G65" s="158"/>
    </row>
    <row r="66" customFormat="false" ht="13.8" hidden="false" customHeight="false" outlineLevel="0" collapsed="false">
      <c r="A66" s="134" t="s">
        <v>345</v>
      </c>
      <c r="B66" s="159"/>
    </row>
    <row r="67" customFormat="false" ht="13.8" hidden="false" customHeight="false" outlineLevel="0" collapsed="false">
      <c r="A67" s="160" t="s">
        <v>346</v>
      </c>
      <c r="B67" s="123"/>
      <c r="C67" s="123"/>
      <c r="D67" s="123"/>
      <c r="E67" s="124"/>
      <c r="F67" s="4" t="s">
        <v>60</v>
      </c>
      <c r="G67" s="4"/>
    </row>
    <row r="68" customFormat="false" ht="13.8" hidden="false" customHeight="false" outlineLevel="0" collapsed="false">
      <c r="A68" s="160" t="s">
        <v>347</v>
      </c>
      <c r="B68" s="123"/>
      <c r="C68" s="123"/>
      <c r="D68" s="123"/>
      <c r="E68" s="124"/>
      <c r="F68" s="4" t="str">
        <f aca="false">F67</f>
        <v>-</v>
      </c>
      <c r="G68" s="4"/>
    </row>
    <row r="69" customFormat="false" ht="13.8" hidden="false" customHeight="false" outlineLevel="0" collapsed="false">
      <c r="A69" s="161" t="s">
        <v>348</v>
      </c>
      <c r="B69" s="162"/>
      <c r="C69" s="162"/>
      <c r="D69" s="162"/>
      <c r="E69" s="163"/>
      <c r="F69" s="4" t="s">
        <v>60</v>
      </c>
      <c r="G69" s="4"/>
    </row>
    <row r="70" customFormat="false" ht="13.8" hidden="false" customHeight="false" outlineLevel="0" collapsed="false">
      <c r="A70" s="160" t="s">
        <v>349</v>
      </c>
      <c r="B70" s="123"/>
      <c r="C70" s="123"/>
      <c r="D70" s="123"/>
      <c r="E70" s="124"/>
      <c r="F70" s="136" t="s">
        <v>350</v>
      </c>
      <c r="G70" s="136"/>
    </row>
    <row r="72" customFormat="false" ht="13.8" hidden="false" customHeight="false" outlineLevel="0" collapsed="false">
      <c r="A72" s="134" t="s">
        <v>351</v>
      </c>
    </row>
    <row r="73" customFormat="false" ht="24.85" hidden="false" customHeight="true" outlineLevel="0" collapsed="false">
      <c r="A73" s="92" t="s">
        <v>352</v>
      </c>
      <c r="B73" s="92"/>
      <c r="C73" s="92"/>
      <c r="D73" s="92"/>
      <c r="E73" s="92"/>
      <c r="F73" s="92"/>
      <c r="G73" s="92"/>
    </row>
    <row r="74" customFormat="false" ht="13.8" hidden="false" customHeight="true" outlineLevel="0" collapsed="false">
      <c r="A74" s="97" t="s">
        <v>353</v>
      </c>
      <c r="B74" s="164"/>
      <c r="C74" s="164"/>
      <c r="D74" s="164" t="s">
        <v>354</v>
      </c>
      <c r="E74" s="164"/>
      <c r="F74" s="164"/>
      <c r="G74" s="164"/>
    </row>
    <row r="75" customFormat="false" ht="13.8" hidden="false" customHeight="false" outlineLevel="0" collapsed="false">
      <c r="A75" s="97"/>
      <c r="B75" s="97"/>
      <c r="C75" s="164"/>
      <c r="D75" s="164"/>
      <c r="E75" s="164"/>
      <c r="F75" s="164"/>
      <c r="G75" s="164"/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19:B19"/>
    <mergeCell ref="F22:G22"/>
    <mergeCell ref="F23:G23"/>
    <mergeCell ref="F24:G24"/>
    <mergeCell ref="F25:G25"/>
    <mergeCell ref="F29:G29"/>
    <mergeCell ref="F30:G30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F67:G67"/>
    <mergeCell ref="F68:G68"/>
    <mergeCell ref="F69:G69"/>
    <mergeCell ref="F70:G70"/>
    <mergeCell ref="A73:G73"/>
    <mergeCell ref="A74:A75"/>
    <mergeCell ref="B74:C75"/>
    <mergeCell ref="D74:E75"/>
    <mergeCell ref="F74:G7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8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99999"/>
    <pageSetUpPr fitToPage="true"/>
  </sheetPr>
  <dimension ref="A1:AMJ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pane xSplit="2" ySplit="7" topLeftCell="C47" activePane="bottomRight" state="frozen"/>
      <selection pane="topLeft" activeCell="A1" activeCellId="0" sqref="A1"/>
      <selection pane="topRight" activeCell="C1" activeCellId="0" sqref="C1"/>
      <selection pane="bottomLeft" activeCell="A47" activeCellId="0" sqref="A47"/>
      <selection pane="bottomRight" activeCell="A1" activeCellId="0" sqref="A1"/>
    </sheetView>
  </sheetViews>
  <sheetFormatPr defaultColWidth="10.2578125" defaultRowHeight="13.8" zeroHeight="false" outlineLevelRow="0" outlineLevelCol="0"/>
  <cols>
    <col collapsed="false" customWidth="true" hidden="false" outlineLevel="0" max="1" min="1" style="1" width="17"/>
    <col collapsed="false" customWidth="true" hidden="false" outlineLevel="0" max="2" min="2" style="1" width="13.19"/>
    <col collapsed="false" customWidth="true" hidden="false" outlineLevel="0" max="3" min="3" style="1" width="13"/>
    <col collapsed="false" customWidth="true" hidden="false" outlineLevel="0" max="4" min="4" style="1" width="14.75"/>
    <col collapsed="false" customWidth="true" hidden="false" outlineLevel="0" max="5" min="5" style="1" width="12"/>
    <col collapsed="false" customWidth="true" hidden="false" outlineLevel="0" max="6" min="6" style="1" width="13.25"/>
    <col collapsed="false" customWidth="true" hidden="false" outlineLevel="0" max="7" min="7" style="1" width="13"/>
    <col collapsed="false" customWidth="true" hidden="false" outlineLevel="0" max="1024" min="1024" style="1" width="10.5"/>
  </cols>
  <sheetData>
    <row r="1" customFormat="false" ht="13.8" hidden="false" customHeight="false" outlineLevel="0" collapsed="false">
      <c r="A1" s="120" t="str">
        <f aca="false">занесвынес!A1</f>
        <v>ООО Альфадез</v>
      </c>
      <c r="B1" s="120"/>
      <c r="C1" s="120"/>
      <c r="D1" s="120"/>
      <c r="E1" s="120"/>
      <c r="F1" s="120"/>
      <c r="G1" s="120"/>
    </row>
    <row r="2" customFormat="false" ht="13.8" hidden="false" customHeight="false" outlineLevel="0" collapsed="false">
      <c r="A2" s="121" t="str">
        <f aca="false">занесвынес!A2</f>
        <v>Контактный телефон</v>
      </c>
      <c r="B2" s="121"/>
      <c r="C2" s="122" t="n">
        <f aca="false">занесвынес!C2</f>
        <v>89379676209</v>
      </c>
      <c r="D2" s="122"/>
      <c r="E2" s="123"/>
      <c r="F2" s="123"/>
      <c r="G2" s="124"/>
    </row>
    <row r="3" customFormat="false" ht="13.8" hidden="false" customHeight="false" outlineLevel="0" collapsed="false">
      <c r="A3" s="125" t="s">
        <v>293</v>
      </c>
      <c r="B3" s="126" t="s">
        <v>294</v>
      </c>
      <c r="C3" s="126"/>
      <c r="D3" s="127" t="str">
        <f aca="false">занесвынес!A4</f>
        <v>Наименование обьекта</v>
      </c>
      <c r="E3" s="127"/>
      <c r="F3" s="128" t="str">
        <f aca="false">занесвынес!C4</f>
        <v>ОСП ЗГПИ</v>
      </c>
      <c r="G3" s="128"/>
    </row>
    <row r="4" customFormat="false" ht="13.8" hidden="false" customHeight="false" outlineLevel="0" collapsed="false">
      <c r="A4" s="125" t="s">
        <v>296</v>
      </c>
      <c r="B4" s="129" t="str">
        <f aca="false">журнал!J3</f>
        <v>Авдеенко И.А.</v>
      </c>
      <c r="C4" s="129"/>
      <c r="D4" s="130" t="str">
        <f aca="false">занесвынес!A5</f>
        <v>Адрес проведения работ</v>
      </c>
      <c r="E4" s="130"/>
      <c r="F4" s="129" t="str">
        <f aca="false">занесвынес!C5</f>
        <v>с.Овчарное ул.Луговая 41б</v>
      </c>
      <c r="G4" s="129"/>
    </row>
    <row r="5" customFormat="false" ht="13.8" hidden="false" customHeight="false" outlineLevel="0" collapsed="false">
      <c r="A5" s="132" t="s">
        <v>298</v>
      </c>
      <c r="B5" s="133" t="n">
        <v>45303</v>
      </c>
      <c r="C5" s="123"/>
      <c r="D5" s="123"/>
      <c r="E5" s="123"/>
      <c r="F5" s="123"/>
      <c r="G5" s="124"/>
    </row>
    <row r="7" customFormat="false" ht="13.8" hidden="false" customHeight="false" outlineLevel="0" collapsed="false">
      <c r="A7" s="120" t="s">
        <v>299</v>
      </c>
      <c r="B7" s="120"/>
      <c r="C7" s="120"/>
      <c r="D7" s="120"/>
      <c r="E7" s="120"/>
      <c r="F7" s="120"/>
      <c r="G7" s="120"/>
    </row>
    <row r="9" customFormat="false" ht="13.8" hidden="false" customHeight="false" outlineLevel="0" collapsed="false">
      <c r="A9" s="134" t="s">
        <v>300</v>
      </c>
      <c r="B9" s="134"/>
    </row>
    <row r="10" customFormat="false" ht="13.8" hidden="false" customHeight="false" outlineLevel="0" collapsed="false">
      <c r="A10" s="134" t="s">
        <v>301</v>
      </c>
    </row>
    <row r="11" s="102" customFormat="true" ht="45" hidden="false" customHeight="true" outlineLevel="0" collapsed="false">
      <c r="A11" s="135" t="s">
        <v>302</v>
      </c>
      <c r="B11" s="135" t="s">
        <v>303</v>
      </c>
      <c r="C11" s="135" t="s">
        <v>304</v>
      </c>
      <c r="D11" s="135" t="s">
        <v>305</v>
      </c>
      <c r="E11" s="135" t="s">
        <v>306</v>
      </c>
      <c r="F11" s="135" t="s">
        <v>307</v>
      </c>
      <c r="G11" s="135"/>
      <c r="AMJ11" s="1"/>
    </row>
    <row r="12" customFormat="false" ht="13.8" hidden="false" customHeight="false" outlineLevel="0" collapsed="false">
      <c r="A12" s="136" t="s">
        <v>60</v>
      </c>
      <c r="B12" s="136" t="n">
        <v>3</v>
      </c>
      <c r="C12" s="136" t="s">
        <v>60</v>
      </c>
      <c r="D12" s="136" t="s">
        <v>60</v>
      </c>
      <c r="E12" s="137" t="s">
        <v>60</v>
      </c>
      <c r="F12" s="136" t="s">
        <v>60</v>
      </c>
      <c r="G12" s="136"/>
    </row>
    <row r="14" customFormat="false" ht="13.8" hidden="false" customHeight="false" outlineLevel="0" collapsed="false">
      <c r="A14" s="134" t="s">
        <v>308</v>
      </c>
      <c r="B14" s="134"/>
      <c r="C14" s="134"/>
    </row>
    <row r="15" s="102" customFormat="true" ht="39.75" hidden="false" customHeight="true" outlineLevel="0" collapsed="false">
      <c r="A15" s="138" t="s">
        <v>302</v>
      </c>
      <c r="B15" s="135" t="s">
        <v>303</v>
      </c>
      <c r="C15" s="135" t="s">
        <v>304</v>
      </c>
      <c r="D15" s="135" t="s">
        <v>305</v>
      </c>
      <c r="E15" s="135" t="s">
        <v>306</v>
      </c>
      <c r="F15" s="135" t="s">
        <v>307</v>
      </c>
      <c r="G15" s="135"/>
      <c r="AMJ15" s="1"/>
    </row>
    <row r="16" customFormat="false" ht="26.85" hidden="false" customHeight="false" outlineLevel="0" collapsed="false">
      <c r="A16" s="7" t="s">
        <v>355</v>
      </c>
      <c r="B16" s="4" t="s">
        <v>60</v>
      </c>
      <c r="C16" s="4" t="s">
        <v>60</v>
      </c>
      <c r="D16" s="4" t="s">
        <v>60</v>
      </c>
      <c r="E16" s="139" t="s">
        <v>60</v>
      </c>
      <c r="F16" s="4" t="s">
        <v>60</v>
      </c>
      <c r="G16" s="4"/>
    </row>
    <row r="18" customFormat="false" ht="13.8" hidden="false" customHeight="false" outlineLevel="0" collapsed="false">
      <c r="A18" s="140" t="s">
        <v>309</v>
      </c>
    </row>
    <row r="19" customFormat="false" ht="13.8" hidden="false" customHeight="false" outlineLevel="0" collapsed="false">
      <c r="A19" s="141" t="s">
        <v>310</v>
      </c>
      <c r="B19" s="141" t="s">
        <v>311</v>
      </c>
    </row>
    <row r="20" customFormat="false" ht="13.8" hidden="false" customHeight="false" outlineLevel="0" collapsed="false">
      <c r="A20" s="142" t="s">
        <v>312</v>
      </c>
      <c r="B20" s="142"/>
    </row>
    <row r="21" customFormat="false" ht="13.8" hidden="false" customHeight="false" outlineLevel="0" collapsed="false">
      <c r="A21" s="126" t="s">
        <v>313</v>
      </c>
      <c r="B21" s="4" t="s">
        <v>60</v>
      </c>
    </row>
    <row r="22" customFormat="false" ht="13.8" hidden="false" customHeight="false" outlineLevel="0" collapsed="false">
      <c r="A22" s="126" t="s">
        <v>314</v>
      </c>
      <c r="B22" s="4" t="s">
        <v>60</v>
      </c>
    </row>
    <row r="24" customFormat="false" ht="13.8" hidden="false" customHeight="false" outlineLevel="0" collapsed="false">
      <c r="A24" s="143" t="s">
        <v>315</v>
      </c>
      <c r="B24" s="123"/>
      <c r="C24" s="123"/>
      <c r="D24" s="123"/>
      <c r="E24" s="124"/>
      <c r="F24" s="144" t="s">
        <v>60</v>
      </c>
      <c r="G24" s="144"/>
    </row>
    <row r="25" customFormat="false" ht="13.8" hidden="false" customHeight="false" outlineLevel="0" collapsed="false">
      <c r="A25" s="143" t="s">
        <v>316</v>
      </c>
      <c r="B25" s="123"/>
      <c r="C25" s="123"/>
      <c r="D25" s="123"/>
      <c r="E25" s="124"/>
      <c r="F25" s="4" t="s">
        <v>60</v>
      </c>
      <c r="G25" s="4"/>
    </row>
    <row r="26" customFormat="false" ht="13.8" hidden="false" customHeight="false" outlineLevel="0" collapsed="false">
      <c r="A26" s="143" t="s">
        <v>317</v>
      </c>
      <c r="B26" s="123"/>
      <c r="C26" s="123"/>
      <c r="D26" s="123"/>
      <c r="E26" s="124"/>
      <c r="F26" s="4" t="s">
        <v>60</v>
      </c>
      <c r="G26" s="4"/>
    </row>
    <row r="27" customFormat="false" ht="13.8" hidden="false" customHeight="false" outlineLevel="0" collapsed="false">
      <c r="A27" s="143" t="s">
        <v>318</v>
      </c>
      <c r="B27" s="123"/>
      <c r="C27" s="123"/>
      <c r="D27" s="123"/>
      <c r="E27" s="124"/>
      <c r="F27" s="4" t="s">
        <v>60</v>
      </c>
      <c r="G27" s="4"/>
    </row>
    <row r="28" customFormat="false" ht="13.8" hidden="false" customHeight="false" outlineLevel="0" collapsed="false">
      <c r="A28" s="140" t="s">
        <v>319</v>
      </c>
    </row>
    <row r="29" customFormat="false" ht="13.8" hidden="false" customHeight="false" outlineLevel="0" collapsed="false">
      <c r="A29" s="145" t="s">
        <v>320</v>
      </c>
      <c r="B29" s="123"/>
      <c r="C29" s="123"/>
      <c r="D29" s="123"/>
      <c r="E29" s="123"/>
      <c r="F29" s="123"/>
      <c r="G29" s="124"/>
    </row>
    <row r="31" customFormat="false" ht="13.8" hidden="false" customHeight="false" outlineLevel="0" collapsed="false">
      <c r="A31" s="134" t="s">
        <v>321</v>
      </c>
    </row>
    <row r="32" customFormat="false" ht="45" hidden="false" customHeight="true" outlineLevel="0" collapsed="false">
      <c r="A32" s="138" t="s">
        <v>302</v>
      </c>
      <c r="B32" s="135" t="s">
        <v>303</v>
      </c>
      <c r="C32" s="135" t="s">
        <v>304</v>
      </c>
      <c r="D32" s="135" t="s">
        <v>305</v>
      </c>
      <c r="E32" s="135" t="s">
        <v>306</v>
      </c>
      <c r="F32" s="135" t="s">
        <v>307</v>
      </c>
      <c r="G32" s="135"/>
    </row>
    <row r="33" customFormat="false" ht="13.8" hidden="false" customHeight="false" outlineLevel="0" collapsed="false">
      <c r="A33" s="136" t="s">
        <v>60</v>
      </c>
      <c r="B33" s="136" t="s">
        <v>60</v>
      </c>
      <c r="C33" s="136" t="s">
        <v>60</v>
      </c>
      <c r="D33" s="136" t="s">
        <v>60</v>
      </c>
      <c r="E33" s="137" t="s">
        <v>60</v>
      </c>
      <c r="F33" s="136" t="s">
        <v>60</v>
      </c>
      <c r="G33" s="136"/>
    </row>
    <row r="35" customFormat="false" ht="13.8" hidden="false" customHeight="false" outlineLevel="0" collapsed="false">
      <c r="A35" s="140" t="s">
        <v>309</v>
      </c>
    </row>
    <row r="36" customFormat="false" ht="13.8" hidden="false" customHeight="false" outlineLevel="0" collapsed="false">
      <c r="A36" s="141" t="s">
        <v>310</v>
      </c>
      <c r="B36" s="141" t="s">
        <v>311</v>
      </c>
    </row>
    <row r="37" customFormat="false" ht="26.85" hidden="false" customHeight="false" outlineLevel="0" collapsed="false">
      <c r="A37" s="92" t="s">
        <v>322</v>
      </c>
      <c r="B37" s="126"/>
    </row>
    <row r="38" customFormat="false" ht="13.8" hidden="false" customHeight="false" outlineLevel="0" collapsed="false">
      <c r="A38" s="126" t="s">
        <v>323</v>
      </c>
      <c r="B38" s="4" t="s">
        <v>60</v>
      </c>
    </row>
    <row r="39" s="102" customFormat="true" ht="13.8" hidden="false" customHeight="false" outlineLevel="0" collapsed="false">
      <c r="A39" s="126" t="s">
        <v>324</v>
      </c>
      <c r="B39" s="4" t="s">
        <v>60</v>
      </c>
      <c r="AMJ39" s="1"/>
    </row>
    <row r="40" customFormat="false" ht="13.8" hidden="false" customHeight="false" outlineLevel="0" collapsed="false">
      <c r="A40" s="126" t="s">
        <v>325</v>
      </c>
      <c r="B40" s="4" t="s">
        <v>60</v>
      </c>
      <c r="C40" s="64"/>
      <c r="D40" s="64"/>
      <c r="E40" s="64"/>
      <c r="F40" s="64"/>
    </row>
    <row r="41" customFormat="false" ht="13.8" hidden="false" customHeight="false" outlineLevel="0" collapsed="false">
      <c r="A41" s="126" t="s">
        <v>314</v>
      </c>
      <c r="B41" s="4" t="s">
        <v>60</v>
      </c>
      <c r="C41" s="64"/>
      <c r="D41" s="64"/>
      <c r="E41" s="64"/>
      <c r="F41" s="64"/>
    </row>
    <row r="42" customFormat="false" ht="13.8" hidden="false" customHeight="false" outlineLevel="0" collapsed="false">
      <c r="A42" s="123"/>
      <c r="B42" s="147"/>
      <c r="C42" s="64"/>
      <c r="D42" s="64"/>
      <c r="E42" s="64"/>
      <c r="F42" s="64"/>
    </row>
    <row r="43" customFormat="false" ht="13.8" hidden="false" customHeight="false" outlineLevel="0" collapsed="false">
      <c r="A43" s="146" t="s">
        <v>326</v>
      </c>
      <c r="B43" s="147"/>
      <c r="C43" s="147"/>
      <c r="D43" s="147"/>
      <c r="E43" s="147"/>
      <c r="F43" s="147"/>
      <c r="G43" s="124"/>
    </row>
    <row r="44" customFormat="false" ht="13.8" hidden="false" customHeight="false" outlineLevel="0" collapsed="false">
      <c r="A44" s="64"/>
      <c r="B44" s="64"/>
      <c r="C44" s="64"/>
      <c r="D44" s="64"/>
      <c r="E44" s="64"/>
      <c r="F44" s="64"/>
    </row>
    <row r="45" customFormat="false" ht="13.8" hidden="false" customHeight="false" outlineLevel="0" collapsed="false">
      <c r="A45" s="140" t="s">
        <v>319</v>
      </c>
    </row>
    <row r="46" customFormat="false" ht="13.8" hidden="false" customHeight="false" outlineLevel="0" collapsed="false">
      <c r="A46" s="145" t="s">
        <v>320</v>
      </c>
      <c r="B46" s="123"/>
      <c r="C46" s="123"/>
      <c r="D46" s="123"/>
      <c r="E46" s="123"/>
      <c r="F46" s="123"/>
      <c r="G46" s="124"/>
    </row>
    <row r="48" customFormat="false" ht="13.8" hidden="false" customHeight="false" outlineLevel="0" collapsed="false">
      <c r="A48" s="134" t="s">
        <v>327</v>
      </c>
    </row>
    <row r="49" customFormat="false" ht="26.85" hidden="false" customHeight="false" outlineLevel="0" collapsed="false">
      <c r="A49" s="141" t="s">
        <v>328</v>
      </c>
      <c r="B49" s="141" t="s">
        <v>329</v>
      </c>
      <c r="C49" s="141" t="s">
        <v>330</v>
      </c>
      <c r="D49" s="141" t="s">
        <v>331</v>
      </c>
      <c r="E49" s="141" t="s">
        <v>332</v>
      </c>
      <c r="F49" s="141" t="s">
        <v>333</v>
      </c>
      <c r="G49" s="135" t="s">
        <v>334</v>
      </c>
    </row>
    <row r="50" customFormat="false" ht="13.8" hidden="false" customHeight="false" outlineLevel="0" collapsed="false">
      <c r="A50" s="4" t="s">
        <v>60</v>
      </c>
      <c r="B50" s="4" t="s">
        <v>60</v>
      </c>
      <c r="C50" s="4" t="s">
        <v>60</v>
      </c>
      <c r="D50" s="4" t="s">
        <v>60</v>
      </c>
      <c r="E50" s="4" t="s">
        <v>60</v>
      </c>
      <c r="F50" s="4" t="s">
        <v>60</v>
      </c>
      <c r="G50" s="4" t="s">
        <v>60</v>
      </c>
    </row>
    <row r="51" customFormat="false" ht="13.8" hidden="false" customHeight="false" outlineLevel="0" collapsed="false">
      <c r="A51" s="64"/>
      <c r="B51" s="64"/>
      <c r="C51" s="64"/>
      <c r="D51" s="64"/>
      <c r="E51" s="64"/>
      <c r="F51" s="64"/>
      <c r="G51" s="64"/>
    </row>
    <row r="52" customFormat="false" ht="13.8" hidden="false" customHeight="false" outlineLevel="0" collapsed="false">
      <c r="A52" s="140" t="s">
        <v>309</v>
      </c>
      <c r="C52" s="64"/>
      <c r="D52" s="64"/>
      <c r="E52" s="64"/>
      <c r="F52" s="64"/>
      <c r="G52" s="64"/>
    </row>
    <row r="53" customFormat="false" ht="13.8" hidden="false" customHeight="false" outlineLevel="0" collapsed="false">
      <c r="A53" s="141" t="s">
        <v>310</v>
      </c>
      <c r="B53" s="141" t="s">
        <v>311</v>
      </c>
    </row>
    <row r="54" customFormat="false" ht="26.85" hidden="false" customHeight="false" outlineLevel="0" collapsed="false">
      <c r="A54" s="165" t="s">
        <v>335</v>
      </c>
      <c r="B54" s="124"/>
    </row>
    <row r="55" customFormat="false" ht="13.8" hidden="false" customHeight="false" outlineLevel="0" collapsed="false">
      <c r="A55" s="126" t="s">
        <v>329</v>
      </c>
      <c r="B55" s="4" t="s">
        <v>60</v>
      </c>
    </row>
    <row r="56" customFormat="false" ht="13.8" hidden="false" customHeight="false" outlineLevel="0" collapsed="false">
      <c r="A56" s="126" t="s">
        <v>330</v>
      </c>
      <c r="B56" s="4" t="s">
        <v>60</v>
      </c>
    </row>
    <row r="57" customFormat="false" ht="13.8" hidden="false" customHeight="false" outlineLevel="0" collapsed="false">
      <c r="A57" s="126" t="str">
        <f aca="false">D49</f>
        <v>Златоглазка</v>
      </c>
      <c r="B57" s="4" t="s">
        <v>60</v>
      </c>
    </row>
    <row r="58" customFormat="false" ht="13.8" hidden="false" customHeight="false" outlineLevel="0" collapsed="false">
      <c r="A58" s="126" t="str">
        <f aca="false">E49</f>
        <v>Комары</v>
      </c>
      <c r="B58" s="4" t="s">
        <v>60</v>
      </c>
    </row>
    <row r="59" customFormat="false" ht="13.8" hidden="false" customHeight="false" outlineLevel="0" collapsed="false">
      <c r="A59" s="126" t="str">
        <f aca="false">F49</f>
        <v>Осы</v>
      </c>
      <c r="B59" s="4" t="s">
        <v>60</v>
      </c>
    </row>
    <row r="60" customFormat="false" ht="13.8" hidden="false" customHeight="false" outlineLevel="0" collapsed="false">
      <c r="A60" s="126" t="str">
        <f aca="false">G49</f>
        <v>Пищевая моль</v>
      </c>
      <c r="B60" s="4" t="s">
        <v>60</v>
      </c>
    </row>
    <row r="62" customFormat="false" ht="13.8" hidden="false" customHeight="false" outlineLevel="0" collapsed="false">
      <c r="A62" s="146" t="s">
        <v>356</v>
      </c>
      <c r="B62" s="147"/>
      <c r="C62" s="147"/>
      <c r="D62" s="147"/>
      <c r="E62" s="147"/>
      <c r="F62" s="147"/>
      <c r="G62" s="124"/>
    </row>
    <row r="63" customFormat="false" ht="13.8" hidden="false" customHeight="false" outlineLevel="0" collapsed="false">
      <c r="A63" s="64"/>
      <c r="B63" s="64"/>
      <c r="C63" s="64"/>
      <c r="D63" s="64"/>
      <c r="E63" s="64"/>
      <c r="F63" s="64"/>
    </row>
    <row r="64" customFormat="false" ht="13.8" hidden="false" customHeight="false" outlineLevel="0" collapsed="false">
      <c r="A64" s="140" t="s">
        <v>319</v>
      </c>
    </row>
    <row r="65" customFormat="false" ht="13.8" hidden="false" customHeight="false" outlineLevel="0" collapsed="false">
      <c r="A65" s="145" t="s">
        <v>320</v>
      </c>
      <c r="B65" s="123"/>
      <c r="C65" s="123"/>
      <c r="D65" s="123"/>
      <c r="E65" s="123"/>
      <c r="F65" s="123"/>
      <c r="G65" s="124"/>
    </row>
    <row r="66" s="102" customFormat="true" ht="13.8" hidden="false" customHeight="false" outlineLevel="0" collapsed="false">
      <c r="A66" s="1"/>
      <c r="B66" s="1"/>
      <c r="C66" s="1"/>
      <c r="D66" s="1"/>
      <c r="E66" s="1"/>
      <c r="F66" s="1"/>
      <c r="G66" s="1"/>
      <c r="H66" s="0"/>
      <c r="I66" s="0"/>
      <c r="J66" s="0"/>
      <c r="K66" s="0"/>
      <c r="L66" s="0"/>
      <c r="M66" s="0"/>
      <c r="N66" s="0"/>
      <c r="O66" s="0"/>
      <c r="P66" s="0"/>
      <c r="Q66" s="0"/>
      <c r="R66" s="0"/>
      <c r="S66" s="0"/>
      <c r="T66" s="0"/>
      <c r="U66" s="0"/>
      <c r="V66" s="0"/>
      <c r="W66" s="0"/>
      <c r="X66" s="0"/>
      <c r="Y66" s="0"/>
      <c r="Z66" s="0"/>
      <c r="AA66" s="0"/>
      <c r="AB66" s="0"/>
      <c r="AC66" s="0"/>
      <c r="AD66" s="0"/>
      <c r="AE66" s="0"/>
      <c r="AF66" s="0"/>
      <c r="AG66" s="0"/>
      <c r="AH66" s="0"/>
      <c r="AI66" s="0"/>
      <c r="AJ66" s="0"/>
      <c r="AK66" s="0"/>
      <c r="AL66" s="0"/>
      <c r="AM66" s="0"/>
      <c r="AN66" s="0"/>
      <c r="AO66" s="0"/>
      <c r="AP66" s="0"/>
      <c r="AQ66" s="0"/>
      <c r="AR66" s="0"/>
      <c r="AS66" s="0"/>
      <c r="AT66" s="0"/>
      <c r="AU66" s="0"/>
      <c r="AV66" s="0"/>
      <c r="AW66" s="0"/>
      <c r="AX66" s="0"/>
      <c r="AY66" s="0"/>
      <c r="AZ66" s="0"/>
      <c r="BA66" s="0"/>
      <c r="BB66" s="0"/>
      <c r="BC66" s="0"/>
      <c r="BD66" s="0"/>
      <c r="BE66" s="0"/>
      <c r="BF66" s="0"/>
      <c r="BG66" s="0"/>
      <c r="BH66" s="0"/>
      <c r="BI66" s="0"/>
      <c r="BJ66" s="0"/>
      <c r="BK66" s="0"/>
      <c r="BL66" s="0"/>
      <c r="BM66" s="0"/>
      <c r="BN66" s="0"/>
      <c r="BO66" s="0"/>
      <c r="BP66" s="0"/>
      <c r="BQ66" s="0"/>
      <c r="BR66" s="0"/>
      <c r="BS66" s="0"/>
      <c r="BT66" s="0"/>
      <c r="BU66" s="0"/>
      <c r="BV66" s="0"/>
      <c r="BW66" s="0"/>
      <c r="BX66" s="0"/>
      <c r="BY66" s="0"/>
      <c r="BZ66" s="0"/>
      <c r="CA66" s="0"/>
      <c r="CB66" s="0"/>
      <c r="CC66" s="0"/>
      <c r="CD66" s="0"/>
      <c r="CE66" s="0"/>
      <c r="CF66" s="0"/>
      <c r="CG66" s="0"/>
      <c r="CH66" s="0"/>
      <c r="CI66" s="0"/>
      <c r="CJ66" s="0"/>
      <c r="CK66" s="0"/>
      <c r="CL66" s="0"/>
      <c r="CM66" s="0"/>
      <c r="CN66" s="0"/>
      <c r="CO66" s="0"/>
      <c r="CP66" s="0"/>
      <c r="CQ66" s="0"/>
      <c r="CR66" s="0"/>
      <c r="CS66" s="0"/>
      <c r="CT66" s="0"/>
      <c r="CU66" s="0"/>
      <c r="CV66" s="0"/>
      <c r="CW66" s="0"/>
      <c r="CX66" s="0"/>
      <c r="CY66" s="0"/>
      <c r="CZ66" s="0"/>
      <c r="DA66" s="0"/>
      <c r="DB66" s="0"/>
      <c r="DC66" s="0"/>
      <c r="DD66" s="0"/>
      <c r="DE66" s="0"/>
      <c r="DF66" s="0"/>
      <c r="DG66" s="0"/>
      <c r="DH66" s="0"/>
      <c r="DI66" s="0"/>
      <c r="DJ66" s="0"/>
      <c r="DK66" s="0"/>
      <c r="DL66" s="0"/>
      <c r="DM66" s="0"/>
      <c r="DN66" s="0"/>
      <c r="DO66" s="0"/>
      <c r="DP66" s="0"/>
      <c r="DQ66" s="0"/>
      <c r="DR66" s="0"/>
      <c r="DS66" s="0"/>
      <c r="DT66" s="0"/>
      <c r="DU66" s="0"/>
      <c r="DV66" s="0"/>
      <c r="DW66" s="0"/>
      <c r="DX66" s="0"/>
      <c r="DY66" s="0"/>
      <c r="DZ66" s="0"/>
      <c r="EA66" s="0"/>
      <c r="EB66" s="0"/>
      <c r="EC66" s="0"/>
      <c r="ED66" s="0"/>
      <c r="EE66" s="0"/>
      <c r="EF66" s="0"/>
      <c r="EG66" s="0"/>
      <c r="EH66" s="0"/>
      <c r="EI66" s="0"/>
      <c r="EJ66" s="0"/>
      <c r="EK66" s="0"/>
      <c r="EL66" s="0"/>
      <c r="EM66" s="0"/>
      <c r="EN66" s="0"/>
      <c r="EO66" s="0"/>
      <c r="EP66" s="0"/>
      <c r="EQ66" s="0"/>
      <c r="ER66" s="0"/>
      <c r="ES66" s="0"/>
      <c r="ET66" s="0"/>
      <c r="EU66" s="0"/>
      <c r="EV66" s="0"/>
      <c r="EW66" s="0"/>
      <c r="EX66" s="0"/>
      <c r="EY66" s="0"/>
      <c r="EZ66" s="0"/>
      <c r="FA66" s="0"/>
      <c r="FB66" s="0"/>
      <c r="FC66" s="0"/>
      <c r="FD66" s="0"/>
      <c r="FE66" s="0"/>
      <c r="FF66" s="0"/>
      <c r="FG66" s="0"/>
      <c r="FH66" s="0"/>
      <c r="FI66" s="0"/>
      <c r="FJ66" s="0"/>
      <c r="FK66" s="0"/>
      <c r="FL66" s="0"/>
      <c r="FM66" s="0"/>
      <c r="FN66" s="0"/>
      <c r="FO66" s="0"/>
      <c r="FP66" s="0"/>
      <c r="FQ66" s="0"/>
      <c r="FR66" s="0"/>
      <c r="FS66" s="0"/>
      <c r="FT66" s="0"/>
      <c r="FU66" s="0"/>
      <c r="FV66" s="0"/>
      <c r="FW66" s="0"/>
      <c r="FX66" s="0"/>
      <c r="FY66" s="0"/>
      <c r="FZ66" s="0"/>
      <c r="GA66" s="0"/>
      <c r="GB66" s="0"/>
      <c r="GC66" s="0"/>
      <c r="GD66" s="0"/>
      <c r="GE66" s="0"/>
      <c r="GF66" s="0"/>
      <c r="GG66" s="0"/>
      <c r="GH66" s="0"/>
      <c r="GI66" s="0"/>
      <c r="GJ66" s="0"/>
      <c r="GK66" s="0"/>
      <c r="GL66" s="0"/>
      <c r="GM66" s="0"/>
      <c r="GN66" s="0"/>
      <c r="GO66" s="0"/>
      <c r="GP66" s="0"/>
      <c r="GQ66" s="0"/>
      <c r="GR66" s="0"/>
      <c r="GS66" s="0"/>
      <c r="GT66" s="0"/>
      <c r="GU66" s="0"/>
      <c r="GV66" s="0"/>
      <c r="GW66" s="0"/>
      <c r="GX66" s="0"/>
      <c r="GY66" s="0"/>
      <c r="GZ66" s="0"/>
      <c r="HA66" s="0"/>
      <c r="HB66" s="0"/>
      <c r="HC66" s="0"/>
      <c r="HD66" s="0"/>
      <c r="HE66" s="0"/>
      <c r="HF66" s="0"/>
      <c r="HG66" s="0"/>
      <c r="HH66" s="0"/>
      <c r="HI66" s="0"/>
      <c r="HJ66" s="0"/>
      <c r="HK66" s="0"/>
      <c r="HL66" s="0"/>
      <c r="HM66" s="0"/>
      <c r="HN66" s="0"/>
      <c r="HO66" s="0"/>
      <c r="HP66" s="0"/>
      <c r="HQ66" s="0"/>
      <c r="HR66" s="0"/>
      <c r="HS66" s="0"/>
      <c r="HT66" s="0"/>
      <c r="HU66" s="0"/>
      <c r="HV66" s="0"/>
      <c r="HW66" s="0"/>
      <c r="HX66" s="0"/>
      <c r="HY66" s="0"/>
      <c r="HZ66" s="0"/>
      <c r="IA66" s="0"/>
      <c r="IB66" s="0"/>
      <c r="IC66" s="0"/>
      <c r="ID66" s="0"/>
      <c r="IE66" s="0"/>
      <c r="IF66" s="0"/>
      <c r="IG66" s="0"/>
      <c r="IH66" s="0"/>
      <c r="II66" s="0"/>
      <c r="IJ66" s="0"/>
      <c r="IK66" s="0"/>
      <c r="IL66" s="0"/>
      <c r="IM66" s="0"/>
      <c r="IN66" s="0"/>
      <c r="IO66" s="0"/>
      <c r="IP66" s="0"/>
      <c r="IQ66" s="0"/>
      <c r="IR66" s="0"/>
      <c r="IS66" s="0"/>
      <c r="IT66" s="0"/>
      <c r="IU66" s="0"/>
      <c r="IV66" s="0"/>
      <c r="IW66" s="0"/>
      <c r="IX66" s="0"/>
      <c r="IY66" s="0"/>
      <c r="IZ66" s="0"/>
      <c r="JA66" s="0"/>
      <c r="JB66" s="0"/>
      <c r="JC66" s="0"/>
      <c r="JD66" s="0"/>
      <c r="JE66" s="0"/>
      <c r="JF66" s="0"/>
      <c r="JG66" s="0"/>
      <c r="JH66" s="0"/>
      <c r="JI66" s="0"/>
      <c r="JJ66" s="0"/>
      <c r="JK66" s="0"/>
      <c r="JL66" s="0"/>
      <c r="JM66" s="0"/>
      <c r="JN66" s="0"/>
      <c r="JO66" s="0"/>
      <c r="JP66" s="0"/>
      <c r="JQ66" s="0"/>
      <c r="JR66" s="0"/>
      <c r="JS66" s="0"/>
      <c r="JT66" s="0"/>
      <c r="JU66" s="0"/>
      <c r="JV66" s="0"/>
      <c r="JW66" s="0"/>
      <c r="JX66" s="0"/>
      <c r="JY66" s="0"/>
      <c r="JZ66" s="0"/>
      <c r="KA66" s="0"/>
      <c r="KB66" s="0"/>
      <c r="KC66" s="0"/>
      <c r="KD66" s="0"/>
      <c r="KE66" s="0"/>
      <c r="KF66" s="0"/>
      <c r="KG66" s="0"/>
      <c r="KH66" s="0"/>
      <c r="KI66" s="0"/>
      <c r="KJ66" s="0"/>
      <c r="KK66" s="0"/>
      <c r="KL66" s="0"/>
      <c r="KM66" s="0"/>
      <c r="KN66" s="0"/>
      <c r="KO66" s="0"/>
      <c r="KP66" s="0"/>
      <c r="KQ66" s="0"/>
      <c r="KR66" s="0"/>
      <c r="KS66" s="0"/>
      <c r="KT66" s="0"/>
      <c r="KU66" s="0"/>
      <c r="KV66" s="0"/>
      <c r="KW66" s="0"/>
      <c r="KX66" s="0"/>
      <c r="KY66" s="0"/>
      <c r="KZ66" s="0"/>
      <c r="LA66" s="0"/>
      <c r="LB66" s="0"/>
      <c r="LC66" s="0"/>
      <c r="LD66" s="0"/>
      <c r="LE66" s="0"/>
      <c r="LF66" s="0"/>
      <c r="LG66" s="0"/>
      <c r="LH66" s="0"/>
      <c r="LI66" s="0"/>
      <c r="LJ66" s="0"/>
      <c r="LK66" s="0"/>
      <c r="LL66" s="0"/>
      <c r="LM66" s="0"/>
      <c r="LN66" s="0"/>
      <c r="LO66" s="0"/>
      <c r="LP66" s="0"/>
      <c r="LQ66" s="0"/>
      <c r="LR66" s="0"/>
      <c r="LS66" s="0"/>
      <c r="LT66" s="0"/>
      <c r="LU66" s="0"/>
      <c r="LV66" s="0"/>
      <c r="LW66" s="0"/>
      <c r="LX66" s="0"/>
      <c r="LY66" s="0"/>
      <c r="LZ66" s="0"/>
      <c r="MA66" s="0"/>
      <c r="MB66" s="0"/>
      <c r="MC66" s="0"/>
      <c r="MD66" s="0"/>
      <c r="ME66" s="0"/>
      <c r="MF66" s="0"/>
      <c r="MG66" s="0"/>
      <c r="MH66" s="0"/>
      <c r="MI66" s="0"/>
      <c r="MJ66" s="0"/>
      <c r="MK66" s="0"/>
      <c r="ML66" s="0"/>
      <c r="MM66" s="0"/>
      <c r="MN66" s="0"/>
      <c r="MO66" s="0"/>
      <c r="MP66" s="0"/>
      <c r="MQ66" s="0"/>
      <c r="MR66" s="0"/>
      <c r="MS66" s="0"/>
      <c r="MT66" s="0"/>
      <c r="MU66" s="0"/>
      <c r="MV66" s="0"/>
      <c r="MW66" s="0"/>
      <c r="MX66" s="0"/>
      <c r="MY66" s="0"/>
      <c r="MZ66" s="0"/>
      <c r="NA66" s="0"/>
      <c r="NB66" s="0"/>
      <c r="NC66" s="0"/>
      <c r="ND66" s="0"/>
      <c r="NE66" s="0"/>
      <c r="NF66" s="0"/>
      <c r="NG66" s="0"/>
      <c r="NH66" s="0"/>
      <c r="NI66" s="0"/>
      <c r="NJ66" s="0"/>
      <c r="NK66" s="0"/>
      <c r="NL66" s="0"/>
      <c r="NM66" s="0"/>
      <c r="NN66" s="0"/>
      <c r="NO66" s="0"/>
      <c r="NP66" s="0"/>
      <c r="NQ66" s="0"/>
      <c r="NR66" s="0"/>
      <c r="NS66" s="0"/>
      <c r="NT66" s="0"/>
      <c r="NU66" s="0"/>
      <c r="NV66" s="0"/>
      <c r="NW66" s="0"/>
      <c r="NX66" s="0"/>
      <c r="NY66" s="0"/>
      <c r="NZ66" s="0"/>
      <c r="OA66" s="0"/>
      <c r="OB66" s="0"/>
      <c r="OC66" s="0"/>
      <c r="OD66" s="0"/>
      <c r="OE66" s="0"/>
      <c r="OF66" s="0"/>
      <c r="OG66" s="0"/>
      <c r="OH66" s="0"/>
      <c r="OI66" s="0"/>
      <c r="OJ66" s="0"/>
      <c r="OK66" s="0"/>
      <c r="OL66" s="0"/>
      <c r="OM66" s="0"/>
      <c r="ON66" s="0"/>
      <c r="OO66" s="0"/>
      <c r="OP66" s="0"/>
      <c r="OQ66" s="0"/>
      <c r="OR66" s="0"/>
      <c r="OS66" s="0"/>
      <c r="OT66" s="0"/>
      <c r="OU66" s="0"/>
      <c r="OV66" s="0"/>
      <c r="OW66" s="0"/>
      <c r="OX66" s="0"/>
      <c r="OY66" s="0"/>
      <c r="OZ66" s="0"/>
      <c r="PA66" s="0"/>
      <c r="PB66" s="0"/>
      <c r="PC66" s="0"/>
      <c r="PD66" s="0"/>
      <c r="PE66" s="0"/>
      <c r="PF66" s="0"/>
      <c r="PG66" s="0"/>
      <c r="PH66" s="0"/>
      <c r="PI66" s="0"/>
      <c r="PJ66" s="0"/>
      <c r="PK66" s="0"/>
      <c r="PL66" s="0"/>
      <c r="PM66" s="0"/>
      <c r="PN66" s="0"/>
      <c r="PO66" s="0"/>
      <c r="PP66" s="0"/>
      <c r="PQ66" s="0"/>
      <c r="PR66" s="0"/>
      <c r="PS66" s="0"/>
      <c r="PT66" s="0"/>
      <c r="PU66" s="0"/>
      <c r="PV66" s="0"/>
      <c r="PW66" s="0"/>
      <c r="PX66" s="0"/>
      <c r="PY66" s="0"/>
      <c r="PZ66" s="0"/>
      <c r="QA66" s="0"/>
      <c r="QB66" s="0"/>
      <c r="QC66" s="0"/>
      <c r="QD66" s="0"/>
      <c r="QE66" s="0"/>
      <c r="QF66" s="0"/>
      <c r="QG66" s="0"/>
      <c r="QH66" s="0"/>
      <c r="QI66" s="0"/>
      <c r="QJ66" s="0"/>
      <c r="QK66" s="0"/>
      <c r="QL66" s="0"/>
      <c r="QM66" s="0"/>
      <c r="QN66" s="0"/>
      <c r="QO66" s="0"/>
      <c r="QP66" s="0"/>
      <c r="QQ66" s="0"/>
      <c r="QR66" s="0"/>
      <c r="QS66" s="0"/>
      <c r="QT66" s="0"/>
      <c r="QU66" s="0"/>
      <c r="QV66" s="0"/>
      <c r="QW66" s="0"/>
      <c r="QX66" s="0"/>
      <c r="QY66" s="0"/>
      <c r="QZ66" s="0"/>
      <c r="RA66" s="0"/>
      <c r="RB66" s="0"/>
      <c r="RC66" s="0"/>
      <c r="RD66" s="0"/>
      <c r="RE66" s="0"/>
      <c r="RF66" s="0"/>
      <c r="RG66" s="0"/>
      <c r="RH66" s="0"/>
      <c r="RI66" s="0"/>
      <c r="RJ66" s="0"/>
      <c r="RK66" s="0"/>
      <c r="RL66" s="0"/>
      <c r="RM66" s="0"/>
      <c r="RN66" s="0"/>
      <c r="RO66" s="0"/>
      <c r="RP66" s="0"/>
      <c r="RQ66" s="0"/>
      <c r="RR66" s="0"/>
      <c r="RS66" s="0"/>
      <c r="RT66" s="0"/>
      <c r="RU66" s="0"/>
      <c r="RV66" s="0"/>
      <c r="RW66" s="0"/>
      <c r="RX66" s="0"/>
      <c r="RY66" s="0"/>
      <c r="RZ66" s="0"/>
      <c r="SA66" s="0"/>
      <c r="SB66" s="0"/>
      <c r="SC66" s="0"/>
      <c r="SD66" s="0"/>
      <c r="SE66" s="0"/>
      <c r="SF66" s="0"/>
      <c r="SG66" s="0"/>
      <c r="SH66" s="0"/>
      <c r="SI66" s="0"/>
      <c r="SJ66" s="0"/>
      <c r="SK66" s="0"/>
      <c r="SL66" s="0"/>
      <c r="SM66" s="0"/>
      <c r="SN66" s="0"/>
      <c r="SO66" s="0"/>
      <c r="SP66" s="0"/>
      <c r="SQ66" s="0"/>
      <c r="SR66" s="0"/>
      <c r="SS66" s="0"/>
      <c r="ST66" s="0"/>
      <c r="SU66" s="0"/>
      <c r="SV66" s="0"/>
      <c r="SW66" s="0"/>
      <c r="SX66" s="0"/>
      <c r="SY66" s="0"/>
      <c r="SZ66" s="0"/>
      <c r="TA66" s="0"/>
      <c r="TB66" s="0"/>
      <c r="TC66" s="0"/>
      <c r="TD66" s="0"/>
      <c r="TE66" s="0"/>
      <c r="TF66" s="0"/>
      <c r="TG66" s="0"/>
      <c r="TH66" s="0"/>
      <c r="TI66" s="0"/>
      <c r="TJ66" s="0"/>
      <c r="TK66" s="0"/>
      <c r="TL66" s="0"/>
      <c r="TM66" s="0"/>
      <c r="TN66" s="0"/>
      <c r="TO66" s="0"/>
      <c r="TP66" s="0"/>
      <c r="TQ66" s="0"/>
      <c r="TR66" s="0"/>
      <c r="TS66" s="0"/>
      <c r="TT66" s="0"/>
      <c r="TU66" s="0"/>
      <c r="TV66" s="0"/>
      <c r="TW66" s="0"/>
      <c r="TX66" s="0"/>
      <c r="TY66" s="0"/>
      <c r="TZ66" s="0"/>
      <c r="UA66" s="0"/>
      <c r="UB66" s="0"/>
      <c r="UC66" s="0"/>
      <c r="UD66" s="0"/>
      <c r="UE66" s="0"/>
      <c r="UF66" s="0"/>
      <c r="UG66" s="0"/>
      <c r="UH66" s="0"/>
      <c r="UI66" s="0"/>
      <c r="UJ66" s="0"/>
      <c r="UK66" s="0"/>
      <c r="UL66" s="0"/>
      <c r="UM66" s="0"/>
      <c r="UN66" s="0"/>
      <c r="UO66" s="0"/>
      <c r="UP66" s="0"/>
      <c r="UQ66" s="0"/>
      <c r="UR66" s="0"/>
      <c r="US66" s="0"/>
      <c r="UT66" s="0"/>
      <c r="UU66" s="0"/>
      <c r="UV66" s="0"/>
      <c r="UW66" s="0"/>
      <c r="UX66" s="0"/>
      <c r="UY66" s="0"/>
      <c r="UZ66" s="0"/>
      <c r="VA66" s="0"/>
      <c r="VB66" s="0"/>
      <c r="VC66" s="0"/>
      <c r="VD66" s="0"/>
      <c r="VE66" s="0"/>
      <c r="VF66" s="0"/>
      <c r="VG66" s="0"/>
      <c r="VH66" s="0"/>
      <c r="VI66" s="0"/>
      <c r="VJ66" s="0"/>
      <c r="VK66" s="0"/>
      <c r="VL66" s="0"/>
      <c r="VM66" s="0"/>
      <c r="VN66" s="0"/>
      <c r="VO66" s="0"/>
      <c r="VP66" s="0"/>
      <c r="VQ66" s="0"/>
      <c r="VR66" s="0"/>
      <c r="VS66" s="0"/>
      <c r="VT66" s="0"/>
      <c r="VU66" s="0"/>
      <c r="VV66" s="0"/>
      <c r="VW66" s="0"/>
      <c r="VX66" s="0"/>
      <c r="VY66" s="0"/>
      <c r="VZ66" s="0"/>
      <c r="WA66" s="0"/>
      <c r="WB66" s="0"/>
      <c r="WC66" s="0"/>
      <c r="WD66" s="0"/>
      <c r="WE66" s="0"/>
      <c r="WF66" s="0"/>
      <c r="WG66" s="0"/>
      <c r="WH66" s="0"/>
      <c r="WI66" s="0"/>
      <c r="WJ66" s="0"/>
      <c r="WK66" s="0"/>
      <c r="WL66" s="0"/>
      <c r="WM66" s="0"/>
      <c r="WN66" s="0"/>
      <c r="WO66" s="0"/>
      <c r="WP66" s="0"/>
      <c r="WQ66" s="0"/>
      <c r="WR66" s="0"/>
      <c r="WS66" s="0"/>
      <c r="WT66" s="0"/>
      <c r="WU66" s="0"/>
      <c r="WV66" s="0"/>
      <c r="WW66" s="0"/>
      <c r="WX66" s="0"/>
      <c r="WY66" s="0"/>
      <c r="WZ66" s="0"/>
      <c r="XA66" s="0"/>
      <c r="XB66" s="0"/>
      <c r="XC66" s="0"/>
      <c r="XD66" s="0"/>
      <c r="XE66" s="0"/>
      <c r="XF66" s="0"/>
      <c r="XG66" s="0"/>
      <c r="XH66" s="0"/>
      <c r="XI66" s="0"/>
      <c r="XJ66" s="0"/>
      <c r="XK66" s="0"/>
      <c r="XL66" s="0"/>
      <c r="XM66" s="0"/>
      <c r="XN66" s="0"/>
      <c r="XO66" s="0"/>
      <c r="XP66" s="0"/>
      <c r="XQ66" s="0"/>
      <c r="XR66" s="0"/>
      <c r="XS66" s="0"/>
      <c r="XT66" s="0"/>
      <c r="XU66" s="0"/>
      <c r="XV66" s="0"/>
      <c r="XW66" s="0"/>
      <c r="XX66" s="0"/>
      <c r="XY66" s="0"/>
      <c r="XZ66" s="0"/>
      <c r="YA66" s="0"/>
      <c r="YB66" s="0"/>
      <c r="YC66" s="0"/>
      <c r="YD66" s="0"/>
      <c r="YE66" s="0"/>
      <c r="YF66" s="0"/>
      <c r="YG66" s="0"/>
      <c r="YH66" s="0"/>
      <c r="YI66" s="0"/>
      <c r="YJ66" s="0"/>
      <c r="YK66" s="0"/>
      <c r="YL66" s="0"/>
      <c r="YM66" s="0"/>
      <c r="YN66" s="0"/>
      <c r="YO66" s="0"/>
      <c r="YP66" s="0"/>
      <c r="YQ66" s="0"/>
      <c r="YR66" s="0"/>
      <c r="YS66" s="0"/>
      <c r="YT66" s="0"/>
      <c r="YU66" s="0"/>
      <c r="YV66" s="0"/>
      <c r="YW66" s="0"/>
      <c r="YX66" s="0"/>
      <c r="YY66" s="0"/>
      <c r="YZ66" s="0"/>
      <c r="ZA66" s="0"/>
      <c r="ZB66" s="0"/>
      <c r="ZC66" s="0"/>
      <c r="ZD66" s="0"/>
      <c r="ZE66" s="0"/>
      <c r="ZF66" s="0"/>
      <c r="ZG66" s="0"/>
      <c r="ZH66" s="0"/>
      <c r="ZI66" s="0"/>
      <c r="ZJ66" s="0"/>
      <c r="ZK66" s="0"/>
      <c r="ZL66" s="0"/>
      <c r="ZM66" s="0"/>
      <c r="ZN66" s="0"/>
      <c r="ZO66" s="0"/>
      <c r="ZP66" s="0"/>
      <c r="ZQ66" s="0"/>
      <c r="ZR66" s="0"/>
      <c r="ZS66" s="0"/>
      <c r="ZT66" s="0"/>
      <c r="ZU66" s="0"/>
      <c r="ZV66" s="0"/>
      <c r="ZW66" s="0"/>
      <c r="ZX66" s="0"/>
      <c r="ZY66" s="0"/>
      <c r="ZZ66" s="0"/>
      <c r="AAA66" s="0"/>
      <c r="AAB66" s="0"/>
      <c r="AAC66" s="0"/>
      <c r="AAD66" s="0"/>
      <c r="AAE66" s="0"/>
      <c r="AAF66" s="0"/>
      <c r="AAG66" s="0"/>
      <c r="AAH66" s="0"/>
      <c r="AAI66" s="0"/>
      <c r="AAJ66" s="0"/>
      <c r="AAK66" s="0"/>
      <c r="AAL66" s="0"/>
      <c r="AAM66" s="0"/>
      <c r="AAN66" s="0"/>
      <c r="AAO66" s="0"/>
      <c r="AAP66" s="0"/>
      <c r="AAQ66" s="0"/>
      <c r="AAR66" s="0"/>
      <c r="AAS66" s="0"/>
      <c r="AAT66" s="0"/>
      <c r="AAU66" s="0"/>
      <c r="AAV66" s="0"/>
      <c r="AAW66" s="0"/>
      <c r="AAX66" s="0"/>
      <c r="AAY66" s="0"/>
      <c r="AAZ66" s="0"/>
      <c r="ABA66" s="0"/>
      <c r="ABB66" s="0"/>
      <c r="ABC66" s="0"/>
      <c r="ABD66" s="0"/>
      <c r="ABE66" s="0"/>
      <c r="ABF66" s="0"/>
      <c r="ABG66" s="0"/>
      <c r="ABH66" s="0"/>
      <c r="ABI66" s="0"/>
      <c r="ABJ66" s="0"/>
      <c r="ABK66" s="0"/>
      <c r="ABL66" s="0"/>
      <c r="ABM66" s="0"/>
      <c r="ABN66" s="0"/>
      <c r="ABO66" s="0"/>
      <c r="ABP66" s="0"/>
      <c r="ABQ66" s="0"/>
      <c r="ABR66" s="0"/>
      <c r="ABS66" s="0"/>
      <c r="ABT66" s="0"/>
      <c r="ABU66" s="0"/>
      <c r="ABV66" s="0"/>
      <c r="ABW66" s="0"/>
      <c r="ABX66" s="0"/>
      <c r="ABY66" s="0"/>
      <c r="ABZ66" s="0"/>
      <c r="ACA66" s="0"/>
      <c r="ACB66" s="0"/>
      <c r="ACC66" s="0"/>
      <c r="ACD66" s="0"/>
      <c r="ACE66" s="0"/>
      <c r="ACF66" s="0"/>
      <c r="ACG66" s="0"/>
      <c r="ACH66" s="0"/>
      <c r="ACI66" s="0"/>
      <c r="ACJ66" s="0"/>
      <c r="ACK66" s="0"/>
      <c r="ACL66" s="0"/>
      <c r="ACM66" s="0"/>
      <c r="ACN66" s="0"/>
      <c r="ACO66" s="0"/>
      <c r="ACP66" s="0"/>
      <c r="ACQ66" s="0"/>
      <c r="ACR66" s="0"/>
      <c r="ACS66" s="0"/>
      <c r="ACT66" s="0"/>
      <c r="ACU66" s="0"/>
      <c r="ACV66" s="0"/>
      <c r="ACW66" s="0"/>
      <c r="ACX66" s="0"/>
      <c r="ACY66" s="0"/>
      <c r="ACZ66" s="0"/>
      <c r="ADA66" s="0"/>
      <c r="ADB66" s="0"/>
      <c r="ADC66" s="0"/>
      <c r="ADD66" s="0"/>
      <c r="ADE66" s="0"/>
      <c r="ADF66" s="0"/>
      <c r="ADG66" s="0"/>
      <c r="ADH66" s="0"/>
      <c r="ADI66" s="0"/>
      <c r="ADJ66" s="0"/>
      <c r="ADK66" s="0"/>
      <c r="ADL66" s="0"/>
      <c r="ADM66" s="0"/>
      <c r="ADN66" s="0"/>
      <c r="ADO66" s="0"/>
      <c r="ADP66" s="0"/>
      <c r="ADQ66" s="0"/>
      <c r="ADR66" s="0"/>
      <c r="ADS66" s="0"/>
      <c r="ADT66" s="0"/>
      <c r="ADU66" s="0"/>
      <c r="ADV66" s="0"/>
      <c r="ADW66" s="0"/>
      <c r="ADX66" s="0"/>
      <c r="ADY66" s="0"/>
      <c r="ADZ66" s="0"/>
      <c r="AEA66" s="0"/>
      <c r="AEB66" s="0"/>
      <c r="AEC66" s="0"/>
      <c r="AED66" s="0"/>
      <c r="AEE66" s="0"/>
      <c r="AEF66" s="0"/>
      <c r="AEG66" s="0"/>
      <c r="AEH66" s="0"/>
      <c r="AEI66" s="0"/>
      <c r="AEJ66" s="0"/>
      <c r="AEK66" s="0"/>
      <c r="AEL66" s="0"/>
      <c r="AEM66" s="0"/>
      <c r="AEN66" s="0"/>
      <c r="AEO66" s="0"/>
      <c r="AEP66" s="0"/>
      <c r="AEQ66" s="0"/>
      <c r="AER66" s="0"/>
      <c r="AES66" s="0"/>
      <c r="AET66" s="0"/>
      <c r="AEU66" s="0"/>
      <c r="AEV66" s="0"/>
      <c r="AEW66" s="0"/>
      <c r="AEX66" s="0"/>
      <c r="AEY66" s="0"/>
      <c r="AEZ66" s="0"/>
      <c r="AFA66" s="0"/>
      <c r="AFB66" s="0"/>
      <c r="AFC66" s="0"/>
      <c r="AFD66" s="0"/>
      <c r="AFE66" s="0"/>
      <c r="AFF66" s="0"/>
      <c r="AFG66" s="0"/>
      <c r="AFH66" s="0"/>
      <c r="AFI66" s="0"/>
      <c r="AFJ66" s="0"/>
      <c r="AFK66" s="0"/>
      <c r="AFL66" s="0"/>
      <c r="AFM66" s="0"/>
      <c r="AFN66" s="0"/>
      <c r="AFO66" s="0"/>
      <c r="AFP66" s="0"/>
      <c r="AFQ66" s="0"/>
      <c r="AFR66" s="0"/>
      <c r="AFS66" s="0"/>
      <c r="AFT66" s="0"/>
      <c r="AFU66" s="0"/>
      <c r="AFV66" s="0"/>
      <c r="AFW66" s="0"/>
      <c r="AFX66" s="0"/>
      <c r="AFY66" s="0"/>
      <c r="AFZ66" s="0"/>
      <c r="AGA66" s="0"/>
      <c r="AGB66" s="0"/>
      <c r="AGC66" s="0"/>
      <c r="AGD66" s="0"/>
      <c r="AGE66" s="0"/>
      <c r="AGF66" s="0"/>
      <c r="AGG66" s="0"/>
      <c r="AGH66" s="0"/>
      <c r="AGI66" s="0"/>
      <c r="AGJ66" s="0"/>
      <c r="AGK66" s="0"/>
      <c r="AGL66" s="0"/>
      <c r="AGM66" s="0"/>
      <c r="AGN66" s="0"/>
      <c r="AGO66" s="0"/>
      <c r="AGP66" s="0"/>
      <c r="AGQ66" s="0"/>
      <c r="AGR66" s="0"/>
      <c r="AGS66" s="0"/>
      <c r="AGT66" s="0"/>
      <c r="AGU66" s="0"/>
      <c r="AGV66" s="0"/>
      <c r="AGW66" s="0"/>
      <c r="AGX66" s="0"/>
      <c r="AGY66" s="0"/>
      <c r="AGZ66" s="0"/>
      <c r="AHA66" s="0"/>
      <c r="AHB66" s="0"/>
      <c r="AHC66" s="0"/>
      <c r="AHD66" s="0"/>
      <c r="AHE66" s="0"/>
      <c r="AHF66" s="0"/>
      <c r="AHG66" s="0"/>
      <c r="AHH66" s="0"/>
      <c r="AHI66" s="0"/>
      <c r="AHJ66" s="0"/>
      <c r="AHK66" s="0"/>
      <c r="AHL66" s="0"/>
      <c r="AHM66" s="0"/>
      <c r="AHN66" s="0"/>
      <c r="AHO66" s="0"/>
      <c r="AHP66" s="0"/>
      <c r="AHQ66" s="0"/>
      <c r="AHR66" s="0"/>
      <c r="AHS66" s="0"/>
      <c r="AHT66" s="0"/>
      <c r="AHU66" s="0"/>
      <c r="AHV66" s="0"/>
      <c r="AHW66" s="0"/>
      <c r="AHX66" s="0"/>
      <c r="AHY66" s="0"/>
      <c r="AHZ66" s="0"/>
      <c r="AIA66" s="0"/>
      <c r="AIB66" s="0"/>
      <c r="AIC66" s="0"/>
      <c r="AID66" s="0"/>
      <c r="AIE66" s="0"/>
      <c r="AIF66" s="0"/>
      <c r="AIG66" s="0"/>
      <c r="AIH66" s="0"/>
      <c r="AII66" s="0"/>
      <c r="AIJ66" s="0"/>
      <c r="AIK66" s="0"/>
      <c r="AIL66" s="0"/>
      <c r="AIM66" s="0"/>
      <c r="AIN66" s="0"/>
      <c r="AIO66" s="0"/>
      <c r="AIP66" s="0"/>
      <c r="AIQ66" s="0"/>
      <c r="AIR66" s="0"/>
      <c r="AIS66" s="0"/>
      <c r="AIT66" s="0"/>
      <c r="AIU66" s="0"/>
      <c r="AIV66" s="0"/>
      <c r="AIW66" s="0"/>
      <c r="AIX66" s="0"/>
      <c r="AIY66" s="0"/>
      <c r="AIZ66" s="0"/>
      <c r="AJA66" s="0"/>
      <c r="AJB66" s="0"/>
      <c r="AJC66" s="0"/>
      <c r="AJD66" s="0"/>
      <c r="AJE66" s="0"/>
      <c r="AJF66" s="0"/>
      <c r="AJG66" s="0"/>
      <c r="AJH66" s="0"/>
      <c r="AJI66" s="0"/>
      <c r="AJJ66" s="0"/>
      <c r="AJK66" s="0"/>
      <c r="AJL66" s="0"/>
      <c r="AJM66" s="0"/>
      <c r="AJN66" s="0"/>
      <c r="AJO66" s="0"/>
      <c r="AJP66" s="0"/>
      <c r="AJQ66" s="0"/>
      <c r="AJR66" s="0"/>
      <c r="AJS66" s="0"/>
      <c r="AJT66" s="0"/>
      <c r="AJU66" s="0"/>
      <c r="AJV66" s="0"/>
      <c r="AJW66" s="0"/>
      <c r="AJX66" s="0"/>
      <c r="AJY66" s="0"/>
      <c r="AJZ66" s="0"/>
      <c r="AKA66" s="0"/>
      <c r="AKB66" s="0"/>
      <c r="AKC66" s="0"/>
      <c r="AKD66" s="0"/>
      <c r="AKE66" s="0"/>
      <c r="AKF66" s="0"/>
      <c r="AKG66" s="0"/>
      <c r="AKH66" s="0"/>
      <c r="AKI66" s="0"/>
      <c r="AKJ66" s="0"/>
      <c r="AKK66" s="0"/>
      <c r="AKL66" s="0"/>
      <c r="AKM66" s="0"/>
      <c r="AKN66" s="0"/>
      <c r="AKO66" s="0"/>
      <c r="AKP66" s="0"/>
      <c r="AKQ66" s="0"/>
      <c r="AKR66" s="0"/>
      <c r="AKS66" s="0"/>
      <c r="AKT66" s="0"/>
      <c r="AKU66" s="0"/>
      <c r="AKV66" s="0"/>
      <c r="AKW66" s="0"/>
      <c r="AKX66" s="0"/>
      <c r="AKY66" s="0"/>
      <c r="AKZ66" s="0"/>
      <c r="ALA66" s="0"/>
      <c r="ALB66" s="0"/>
      <c r="ALC66" s="0"/>
      <c r="ALD66" s="0"/>
      <c r="ALE66" s="0"/>
      <c r="ALF66" s="0"/>
      <c r="ALG66" s="0"/>
      <c r="ALH66" s="0"/>
      <c r="ALI66" s="0"/>
      <c r="ALJ66" s="0"/>
      <c r="ALK66" s="0"/>
      <c r="ALL66" s="0"/>
      <c r="ALM66" s="0"/>
      <c r="ALN66" s="0"/>
      <c r="ALO66" s="0"/>
      <c r="ALP66" s="0"/>
      <c r="ALQ66" s="0"/>
      <c r="ALR66" s="0"/>
      <c r="ALS66" s="0"/>
      <c r="ALT66" s="0"/>
      <c r="ALU66" s="0"/>
      <c r="ALV66" s="0"/>
      <c r="ALW66" s="0"/>
      <c r="ALX66" s="0"/>
      <c r="ALY66" s="0"/>
      <c r="ALZ66" s="0"/>
      <c r="AMA66" s="0"/>
      <c r="AMB66" s="0"/>
      <c r="AMC66" s="0"/>
      <c r="AMD66" s="0"/>
      <c r="AME66" s="0"/>
      <c r="AMF66" s="0"/>
      <c r="AMG66" s="0"/>
      <c r="AMH66" s="0"/>
      <c r="AMI66" s="0"/>
      <c r="AMJ66" s="1"/>
    </row>
    <row r="67" s="102" customFormat="true" ht="27.85" hidden="false" customHeight="true" outlineLevel="0" collapsed="false">
      <c r="A67" s="134" t="s">
        <v>336</v>
      </c>
      <c r="AMJ67" s="1"/>
    </row>
    <row r="68" s="102" customFormat="true" ht="36.8" hidden="false" customHeight="true" outlineLevel="0" collapsed="false">
      <c r="A68" s="135" t="s">
        <v>337</v>
      </c>
      <c r="B68" s="135"/>
      <c r="C68" s="135" t="s">
        <v>338</v>
      </c>
      <c r="D68" s="135" t="s">
        <v>35</v>
      </c>
      <c r="E68" s="135" t="s">
        <v>339</v>
      </c>
      <c r="F68" s="135"/>
      <c r="G68" s="135" t="s">
        <v>340</v>
      </c>
      <c r="AMJ68" s="1"/>
    </row>
    <row r="69" s="102" customFormat="true" ht="20.25" hidden="false" customHeight="true" outlineLevel="0" collapsed="false">
      <c r="A69" s="7" t="s">
        <v>341</v>
      </c>
      <c r="B69" s="7"/>
      <c r="C69" s="151" t="s">
        <v>291</v>
      </c>
      <c r="D69" s="7" t="str">
        <f aca="false">журнал!B11</f>
        <v>ALT  клей</v>
      </c>
      <c r="E69" s="7" t="str">
        <f aca="false">журнал!F11</f>
        <v>Полибутилен 80,8%, полиизобутилен 9,6%</v>
      </c>
      <c r="F69" s="7"/>
      <c r="G69" s="166" t="n">
        <f aca="false">88*0.002</f>
        <v>0.176</v>
      </c>
      <c r="AMJ69" s="1"/>
    </row>
    <row r="70" s="102" customFormat="true" ht="25.5" hidden="false" customHeight="true" outlineLevel="0" collapsed="false">
      <c r="A70" s="7"/>
      <c r="B70" s="7"/>
      <c r="C70" s="152" t="str">
        <f aca="false">журнал!H11</f>
        <v>3 контур защиты</v>
      </c>
      <c r="D70" s="7"/>
      <c r="E70" s="7"/>
      <c r="F70" s="7"/>
      <c r="G70" s="166"/>
      <c r="AMJ70" s="1"/>
    </row>
    <row r="71" s="102" customFormat="true" ht="24.75" hidden="false" customHeight="true" outlineLevel="0" collapsed="false">
      <c r="A71" s="2" t="s">
        <v>342</v>
      </c>
      <c r="B71" s="2"/>
      <c r="C71" s="153" t="s">
        <v>60</v>
      </c>
      <c r="D71" s="154" t="s">
        <v>60</v>
      </c>
      <c r="E71" s="7" t="s">
        <v>60</v>
      </c>
      <c r="F71" s="7"/>
      <c r="G71" s="7" t="s">
        <v>60</v>
      </c>
      <c r="AMJ71" s="1"/>
    </row>
    <row r="72" s="102" customFormat="true" ht="25.5" hidden="false" customHeight="true" outlineLevel="0" collapsed="false">
      <c r="A72" s="2"/>
      <c r="B72" s="2"/>
      <c r="C72" s="6" t="s">
        <v>60</v>
      </c>
      <c r="D72" s="154"/>
      <c r="E72" s="7"/>
      <c r="F72" s="7"/>
      <c r="G72" s="7"/>
      <c r="AMJ72" s="1"/>
    </row>
    <row r="73" s="102" customFormat="true" ht="27" hidden="false" customHeight="true" outlineLevel="0" collapsed="false">
      <c r="A73" s="2" t="s">
        <v>343</v>
      </c>
      <c r="B73" s="2"/>
      <c r="C73" s="156" t="s">
        <v>60</v>
      </c>
      <c r="D73" s="7" t="s">
        <v>60</v>
      </c>
      <c r="E73" s="7" t="s">
        <v>60</v>
      </c>
      <c r="F73" s="7"/>
      <c r="G73" s="7" t="s">
        <v>60</v>
      </c>
      <c r="AMJ73" s="1"/>
    </row>
    <row r="74" customFormat="false" ht="11.25" hidden="false" customHeight="true" outlineLevel="0" collapsed="false">
      <c r="A74" s="157"/>
      <c r="B74" s="157"/>
      <c r="C74" s="158"/>
      <c r="D74" s="158"/>
      <c r="E74" s="158"/>
      <c r="F74" s="158"/>
      <c r="G74" s="158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2"/>
      <c r="Z74" s="102"/>
      <c r="AA74" s="102"/>
      <c r="AB74" s="102"/>
      <c r="AC74" s="102"/>
      <c r="AD74" s="102"/>
      <c r="AE74" s="102"/>
      <c r="AF74" s="102"/>
      <c r="AG74" s="102"/>
      <c r="AH74" s="102"/>
      <c r="AI74" s="102"/>
      <c r="AJ74" s="102"/>
      <c r="AK74" s="102"/>
      <c r="AL74" s="102"/>
      <c r="AM74" s="102"/>
      <c r="AN74" s="102"/>
      <c r="AO74" s="102"/>
      <c r="AP74" s="102"/>
      <c r="AQ74" s="102"/>
      <c r="AR74" s="102"/>
      <c r="AS74" s="102"/>
      <c r="AT74" s="102"/>
      <c r="AU74" s="102"/>
      <c r="AV74" s="102"/>
      <c r="AW74" s="102"/>
      <c r="AX74" s="102"/>
      <c r="AY74" s="102"/>
      <c r="AZ74" s="102"/>
      <c r="BA74" s="102"/>
      <c r="BB74" s="102"/>
      <c r="BC74" s="102"/>
      <c r="BD74" s="102"/>
      <c r="BE74" s="102"/>
      <c r="BF74" s="102"/>
      <c r="BG74" s="102"/>
      <c r="BH74" s="102"/>
      <c r="BI74" s="102"/>
      <c r="BJ74" s="102"/>
      <c r="BK74" s="102"/>
      <c r="BL74" s="102"/>
      <c r="BM74" s="102"/>
      <c r="BN74" s="102"/>
      <c r="BO74" s="102"/>
      <c r="BP74" s="102"/>
      <c r="BQ74" s="102"/>
      <c r="BR74" s="102"/>
      <c r="BS74" s="102"/>
      <c r="BT74" s="102"/>
      <c r="BU74" s="102"/>
      <c r="BV74" s="102"/>
      <c r="BW74" s="102"/>
      <c r="BX74" s="102"/>
      <c r="BY74" s="102"/>
      <c r="BZ74" s="102"/>
      <c r="CA74" s="102"/>
      <c r="CB74" s="102"/>
      <c r="CC74" s="102"/>
      <c r="CD74" s="102"/>
      <c r="CE74" s="102"/>
      <c r="CF74" s="102"/>
      <c r="CG74" s="102"/>
      <c r="CH74" s="102"/>
      <c r="CI74" s="102"/>
      <c r="CJ74" s="102"/>
      <c r="CK74" s="102"/>
      <c r="CL74" s="102"/>
      <c r="CM74" s="102"/>
      <c r="CN74" s="102"/>
      <c r="CO74" s="102"/>
      <c r="CP74" s="102"/>
      <c r="CQ74" s="102"/>
      <c r="CR74" s="102"/>
      <c r="CS74" s="102"/>
      <c r="CT74" s="102"/>
      <c r="CU74" s="102"/>
      <c r="CV74" s="102"/>
      <c r="CW74" s="102"/>
      <c r="CX74" s="102"/>
      <c r="CY74" s="102"/>
      <c r="CZ74" s="102"/>
      <c r="DA74" s="102"/>
      <c r="DB74" s="102"/>
      <c r="DC74" s="102"/>
      <c r="DD74" s="102"/>
      <c r="DE74" s="102"/>
      <c r="DF74" s="102"/>
      <c r="DG74" s="102"/>
      <c r="DH74" s="102"/>
      <c r="DI74" s="102"/>
      <c r="DJ74" s="102"/>
      <c r="DK74" s="102"/>
      <c r="DL74" s="102"/>
      <c r="DM74" s="102"/>
      <c r="DN74" s="102"/>
      <c r="DO74" s="102"/>
      <c r="DP74" s="102"/>
      <c r="DQ74" s="102"/>
      <c r="DR74" s="102"/>
      <c r="DS74" s="102"/>
      <c r="DT74" s="102"/>
      <c r="DU74" s="102"/>
      <c r="DV74" s="102"/>
      <c r="DW74" s="102"/>
      <c r="DX74" s="102"/>
      <c r="DY74" s="102"/>
      <c r="DZ74" s="102"/>
      <c r="EA74" s="102"/>
      <c r="EB74" s="102"/>
      <c r="EC74" s="102"/>
      <c r="ED74" s="102"/>
      <c r="EE74" s="102"/>
      <c r="EF74" s="102"/>
      <c r="EG74" s="102"/>
      <c r="EH74" s="102"/>
      <c r="EI74" s="102"/>
      <c r="EJ74" s="102"/>
      <c r="EK74" s="102"/>
      <c r="EL74" s="102"/>
      <c r="EM74" s="102"/>
      <c r="EN74" s="102"/>
      <c r="EO74" s="102"/>
      <c r="EP74" s="102"/>
      <c r="EQ74" s="102"/>
      <c r="ER74" s="102"/>
      <c r="ES74" s="102"/>
      <c r="ET74" s="102"/>
      <c r="EU74" s="102"/>
      <c r="EV74" s="102"/>
      <c r="EW74" s="102"/>
      <c r="EX74" s="102"/>
      <c r="EY74" s="102"/>
      <c r="EZ74" s="102"/>
      <c r="FA74" s="102"/>
      <c r="FB74" s="102"/>
      <c r="FC74" s="102"/>
      <c r="FD74" s="102"/>
      <c r="FE74" s="102"/>
      <c r="FF74" s="102"/>
      <c r="FG74" s="102"/>
      <c r="FH74" s="102"/>
      <c r="FI74" s="102"/>
      <c r="FJ74" s="102"/>
      <c r="FK74" s="102"/>
      <c r="FL74" s="102"/>
      <c r="FM74" s="102"/>
      <c r="FN74" s="102"/>
      <c r="FO74" s="102"/>
      <c r="FP74" s="102"/>
      <c r="FQ74" s="102"/>
      <c r="FR74" s="102"/>
      <c r="FS74" s="102"/>
      <c r="FT74" s="102"/>
      <c r="FU74" s="102"/>
      <c r="FV74" s="102"/>
      <c r="FW74" s="102"/>
      <c r="FX74" s="102"/>
      <c r="FY74" s="102"/>
      <c r="FZ74" s="102"/>
      <c r="GA74" s="102"/>
      <c r="GB74" s="102"/>
      <c r="GC74" s="102"/>
      <c r="GD74" s="102"/>
      <c r="GE74" s="102"/>
      <c r="GF74" s="102"/>
      <c r="GG74" s="102"/>
      <c r="GH74" s="102"/>
      <c r="GI74" s="102"/>
      <c r="GJ74" s="102"/>
      <c r="GK74" s="102"/>
      <c r="GL74" s="102"/>
      <c r="GM74" s="102"/>
      <c r="GN74" s="102"/>
      <c r="GO74" s="102"/>
      <c r="GP74" s="102"/>
      <c r="GQ74" s="102"/>
      <c r="GR74" s="102"/>
      <c r="GS74" s="102"/>
      <c r="GT74" s="102"/>
      <c r="GU74" s="102"/>
      <c r="GV74" s="102"/>
      <c r="GW74" s="102"/>
      <c r="GX74" s="102"/>
      <c r="GY74" s="102"/>
      <c r="GZ74" s="102"/>
      <c r="HA74" s="102"/>
      <c r="HB74" s="102"/>
      <c r="HC74" s="102"/>
      <c r="HD74" s="102"/>
      <c r="HE74" s="102"/>
      <c r="HF74" s="102"/>
      <c r="HG74" s="102"/>
      <c r="HH74" s="102"/>
      <c r="HI74" s="102"/>
      <c r="HJ74" s="102"/>
      <c r="HK74" s="102"/>
      <c r="HL74" s="102"/>
      <c r="HM74" s="102"/>
      <c r="HN74" s="102"/>
      <c r="HO74" s="102"/>
      <c r="HP74" s="102"/>
      <c r="HQ74" s="102"/>
      <c r="HR74" s="102"/>
      <c r="HS74" s="102"/>
      <c r="HT74" s="102"/>
      <c r="HU74" s="102"/>
      <c r="HV74" s="102"/>
      <c r="HW74" s="102"/>
      <c r="HX74" s="102"/>
      <c r="HY74" s="102"/>
      <c r="HZ74" s="102"/>
      <c r="IA74" s="102"/>
      <c r="IB74" s="102"/>
      <c r="IC74" s="102"/>
      <c r="ID74" s="102"/>
      <c r="IE74" s="102"/>
      <c r="IF74" s="102"/>
      <c r="IG74" s="102"/>
      <c r="IH74" s="102"/>
      <c r="II74" s="102"/>
      <c r="IJ74" s="102"/>
      <c r="IK74" s="102"/>
      <c r="IL74" s="102"/>
      <c r="IM74" s="102"/>
      <c r="IN74" s="102"/>
      <c r="IO74" s="102"/>
      <c r="IP74" s="102"/>
      <c r="IQ74" s="102"/>
      <c r="IR74" s="102"/>
      <c r="IS74" s="102"/>
      <c r="IT74" s="102"/>
      <c r="IU74" s="102"/>
      <c r="IV74" s="102"/>
      <c r="IW74" s="102"/>
      <c r="IX74" s="102"/>
      <c r="IY74" s="102"/>
      <c r="IZ74" s="102"/>
      <c r="JA74" s="102"/>
      <c r="JB74" s="102"/>
      <c r="JC74" s="102"/>
      <c r="JD74" s="102"/>
      <c r="JE74" s="102"/>
      <c r="JF74" s="102"/>
      <c r="JG74" s="102"/>
      <c r="JH74" s="102"/>
      <c r="JI74" s="102"/>
      <c r="JJ74" s="102"/>
      <c r="JK74" s="102"/>
      <c r="JL74" s="102"/>
      <c r="JM74" s="102"/>
      <c r="JN74" s="102"/>
      <c r="JO74" s="102"/>
      <c r="JP74" s="102"/>
      <c r="JQ74" s="102"/>
      <c r="JR74" s="102"/>
      <c r="JS74" s="102"/>
      <c r="JT74" s="102"/>
      <c r="JU74" s="102"/>
      <c r="JV74" s="102"/>
      <c r="JW74" s="102"/>
      <c r="JX74" s="102"/>
      <c r="JY74" s="102"/>
      <c r="JZ74" s="102"/>
      <c r="KA74" s="102"/>
      <c r="KB74" s="102"/>
      <c r="KC74" s="102"/>
      <c r="KD74" s="102"/>
      <c r="KE74" s="102"/>
      <c r="KF74" s="102"/>
      <c r="KG74" s="102"/>
      <c r="KH74" s="102"/>
      <c r="KI74" s="102"/>
      <c r="KJ74" s="102"/>
      <c r="KK74" s="102"/>
      <c r="KL74" s="102"/>
      <c r="KM74" s="102"/>
      <c r="KN74" s="102"/>
      <c r="KO74" s="102"/>
      <c r="KP74" s="102"/>
      <c r="KQ74" s="102"/>
      <c r="KR74" s="102"/>
      <c r="KS74" s="102"/>
      <c r="KT74" s="102"/>
      <c r="KU74" s="102"/>
      <c r="KV74" s="102"/>
      <c r="KW74" s="102"/>
      <c r="KX74" s="102"/>
      <c r="KY74" s="102"/>
      <c r="KZ74" s="102"/>
      <c r="LA74" s="102"/>
      <c r="LB74" s="102"/>
      <c r="LC74" s="102"/>
      <c r="LD74" s="102"/>
      <c r="LE74" s="102"/>
      <c r="LF74" s="102"/>
      <c r="LG74" s="102"/>
      <c r="LH74" s="102"/>
      <c r="LI74" s="102"/>
      <c r="LJ74" s="102"/>
      <c r="LK74" s="102"/>
      <c r="LL74" s="102"/>
      <c r="LM74" s="102"/>
      <c r="LN74" s="102"/>
      <c r="LO74" s="102"/>
      <c r="LP74" s="102"/>
      <c r="LQ74" s="102"/>
      <c r="LR74" s="102"/>
      <c r="LS74" s="102"/>
      <c r="LT74" s="102"/>
      <c r="LU74" s="102"/>
      <c r="LV74" s="102"/>
      <c r="LW74" s="102"/>
      <c r="LX74" s="102"/>
      <c r="LY74" s="102"/>
      <c r="LZ74" s="102"/>
      <c r="MA74" s="102"/>
      <c r="MB74" s="102"/>
      <c r="MC74" s="102"/>
      <c r="MD74" s="102"/>
      <c r="ME74" s="102"/>
      <c r="MF74" s="102"/>
      <c r="MG74" s="102"/>
      <c r="MH74" s="102"/>
      <c r="MI74" s="102"/>
      <c r="MJ74" s="102"/>
      <c r="MK74" s="102"/>
      <c r="ML74" s="102"/>
      <c r="MM74" s="102"/>
      <c r="MN74" s="102"/>
      <c r="MO74" s="102"/>
      <c r="MP74" s="102"/>
      <c r="MQ74" s="102"/>
      <c r="MR74" s="102"/>
      <c r="MS74" s="102"/>
      <c r="MT74" s="102"/>
      <c r="MU74" s="102"/>
      <c r="MV74" s="102"/>
      <c r="MW74" s="102"/>
      <c r="MX74" s="102"/>
      <c r="MY74" s="102"/>
      <c r="MZ74" s="102"/>
      <c r="NA74" s="102"/>
      <c r="NB74" s="102"/>
      <c r="NC74" s="102"/>
      <c r="ND74" s="102"/>
      <c r="NE74" s="102"/>
      <c r="NF74" s="102"/>
      <c r="NG74" s="102"/>
      <c r="NH74" s="102"/>
      <c r="NI74" s="102"/>
      <c r="NJ74" s="102"/>
      <c r="NK74" s="102"/>
      <c r="NL74" s="102"/>
      <c r="NM74" s="102"/>
      <c r="NN74" s="102"/>
      <c r="NO74" s="102"/>
      <c r="NP74" s="102"/>
      <c r="NQ74" s="102"/>
      <c r="NR74" s="102"/>
      <c r="NS74" s="102"/>
      <c r="NT74" s="102"/>
      <c r="NU74" s="102"/>
      <c r="NV74" s="102"/>
      <c r="NW74" s="102"/>
      <c r="NX74" s="102"/>
      <c r="NY74" s="102"/>
      <c r="NZ74" s="102"/>
      <c r="OA74" s="102"/>
      <c r="OB74" s="102"/>
      <c r="OC74" s="102"/>
      <c r="OD74" s="102"/>
      <c r="OE74" s="102"/>
      <c r="OF74" s="102"/>
      <c r="OG74" s="102"/>
      <c r="OH74" s="102"/>
      <c r="OI74" s="102"/>
      <c r="OJ74" s="102"/>
      <c r="OK74" s="102"/>
      <c r="OL74" s="102"/>
      <c r="OM74" s="102"/>
      <c r="ON74" s="102"/>
      <c r="OO74" s="102"/>
      <c r="OP74" s="102"/>
      <c r="OQ74" s="102"/>
      <c r="OR74" s="102"/>
      <c r="OS74" s="102"/>
      <c r="OT74" s="102"/>
      <c r="OU74" s="102"/>
      <c r="OV74" s="102"/>
      <c r="OW74" s="102"/>
      <c r="OX74" s="102"/>
      <c r="OY74" s="102"/>
      <c r="OZ74" s="102"/>
      <c r="PA74" s="102"/>
      <c r="PB74" s="102"/>
      <c r="PC74" s="102"/>
      <c r="PD74" s="102"/>
      <c r="PE74" s="102"/>
      <c r="PF74" s="102"/>
      <c r="PG74" s="102"/>
      <c r="PH74" s="102"/>
      <c r="PI74" s="102"/>
      <c r="PJ74" s="102"/>
      <c r="PK74" s="102"/>
      <c r="PL74" s="102"/>
      <c r="PM74" s="102"/>
      <c r="PN74" s="102"/>
      <c r="PO74" s="102"/>
      <c r="PP74" s="102"/>
      <c r="PQ74" s="102"/>
      <c r="PR74" s="102"/>
      <c r="PS74" s="102"/>
      <c r="PT74" s="102"/>
      <c r="PU74" s="102"/>
      <c r="PV74" s="102"/>
      <c r="PW74" s="102"/>
      <c r="PX74" s="102"/>
      <c r="PY74" s="102"/>
      <c r="PZ74" s="102"/>
      <c r="QA74" s="102"/>
      <c r="QB74" s="102"/>
      <c r="QC74" s="102"/>
      <c r="QD74" s="102"/>
      <c r="QE74" s="102"/>
      <c r="QF74" s="102"/>
      <c r="QG74" s="102"/>
      <c r="QH74" s="102"/>
      <c r="QI74" s="102"/>
      <c r="QJ74" s="102"/>
      <c r="QK74" s="102"/>
      <c r="QL74" s="102"/>
      <c r="QM74" s="102"/>
      <c r="QN74" s="102"/>
      <c r="QO74" s="102"/>
      <c r="QP74" s="102"/>
      <c r="QQ74" s="102"/>
      <c r="QR74" s="102"/>
      <c r="QS74" s="102"/>
      <c r="QT74" s="102"/>
      <c r="QU74" s="102"/>
      <c r="QV74" s="102"/>
      <c r="QW74" s="102"/>
      <c r="QX74" s="102"/>
      <c r="QY74" s="102"/>
      <c r="QZ74" s="102"/>
      <c r="RA74" s="102"/>
      <c r="RB74" s="102"/>
      <c r="RC74" s="102"/>
      <c r="RD74" s="102"/>
      <c r="RE74" s="102"/>
      <c r="RF74" s="102"/>
      <c r="RG74" s="102"/>
      <c r="RH74" s="102"/>
      <c r="RI74" s="102"/>
      <c r="RJ74" s="102"/>
      <c r="RK74" s="102"/>
      <c r="RL74" s="102"/>
      <c r="RM74" s="102"/>
      <c r="RN74" s="102"/>
      <c r="RO74" s="102"/>
      <c r="RP74" s="102"/>
      <c r="RQ74" s="102"/>
      <c r="RR74" s="102"/>
      <c r="RS74" s="102"/>
      <c r="RT74" s="102"/>
      <c r="RU74" s="102"/>
      <c r="RV74" s="102"/>
      <c r="RW74" s="102"/>
      <c r="RX74" s="102"/>
      <c r="RY74" s="102"/>
      <c r="RZ74" s="102"/>
      <c r="SA74" s="102"/>
      <c r="SB74" s="102"/>
      <c r="SC74" s="102"/>
      <c r="SD74" s="102"/>
      <c r="SE74" s="102"/>
      <c r="SF74" s="102"/>
      <c r="SG74" s="102"/>
      <c r="SH74" s="102"/>
      <c r="SI74" s="102"/>
      <c r="SJ74" s="102"/>
      <c r="SK74" s="102"/>
      <c r="SL74" s="102"/>
      <c r="SM74" s="102"/>
      <c r="SN74" s="102"/>
      <c r="SO74" s="102"/>
      <c r="SP74" s="102"/>
      <c r="SQ74" s="102"/>
      <c r="SR74" s="102"/>
      <c r="SS74" s="102"/>
      <c r="ST74" s="102"/>
      <c r="SU74" s="102"/>
      <c r="SV74" s="102"/>
      <c r="SW74" s="102"/>
      <c r="SX74" s="102"/>
      <c r="SY74" s="102"/>
      <c r="SZ74" s="102"/>
      <c r="TA74" s="102"/>
      <c r="TB74" s="102"/>
      <c r="TC74" s="102"/>
      <c r="TD74" s="102"/>
      <c r="TE74" s="102"/>
      <c r="TF74" s="102"/>
      <c r="TG74" s="102"/>
      <c r="TH74" s="102"/>
      <c r="TI74" s="102"/>
      <c r="TJ74" s="102"/>
      <c r="TK74" s="102"/>
      <c r="TL74" s="102"/>
      <c r="TM74" s="102"/>
      <c r="TN74" s="102"/>
      <c r="TO74" s="102"/>
      <c r="TP74" s="102"/>
      <c r="TQ74" s="102"/>
      <c r="TR74" s="102"/>
      <c r="TS74" s="102"/>
      <c r="TT74" s="102"/>
      <c r="TU74" s="102"/>
      <c r="TV74" s="102"/>
      <c r="TW74" s="102"/>
      <c r="TX74" s="102"/>
      <c r="TY74" s="102"/>
      <c r="TZ74" s="102"/>
      <c r="UA74" s="102"/>
      <c r="UB74" s="102"/>
      <c r="UC74" s="102"/>
      <c r="UD74" s="102"/>
      <c r="UE74" s="102"/>
      <c r="UF74" s="102"/>
      <c r="UG74" s="102"/>
      <c r="UH74" s="102"/>
      <c r="UI74" s="102"/>
      <c r="UJ74" s="102"/>
      <c r="UK74" s="102"/>
      <c r="UL74" s="102"/>
      <c r="UM74" s="102"/>
      <c r="UN74" s="102"/>
      <c r="UO74" s="102"/>
      <c r="UP74" s="102"/>
      <c r="UQ74" s="102"/>
      <c r="UR74" s="102"/>
      <c r="US74" s="102"/>
      <c r="UT74" s="102"/>
      <c r="UU74" s="102"/>
      <c r="UV74" s="102"/>
      <c r="UW74" s="102"/>
      <c r="UX74" s="102"/>
      <c r="UY74" s="102"/>
      <c r="UZ74" s="102"/>
      <c r="VA74" s="102"/>
      <c r="VB74" s="102"/>
      <c r="VC74" s="102"/>
      <c r="VD74" s="102"/>
      <c r="VE74" s="102"/>
      <c r="VF74" s="102"/>
      <c r="VG74" s="102"/>
      <c r="VH74" s="102"/>
      <c r="VI74" s="102"/>
      <c r="VJ74" s="102"/>
      <c r="VK74" s="102"/>
      <c r="VL74" s="102"/>
      <c r="VM74" s="102"/>
      <c r="VN74" s="102"/>
      <c r="VO74" s="102"/>
      <c r="VP74" s="102"/>
      <c r="VQ74" s="102"/>
      <c r="VR74" s="102"/>
      <c r="VS74" s="102"/>
      <c r="VT74" s="102"/>
      <c r="VU74" s="102"/>
      <c r="VV74" s="102"/>
      <c r="VW74" s="102"/>
      <c r="VX74" s="102"/>
      <c r="VY74" s="102"/>
      <c r="VZ74" s="102"/>
      <c r="WA74" s="102"/>
      <c r="WB74" s="102"/>
      <c r="WC74" s="102"/>
      <c r="WD74" s="102"/>
      <c r="WE74" s="102"/>
      <c r="WF74" s="102"/>
      <c r="WG74" s="102"/>
      <c r="WH74" s="102"/>
      <c r="WI74" s="102"/>
      <c r="WJ74" s="102"/>
      <c r="WK74" s="102"/>
      <c r="WL74" s="102"/>
      <c r="WM74" s="102"/>
      <c r="WN74" s="102"/>
      <c r="WO74" s="102"/>
      <c r="WP74" s="102"/>
      <c r="WQ74" s="102"/>
      <c r="WR74" s="102"/>
      <c r="WS74" s="102"/>
      <c r="WT74" s="102"/>
      <c r="WU74" s="102"/>
      <c r="WV74" s="102"/>
      <c r="WW74" s="102"/>
      <c r="WX74" s="102"/>
      <c r="WY74" s="102"/>
      <c r="WZ74" s="102"/>
      <c r="XA74" s="102"/>
      <c r="XB74" s="102"/>
      <c r="XC74" s="102"/>
      <c r="XD74" s="102"/>
      <c r="XE74" s="102"/>
      <c r="XF74" s="102"/>
      <c r="XG74" s="102"/>
      <c r="XH74" s="102"/>
      <c r="XI74" s="102"/>
      <c r="XJ74" s="102"/>
      <c r="XK74" s="102"/>
      <c r="XL74" s="102"/>
      <c r="XM74" s="102"/>
      <c r="XN74" s="102"/>
      <c r="XO74" s="102"/>
      <c r="XP74" s="102"/>
      <c r="XQ74" s="102"/>
      <c r="XR74" s="102"/>
      <c r="XS74" s="102"/>
      <c r="XT74" s="102"/>
      <c r="XU74" s="102"/>
      <c r="XV74" s="102"/>
      <c r="XW74" s="102"/>
      <c r="XX74" s="102"/>
      <c r="XY74" s="102"/>
      <c r="XZ74" s="102"/>
      <c r="YA74" s="102"/>
      <c r="YB74" s="102"/>
      <c r="YC74" s="102"/>
      <c r="YD74" s="102"/>
      <c r="YE74" s="102"/>
      <c r="YF74" s="102"/>
      <c r="YG74" s="102"/>
      <c r="YH74" s="102"/>
      <c r="YI74" s="102"/>
      <c r="YJ74" s="102"/>
      <c r="YK74" s="102"/>
      <c r="YL74" s="102"/>
      <c r="YM74" s="102"/>
      <c r="YN74" s="102"/>
      <c r="YO74" s="102"/>
      <c r="YP74" s="102"/>
      <c r="YQ74" s="102"/>
      <c r="YR74" s="102"/>
      <c r="YS74" s="102"/>
      <c r="YT74" s="102"/>
      <c r="YU74" s="102"/>
      <c r="YV74" s="102"/>
      <c r="YW74" s="102"/>
      <c r="YX74" s="102"/>
      <c r="YY74" s="102"/>
      <c r="YZ74" s="102"/>
      <c r="ZA74" s="102"/>
      <c r="ZB74" s="102"/>
      <c r="ZC74" s="102"/>
      <c r="ZD74" s="102"/>
      <c r="ZE74" s="102"/>
      <c r="ZF74" s="102"/>
      <c r="ZG74" s="102"/>
      <c r="ZH74" s="102"/>
      <c r="ZI74" s="102"/>
      <c r="ZJ74" s="102"/>
      <c r="ZK74" s="102"/>
      <c r="ZL74" s="102"/>
      <c r="ZM74" s="102"/>
      <c r="ZN74" s="102"/>
      <c r="ZO74" s="102"/>
      <c r="ZP74" s="102"/>
      <c r="ZQ74" s="102"/>
      <c r="ZR74" s="102"/>
      <c r="ZS74" s="102"/>
      <c r="ZT74" s="102"/>
      <c r="ZU74" s="102"/>
      <c r="ZV74" s="102"/>
      <c r="ZW74" s="102"/>
      <c r="ZX74" s="102"/>
      <c r="ZY74" s="102"/>
      <c r="ZZ74" s="102"/>
      <c r="AAA74" s="102"/>
      <c r="AAB74" s="102"/>
      <c r="AAC74" s="102"/>
      <c r="AAD74" s="102"/>
      <c r="AAE74" s="102"/>
      <c r="AAF74" s="102"/>
      <c r="AAG74" s="102"/>
      <c r="AAH74" s="102"/>
      <c r="AAI74" s="102"/>
      <c r="AAJ74" s="102"/>
      <c r="AAK74" s="102"/>
      <c r="AAL74" s="102"/>
      <c r="AAM74" s="102"/>
      <c r="AAN74" s="102"/>
      <c r="AAO74" s="102"/>
      <c r="AAP74" s="102"/>
      <c r="AAQ74" s="102"/>
      <c r="AAR74" s="102"/>
      <c r="AAS74" s="102"/>
      <c r="AAT74" s="102"/>
      <c r="AAU74" s="102"/>
      <c r="AAV74" s="102"/>
      <c r="AAW74" s="102"/>
      <c r="AAX74" s="102"/>
      <c r="AAY74" s="102"/>
      <c r="AAZ74" s="102"/>
      <c r="ABA74" s="102"/>
      <c r="ABB74" s="102"/>
      <c r="ABC74" s="102"/>
      <c r="ABD74" s="102"/>
      <c r="ABE74" s="102"/>
      <c r="ABF74" s="102"/>
      <c r="ABG74" s="102"/>
      <c r="ABH74" s="102"/>
      <c r="ABI74" s="102"/>
      <c r="ABJ74" s="102"/>
      <c r="ABK74" s="102"/>
      <c r="ABL74" s="102"/>
      <c r="ABM74" s="102"/>
      <c r="ABN74" s="102"/>
      <c r="ABO74" s="102"/>
      <c r="ABP74" s="102"/>
      <c r="ABQ74" s="102"/>
      <c r="ABR74" s="102"/>
      <c r="ABS74" s="102"/>
      <c r="ABT74" s="102"/>
      <c r="ABU74" s="102"/>
      <c r="ABV74" s="102"/>
      <c r="ABW74" s="102"/>
      <c r="ABX74" s="102"/>
      <c r="ABY74" s="102"/>
      <c r="ABZ74" s="102"/>
      <c r="ACA74" s="102"/>
      <c r="ACB74" s="102"/>
      <c r="ACC74" s="102"/>
      <c r="ACD74" s="102"/>
      <c r="ACE74" s="102"/>
      <c r="ACF74" s="102"/>
      <c r="ACG74" s="102"/>
      <c r="ACH74" s="102"/>
      <c r="ACI74" s="102"/>
      <c r="ACJ74" s="102"/>
      <c r="ACK74" s="102"/>
      <c r="ACL74" s="102"/>
      <c r="ACM74" s="102"/>
      <c r="ACN74" s="102"/>
      <c r="ACO74" s="102"/>
      <c r="ACP74" s="102"/>
      <c r="ACQ74" s="102"/>
      <c r="ACR74" s="102"/>
      <c r="ACS74" s="102"/>
      <c r="ACT74" s="102"/>
      <c r="ACU74" s="102"/>
      <c r="ACV74" s="102"/>
      <c r="ACW74" s="102"/>
      <c r="ACX74" s="102"/>
      <c r="ACY74" s="102"/>
      <c r="ACZ74" s="102"/>
      <c r="ADA74" s="102"/>
      <c r="ADB74" s="102"/>
      <c r="ADC74" s="102"/>
      <c r="ADD74" s="102"/>
      <c r="ADE74" s="102"/>
      <c r="ADF74" s="102"/>
      <c r="ADG74" s="102"/>
      <c r="ADH74" s="102"/>
      <c r="ADI74" s="102"/>
      <c r="ADJ74" s="102"/>
      <c r="ADK74" s="102"/>
      <c r="ADL74" s="102"/>
      <c r="ADM74" s="102"/>
      <c r="ADN74" s="102"/>
      <c r="ADO74" s="102"/>
      <c r="ADP74" s="102"/>
      <c r="ADQ74" s="102"/>
      <c r="ADR74" s="102"/>
      <c r="ADS74" s="102"/>
      <c r="ADT74" s="102"/>
      <c r="ADU74" s="102"/>
      <c r="ADV74" s="102"/>
      <c r="ADW74" s="102"/>
      <c r="ADX74" s="102"/>
      <c r="ADY74" s="102"/>
      <c r="ADZ74" s="102"/>
      <c r="AEA74" s="102"/>
      <c r="AEB74" s="102"/>
      <c r="AEC74" s="102"/>
      <c r="AED74" s="102"/>
      <c r="AEE74" s="102"/>
      <c r="AEF74" s="102"/>
      <c r="AEG74" s="102"/>
      <c r="AEH74" s="102"/>
      <c r="AEI74" s="102"/>
      <c r="AEJ74" s="102"/>
      <c r="AEK74" s="102"/>
      <c r="AEL74" s="102"/>
      <c r="AEM74" s="102"/>
      <c r="AEN74" s="102"/>
      <c r="AEO74" s="102"/>
      <c r="AEP74" s="102"/>
      <c r="AEQ74" s="102"/>
      <c r="AER74" s="102"/>
      <c r="AES74" s="102"/>
      <c r="AET74" s="102"/>
      <c r="AEU74" s="102"/>
      <c r="AEV74" s="102"/>
      <c r="AEW74" s="102"/>
      <c r="AEX74" s="102"/>
      <c r="AEY74" s="102"/>
      <c r="AEZ74" s="102"/>
      <c r="AFA74" s="102"/>
      <c r="AFB74" s="102"/>
      <c r="AFC74" s="102"/>
      <c r="AFD74" s="102"/>
      <c r="AFE74" s="102"/>
      <c r="AFF74" s="102"/>
      <c r="AFG74" s="102"/>
      <c r="AFH74" s="102"/>
      <c r="AFI74" s="102"/>
      <c r="AFJ74" s="102"/>
      <c r="AFK74" s="102"/>
      <c r="AFL74" s="102"/>
      <c r="AFM74" s="102"/>
      <c r="AFN74" s="102"/>
      <c r="AFO74" s="102"/>
      <c r="AFP74" s="102"/>
      <c r="AFQ74" s="102"/>
      <c r="AFR74" s="102"/>
      <c r="AFS74" s="102"/>
      <c r="AFT74" s="102"/>
      <c r="AFU74" s="102"/>
      <c r="AFV74" s="102"/>
      <c r="AFW74" s="102"/>
      <c r="AFX74" s="102"/>
      <c r="AFY74" s="102"/>
      <c r="AFZ74" s="102"/>
      <c r="AGA74" s="102"/>
      <c r="AGB74" s="102"/>
      <c r="AGC74" s="102"/>
      <c r="AGD74" s="102"/>
      <c r="AGE74" s="102"/>
      <c r="AGF74" s="102"/>
      <c r="AGG74" s="102"/>
      <c r="AGH74" s="102"/>
      <c r="AGI74" s="102"/>
      <c r="AGJ74" s="102"/>
      <c r="AGK74" s="102"/>
      <c r="AGL74" s="102"/>
      <c r="AGM74" s="102"/>
      <c r="AGN74" s="102"/>
      <c r="AGO74" s="102"/>
      <c r="AGP74" s="102"/>
      <c r="AGQ74" s="102"/>
      <c r="AGR74" s="102"/>
      <c r="AGS74" s="102"/>
      <c r="AGT74" s="102"/>
      <c r="AGU74" s="102"/>
      <c r="AGV74" s="102"/>
      <c r="AGW74" s="102"/>
      <c r="AGX74" s="102"/>
      <c r="AGY74" s="102"/>
      <c r="AGZ74" s="102"/>
      <c r="AHA74" s="102"/>
      <c r="AHB74" s="102"/>
      <c r="AHC74" s="102"/>
      <c r="AHD74" s="102"/>
      <c r="AHE74" s="102"/>
      <c r="AHF74" s="102"/>
      <c r="AHG74" s="102"/>
      <c r="AHH74" s="102"/>
      <c r="AHI74" s="102"/>
      <c r="AHJ74" s="102"/>
      <c r="AHK74" s="102"/>
      <c r="AHL74" s="102"/>
      <c r="AHM74" s="102"/>
      <c r="AHN74" s="102"/>
      <c r="AHO74" s="102"/>
      <c r="AHP74" s="102"/>
      <c r="AHQ74" s="102"/>
      <c r="AHR74" s="102"/>
      <c r="AHS74" s="102"/>
      <c r="AHT74" s="102"/>
      <c r="AHU74" s="102"/>
      <c r="AHV74" s="102"/>
      <c r="AHW74" s="102"/>
      <c r="AHX74" s="102"/>
      <c r="AHY74" s="102"/>
      <c r="AHZ74" s="102"/>
      <c r="AIA74" s="102"/>
      <c r="AIB74" s="102"/>
      <c r="AIC74" s="102"/>
      <c r="AID74" s="102"/>
      <c r="AIE74" s="102"/>
      <c r="AIF74" s="102"/>
      <c r="AIG74" s="102"/>
      <c r="AIH74" s="102"/>
      <c r="AII74" s="102"/>
      <c r="AIJ74" s="102"/>
      <c r="AIK74" s="102"/>
      <c r="AIL74" s="102"/>
      <c r="AIM74" s="102"/>
      <c r="AIN74" s="102"/>
      <c r="AIO74" s="102"/>
      <c r="AIP74" s="102"/>
      <c r="AIQ74" s="102"/>
      <c r="AIR74" s="102"/>
      <c r="AIS74" s="102"/>
      <c r="AIT74" s="102"/>
      <c r="AIU74" s="102"/>
      <c r="AIV74" s="102"/>
      <c r="AIW74" s="102"/>
      <c r="AIX74" s="102"/>
      <c r="AIY74" s="102"/>
      <c r="AIZ74" s="102"/>
      <c r="AJA74" s="102"/>
      <c r="AJB74" s="102"/>
      <c r="AJC74" s="102"/>
      <c r="AJD74" s="102"/>
      <c r="AJE74" s="102"/>
      <c r="AJF74" s="102"/>
      <c r="AJG74" s="102"/>
      <c r="AJH74" s="102"/>
      <c r="AJI74" s="102"/>
      <c r="AJJ74" s="102"/>
      <c r="AJK74" s="102"/>
      <c r="AJL74" s="102"/>
      <c r="AJM74" s="102"/>
      <c r="AJN74" s="102"/>
      <c r="AJO74" s="102"/>
      <c r="AJP74" s="102"/>
      <c r="AJQ74" s="102"/>
      <c r="AJR74" s="102"/>
      <c r="AJS74" s="102"/>
      <c r="AJT74" s="102"/>
      <c r="AJU74" s="102"/>
      <c r="AJV74" s="102"/>
      <c r="AJW74" s="102"/>
      <c r="AJX74" s="102"/>
      <c r="AJY74" s="102"/>
      <c r="AJZ74" s="102"/>
      <c r="AKA74" s="102"/>
      <c r="AKB74" s="102"/>
      <c r="AKC74" s="102"/>
      <c r="AKD74" s="102"/>
      <c r="AKE74" s="102"/>
      <c r="AKF74" s="102"/>
      <c r="AKG74" s="102"/>
      <c r="AKH74" s="102"/>
      <c r="AKI74" s="102"/>
      <c r="AKJ74" s="102"/>
      <c r="AKK74" s="102"/>
      <c r="AKL74" s="102"/>
      <c r="AKM74" s="102"/>
      <c r="AKN74" s="102"/>
      <c r="AKO74" s="102"/>
      <c r="AKP74" s="102"/>
      <c r="AKQ74" s="102"/>
      <c r="AKR74" s="102"/>
      <c r="AKS74" s="102"/>
      <c r="AKT74" s="102"/>
      <c r="AKU74" s="102"/>
      <c r="AKV74" s="102"/>
      <c r="AKW74" s="102"/>
      <c r="AKX74" s="102"/>
      <c r="AKY74" s="102"/>
      <c r="AKZ74" s="102"/>
      <c r="ALA74" s="102"/>
      <c r="ALB74" s="102"/>
      <c r="ALC74" s="102"/>
      <c r="ALD74" s="102"/>
      <c r="ALE74" s="102"/>
      <c r="ALF74" s="102"/>
      <c r="ALG74" s="102"/>
      <c r="ALH74" s="102"/>
      <c r="ALI74" s="102"/>
      <c r="ALJ74" s="102"/>
      <c r="ALK74" s="102"/>
      <c r="ALL74" s="102"/>
      <c r="ALM74" s="102"/>
      <c r="ALN74" s="102"/>
      <c r="ALO74" s="102"/>
      <c r="ALP74" s="102"/>
      <c r="ALQ74" s="102"/>
      <c r="ALR74" s="102"/>
      <c r="ALS74" s="102"/>
      <c r="ALT74" s="102"/>
      <c r="ALU74" s="102"/>
      <c r="ALV74" s="102"/>
      <c r="ALW74" s="102"/>
      <c r="ALX74" s="102"/>
      <c r="ALY74" s="102"/>
      <c r="ALZ74" s="102"/>
      <c r="AMA74" s="102"/>
      <c r="AMB74" s="102"/>
      <c r="AMC74" s="102"/>
      <c r="AMD74" s="102"/>
      <c r="AME74" s="102"/>
      <c r="AMF74" s="102"/>
      <c r="AMG74" s="102"/>
      <c r="AMH74" s="102"/>
      <c r="AMI74" s="102"/>
    </row>
    <row r="75" customFormat="false" ht="13.8" hidden="false" customHeight="false" outlineLevel="0" collapsed="false">
      <c r="A75" s="134" t="s">
        <v>345</v>
      </c>
      <c r="B75" s="159"/>
    </row>
    <row r="76" customFormat="false" ht="13.8" hidden="false" customHeight="false" outlineLevel="0" collapsed="false">
      <c r="A76" s="160" t="s">
        <v>346</v>
      </c>
      <c r="B76" s="123"/>
      <c r="C76" s="123"/>
      <c r="D76" s="123"/>
      <c r="E76" s="124"/>
      <c r="F76" s="4" t="s">
        <v>60</v>
      </c>
      <c r="G76" s="4"/>
    </row>
    <row r="77" customFormat="false" ht="13.8" hidden="false" customHeight="false" outlineLevel="0" collapsed="false">
      <c r="A77" s="160" t="s">
        <v>347</v>
      </c>
      <c r="B77" s="123"/>
      <c r="C77" s="123"/>
      <c r="D77" s="123"/>
      <c r="E77" s="124"/>
      <c r="F77" s="4" t="str">
        <f aca="false">F76</f>
        <v>-</v>
      </c>
      <c r="G77" s="4"/>
    </row>
    <row r="78" customFormat="false" ht="13.8" hidden="false" customHeight="false" outlineLevel="0" collapsed="false">
      <c r="A78" s="161" t="s">
        <v>348</v>
      </c>
      <c r="B78" s="162"/>
      <c r="C78" s="162"/>
      <c r="D78" s="162"/>
      <c r="E78" s="163"/>
      <c r="F78" s="4" t="s">
        <v>60</v>
      </c>
      <c r="G78" s="4"/>
    </row>
    <row r="79" customFormat="false" ht="13.8" hidden="false" customHeight="false" outlineLevel="0" collapsed="false">
      <c r="A79" s="160" t="s">
        <v>349</v>
      </c>
      <c r="B79" s="123"/>
      <c r="C79" s="123"/>
      <c r="D79" s="123"/>
      <c r="E79" s="124"/>
      <c r="F79" s="136" t="s">
        <v>350</v>
      </c>
      <c r="G79" s="136"/>
    </row>
    <row r="81" customFormat="false" ht="13.8" hidden="false" customHeight="false" outlineLevel="0" collapsed="false">
      <c r="A81" s="134" t="s">
        <v>351</v>
      </c>
    </row>
    <row r="82" customFormat="false" ht="23.85" hidden="false" customHeight="true" outlineLevel="0" collapsed="false">
      <c r="A82" s="92" t="s">
        <v>352</v>
      </c>
      <c r="B82" s="92"/>
      <c r="C82" s="92"/>
      <c r="D82" s="92"/>
      <c r="E82" s="92"/>
      <c r="F82" s="92"/>
      <c r="G82" s="92"/>
    </row>
    <row r="83" customFormat="false" ht="14.25" hidden="false" customHeight="true" outlineLevel="0" collapsed="false">
      <c r="A83" s="97" t="s">
        <v>353</v>
      </c>
      <c r="B83" s="164"/>
      <c r="C83" s="164"/>
      <c r="D83" s="164" t="s">
        <v>354</v>
      </c>
      <c r="E83" s="164"/>
      <c r="F83" s="164"/>
      <c r="G83" s="164"/>
    </row>
    <row r="84" customFormat="false" ht="27" hidden="false" customHeight="true" outlineLevel="0" collapsed="false">
      <c r="A84" s="97"/>
      <c r="B84" s="97"/>
      <c r="C84" s="164"/>
      <c r="D84" s="164"/>
      <c r="E84" s="164"/>
      <c r="F84" s="164"/>
      <c r="G84" s="164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B2B2B2"/>
    <pageSetUpPr fitToPage="true"/>
  </sheetPr>
  <dimension ref="A1:H84"/>
  <sheetViews>
    <sheetView showFormulas="false" showGridLines="true" showRowColHeaders="true" showZeros="true" rightToLeft="false" tabSelected="false" showOutlineSymbols="true" defaultGridColor="true" view="pageBreakPreview" topLeftCell="B1" colorId="64" zoomScale="75" zoomScaleNormal="75" zoomScalePageLayoutView="75" workbookViewId="0">
      <pane xSplit="1" ySplit="7" topLeftCell="C8" activePane="bottomRight" state="frozen"/>
      <selection pane="topLeft" activeCell="B1" activeCellId="0" sqref="B1"/>
      <selection pane="topRight" activeCell="C1" activeCellId="0" sqref="C1"/>
      <selection pane="bottomLeft" activeCell="B8" activeCellId="0" sqref="B8"/>
      <selection pane="bottomRight" activeCell="G15" activeCellId="0" sqref="G15"/>
    </sheetView>
  </sheetViews>
  <sheetFormatPr defaultColWidth="10.2578125" defaultRowHeight="14.25" zeroHeight="false" outlineLevelRow="0" outlineLevelCol="0"/>
  <cols>
    <col collapsed="false" customWidth="true" hidden="false" outlineLevel="0" max="1" min="1" style="1" width="6.87"/>
    <col collapsed="false" customWidth="true" hidden="false" outlineLevel="0" max="2" min="2" style="1" width="17"/>
    <col collapsed="false" customWidth="true" hidden="false" outlineLevel="0" max="4" min="4" style="1" width="13"/>
    <col collapsed="false" customWidth="true" hidden="false" outlineLevel="0" max="5" min="5" style="1" width="14.75"/>
    <col collapsed="false" customWidth="true" hidden="false" outlineLevel="0" max="6" min="6" style="1" width="12"/>
    <col collapsed="false" customWidth="true" hidden="false" outlineLevel="0" max="7" min="7" style="1" width="13.25"/>
    <col collapsed="false" customWidth="true" hidden="false" outlineLevel="0" max="8" min="8" style="1" width="13"/>
  </cols>
  <sheetData>
    <row r="1" customFormat="false" ht="14.25" hidden="false" customHeight="false" outlineLevel="0" collapsed="false">
      <c r="B1" s="120" t="str">
        <f aca="false">занесвынес!A1</f>
        <v>ООО Альфадез</v>
      </c>
      <c r="C1" s="120"/>
      <c r="D1" s="120"/>
      <c r="E1" s="120"/>
      <c r="F1" s="120"/>
      <c r="G1" s="120"/>
      <c r="H1" s="120"/>
    </row>
    <row r="2" customFormat="false" ht="14.25" hidden="false" customHeight="false" outlineLevel="0" collapsed="false">
      <c r="B2" s="121" t="str">
        <f aca="false">занесвынес!A2</f>
        <v>Контактный телефон</v>
      </c>
      <c r="C2" s="121"/>
      <c r="D2" s="122" t="n">
        <f aca="false">занесвынес!C2</f>
        <v>89379676209</v>
      </c>
      <c r="E2" s="122"/>
      <c r="F2" s="123"/>
      <c r="G2" s="123"/>
      <c r="H2" s="124"/>
    </row>
    <row r="3" customFormat="false" ht="14.25" hidden="false" customHeight="false" outlineLevel="0" collapsed="false">
      <c r="B3" s="125" t="s">
        <v>293</v>
      </c>
      <c r="C3" s="126" t="s">
        <v>294</v>
      </c>
      <c r="D3" s="126"/>
      <c r="E3" s="127" t="str">
        <f aca="false">занесвынес!A4</f>
        <v>Наименование обьекта</v>
      </c>
      <c r="F3" s="127"/>
      <c r="G3" s="128" t="str">
        <f aca="false">занесвынес!C4</f>
        <v>ОСП ЗГПИ</v>
      </c>
      <c r="H3" s="128"/>
    </row>
    <row r="4" customFormat="false" ht="14.25" hidden="false" customHeight="false" outlineLevel="0" collapsed="false">
      <c r="B4" s="125" t="s">
        <v>296</v>
      </c>
      <c r="C4" s="129" t="str">
        <f aca="false">журнал!J3</f>
        <v>Авдеенко И.А.</v>
      </c>
      <c r="D4" s="129"/>
      <c r="E4" s="130" t="str">
        <f aca="false">занесвынес!A5</f>
        <v>Адрес проведения работ</v>
      </c>
      <c r="F4" s="130"/>
      <c r="G4" s="129" t="str">
        <f aca="false">занесвынес!C5</f>
        <v>с.Овчарное ул.Луговая 41б</v>
      </c>
      <c r="H4" s="129"/>
    </row>
    <row r="5" customFormat="false" ht="14.25" hidden="false" customHeight="false" outlineLevel="0" collapsed="false">
      <c r="B5" s="132" t="s">
        <v>298</v>
      </c>
      <c r="C5" s="133" t="n">
        <v>45313</v>
      </c>
      <c r="D5" s="123"/>
      <c r="E5" s="123"/>
      <c r="F5" s="123"/>
      <c r="G5" s="123"/>
      <c r="H5" s="124"/>
    </row>
    <row r="7" customFormat="false" ht="14.25" hidden="false" customHeight="false" outlineLevel="0" collapsed="false">
      <c r="B7" s="120" t="s">
        <v>299</v>
      </c>
      <c r="C7" s="120"/>
      <c r="D7" s="120"/>
      <c r="E7" s="120"/>
      <c r="F7" s="120"/>
      <c r="G7" s="120"/>
      <c r="H7" s="120"/>
    </row>
    <row r="9" customFormat="false" ht="14.25" hidden="false" customHeight="false" outlineLevel="0" collapsed="false">
      <c r="B9" s="134" t="s">
        <v>300</v>
      </c>
      <c r="C9" s="134"/>
    </row>
    <row r="10" customFormat="false" ht="14.25" hidden="false" customHeight="false" outlineLevel="0" collapsed="false">
      <c r="B10" s="134" t="s">
        <v>301</v>
      </c>
    </row>
    <row r="11" s="102" customFormat="true" ht="45" hidden="false" customHeight="true" outlineLevel="0" collapsed="false">
      <c r="B11" s="135" t="s">
        <v>302</v>
      </c>
      <c r="C11" s="135" t="s">
        <v>303</v>
      </c>
      <c r="D11" s="135" t="s">
        <v>304</v>
      </c>
      <c r="E11" s="135" t="s">
        <v>305</v>
      </c>
      <c r="F11" s="135" t="s">
        <v>306</v>
      </c>
      <c r="G11" s="135" t="s">
        <v>307</v>
      </c>
      <c r="H11" s="135"/>
    </row>
    <row r="12" customFormat="false" ht="14.25" hidden="false" customHeight="false" outlineLevel="0" collapsed="false">
      <c r="B12" s="136" t="s">
        <v>60</v>
      </c>
      <c r="C12" s="136" t="n">
        <v>3</v>
      </c>
      <c r="D12" s="136" t="s">
        <v>60</v>
      </c>
      <c r="E12" s="136" t="s">
        <v>60</v>
      </c>
      <c r="F12" s="137" t="s">
        <v>60</v>
      </c>
      <c r="G12" s="136" t="s">
        <v>60</v>
      </c>
      <c r="H12" s="136"/>
    </row>
    <row r="14" customFormat="false" ht="14.25" hidden="false" customHeight="false" outlineLevel="0" collapsed="false">
      <c r="B14" s="134" t="s">
        <v>308</v>
      </c>
      <c r="C14" s="134"/>
      <c r="D14" s="134"/>
    </row>
    <row r="15" s="102" customFormat="true" ht="39.75" hidden="false" customHeight="true" outlineLevel="0" collapsed="false">
      <c r="B15" s="138" t="s">
        <v>302</v>
      </c>
      <c r="C15" s="135" t="s">
        <v>303</v>
      </c>
      <c r="D15" s="135" t="s">
        <v>304</v>
      </c>
      <c r="E15" s="135" t="s">
        <v>305</v>
      </c>
      <c r="F15" s="135" t="s">
        <v>306</v>
      </c>
      <c r="G15" s="135" t="s">
        <v>307</v>
      </c>
      <c r="H15" s="135"/>
    </row>
    <row r="16" customFormat="false" ht="26.85" hidden="false" customHeight="false" outlineLevel="0" collapsed="false">
      <c r="B16" s="7" t="s">
        <v>355</v>
      </c>
      <c r="C16" s="4" t="s">
        <v>60</v>
      </c>
      <c r="D16" s="4" t="s">
        <v>60</v>
      </c>
      <c r="E16" s="4" t="s">
        <v>60</v>
      </c>
      <c r="F16" s="139" t="s">
        <v>60</v>
      </c>
      <c r="G16" s="4" t="s">
        <v>60</v>
      </c>
      <c r="H16" s="4"/>
    </row>
    <row r="18" customFormat="false" ht="14.25" hidden="false" customHeight="false" outlineLevel="0" collapsed="false">
      <c r="B18" s="140" t="s">
        <v>309</v>
      </c>
    </row>
    <row r="19" customFormat="false" ht="14.25" hidden="false" customHeight="false" outlineLevel="0" collapsed="false">
      <c r="B19" s="141" t="s">
        <v>310</v>
      </c>
      <c r="C19" s="141" t="s">
        <v>311</v>
      </c>
    </row>
    <row r="20" customFormat="false" ht="14.25" hidden="false" customHeight="false" outlineLevel="0" collapsed="false">
      <c r="B20" s="142" t="s">
        <v>312</v>
      </c>
      <c r="C20" s="142"/>
    </row>
    <row r="21" customFormat="false" ht="14.25" hidden="false" customHeight="false" outlineLevel="0" collapsed="false">
      <c r="B21" s="126" t="s">
        <v>313</v>
      </c>
      <c r="C21" s="4" t="s">
        <v>60</v>
      </c>
    </row>
    <row r="22" customFormat="false" ht="14.25" hidden="false" customHeight="false" outlineLevel="0" collapsed="false">
      <c r="B22" s="126" t="s">
        <v>314</v>
      </c>
      <c r="C22" s="4" t="s">
        <v>60</v>
      </c>
    </row>
    <row r="24" customFormat="false" ht="14.25" hidden="false" customHeight="false" outlineLevel="0" collapsed="false">
      <c r="B24" s="143" t="s">
        <v>315</v>
      </c>
      <c r="C24" s="123"/>
      <c r="D24" s="123"/>
      <c r="E24" s="123"/>
      <c r="F24" s="124"/>
      <c r="G24" s="144" t="s">
        <v>60</v>
      </c>
      <c r="H24" s="144"/>
    </row>
    <row r="25" customFormat="false" ht="14.25" hidden="false" customHeight="false" outlineLevel="0" collapsed="false">
      <c r="B25" s="143" t="s">
        <v>316</v>
      </c>
      <c r="C25" s="123"/>
      <c r="D25" s="123"/>
      <c r="E25" s="123"/>
      <c r="F25" s="124"/>
      <c r="G25" s="4" t="s">
        <v>60</v>
      </c>
      <c r="H25" s="4"/>
    </row>
    <row r="26" customFormat="false" ht="14.25" hidden="false" customHeight="false" outlineLevel="0" collapsed="false">
      <c r="B26" s="143" t="s">
        <v>317</v>
      </c>
      <c r="C26" s="123"/>
      <c r="D26" s="123"/>
      <c r="E26" s="123"/>
      <c r="F26" s="124"/>
      <c r="G26" s="4" t="s">
        <v>60</v>
      </c>
      <c r="H26" s="4"/>
    </row>
    <row r="27" customFormat="false" ht="14.25" hidden="false" customHeight="false" outlineLevel="0" collapsed="false">
      <c r="B27" s="143" t="s">
        <v>318</v>
      </c>
      <c r="C27" s="123"/>
      <c r="D27" s="123"/>
      <c r="E27" s="123"/>
      <c r="F27" s="124"/>
      <c r="G27" s="4" t="s">
        <v>60</v>
      </c>
      <c r="H27" s="4"/>
    </row>
    <row r="28" customFormat="false" ht="14.25" hidden="false" customHeight="false" outlineLevel="0" collapsed="false">
      <c r="B28" s="140" t="s">
        <v>319</v>
      </c>
    </row>
    <row r="29" customFormat="false" ht="14.25" hidden="false" customHeight="false" outlineLevel="0" collapsed="false">
      <c r="B29" s="145" t="s">
        <v>320</v>
      </c>
      <c r="C29" s="123"/>
      <c r="D29" s="123"/>
      <c r="E29" s="123"/>
      <c r="F29" s="123"/>
      <c r="G29" s="123"/>
      <c r="H29" s="124"/>
    </row>
    <row r="31" customFormat="false" ht="14.25" hidden="false" customHeight="false" outlineLevel="0" collapsed="false">
      <c r="B31" s="134" t="s">
        <v>321</v>
      </c>
    </row>
    <row r="32" customFormat="false" ht="45" hidden="false" customHeight="true" outlineLevel="0" collapsed="false">
      <c r="B32" s="138" t="s">
        <v>302</v>
      </c>
      <c r="C32" s="135" t="s">
        <v>303</v>
      </c>
      <c r="D32" s="135" t="s">
        <v>304</v>
      </c>
      <c r="E32" s="135" t="s">
        <v>305</v>
      </c>
      <c r="F32" s="135" t="s">
        <v>306</v>
      </c>
      <c r="G32" s="135" t="s">
        <v>307</v>
      </c>
      <c r="H32" s="135"/>
    </row>
    <row r="33" customFormat="false" ht="14.25" hidden="false" customHeight="false" outlineLevel="0" collapsed="false">
      <c r="B33" s="136" t="s">
        <v>60</v>
      </c>
      <c r="C33" s="136" t="s">
        <v>60</v>
      </c>
      <c r="D33" s="136" t="s">
        <v>60</v>
      </c>
      <c r="E33" s="136" t="s">
        <v>60</v>
      </c>
      <c r="F33" s="137" t="s">
        <v>60</v>
      </c>
      <c r="G33" s="136" t="s">
        <v>60</v>
      </c>
      <c r="H33" s="136"/>
    </row>
    <row r="35" customFormat="false" ht="14.25" hidden="false" customHeight="false" outlineLevel="0" collapsed="false">
      <c r="B35" s="140" t="s">
        <v>309</v>
      </c>
    </row>
    <row r="36" customFormat="false" ht="14.25" hidden="false" customHeight="false" outlineLevel="0" collapsed="false">
      <c r="B36" s="141" t="s">
        <v>310</v>
      </c>
      <c r="C36" s="141" t="s">
        <v>311</v>
      </c>
    </row>
    <row r="37" customFormat="false" ht="14.25" hidden="false" customHeight="false" outlineLevel="0" collapsed="false">
      <c r="B37" s="126" t="s">
        <v>322</v>
      </c>
      <c r="C37" s="126"/>
    </row>
    <row r="38" customFormat="false" ht="14.25" hidden="false" customHeight="false" outlineLevel="0" collapsed="false">
      <c r="B38" s="126" t="s">
        <v>323</v>
      </c>
      <c r="C38" s="4" t="s">
        <v>60</v>
      </c>
    </row>
    <row r="39" s="102" customFormat="true" ht="14.25" hidden="false" customHeight="false" outlineLevel="0" collapsed="false">
      <c r="B39" s="126" t="s">
        <v>324</v>
      </c>
      <c r="C39" s="4" t="s">
        <v>60</v>
      </c>
    </row>
    <row r="40" customFormat="false" ht="14.25" hidden="false" customHeight="false" outlineLevel="0" collapsed="false">
      <c r="B40" s="126" t="s">
        <v>325</v>
      </c>
      <c r="C40" s="4" t="s">
        <v>60</v>
      </c>
      <c r="D40" s="64"/>
      <c r="E40" s="64"/>
      <c r="F40" s="64"/>
      <c r="G40" s="64"/>
    </row>
    <row r="41" customFormat="false" ht="14.25" hidden="false" customHeight="false" outlineLevel="0" collapsed="false">
      <c r="B41" s="126" t="s">
        <v>314</v>
      </c>
      <c r="C41" s="4" t="s">
        <v>60</v>
      </c>
      <c r="D41" s="64"/>
      <c r="E41" s="64"/>
      <c r="F41" s="64"/>
      <c r="G41" s="64"/>
    </row>
    <row r="42" customFormat="false" ht="14.25" hidden="false" customHeight="false" outlineLevel="0" collapsed="false">
      <c r="B42" s="123"/>
      <c r="C42" s="147"/>
      <c r="D42" s="64"/>
      <c r="E42" s="64"/>
      <c r="F42" s="64"/>
      <c r="G42" s="64"/>
    </row>
    <row r="43" customFormat="false" ht="14.25" hidden="false" customHeight="false" outlineLevel="0" collapsed="false">
      <c r="B43" s="146" t="s">
        <v>326</v>
      </c>
      <c r="C43" s="147"/>
      <c r="D43" s="147"/>
      <c r="E43" s="147"/>
      <c r="F43" s="147"/>
      <c r="G43" s="147"/>
      <c r="H43" s="124"/>
    </row>
    <row r="44" customFormat="false" ht="14.25" hidden="false" customHeight="false" outlineLevel="0" collapsed="false">
      <c r="B44" s="64"/>
      <c r="C44" s="64"/>
      <c r="D44" s="64"/>
      <c r="E44" s="64"/>
      <c r="F44" s="64"/>
      <c r="G44" s="64"/>
    </row>
    <row r="45" customFormat="false" ht="14.25" hidden="false" customHeight="false" outlineLevel="0" collapsed="false">
      <c r="B45" s="140" t="s">
        <v>319</v>
      </c>
    </row>
    <row r="46" customFormat="false" ht="14.25" hidden="false" customHeight="false" outlineLevel="0" collapsed="false">
      <c r="B46" s="145" t="s">
        <v>320</v>
      </c>
      <c r="C46" s="123"/>
      <c r="D46" s="123"/>
      <c r="E46" s="123"/>
      <c r="F46" s="123"/>
      <c r="G46" s="123"/>
      <c r="H46" s="124"/>
    </row>
    <row r="48" customFormat="false" ht="14.25" hidden="false" customHeight="false" outlineLevel="0" collapsed="false">
      <c r="B48" s="134" t="s">
        <v>327</v>
      </c>
    </row>
    <row r="49" customFormat="false" ht="26.85" hidden="false" customHeight="false" outlineLevel="0" collapsed="false">
      <c r="B49" s="141" t="s">
        <v>328</v>
      </c>
      <c r="C49" s="141" t="s">
        <v>329</v>
      </c>
      <c r="D49" s="141" t="s">
        <v>330</v>
      </c>
      <c r="E49" s="141" t="s">
        <v>331</v>
      </c>
      <c r="F49" s="141" t="s">
        <v>332</v>
      </c>
      <c r="G49" s="141" t="s">
        <v>333</v>
      </c>
      <c r="H49" s="135" t="s">
        <v>334</v>
      </c>
    </row>
    <row r="50" customFormat="false" ht="14.25" hidden="false" customHeight="false" outlineLevel="0" collapsed="false">
      <c r="B50" s="4" t="s">
        <v>60</v>
      </c>
      <c r="C50" s="4" t="s">
        <v>60</v>
      </c>
      <c r="D50" s="4" t="s">
        <v>60</v>
      </c>
      <c r="E50" s="4" t="s">
        <v>60</v>
      </c>
      <c r="F50" s="4" t="s">
        <v>60</v>
      </c>
      <c r="G50" s="4" t="s">
        <v>60</v>
      </c>
      <c r="H50" s="4" t="s">
        <v>60</v>
      </c>
    </row>
    <row r="51" customFormat="false" ht="14.25" hidden="false" customHeight="false" outlineLevel="0" collapsed="false">
      <c r="B51" s="64"/>
      <c r="C51" s="64"/>
      <c r="D51" s="64"/>
      <c r="E51" s="64"/>
      <c r="F51" s="64"/>
      <c r="G51" s="64"/>
      <c r="H51" s="64"/>
    </row>
    <row r="52" customFormat="false" ht="14.25" hidden="false" customHeight="false" outlineLevel="0" collapsed="false">
      <c r="B52" s="140" t="s">
        <v>309</v>
      </c>
      <c r="D52" s="64"/>
      <c r="E52" s="64"/>
      <c r="F52" s="64"/>
      <c r="G52" s="64"/>
      <c r="H52" s="64"/>
    </row>
    <row r="53" customFormat="false" ht="14.25" hidden="false" customHeight="false" outlineLevel="0" collapsed="false">
      <c r="B53" s="141" t="s">
        <v>310</v>
      </c>
      <c r="C53" s="141" t="s">
        <v>311</v>
      </c>
    </row>
    <row r="54" customFormat="false" ht="14.25" hidden="false" customHeight="false" outlineLevel="0" collapsed="false">
      <c r="B54" s="145" t="s">
        <v>335</v>
      </c>
      <c r="C54" s="124"/>
    </row>
    <row r="55" customFormat="false" ht="14.25" hidden="false" customHeight="false" outlineLevel="0" collapsed="false">
      <c r="B55" s="126" t="s">
        <v>329</v>
      </c>
      <c r="C55" s="4" t="s">
        <v>60</v>
      </c>
    </row>
    <row r="56" customFormat="false" ht="14.25" hidden="false" customHeight="false" outlineLevel="0" collapsed="false">
      <c r="B56" s="126" t="s">
        <v>330</v>
      </c>
      <c r="C56" s="4" t="s">
        <v>60</v>
      </c>
    </row>
    <row r="57" customFormat="false" ht="14.25" hidden="false" customHeight="false" outlineLevel="0" collapsed="false">
      <c r="B57" s="126" t="str">
        <f aca="false">E49</f>
        <v>Златоглазка</v>
      </c>
      <c r="C57" s="4" t="s">
        <v>60</v>
      </c>
    </row>
    <row r="58" customFormat="false" ht="14.25" hidden="false" customHeight="false" outlineLevel="0" collapsed="false">
      <c r="B58" s="126" t="str">
        <f aca="false">F49</f>
        <v>Комары</v>
      </c>
      <c r="C58" s="4" t="s">
        <v>60</v>
      </c>
    </row>
    <row r="59" customFormat="false" ht="14.25" hidden="false" customHeight="false" outlineLevel="0" collapsed="false">
      <c r="B59" s="126" t="str">
        <f aca="false">G49</f>
        <v>Осы</v>
      </c>
      <c r="C59" s="4" t="s">
        <v>60</v>
      </c>
    </row>
    <row r="60" customFormat="false" ht="14.25" hidden="false" customHeight="false" outlineLevel="0" collapsed="false">
      <c r="B60" s="126" t="str">
        <f aca="false">H49</f>
        <v>Пищевая моль</v>
      </c>
      <c r="C60" s="4" t="s">
        <v>60</v>
      </c>
    </row>
    <row r="62" customFormat="false" ht="14.25" hidden="false" customHeight="false" outlineLevel="0" collapsed="false">
      <c r="B62" s="146" t="s">
        <v>356</v>
      </c>
      <c r="C62" s="147"/>
      <c r="D62" s="147"/>
      <c r="E62" s="147"/>
      <c r="F62" s="147"/>
      <c r="G62" s="147"/>
      <c r="H62" s="124"/>
    </row>
    <row r="63" customFormat="false" ht="14.25" hidden="false" customHeight="false" outlineLevel="0" collapsed="false">
      <c r="B63" s="64"/>
      <c r="C63" s="64"/>
      <c r="D63" s="64"/>
      <c r="E63" s="64"/>
      <c r="F63" s="64"/>
      <c r="G63" s="64"/>
    </row>
    <row r="64" customFormat="false" ht="14.25" hidden="false" customHeight="false" outlineLevel="0" collapsed="false">
      <c r="B64" s="140" t="s">
        <v>319</v>
      </c>
    </row>
    <row r="65" customFormat="false" ht="14.25" hidden="false" customHeight="false" outlineLevel="0" collapsed="false">
      <c r="B65" s="145" t="s">
        <v>320</v>
      </c>
      <c r="C65" s="123"/>
      <c r="D65" s="123"/>
      <c r="E65" s="123"/>
      <c r="F65" s="123"/>
      <c r="G65" s="123"/>
      <c r="H65" s="124"/>
    </row>
    <row r="66" s="102" customFormat="true" ht="14.25" hidden="false" customHeight="false" outlineLevel="0" collapsed="false">
      <c r="A66" s="1"/>
      <c r="B66" s="1"/>
      <c r="C66" s="0"/>
      <c r="D66" s="1"/>
      <c r="E66" s="1"/>
      <c r="F66" s="1"/>
      <c r="G66" s="1"/>
      <c r="H66" s="1"/>
    </row>
    <row r="67" s="102" customFormat="true" ht="26.85" hidden="false" customHeight="true" outlineLevel="0" collapsed="false">
      <c r="B67" s="134" t="s">
        <v>336</v>
      </c>
    </row>
    <row r="68" s="102" customFormat="true" ht="43.75" hidden="false" customHeight="true" outlineLevel="0" collapsed="false">
      <c r="B68" s="135" t="s">
        <v>337</v>
      </c>
      <c r="C68" s="135"/>
      <c r="D68" s="135" t="s">
        <v>338</v>
      </c>
      <c r="E68" s="135" t="s">
        <v>35</v>
      </c>
      <c r="F68" s="135" t="s">
        <v>339</v>
      </c>
      <c r="G68" s="135"/>
      <c r="H68" s="135" t="s">
        <v>340</v>
      </c>
    </row>
    <row r="69" s="102" customFormat="true" ht="20.25" hidden="false" customHeight="true" outlineLevel="0" collapsed="false">
      <c r="B69" s="7" t="s">
        <v>341</v>
      </c>
      <c r="C69" s="7"/>
      <c r="D69" s="151" t="s">
        <v>291</v>
      </c>
      <c r="E69" s="7" t="str">
        <f aca="false">журнал!B11</f>
        <v>ALT  клей</v>
      </c>
      <c r="F69" s="7" t="str">
        <f aca="false">журнал!F11</f>
        <v>Полибутилен 80,8%, полиизобутилен 9,6%</v>
      </c>
      <c r="G69" s="7"/>
      <c r="H69" s="166" t="n">
        <f aca="false">88*0.002</f>
        <v>0.176</v>
      </c>
    </row>
    <row r="70" s="102" customFormat="true" ht="25.5" hidden="false" customHeight="true" outlineLevel="0" collapsed="false">
      <c r="B70" s="7"/>
      <c r="C70" s="7"/>
      <c r="D70" s="152" t="str">
        <f aca="false">журнал!H11</f>
        <v>3 контур защиты</v>
      </c>
      <c r="E70" s="7"/>
      <c r="F70" s="7"/>
      <c r="G70" s="7"/>
      <c r="H70" s="166"/>
    </row>
    <row r="71" s="102" customFormat="true" ht="24.75" hidden="false" customHeight="true" outlineLevel="0" collapsed="false">
      <c r="B71" s="2" t="s">
        <v>342</v>
      </c>
      <c r="C71" s="2"/>
      <c r="D71" s="153" t="s">
        <v>60</v>
      </c>
      <c r="E71" s="154" t="s">
        <v>60</v>
      </c>
      <c r="F71" s="7" t="s">
        <v>60</v>
      </c>
      <c r="G71" s="7"/>
      <c r="H71" s="7" t="s">
        <v>60</v>
      </c>
    </row>
    <row r="72" s="102" customFormat="true" ht="25.5" hidden="false" customHeight="true" outlineLevel="0" collapsed="false">
      <c r="B72" s="2"/>
      <c r="C72" s="2"/>
      <c r="D72" s="6" t="s">
        <v>60</v>
      </c>
      <c r="E72" s="154"/>
      <c r="F72" s="7"/>
      <c r="G72" s="7"/>
      <c r="H72" s="7"/>
    </row>
    <row r="73" s="102" customFormat="true" ht="27" hidden="false" customHeight="true" outlineLevel="0" collapsed="false">
      <c r="B73" s="2" t="s">
        <v>343</v>
      </c>
      <c r="C73" s="2"/>
      <c r="D73" s="156" t="s">
        <v>60</v>
      </c>
      <c r="E73" s="7" t="s">
        <v>60</v>
      </c>
      <c r="F73" s="7" t="s">
        <v>60</v>
      </c>
      <c r="G73" s="7"/>
      <c r="H73" s="7" t="s">
        <v>60</v>
      </c>
    </row>
    <row r="74" customFormat="false" ht="11.25" hidden="false" customHeight="true" outlineLevel="0" collapsed="false">
      <c r="A74" s="102"/>
      <c r="B74" s="157"/>
      <c r="C74" s="157"/>
      <c r="D74" s="158"/>
      <c r="E74" s="158"/>
      <c r="F74" s="158"/>
      <c r="G74" s="158"/>
      <c r="H74" s="158"/>
    </row>
    <row r="75" customFormat="false" ht="14.25" hidden="false" customHeight="false" outlineLevel="0" collapsed="false">
      <c r="B75" s="134" t="s">
        <v>345</v>
      </c>
      <c r="C75" s="159"/>
    </row>
    <row r="76" customFormat="false" ht="14.25" hidden="false" customHeight="false" outlineLevel="0" collapsed="false">
      <c r="B76" s="160" t="s">
        <v>346</v>
      </c>
      <c r="C76" s="123"/>
      <c r="D76" s="123"/>
      <c r="E76" s="123"/>
      <c r="F76" s="124"/>
      <c r="G76" s="4" t="n">
        <v>22</v>
      </c>
      <c r="H76" s="4"/>
    </row>
    <row r="77" customFormat="false" ht="14.25" hidden="false" customHeight="false" outlineLevel="0" collapsed="false">
      <c r="B77" s="160" t="s">
        <v>347</v>
      </c>
      <c r="C77" s="123"/>
      <c r="D77" s="123"/>
      <c r="E77" s="123"/>
      <c r="F77" s="124"/>
      <c r="G77" s="4" t="n">
        <v>22</v>
      </c>
      <c r="H77" s="4"/>
    </row>
    <row r="78" customFormat="false" ht="14.25" hidden="false" customHeight="false" outlineLevel="0" collapsed="false">
      <c r="B78" s="161" t="s">
        <v>348</v>
      </c>
      <c r="C78" s="162"/>
      <c r="D78" s="162"/>
      <c r="E78" s="162"/>
      <c r="F78" s="163"/>
      <c r="G78" s="4" t="s">
        <v>60</v>
      </c>
      <c r="H78" s="4"/>
    </row>
    <row r="79" customFormat="false" ht="14.25" hidden="false" customHeight="false" outlineLevel="0" collapsed="false">
      <c r="B79" s="160" t="s">
        <v>349</v>
      </c>
      <c r="C79" s="123"/>
      <c r="D79" s="123"/>
      <c r="E79" s="123"/>
      <c r="F79" s="124"/>
      <c r="G79" s="136" t="s">
        <v>350</v>
      </c>
      <c r="H79" s="136"/>
    </row>
    <row r="81" customFormat="false" ht="14.25" hidden="false" customHeight="false" outlineLevel="0" collapsed="false">
      <c r="B81" s="134" t="s">
        <v>351</v>
      </c>
    </row>
    <row r="82" customFormat="false" ht="24.85" hidden="false" customHeight="true" outlineLevel="0" collapsed="false">
      <c r="B82" s="92" t="s">
        <v>352</v>
      </c>
      <c r="C82" s="92"/>
      <c r="D82" s="92"/>
      <c r="E82" s="92"/>
      <c r="F82" s="92"/>
      <c r="G82" s="92"/>
      <c r="H82" s="92"/>
    </row>
    <row r="83" customFormat="false" ht="14.25" hidden="false" customHeight="true" outlineLevel="0" collapsed="false">
      <c r="B83" s="97" t="s">
        <v>353</v>
      </c>
      <c r="C83" s="164"/>
      <c r="D83" s="164"/>
      <c r="E83" s="164" t="s">
        <v>354</v>
      </c>
      <c r="F83" s="164"/>
      <c r="G83" s="164"/>
      <c r="H83" s="164"/>
    </row>
    <row r="84" customFormat="false" ht="27" hidden="false" customHeight="true" outlineLevel="0" collapsed="false">
      <c r="B84" s="97"/>
      <c r="C84" s="97"/>
      <c r="D84" s="164"/>
      <c r="E84" s="164"/>
      <c r="F84" s="164"/>
      <c r="G84" s="164"/>
      <c r="H84" s="164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99999"/>
    <pageSetUpPr fitToPage="false"/>
  </sheetPr>
  <dimension ref="A1:G84"/>
  <sheetViews>
    <sheetView showFormulas="false" showGridLines="true" showRowColHeaders="true" showZeros="true" rightToLeft="false" tabSelected="false" showOutlineSymbols="true" defaultGridColor="true" view="pageBreakPreview" topLeftCell="A40" colorId="64" zoomScale="100" zoomScaleNormal="100" zoomScalePageLayoutView="100" workbookViewId="0">
      <selection pane="topLeft" activeCell="C71" activeCellId="0" sqref="C71"/>
    </sheetView>
  </sheetViews>
  <sheetFormatPr defaultColWidth="10.4375" defaultRowHeight="12.8" zeroHeight="false" outlineLevelRow="0" outlineLevelCol="0"/>
  <cols>
    <col collapsed="false" customWidth="true" hidden="false" outlineLevel="0" max="1" min="1" style="1" width="25.97"/>
    <col collapsed="false" customWidth="true" hidden="false" outlineLevel="0" max="2" min="2" style="1" width="18.15"/>
    <col collapsed="false" customWidth="true" hidden="false" outlineLevel="0" max="4" min="4" style="1" width="15.96"/>
    <col collapsed="false" customWidth="true" hidden="false" outlineLevel="0" max="5" min="5" style="1" width="15.83"/>
    <col collapsed="false" customWidth="true" hidden="false" outlineLevel="0" max="7" min="7" style="1" width="18.99"/>
  </cols>
  <sheetData>
    <row r="1" customFormat="false" ht="13.8" hidden="false" customHeight="false" outlineLevel="0" collapsed="false">
      <c r="A1" s="120" t="str">
        <f aca="false">'Журн.расхода'!A1</f>
        <v>ООО Альфадез</v>
      </c>
      <c r="B1" s="120"/>
      <c r="C1" s="120"/>
      <c r="D1" s="120"/>
      <c r="E1" s="120"/>
      <c r="F1" s="120"/>
      <c r="G1" s="120"/>
    </row>
    <row r="2" customFormat="false" ht="13.8" hidden="false" customHeight="false" outlineLevel="0" collapsed="false">
      <c r="A2" s="121" t="str">
        <f aca="false">'Журнал контроля'!A2</f>
        <v>Контактный телефон</v>
      </c>
      <c r="B2" s="121"/>
      <c r="C2" s="122" t="n">
        <f aca="false">'Журнал контроля'!C2</f>
        <v>89379676209</v>
      </c>
      <c r="D2" s="122"/>
      <c r="E2" s="123"/>
      <c r="F2" s="123"/>
      <c r="G2" s="124"/>
    </row>
    <row r="3" customFormat="false" ht="13.8" hidden="false" customHeight="false" outlineLevel="0" collapsed="false">
      <c r="A3" s="125" t="s">
        <v>293</v>
      </c>
      <c r="B3" s="126" t="s">
        <v>294</v>
      </c>
      <c r="C3" s="126"/>
      <c r="D3" s="127" t="str">
        <f aca="false">'Журн.расхода'!A4</f>
        <v>Наименование обьекта</v>
      </c>
      <c r="E3" s="127"/>
      <c r="F3" s="128" t="str">
        <f aca="false">перечень!C4</f>
        <v>ОСП ЗГПИ</v>
      </c>
      <c r="G3" s="128"/>
    </row>
    <row r="4" customFormat="false" ht="13.8" hidden="false" customHeight="false" outlineLevel="0" collapsed="false">
      <c r="A4" s="125" t="s">
        <v>296</v>
      </c>
      <c r="B4" s="129" t="str">
        <f aca="false">'Журнал контроля'!H7</f>
        <v>Авдеенко И.А.</v>
      </c>
      <c r="C4" s="129"/>
      <c r="D4" s="130" t="str">
        <f aca="false">перечень!A5</f>
        <v>Адрес проведения работ</v>
      </c>
      <c r="E4" s="130"/>
      <c r="F4" s="129" t="str">
        <f aca="false">перечень!C5</f>
        <v>с.Овчарное ул.Луговая 41б</v>
      </c>
      <c r="G4" s="129"/>
    </row>
    <row r="5" customFormat="false" ht="13.8" hidden="false" customHeight="false" outlineLevel="0" collapsed="false">
      <c r="A5" s="132" t="s">
        <v>298</v>
      </c>
      <c r="B5" s="133" t="n">
        <v>45321</v>
      </c>
      <c r="C5" s="123"/>
      <c r="D5" s="123"/>
      <c r="E5" s="123"/>
      <c r="F5" s="123"/>
      <c r="G5" s="124"/>
    </row>
    <row r="6" customFormat="false" ht="13.8" hidden="false" customHeight="false" outlineLevel="0" collapsed="false"/>
    <row r="7" customFormat="false" ht="13.8" hidden="false" customHeight="false" outlineLevel="0" collapsed="false">
      <c r="A7" s="120" t="s">
        <v>299</v>
      </c>
      <c r="B7" s="120"/>
      <c r="C7" s="120"/>
      <c r="D7" s="120"/>
      <c r="E7" s="120"/>
      <c r="F7" s="120"/>
      <c r="G7" s="120"/>
    </row>
    <row r="8" customFormat="false" ht="13.8" hidden="false" customHeight="false" outlineLevel="0" collapsed="false"/>
    <row r="9" customFormat="false" ht="13.8" hidden="false" customHeight="false" outlineLevel="0" collapsed="false">
      <c r="A9" s="134" t="s">
        <v>300</v>
      </c>
      <c r="B9" s="134"/>
    </row>
    <row r="10" customFormat="false" ht="13.8" hidden="false" customHeight="false" outlineLevel="0" collapsed="false">
      <c r="A10" s="134" t="s">
        <v>301</v>
      </c>
    </row>
    <row r="11" customFormat="false" ht="50.95" hidden="false" customHeight="true" outlineLevel="0" collapsed="false">
      <c r="A11" s="135" t="s">
        <v>302</v>
      </c>
      <c r="B11" s="135" t="s">
        <v>303</v>
      </c>
      <c r="C11" s="135" t="s">
        <v>304</v>
      </c>
      <c r="D11" s="135" t="s">
        <v>305</v>
      </c>
      <c r="E11" s="135" t="s">
        <v>306</v>
      </c>
      <c r="F11" s="135" t="s">
        <v>307</v>
      </c>
      <c r="G11" s="135"/>
    </row>
    <row r="12" customFormat="false" ht="13.8" hidden="false" customHeight="false" outlineLevel="0" collapsed="false">
      <c r="A12" s="136" t="s">
        <v>60</v>
      </c>
      <c r="B12" s="136" t="n">
        <v>3</v>
      </c>
      <c r="C12" s="136" t="s">
        <v>60</v>
      </c>
      <c r="D12" s="136" t="s">
        <v>60</v>
      </c>
      <c r="E12" s="137" t="s">
        <v>60</v>
      </c>
      <c r="F12" s="136" t="s">
        <v>60</v>
      </c>
      <c r="G12" s="136"/>
    </row>
    <row r="13" customFormat="false" ht="13.8" hidden="false" customHeight="false" outlineLevel="0" collapsed="false"/>
    <row r="14" customFormat="false" ht="13.8" hidden="false" customHeight="false" outlineLevel="0" collapsed="false">
      <c r="A14" s="134" t="s">
        <v>308</v>
      </c>
      <c r="B14" s="134"/>
      <c r="C14" s="134"/>
    </row>
    <row r="15" customFormat="false" ht="50.95" hidden="false" customHeight="true" outlineLevel="0" collapsed="false">
      <c r="A15" s="138" t="s">
        <v>302</v>
      </c>
      <c r="B15" s="135" t="s">
        <v>303</v>
      </c>
      <c r="C15" s="135" t="s">
        <v>304</v>
      </c>
      <c r="D15" s="135" t="s">
        <v>305</v>
      </c>
      <c r="E15" s="135" t="s">
        <v>306</v>
      </c>
      <c r="F15" s="135" t="s">
        <v>307</v>
      </c>
      <c r="G15" s="135"/>
    </row>
    <row r="16" customFormat="false" ht="14.15" hidden="false" customHeight="false" outlineLevel="0" collapsed="false">
      <c r="A16" s="7" t="s">
        <v>355</v>
      </c>
      <c r="B16" s="4" t="s">
        <v>60</v>
      </c>
      <c r="C16" s="4" t="s">
        <v>60</v>
      </c>
      <c r="D16" s="4" t="s">
        <v>60</v>
      </c>
      <c r="E16" s="139" t="s">
        <v>60</v>
      </c>
      <c r="F16" s="4" t="s">
        <v>60</v>
      </c>
      <c r="G16" s="4"/>
    </row>
    <row r="17" customFormat="false" ht="13.8" hidden="false" customHeight="false" outlineLevel="0" collapsed="false"/>
    <row r="18" customFormat="false" ht="13.8" hidden="false" customHeight="false" outlineLevel="0" collapsed="false">
      <c r="A18" s="140" t="s">
        <v>309</v>
      </c>
    </row>
    <row r="19" customFormat="false" ht="13.8" hidden="false" customHeight="false" outlineLevel="0" collapsed="false">
      <c r="A19" s="141" t="s">
        <v>310</v>
      </c>
      <c r="B19" s="141" t="s">
        <v>311</v>
      </c>
    </row>
    <row r="20" customFormat="false" ht="13.8" hidden="false" customHeight="false" outlineLevel="0" collapsed="false">
      <c r="A20" s="142" t="s">
        <v>312</v>
      </c>
      <c r="B20" s="142"/>
    </row>
    <row r="21" customFormat="false" ht="13.8" hidden="false" customHeight="false" outlineLevel="0" collapsed="false">
      <c r="A21" s="126" t="s">
        <v>313</v>
      </c>
      <c r="B21" s="4" t="s">
        <v>60</v>
      </c>
    </row>
    <row r="22" customFormat="false" ht="13.8" hidden="false" customHeight="false" outlineLevel="0" collapsed="false">
      <c r="A22" s="126" t="s">
        <v>314</v>
      </c>
      <c r="B22" s="4" t="s">
        <v>60</v>
      </c>
    </row>
    <row r="23" customFormat="false" ht="13.8" hidden="false" customHeight="false" outlineLevel="0" collapsed="false"/>
    <row r="24" customFormat="false" ht="13.8" hidden="false" customHeight="false" outlineLevel="0" collapsed="false">
      <c r="A24" s="143" t="s">
        <v>315</v>
      </c>
      <c r="B24" s="123"/>
      <c r="C24" s="123"/>
      <c r="D24" s="123"/>
      <c r="E24" s="124"/>
      <c r="F24" s="144" t="s">
        <v>60</v>
      </c>
      <c r="G24" s="144"/>
    </row>
    <row r="25" customFormat="false" ht="13.8" hidden="false" customHeight="false" outlineLevel="0" collapsed="false">
      <c r="A25" s="143" t="s">
        <v>316</v>
      </c>
      <c r="B25" s="123"/>
      <c r="C25" s="123"/>
      <c r="D25" s="123"/>
      <c r="E25" s="124"/>
      <c r="F25" s="4" t="s">
        <v>60</v>
      </c>
      <c r="G25" s="4"/>
    </row>
    <row r="26" customFormat="false" ht="13.8" hidden="false" customHeight="false" outlineLevel="0" collapsed="false">
      <c r="A26" s="143" t="s">
        <v>317</v>
      </c>
      <c r="B26" s="123"/>
      <c r="C26" s="123"/>
      <c r="D26" s="123"/>
      <c r="E26" s="124"/>
      <c r="F26" s="4" t="s">
        <v>60</v>
      </c>
      <c r="G26" s="4"/>
    </row>
    <row r="27" customFormat="false" ht="13.8" hidden="false" customHeight="false" outlineLevel="0" collapsed="false">
      <c r="A27" s="143" t="s">
        <v>318</v>
      </c>
      <c r="B27" s="123"/>
      <c r="C27" s="123"/>
      <c r="D27" s="123"/>
      <c r="E27" s="124"/>
      <c r="F27" s="4" t="s">
        <v>60</v>
      </c>
      <c r="G27" s="4"/>
    </row>
    <row r="28" customFormat="false" ht="13.8" hidden="false" customHeight="false" outlineLevel="0" collapsed="false">
      <c r="A28" s="140" t="s">
        <v>319</v>
      </c>
    </row>
    <row r="29" customFormat="false" ht="13.8" hidden="false" customHeight="false" outlineLevel="0" collapsed="false">
      <c r="A29" s="145" t="s">
        <v>320</v>
      </c>
      <c r="B29" s="123"/>
      <c r="C29" s="123"/>
      <c r="D29" s="123"/>
      <c r="E29" s="123"/>
      <c r="F29" s="123"/>
      <c r="G29" s="124"/>
    </row>
    <row r="30" customFormat="false" ht="13.8" hidden="false" customHeight="false" outlineLevel="0" collapsed="false"/>
    <row r="31" customFormat="false" ht="13.8" hidden="false" customHeight="false" outlineLevel="0" collapsed="false">
      <c r="A31" s="134" t="s">
        <v>321</v>
      </c>
    </row>
    <row r="32" customFormat="false" ht="50.95" hidden="false" customHeight="true" outlineLevel="0" collapsed="false">
      <c r="A32" s="138" t="s">
        <v>302</v>
      </c>
      <c r="B32" s="135" t="s">
        <v>303</v>
      </c>
      <c r="C32" s="135" t="s">
        <v>304</v>
      </c>
      <c r="D32" s="135" t="s">
        <v>305</v>
      </c>
      <c r="E32" s="135" t="s">
        <v>306</v>
      </c>
      <c r="F32" s="135" t="s">
        <v>307</v>
      </c>
      <c r="G32" s="135"/>
    </row>
    <row r="33" customFormat="false" ht="13.8" hidden="false" customHeight="false" outlineLevel="0" collapsed="false">
      <c r="A33" s="136" t="s">
        <v>60</v>
      </c>
      <c r="B33" s="136" t="s">
        <v>60</v>
      </c>
      <c r="C33" s="136" t="s">
        <v>60</v>
      </c>
      <c r="D33" s="136" t="s">
        <v>60</v>
      </c>
      <c r="E33" s="137" t="s">
        <v>60</v>
      </c>
      <c r="F33" s="136" t="s">
        <v>60</v>
      </c>
      <c r="G33" s="136"/>
    </row>
    <row r="34" customFormat="false" ht="13.8" hidden="false" customHeight="false" outlineLevel="0" collapsed="false"/>
    <row r="35" customFormat="false" ht="13.8" hidden="false" customHeight="false" outlineLevel="0" collapsed="false">
      <c r="A35" s="140" t="s">
        <v>309</v>
      </c>
    </row>
    <row r="36" customFormat="false" ht="13.8" hidden="false" customHeight="false" outlineLevel="0" collapsed="false">
      <c r="A36" s="141" t="s">
        <v>310</v>
      </c>
      <c r="B36" s="141" t="s">
        <v>311</v>
      </c>
    </row>
    <row r="37" customFormat="false" ht="13.8" hidden="false" customHeight="false" outlineLevel="0" collapsed="false">
      <c r="A37" s="126" t="s">
        <v>322</v>
      </c>
      <c r="B37" s="126"/>
    </row>
    <row r="38" customFormat="false" ht="13.8" hidden="false" customHeight="false" outlineLevel="0" collapsed="false">
      <c r="A38" s="126" t="s">
        <v>323</v>
      </c>
      <c r="B38" s="4" t="s">
        <v>60</v>
      </c>
    </row>
    <row r="39" customFormat="false" ht="13.8" hidden="false" customHeight="false" outlineLevel="0" collapsed="false">
      <c r="A39" s="126" t="s">
        <v>324</v>
      </c>
      <c r="B39" s="4" t="s">
        <v>60</v>
      </c>
      <c r="C39" s="102"/>
      <c r="D39" s="102"/>
      <c r="E39" s="102"/>
      <c r="F39" s="102"/>
      <c r="G39" s="102"/>
    </row>
    <row r="40" customFormat="false" ht="13.8" hidden="false" customHeight="false" outlineLevel="0" collapsed="false">
      <c r="A40" s="126" t="s">
        <v>325</v>
      </c>
      <c r="B40" s="4" t="s">
        <v>60</v>
      </c>
      <c r="C40" s="64"/>
      <c r="D40" s="64"/>
      <c r="E40" s="64"/>
      <c r="F40" s="64"/>
    </row>
    <row r="41" customFormat="false" ht="13.8" hidden="false" customHeight="false" outlineLevel="0" collapsed="false">
      <c r="A41" s="126" t="s">
        <v>314</v>
      </c>
      <c r="B41" s="4" t="s">
        <v>60</v>
      </c>
      <c r="C41" s="64"/>
      <c r="D41" s="64"/>
      <c r="E41" s="64"/>
      <c r="F41" s="64"/>
    </row>
    <row r="42" customFormat="false" ht="13.8" hidden="false" customHeight="false" outlineLevel="0" collapsed="false">
      <c r="A42" s="123"/>
      <c r="B42" s="147"/>
      <c r="C42" s="64"/>
      <c r="D42" s="64"/>
      <c r="E42" s="64"/>
      <c r="F42" s="64"/>
    </row>
    <row r="43" customFormat="false" ht="13.8" hidden="false" customHeight="false" outlineLevel="0" collapsed="false">
      <c r="A43" s="146" t="s">
        <v>326</v>
      </c>
      <c r="B43" s="147"/>
      <c r="C43" s="147"/>
      <c r="D43" s="147"/>
      <c r="E43" s="147"/>
      <c r="F43" s="147"/>
      <c r="G43" s="124"/>
    </row>
    <row r="44" customFormat="false" ht="13.8" hidden="false" customHeight="false" outlineLevel="0" collapsed="false">
      <c r="A44" s="64"/>
      <c r="B44" s="64"/>
      <c r="C44" s="64"/>
      <c r="D44" s="64"/>
      <c r="E44" s="64"/>
      <c r="F44" s="64"/>
    </row>
    <row r="45" customFormat="false" ht="13.8" hidden="false" customHeight="false" outlineLevel="0" collapsed="false">
      <c r="A45" s="140" t="s">
        <v>319</v>
      </c>
    </row>
    <row r="46" customFormat="false" ht="13.8" hidden="false" customHeight="false" outlineLevel="0" collapsed="false">
      <c r="A46" s="145" t="s">
        <v>320</v>
      </c>
      <c r="B46" s="123"/>
      <c r="C46" s="123"/>
      <c r="D46" s="123"/>
      <c r="E46" s="123"/>
      <c r="F46" s="123"/>
      <c r="G46" s="124"/>
    </row>
    <row r="47" customFormat="false" ht="13.8" hidden="false" customHeight="false" outlineLevel="0" collapsed="false"/>
    <row r="48" customFormat="false" ht="13.8" hidden="false" customHeight="false" outlineLevel="0" collapsed="false">
      <c r="A48" s="134" t="s">
        <v>327</v>
      </c>
    </row>
    <row r="49" customFormat="false" ht="14.15" hidden="false" customHeight="false" outlineLevel="0" collapsed="false">
      <c r="A49" s="141" t="s">
        <v>328</v>
      </c>
      <c r="B49" s="141" t="s">
        <v>329</v>
      </c>
      <c r="C49" s="141" t="s">
        <v>330</v>
      </c>
      <c r="D49" s="141" t="s">
        <v>331</v>
      </c>
      <c r="E49" s="141" t="s">
        <v>332</v>
      </c>
      <c r="F49" s="141" t="s">
        <v>333</v>
      </c>
      <c r="G49" s="135" t="s">
        <v>334</v>
      </c>
    </row>
    <row r="50" customFormat="false" ht="13.8" hidden="false" customHeight="false" outlineLevel="0" collapsed="false">
      <c r="A50" s="4" t="s">
        <v>60</v>
      </c>
      <c r="B50" s="4" t="s">
        <v>60</v>
      </c>
      <c r="C50" s="4" t="s">
        <v>60</v>
      </c>
      <c r="D50" s="4" t="s">
        <v>60</v>
      </c>
      <c r="E50" s="4" t="s">
        <v>60</v>
      </c>
      <c r="F50" s="4" t="s">
        <v>60</v>
      </c>
      <c r="G50" s="4" t="s">
        <v>60</v>
      </c>
    </row>
    <row r="51" customFormat="false" ht="13.8" hidden="false" customHeight="false" outlineLevel="0" collapsed="false">
      <c r="A51" s="64"/>
      <c r="B51" s="64"/>
      <c r="C51" s="64"/>
      <c r="D51" s="64"/>
      <c r="E51" s="64"/>
      <c r="F51" s="64"/>
      <c r="G51" s="64"/>
    </row>
    <row r="52" customFormat="false" ht="13.8" hidden="false" customHeight="false" outlineLevel="0" collapsed="false">
      <c r="A52" s="140" t="s">
        <v>309</v>
      </c>
      <c r="C52" s="64"/>
      <c r="D52" s="64"/>
      <c r="E52" s="64"/>
      <c r="F52" s="64"/>
      <c r="G52" s="64"/>
    </row>
    <row r="53" customFormat="false" ht="13.8" hidden="false" customHeight="false" outlineLevel="0" collapsed="false">
      <c r="A53" s="141" t="s">
        <v>310</v>
      </c>
      <c r="B53" s="141" t="s">
        <v>311</v>
      </c>
    </row>
    <row r="54" customFormat="false" ht="13.8" hidden="false" customHeight="false" outlineLevel="0" collapsed="false">
      <c r="A54" s="145" t="s">
        <v>335</v>
      </c>
      <c r="B54" s="124"/>
    </row>
    <row r="55" customFormat="false" ht="13.8" hidden="false" customHeight="false" outlineLevel="0" collapsed="false">
      <c r="A55" s="126" t="s">
        <v>329</v>
      </c>
      <c r="B55" s="4" t="s">
        <v>60</v>
      </c>
    </row>
    <row r="56" customFormat="false" ht="13.8" hidden="false" customHeight="false" outlineLevel="0" collapsed="false">
      <c r="A56" s="126" t="s">
        <v>330</v>
      </c>
      <c r="B56" s="4" t="s">
        <v>60</v>
      </c>
    </row>
    <row r="57" customFormat="false" ht="13.8" hidden="false" customHeight="false" outlineLevel="0" collapsed="false">
      <c r="A57" s="126" t="str">
        <f aca="false">D49</f>
        <v>Златоглазка</v>
      </c>
      <c r="B57" s="4" t="s">
        <v>60</v>
      </c>
    </row>
    <row r="58" customFormat="false" ht="13.8" hidden="false" customHeight="false" outlineLevel="0" collapsed="false">
      <c r="A58" s="126" t="str">
        <f aca="false">E49</f>
        <v>Комары</v>
      </c>
      <c r="B58" s="4" t="s">
        <v>60</v>
      </c>
    </row>
    <row r="59" customFormat="false" ht="13.8" hidden="false" customHeight="false" outlineLevel="0" collapsed="false">
      <c r="A59" s="126" t="str">
        <f aca="false">F49</f>
        <v>Осы</v>
      </c>
      <c r="B59" s="4" t="s">
        <v>60</v>
      </c>
    </row>
    <row r="60" customFormat="false" ht="13.8" hidden="false" customHeight="false" outlineLevel="0" collapsed="false">
      <c r="A60" s="126" t="str">
        <f aca="false">G49</f>
        <v>Пищевая моль</v>
      </c>
      <c r="B60" s="4" t="s">
        <v>60</v>
      </c>
    </row>
    <row r="61" customFormat="false" ht="13.8" hidden="false" customHeight="false" outlineLevel="0" collapsed="false"/>
    <row r="62" customFormat="false" ht="13.8" hidden="false" customHeight="false" outlineLevel="0" collapsed="false">
      <c r="A62" s="146" t="s">
        <v>356</v>
      </c>
      <c r="B62" s="147"/>
      <c r="C62" s="147"/>
      <c r="D62" s="147"/>
      <c r="E62" s="147"/>
      <c r="F62" s="147"/>
      <c r="G62" s="124"/>
    </row>
    <row r="63" customFormat="false" ht="13.8" hidden="false" customHeight="false" outlineLevel="0" collapsed="false">
      <c r="A63" s="64"/>
      <c r="B63" s="64"/>
      <c r="C63" s="64"/>
      <c r="D63" s="64"/>
      <c r="E63" s="64"/>
      <c r="F63" s="64"/>
    </row>
    <row r="64" customFormat="false" ht="13.8" hidden="false" customHeight="false" outlineLevel="0" collapsed="false">
      <c r="A64" s="140" t="s">
        <v>319</v>
      </c>
    </row>
    <row r="65" customFormat="false" ht="13.8" hidden="false" customHeight="false" outlineLevel="0" collapsed="false">
      <c r="A65" s="145" t="s">
        <v>320</v>
      </c>
      <c r="B65" s="123"/>
      <c r="C65" s="123"/>
      <c r="D65" s="123"/>
      <c r="E65" s="123"/>
      <c r="F65" s="123"/>
      <c r="G65" s="124"/>
    </row>
    <row r="66" customFormat="false" ht="13.8" hidden="false" customHeight="false" outlineLevel="0" collapsed="false"/>
    <row r="67" customFormat="false" ht="13.8" hidden="false" customHeight="false" outlineLevel="0" collapsed="false">
      <c r="A67" s="134" t="s">
        <v>336</v>
      </c>
      <c r="B67" s="102"/>
      <c r="C67" s="102"/>
      <c r="D67" s="102"/>
      <c r="E67" s="102"/>
      <c r="F67" s="102"/>
      <c r="G67" s="102"/>
    </row>
    <row r="68" customFormat="false" ht="50.95" hidden="false" customHeight="true" outlineLevel="0" collapsed="false">
      <c r="A68" s="135" t="s">
        <v>337</v>
      </c>
      <c r="B68" s="135"/>
      <c r="C68" s="135" t="s">
        <v>338</v>
      </c>
      <c r="D68" s="135" t="s">
        <v>35</v>
      </c>
      <c r="E68" s="135" t="s">
        <v>339</v>
      </c>
      <c r="F68" s="135"/>
      <c r="G68" s="135" t="s">
        <v>340</v>
      </c>
    </row>
    <row r="69" customFormat="false" ht="14.15" hidden="false" customHeight="true" outlineLevel="0" collapsed="false">
      <c r="A69" s="7" t="s">
        <v>341</v>
      </c>
      <c r="B69" s="7"/>
      <c r="C69" s="151" t="s">
        <v>291</v>
      </c>
      <c r="D69" s="7" t="str">
        <f aca="false">перечень!B7</f>
        <v>АЛТ клей</v>
      </c>
      <c r="E69" s="7" t="str">
        <f aca="false">'22.01 3 контур'!F69</f>
        <v>Полибутилен 80,8%, полиизобутилен 9,6%</v>
      </c>
      <c r="F69" s="7"/>
      <c r="G69" s="166" t="n">
        <f aca="false">88*0.002</f>
        <v>0.176</v>
      </c>
    </row>
    <row r="70" customFormat="false" ht="26.1" hidden="false" customHeight="true" outlineLevel="0" collapsed="false">
      <c r="A70" s="7"/>
      <c r="B70" s="7"/>
      <c r="C70" s="152" t="str">
        <f aca="false">'22.01 3 контур'!D70</f>
        <v>3 контур защиты</v>
      </c>
      <c r="D70" s="7"/>
      <c r="E70" s="7"/>
      <c r="F70" s="7"/>
      <c r="G70" s="166"/>
    </row>
    <row r="71" customFormat="false" ht="13.8" hidden="false" customHeight="true" outlineLevel="0" collapsed="false">
      <c r="A71" s="2" t="s">
        <v>342</v>
      </c>
      <c r="B71" s="2"/>
      <c r="C71" s="153" t="s">
        <v>60</v>
      </c>
      <c r="D71" s="154" t="s">
        <v>60</v>
      </c>
      <c r="E71" s="7" t="s">
        <v>60</v>
      </c>
      <c r="F71" s="7"/>
      <c r="G71" s="7" t="s">
        <v>60</v>
      </c>
    </row>
    <row r="72" customFormat="false" ht="12.8" hidden="false" customHeight="false" outlineLevel="0" collapsed="false">
      <c r="A72" s="2"/>
      <c r="B72" s="2"/>
      <c r="C72" s="6" t="s">
        <v>60</v>
      </c>
      <c r="D72" s="154"/>
      <c r="E72" s="7"/>
      <c r="F72" s="7"/>
      <c r="G72" s="7"/>
    </row>
    <row r="73" customFormat="false" ht="24.85" hidden="false" customHeight="true" outlineLevel="0" collapsed="false">
      <c r="A73" s="2" t="s">
        <v>343</v>
      </c>
      <c r="B73" s="2"/>
      <c r="C73" s="156" t="s">
        <v>60</v>
      </c>
      <c r="D73" s="7" t="s">
        <v>60</v>
      </c>
      <c r="E73" s="7" t="s">
        <v>60</v>
      </c>
      <c r="F73" s="7"/>
      <c r="G73" s="7" t="s">
        <v>60</v>
      </c>
    </row>
    <row r="74" customFormat="false" ht="13.8" hidden="false" customHeight="false" outlineLevel="0" collapsed="false">
      <c r="A74" s="157"/>
      <c r="B74" s="157"/>
      <c r="C74" s="158"/>
      <c r="D74" s="158"/>
      <c r="E74" s="158"/>
      <c r="F74" s="158"/>
      <c r="G74" s="158"/>
    </row>
    <row r="75" customFormat="false" ht="13.8" hidden="false" customHeight="false" outlineLevel="0" collapsed="false">
      <c r="A75" s="134" t="s">
        <v>345</v>
      </c>
      <c r="B75" s="159"/>
    </row>
    <row r="76" customFormat="false" ht="13.8" hidden="false" customHeight="false" outlineLevel="0" collapsed="false">
      <c r="A76" s="160" t="s">
        <v>346</v>
      </c>
      <c r="B76" s="123"/>
      <c r="C76" s="123"/>
      <c r="D76" s="123"/>
      <c r="E76" s="124"/>
      <c r="F76" s="4" t="s">
        <v>60</v>
      </c>
      <c r="G76" s="4"/>
    </row>
    <row r="77" customFormat="false" ht="13.8" hidden="false" customHeight="false" outlineLevel="0" collapsed="false">
      <c r="A77" s="160" t="s">
        <v>347</v>
      </c>
      <c r="B77" s="123"/>
      <c r="C77" s="123"/>
      <c r="D77" s="123"/>
      <c r="E77" s="124"/>
      <c r="F77" s="4" t="s">
        <v>60</v>
      </c>
      <c r="G77" s="4"/>
    </row>
    <row r="78" customFormat="false" ht="13.8" hidden="false" customHeight="false" outlineLevel="0" collapsed="false">
      <c r="A78" s="161" t="s">
        <v>348</v>
      </c>
      <c r="B78" s="162"/>
      <c r="C78" s="162"/>
      <c r="D78" s="162"/>
      <c r="E78" s="163"/>
      <c r="F78" s="4" t="s">
        <v>60</v>
      </c>
      <c r="G78" s="4"/>
    </row>
    <row r="79" customFormat="false" ht="13.8" hidden="false" customHeight="false" outlineLevel="0" collapsed="false">
      <c r="A79" s="160" t="s">
        <v>349</v>
      </c>
      <c r="B79" s="123"/>
      <c r="C79" s="123"/>
      <c r="D79" s="123"/>
      <c r="E79" s="124"/>
      <c r="F79" s="136" t="s">
        <v>350</v>
      </c>
      <c r="G79" s="136"/>
    </row>
    <row r="80" customFormat="false" ht="13.8" hidden="false" customHeight="false" outlineLevel="0" collapsed="false"/>
    <row r="81" customFormat="false" ht="13.8" hidden="false" customHeight="false" outlineLevel="0" collapsed="false">
      <c r="A81" s="134" t="s">
        <v>351</v>
      </c>
    </row>
    <row r="82" customFormat="false" ht="37.3" hidden="false" customHeight="true" outlineLevel="0" collapsed="false">
      <c r="A82" s="92" t="s">
        <v>352</v>
      </c>
      <c r="B82" s="92"/>
      <c r="C82" s="92"/>
      <c r="D82" s="92"/>
      <c r="E82" s="92"/>
      <c r="F82" s="92"/>
      <c r="G82" s="92"/>
    </row>
    <row r="83" customFormat="false" ht="13.8" hidden="false" customHeight="true" outlineLevel="0" collapsed="false">
      <c r="A83" s="97" t="s">
        <v>353</v>
      </c>
      <c r="B83" s="164"/>
      <c r="C83" s="164"/>
      <c r="D83" s="164" t="s">
        <v>354</v>
      </c>
      <c r="E83" s="164"/>
      <c r="F83" s="164"/>
      <c r="G83" s="164"/>
    </row>
    <row r="84" customFormat="false" ht="13.8" hidden="false" customHeight="false" outlineLevel="0" collapsed="false">
      <c r="A84" s="97"/>
      <c r="B84" s="97"/>
      <c r="C84" s="164"/>
      <c r="D84" s="164"/>
      <c r="E84" s="164"/>
      <c r="F84" s="164"/>
      <c r="G84" s="164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68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808080"/>
    <pageSetUpPr fitToPage="false"/>
  </sheetPr>
  <dimension ref="A1:G84"/>
  <sheetViews>
    <sheetView showFormulas="false" showGridLines="true" showRowColHeaders="true" showZeros="true" rightToLeft="false" tabSelected="false" showOutlineSymbols="true" defaultGridColor="true" view="pageBreakPreview" topLeftCell="A55" colorId="64" zoomScale="100" zoomScaleNormal="100" zoomScalePageLayoutView="100" workbookViewId="0">
      <selection pane="topLeft" activeCell="A48" activeCellId="0" sqref="A48"/>
    </sheetView>
  </sheetViews>
  <sheetFormatPr defaultColWidth="10.4453125" defaultRowHeight="12.8" zeroHeight="false" outlineLevelRow="0" outlineLevelCol="0"/>
  <cols>
    <col collapsed="false" customWidth="true" hidden="false" outlineLevel="0" max="1" min="1" style="1" width="22.6"/>
    <col collapsed="false" customWidth="true" hidden="false" outlineLevel="0" max="2" min="2" style="1" width="23"/>
    <col collapsed="false" customWidth="true" hidden="false" outlineLevel="0" max="4" min="4" style="1" width="14.99"/>
    <col collapsed="false" customWidth="true" hidden="false" outlineLevel="0" max="5" min="5" style="1" width="24.91"/>
  </cols>
  <sheetData>
    <row r="1" customFormat="false" ht="13.8" hidden="false" customHeight="false" outlineLevel="0" collapsed="false">
      <c r="A1" s="120" t="str">
        <f aca="false">'Журн.расхода'!A1</f>
        <v>ООО Альфадез</v>
      </c>
      <c r="B1" s="120"/>
      <c r="C1" s="120"/>
      <c r="D1" s="120"/>
      <c r="E1" s="120"/>
      <c r="F1" s="120"/>
      <c r="G1" s="120"/>
    </row>
    <row r="2" customFormat="false" ht="13.8" hidden="false" customHeight="false" outlineLevel="0" collapsed="false">
      <c r="A2" s="121" t="str">
        <f aca="false">'Журнал контроля'!A2</f>
        <v>Контактный телефон</v>
      </c>
      <c r="B2" s="121"/>
      <c r="C2" s="122" t="n">
        <f aca="false">'Журнал контроля'!C2</f>
        <v>89379676209</v>
      </c>
      <c r="D2" s="122"/>
      <c r="E2" s="123"/>
      <c r="F2" s="123"/>
      <c r="G2" s="124"/>
    </row>
    <row r="3" customFormat="false" ht="13.8" hidden="false" customHeight="false" outlineLevel="0" collapsed="false">
      <c r="A3" s="125" t="s">
        <v>293</v>
      </c>
      <c r="B3" s="126" t="s">
        <v>294</v>
      </c>
      <c r="C3" s="126"/>
      <c r="D3" s="127" t="str">
        <f aca="false">'Журн.расхода'!A4</f>
        <v>Наименование обьекта</v>
      </c>
      <c r="E3" s="127"/>
      <c r="F3" s="128" t="str">
        <f aca="false">перечень!C4</f>
        <v>ОСП ЗГПИ</v>
      </c>
      <c r="G3" s="128"/>
    </row>
    <row r="4" customFormat="false" ht="13.8" hidden="false" customHeight="false" outlineLevel="0" collapsed="false">
      <c r="A4" s="125" t="s">
        <v>296</v>
      </c>
      <c r="B4" s="129" t="str">
        <f aca="false">'Журнал контроля'!H7</f>
        <v>Авдеенко И.А.</v>
      </c>
      <c r="C4" s="129"/>
      <c r="D4" s="130" t="str">
        <f aca="false">перечень!A5</f>
        <v>Адрес проведения работ</v>
      </c>
      <c r="E4" s="130"/>
      <c r="F4" s="129" t="str">
        <f aca="false">перечень!C5</f>
        <v>с.Овчарное ул.Луговая 41б</v>
      </c>
      <c r="G4" s="129"/>
    </row>
    <row r="5" customFormat="false" ht="13.8" hidden="false" customHeight="false" outlineLevel="0" collapsed="false">
      <c r="A5" s="132" t="s">
        <v>298</v>
      </c>
      <c r="B5" s="133" t="n">
        <v>45322</v>
      </c>
      <c r="C5" s="123"/>
      <c r="D5" s="123"/>
      <c r="E5" s="123"/>
      <c r="F5" s="123"/>
      <c r="G5" s="124"/>
    </row>
    <row r="6" customFormat="false" ht="13.8" hidden="false" customHeight="false" outlineLevel="0" collapsed="false"/>
    <row r="7" customFormat="false" ht="13.8" hidden="false" customHeight="false" outlineLevel="0" collapsed="false">
      <c r="A7" s="120" t="s">
        <v>299</v>
      </c>
      <c r="B7" s="120"/>
      <c r="C7" s="120"/>
      <c r="D7" s="120"/>
      <c r="E7" s="120"/>
      <c r="F7" s="120"/>
      <c r="G7" s="120"/>
    </row>
    <row r="8" customFormat="false" ht="13.8" hidden="false" customHeight="false" outlineLevel="0" collapsed="false"/>
    <row r="9" customFormat="false" ht="13.8" hidden="false" customHeight="false" outlineLevel="0" collapsed="false">
      <c r="A9" s="134" t="s">
        <v>300</v>
      </c>
      <c r="B9" s="134"/>
    </row>
    <row r="10" customFormat="false" ht="13.8" hidden="false" customHeight="false" outlineLevel="0" collapsed="false">
      <c r="A10" s="134" t="s">
        <v>301</v>
      </c>
    </row>
    <row r="11" customFormat="false" ht="50.95" hidden="false" customHeight="true" outlineLevel="0" collapsed="false">
      <c r="A11" s="135" t="s">
        <v>302</v>
      </c>
      <c r="B11" s="135" t="s">
        <v>303</v>
      </c>
      <c r="C11" s="135" t="s">
        <v>304</v>
      </c>
      <c r="D11" s="135" t="s">
        <v>305</v>
      </c>
      <c r="E11" s="135" t="s">
        <v>306</v>
      </c>
      <c r="F11" s="135" t="s">
        <v>307</v>
      </c>
      <c r="G11" s="135"/>
    </row>
    <row r="12" customFormat="false" ht="13.8" hidden="false" customHeight="false" outlineLevel="0" collapsed="false">
      <c r="A12" s="136" t="s">
        <v>60</v>
      </c>
      <c r="B12" s="136" t="n">
        <v>3</v>
      </c>
      <c r="C12" s="136" t="s">
        <v>60</v>
      </c>
      <c r="D12" s="136" t="s">
        <v>60</v>
      </c>
      <c r="E12" s="137" t="s">
        <v>60</v>
      </c>
      <c r="F12" s="136" t="s">
        <v>60</v>
      </c>
      <c r="G12" s="136"/>
    </row>
    <row r="13" customFormat="false" ht="13.8" hidden="false" customHeight="false" outlineLevel="0" collapsed="false"/>
    <row r="14" customFormat="false" ht="13.8" hidden="false" customHeight="false" outlineLevel="0" collapsed="false">
      <c r="A14" s="134" t="s">
        <v>308</v>
      </c>
      <c r="B14" s="134"/>
      <c r="C14" s="134"/>
    </row>
    <row r="15" customFormat="false" ht="50.95" hidden="false" customHeight="true" outlineLevel="0" collapsed="false">
      <c r="A15" s="138" t="s">
        <v>302</v>
      </c>
      <c r="B15" s="135" t="s">
        <v>303</v>
      </c>
      <c r="C15" s="135" t="s">
        <v>304</v>
      </c>
      <c r="D15" s="135" t="s">
        <v>305</v>
      </c>
      <c r="E15" s="135" t="s">
        <v>306</v>
      </c>
      <c r="F15" s="135" t="s">
        <v>307</v>
      </c>
      <c r="G15" s="135"/>
    </row>
    <row r="16" customFormat="false" ht="14.15" hidden="false" customHeight="false" outlineLevel="0" collapsed="false">
      <c r="A16" s="7" t="s">
        <v>355</v>
      </c>
      <c r="B16" s="4" t="s">
        <v>60</v>
      </c>
      <c r="C16" s="4" t="s">
        <v>60</v>
      </c>
      <c r="D16" s="4" t="s">
        <v>60</v>
      </c>
      <c r="E16" s="139" t="s">
        <v>60</v>
      </c>
      <c r="F16" s="4" t="s">
        <v>60</v>
      </c>
      <c r="G16" s="4"/>
    </row>
    <row r="17" customFormat="false" ht="13.8" hidden="false" customHeight="false" outlineLevel="0" collapsed="false"/>
    <row r="18" customFormat="false" ht="13.8" hidden="false" customHeight="false" outlineLevel="0" collapsed="false">
      <c r="A18" s="140" t="s">
        <v>309</v>
      </c>
    </row>
    <row r="19" customFormat="false" ht="13.8" hidden="false" customHeight="false" outlineLevel="0" collapsed="false">
      <c r="A19" s="141" t="s">
        <v>310</v>
      </c>
      <c r="B19" s="141" t="s">
        <v>311</v>
      </c>
    </row>
    <row r="20" customFormat="false" ht="13.8" hidden="false" customHeight="false" outlineLevel="0" collapsed="false">
      <c r="A20" s="142" t="s">
        <v>312</v>
      </c>
      <c r="B20" s="142"/>
    </row>
    <row r="21" customFormat="false" ht="13.8" hidden="false" customHeight="false" outlineLevel="0" collapsed="false">
      <c r="A21" s="126" t="s">
        <v>313</v>
      </c>
      <c r="B21" s="4" t="s">
        <v>60</v>
      </c>
    </row>
    <row r="22" customFormat="false" ht="13.8" hidden="false" customHeight="false" outlineLevel="0" collapsed="false">
      <c r="A22" s="126" t="s">
        <v>314</v>
      </c>
      <c r="B22" s="4" t="s">
        <v>60</v>
      </c>
    </row>
    <row r="23" customFormat="false" ht="13.8" hidden="false" customHeight="false" outlineLevel="0" collapsed="false"/>
    <row r="24" customFormat="false" ht="13.8" hidden="false" customHeight="false" outlineLevel="0" collapsed="false">
      <c r="A24" s="143" t="s">
        <v>315</v>
      </c>
      <c r="B24" s="123"/>
      <c r="C24" s="123"/>
      <c r="D24" s="123"/>
      <c r="E24" s="124"/>
      <c r="F24" s="144" t="s">
        <v>60</v>
      </c>
      <c r="G24" s="144"/>
    </row>
    <row r="25" customFormat="false" ht="13.8" hidden="false" customHeight="false" outlineLevel="0" collapsed="false">
      <c r="A25" s="143" t="s">
        <v>316</v>
      </c>
      <c r="B25" s="123"/>
      <c r="C25" s="123"/>
      <c r="D25" s="123"/>
      <c r="E25" s="124"/>
      <c r="F25" s="4" t="s">
        <v>60</v>
      </c>
      <c r="G25" s="4"/>
    </row>
    <row r="26" customFormat="false" ht="13.8" hidden="false" customHeight="false" outlineLevel="0" collapsed="false">
      <c r="A26" s="143" t="s">
        <v>317</v>
      </c>
      <c r="B26" s="123"/>
      <c r="C26" s="123"/>
      <c r="D26" s="123"/>
      <c r="E26" s="124"/>
      <c r="F26" s="4" t="s">
        <v>60</v>
      </c>
      <c r="G26" s="4"/>
    </row>
    <row r="27" customFormat="false" ht="13.8" hidden="false" customHeight="false" outlineLevel="0" collapsed="false">
      <c r="A27" s="143" t="s">
        <v>318</v>
      </c>
      <c r="B27" s="123"/>
      <c r="C27" s="123"/>
      <c r="D27" s="123"/>
      <c r="E27" s="124"/>
      <c r="F27" s="4" t="s">
        <v>60</v>
      </c>
      <c r="G27" s="4"/>
    </row>
    <row r="28" customFormat="false" ht="13.8" hidden="false" customHeight="false" outlineLevel="0" collapsed="false">
      <c r="A28" s="140" t="s">
        <v>319</v>
      </c>
    </row>
    <row r="29" customFormat="false" ht="13.8" hidden="false" customHeight="false" outlineLevel="0" collapsed="false">
      <c r="A29" s="145" t="s">
        <v>320</v>
      </c>
      <c r="B29" s="123"/>
      <c r="C29" s="123"/>
      <c r="D29" s="123"/>
      <c r="E29" s="123"/>
      <c r="F29" s="123"/>
      <c r="G29" s="124"/>
    </row>
    <row r="30" customFormat="false" ht="13.8" hidden="false" customHeight="false" outlineLevel="0" collapsed="false"/>
    <row r="31" customFormat="false" ht="13.8" hidden="false" customHeight="false" outlineLevel="0" collapsed="false">
      <c r="A31" s="134" t="s">
        <v>321</v>
      </c>
    </row>
    <row r="32" customFormat="false" ht="50.95" hidden="false" customHeight="true" outlineLevel="0" collapsed="false">
      <c r="A32" s="138" t="s">
        <v>302</v>
      </c>
      <c r="B32" s="135" t="s">
        <v>303</v>
      </c>
      <c r="C32" s="135" t="s">
        <v>304</v>
      </c>
      <c r="D32" s="135" t="s">
        <v>305</v>
      </c>
      <c r="E32" s="135" t="s">
        <v>306</v>
      </c>
      <c r="F32" s="135" t="s">
        <v>307</v>
      </c>
      <c r="G32" s="135"/>
    </row>
    <row r="33" customFormat="false" ht="13.8" hidden="false" customHeight="false" outlineLevel="0" collapsed="false">
      <c r="A33" s="136" t="s">
        <v>60</v>
      </c>
      <c r="B33" s="136" t="s">
        <v>60</v>
      </c>
      <c r="C33" s="136" t="s">
        <v>60</v>
      </c>
      <c r="D33" s="136" t="s">
        <v>60</v>
      </c>
      <c r="E33" s="137" t="s">
        <v>60</v>
      </c>
      <c r="F33" s="136" t="s">
        <v>60</v>
      </c>
      <c r="G33" s="136"/>
    </row>
    <row r="34" customFormat="false" ht="13.8" hidden="false" customHeight="false" outlineLevel="0" collapsed="false"/>
    <row r="35" customFormat="false" ht="13.8" hidden="false" customHeight="false" outlineLevel="0" collapsed="false">
      <c r="A35" s="140" t="s">
        <v>309</v>
      </c>
    </row>
    <row r="36" customFormat="false" ht="13.8" hidden="false" customHeight="false" outlineLevel="0" collapsed="false">
      <c r="A36" s="141" t="s">
        <v>310</v>
      </c>
      <c r="B36" s="141" t="s">
        <v>311</v>
      </c>
    </row>
    <row r="37" customFormat="false" ht="13.8" hidden="false" customHeight="false" outlineLevel="0" collapsed="false">
      <c r="A37" s="126" t="s">
        <v>322</v>
      </c>
      <c r="B37" s="126"/>
    </row>
    <row r="38" customFormat="false" ht="13.8" hidden="false" customHeight="false" outlineLevel="0" collapsed="false">
      <c r="A38" s="126" t="s">
        <v>323</v>
      </c>
      <c r="B38" s="4" t="s">
        <v>60</v>
      </c>
    </row>
    <row r="39" customFormat="false" ht="13.8" hidden="false" customHeight="false" outlineLevel="0" collapsed="false">
      <c r="A39" s="126" t="s">
        <v>324</v>
      </c>
      <c r="B39" s="4" t="s">
        <v>60</v>
      </c>
      <c r="C39" s="102"/>
      <c r="D39" s="102"/>
      <c r="E39" s="102"/>
      <c r="F39" s="102"/>
      <c r="G39" s="102"/>
    </row>
    <row r="40" customFormat="false" ht="13.8" hidden="false" customHeight="false" outlineLevel="0" collapsed="false">
      <c r="A40" s="126" t="s">
        <v>325</v>
      </c>
      <c r="B40" s="4" t="s">
        <v>60</v>
      </c>
      <c r="C40" s="64"/>
      <c r="D40" s="64"/>
      <c r="E40" s="64"/>
      <c r="F40" s="64"/>
    </row>
    <row r="41" customFormat="false" ht="13.8" hidden="false" customHeight="false" outlineLevel="0" collapsed="false">
      <c r="A41" s="126" t="s">
        <v>314</v>
      </c>
      <c r="B41" s="4" t="s">
        <v>60</v>
      </c>
      <c r="C41" s="64"/>
      <c r="D41" s="64"/>
      <c r="E41" s="64"/>
      <c r="F41" s="64"/>
    </row>
    <row r="42" customFormat="false" ht="13.8" hidden="false" customHeight="false" outlineLevel="0" collapsed="false">
      <c r="A42" s="123"/>
      <c r="B42" s="147"/>
      <c r="C42" s="64"/>
      <c r="D42" s="64"/>
      <c r="E42" s="64"/>
      <c r="F42" s="64"/>
    </row>
    <row r="43" customFormat="false" ht="13.8" hidden="false" customHeight="false" outlineLevel="0" collapsed="false">
      <c r="A43" s="146" t="s">
        <v>326</v>
      </c>
      <c r="B43" s="147"/>
      <c r="C43" s="147"/>
      <c r="D43" s="147"/>
      <c r="E43" s="147"/>
      <c r="F43" s="147"/>
      <c r="G43" s="124"/>
    </row>
    <row r="44" customFormat="false" ht="13.8" hidden="false" customHeight="false" outlineLevel="0" collapsed="false">
      <c r="A44" s="64"/>
      <c r="B44" s="64"/>
      <c r="C44" s="64"/>
      <c r="D44" s="64"/>
      <c r="E44" s="64"/>
      <c r="F44" s="64"/>
    </row>
    <row r="45" customFormat="false" ht="13.8" hidden="false" customHeight="false" outlineLevel="0" collapsed="false">
      <c r="A45" s="140" t="s">
        <v>319</v>
      </c>
    </row>
    <row r="46" customFormat="false" ht="13.8" hidden="false" customHeight="false" outlineLevel="0" collapsed="false">
      <c r="A46" s="145" t="s">
        <v>320</v>
      </c>
      <c r="B46" s="123"/>
      <c r="C46" s="123"/>
      <c r="D46" s="123"/>
      <c r="E46" s="123"/>
      <c r="F46" s="123"/>
      <c r="G46" s="124"/>
    </row>
    <row r="47" customFormat="false" ht="13.8" hidden="false" customHeight="false" outlineLevel="0" collapsed="false"/>
    <row r="48" customFormat="false" ht="13.8" hidden="false" customHeight="false" outlineLevel="0" collapsed="false">
      <c r="A48" s="134" t="s">
        <v>327</v>
      </c>
    </row>
    <row r="49" customFormat="false" ht="26.85" hidden="false" customHeight="false" outlineLevel="0" collapsed="false">
      <c r="A49" s="141" t="s">
        <v>328</v>
      </c>
      <c r="B49" s="141" t="s">
        <v>329</v>
      </c>
      <c r="C49" s="141" t="s">
        <v>330</v>
      </c>
      <c r="D49" s="141" t="s">
        <v>331</v>
      </c>
      <c r="E49" s="141" t="s">
        <v>332</v>
      </c>
      <c r="F49" s="141" t="s">
        <v>333</v>
      </c>
      <c r="G49" s="135" t="s">
        <v>334</v>
      </c>
    </row>
    <row r="50" customFormat="false" ht="13.8" hidden="false" customHeight="false" outlineLevel="0" collapsed="false">
      <c r="A50" s="4" t="s">
        <v>60</v>
      </c>
      <c r="B50" s="4" t="s">
        <v>60</v>
      </c>
      <c r="C50" s="4" t="s">
        <v>60</v>
      </c>
      <c r="D50" s="4" t="s">
        <v>60</v>
      </c>
      <c r="E50" s="4" t="s">
        <v>60</v>
      </c>
      <c r="F50" s="4" t="s">
        <v>60</v>
      </c>
      <c r="G50" s="4" t="s">
        <v>60</v>
      </c>
    </row>
    <row r="51" customFormat="false" ht="13.8" hidden="false" customHeight="false" outlineLevel="0" collapsed="false">
      <c r="A51" s="64"/>
      <c r="B51" s="64"/>
      <c r="C51" s="64"/>
      <c r="D51" s="64"/>
      <c r="E51" s="64"/>
      <c r="F51" s="64"/>
      <c r="G51" s="64"/>
    </row>
    <row r="52" customFormat="false" ht="13.8" hidden="false" customHeight="false" outlineLevel="0" collapsed="false">
      <c r="A52" s="140" t="s">
        <v>309</v>
      </c>
      <c r="C52" s="64"/>
      <c r="D52" s="64"/>
      <c r="E52" s="64"/>
      <c r="F52" s="64"/>
      <c r="G52" s="64"/>
    </row>
    <row r="53" customFormat="false" ht="13.8" hidden="false" customHeight="false" outlineLevel="0" collapsed="false">
      <c r="A53" s="141" t="s">
        <v>310</v>
      </c>
      <c r="B53" s="141" t="s">
        <v>311</v>
      </c>
    </row>
    <row r="54" customFormat="false" ht="13.8" hidden="false" customHeight="false" outlineLevel="0" collapsed="false">
      <c r="A54" s="145" t="s">
        <v>335</v>
      </c>
      <c r="B54" s="124"/>
    </row>
    <row r="55" customFormat="false" ht="13.8" hidden="false" customHeight="false" outlineLevel="0" collapsed="false">
      <c r="A55" s="126" t="s">
        <v>329</v>
      </c>
      <c r="B55" s="4" t="s">
        <v>60</v>
      </c>
    </row>
    <row r="56" customFormat="false" ht="13.8" hidden="false" customHeight="false" outlineLevel="0" collapsed="false">
      <c r="A56" s="126" t="s">
        <v>330</v>
      </c>
      <c r="B56" s="4" t="s">
        <v>60</v>
      </c>
    </row>
    <row r="57" customFormat="false" ht="13.8" hidden="false" customHeight="false" outlineLevel="0" collapsed="false">
      <c r="A57" s="126" t="str">
        <f aca="false">D49</f>
        <v>Златоглазка</v>
      </c>
      <c r="B57" s="4" t="s">
        <v>60</v>
      </c>
    </row>
    <row r="58" customFormat="false" ht="13.8" hidden="false" customHeight="false" outlineLevel="0" collapsed="false">
      <c r="A58" s="126" t="str">
        <f aca="false">E49</f>
        <v>Комары</v>
      </c>
      <c r="B58" s="4" t="s">
        <v>60</v>
      </c>
    </row>
    <row r="59" customFormat="false" ht="13.8" hidden="false" customHeight="false" outlineLevel="0" collapsed="false">
      <c r="A59" s="126" t="str">
        <f aca="false">F49</f>
        <v>Осы</v>
      </c>
      <c r="B59" s="4" t="s">
        <v>60</v>
      </c>
    </row>
    <row r="60" customFormat="false" ht="13.8" hidden="false" customHeight="false" outlineLevel="0" collapsed="false">
      <c r="A60" s="126" t="str">
        <f aca="false">G49</f>
        <v>Пищевая моль</v>
      </c>
      <c r="B60" s="4" t="s">
        <v>60</v>
      </c>
    </row>
    <row r="61" customFormat="false" ht="13.8" hidden="false" customHeight="false" outlineLevel="0" collapsed="false"/>
    <row r="62" customFormat="false" ht="13.8" hidden="false" customHeight="false" outlineLevel="0" collapsed="false">
      <c r="A62" s="146" t="s">
        <v>356</v>
      </c>
      <c r="B62" s="147"/>
      <c r="C62" s="147"/>
      <c r="D62" s="147"/>
      <c r="E62" s="147"/>
      <c r="F62" s="147"/>
      <c r="G62" s="124"/>
    </row>
    <row r="63" customFormat="false" ht="13.8" hidden="false" customHeight="false" outlineLevel="0" collapsed="false">
      <c r="A63" s="64"/>
      <c r="B63" s="64"/>
      <c r="C63" s="64"/>
      <c r="D63" s="64"/>
      <c r="E63" s="64"/>
      <c r="F63" s="64"/>
    </row>
    <row r="64" customFormat="false" ht="13.8" hidden="false" customHeight="false" outlineLevel="0" collapsed="false">
      <c r="A64" s="140" t="s">
        <v>319</v>
      </c>
    </row>
    <row r="65" customFormat="false" ht="13.8" hidden="false" customHeight="false" outlineLevel="0" collapsed="false">
      <c r="A65" s="145" t="s">
        <v>320</v>
      </c>
      <c r="B65" s="123"/>
      <c r="C65" s="123"/>
      <c r="D65" s="123"/>
      <c r="E65" s="123"/>
      <c r="F65" s="123"/>
      <c r="G65" s="124"/>
    </row>
    <row r="66" customFormat="false" ht="13.8" hidden="false" customHeight="false" outlineLevel="0" collapsed="false"/>
    <row r="67" customFormat="false" ht="13.8" hidden="false" customHeight="false" outlineLevel="0" collapsed="false">
      <c r="A67" s="134" t="s">
        <v>336</v>
      </c>
      <c r="B67" s="102"/>
      <c r="C67" s="102"/>
      <c r="D67" s="102"/>
      <c r="E67" s="102"/>
      <c r="F67" s="102"/>
      <c r="G67" s="102"/>
    </row>
    <row r="68" customFormat="false" ht="50.95" hidden="false" customHeight="true" outlineLevel="0" collapsed="false">
      <c r="A68" s="135" t="s">
        <v>337</v>
      </c>
      <c r="B68" s="135"/>
      <c r="C68" s="135" t="s">
        <v>338</v>
      </c>
      <c r="D68" s="135" t="s">
        <v>35</v>
      </c>
      <c r="E68" s="135" t="s">
        <v>339</v>
      </c>
      <c r="F68" s="135"/>
      <c r="G68" s="135" t="s">
        <v>340</v>
      </c>
    </row>
    <row r="69" customFormat="false" ht="14.15" hidden="false" customHeight="true" outlineLevel="0" collapsed="false">
      <c r="A69" s="7" t="s">
        <v>341</v>
      </c>
      <c r="B69" s="7"/>
      <c r="C69" s="151" t="s">
        <v>357</v>
      </c>
      <c r="D69" s="7" t="str">
        <f aca="false">перечень!B7</f>
        <v>АЛТ клей</v>
      </c>
      <c r="E69" s="7" t="str">
        <f aca="false">'22.01 3 контур'!F69</f>
        <v>Полибутилен 80,8%, полиизобутилен 9,6%</v>
      </c>
      <c r="F69" s="7"/>
      <c r="G69" s="166" t="n">
        <v>0.032</v>
      </c>
    </row>
    <row r="70" customFormat="false" ht="26.85" hidden="false" customHeight="false" outlineLevel="0" collapsed="false">
      <c r="A70" s="7"/>
      <c r="B70" s="7"/>
      <c r="C70" s="152" t="str">
        <f aca="false">'22.01 3 контур'!D70</f>
        <v>3 контур защиты</v>
      </c>
      <c r="D70" s="7"/>
      <c r="E70" s="7"/>
      <c r="F70" s="7"/>
      <c r="G70" s="166"/>
    </row>
    <row r="71" customFormat="false" ht="13.8" hidden="false" customHeight="true" outlineLevel="0" collapsed="false">
      <c r="A71" s="2" t="s">
        <v>342</v>
      </c>
      <c r="B71" s="2"/>
      <c r="C71" s="153" t="s">
        <v>60</v>
      </c>
      <c r="D71" s="154" t="s">
        <v>60</v>
      </c>
      <c r="E71" s="7" t="s">
        <v>60</v>
      </c>
      <c r="F71" s="7"/>
      <c r="G71" s="7" t="s">
        <v>60</v>
      </c>
    </row>
    <row r="72" customFormat="false" ht="12.8" hidden="false" customHeight="false" outlineLevel="0" collapsed="false">
      <c r="A72" s="2"/>
      <c r="B72" s="2"/>
      <c r="C72" s="6" t="s">
        <v>60</v>
      </c>
      <c r="D72" s="154"/>
      <c r="E72" s="7"/>
      <c r="F72" s="7"/>
      <c r="G72" s="7"/>
    </row>
    <row r="73" customFormat="false" ht="24.85" hidden="false" customHeight="true" outlineLevel="0" collapsed="false">
      <c r="A73" s="2" t="s">
        <v>343</v>
      </c>
      <c r="B73" s="2"/>
      <c r="C73" s="156" t="s">
        <v>60</v>
      </c>
      <c r="D73" s="7" t="s">
        <v>60</v>
      </c>
      <c r="E73" s="7" t="s">
        <v>60</v>
      </c>
      <c r="F73" s="7"/>
      <c r="G73" s="7" t="s">
        <v>60</v>
      </c>
    </row>
    <row r="74" customFormat="false" ht="13.8" hidden="false" customHeight="false" outlineLevel="0" collapsed="false">
      <c r="A74" s="157"/>
      <c r="B74" s="157"/>
      <c r="C74" s="158"/>
      <c r="D74" s="158"/>
      <c r="E74" s="158"/>
      <c r="F74" s="158"/>
      <c r="G74" s="158"/>
    </row>
    <row r="75" customFormat="false" ht="13.8" hidden="false" customHeight="false" outlineLevel="0" collapsed="false">
      <c r="A75" s="134" t="s">
        <v>345</v>
      </c>
      <c r="B75" s="159"/>
    </row>
    <row r="76" customFormat="false" ht="13.8" hidden="false" customHeight="false" outlineLevel="0" collapsed="false">
      <c r="A76" s="160" t="s">
        <v>346</v>
      </c>
      <c r="B76" s="123"/>
      <c r="C76" s="123"/>
      <c r="D76" s="123"/>
      <c r="E76" s="124"/>
      <c r="F76" s="4" t="s">
        <v>60</v>
      </c>
      <c r="G76" s="4"/>
    </row>
    <row r="77" customFormat="false" ht="13.8" hidden="false" customHeight="false" outlineLevel="0" collapsed="false">
      <c r="A77" s="160" t="s">
        <v>347</v>
      </c>
      <c r="B77" s="123"/>
      <c r="C77" s="123"/>
      <c r="D77" s="123"/>
      <c r="E77" s="124"/>
      <c r="F77" s="4" t="s">
        <v>60</v>
      </c>
      <c r="G77" s="4"/>
    </row>
    <row r="78" customFormat="false" ht="13.8" hidden="false" customHeight="false" outlineLevel="0" collapsed="false">
      <c r="A78" s="161" t="s">
        <v>348</v>
      </c>
      <c r="B78" s="162"/>
      <c r="C78" s="162"/>
      <c r="D78" s="162"/>
      <c r="E78" s="163"/>
      <c r="F78" s="4" t="s">
        <v>60</v>
      </c>
      <c r="G78" s="4"/>
    </row>
    <row r="79" customFormat="false" ht="13.8" hidden="false" customHeight="false" outlineLevel="0" collapsed="false">
      <c r="A79" s="160" t="s">
        <v>349</v>
      </c>
      <c r="B79" s="123"/>
      <c r="C79" s="123"/>
      <c r="D79" s="123"/>
      <c r="E79" s="124"/>
      <c r="F79" s="136" t="s">
        <v>350</v>
      </c>
      <c r="G79" s="136"/>
    </row>
    <row r="80" customFormat="false" ht="13.8" hidden="false" customHeight="false" outlineLevel="0" collapsed="false"/>
    <row r="81" customFormat="false" ht="13.8" hidden="false" customHeight="false" outlineLevel="0" collapsed="false">
      <c r="A81" s="134" t="s">
        <v>351</v>
      </c>
    </row>
    <row r="82" customFormat="false" ht="37.3" hidden="false" customHeight="true" outlineLevel="0" collapsed="false">
      <c r="A82" s="92" t="s">
        <v>352</v>
      </c>
      <c r="B82" s="92"/>
      <c r="C82" s="92"/>
      <c r="D82" s="92"/>
      <c r="E82" s="92"/>
      <c r="F82" s="92"/>
      <c r="G82" s="92"/>
    </row>
    <row r="83" customFormat="false" ht="13.8" hidden="false" customHeight="true" outlineLevel="0" collapsed="false">
      <c r="A83" s="97" t="s">
        <v>353</v>
      </c>
      <c r="B83" s="164"/>
      <c r="C83" s="164"/>
      <c r="D83" s="164" t="s">
        <v>354</v>
      </c>
      <c r="E83" s="164"/>
      <c r="F83" s="164"/>
      <c r="G83" s="164"/>
    </row>
    <row r="84" customFormat="false" ht="13.8" hidden="false" customHeight="false" outlineLevel="0" collapsed="false">
      <c r="A84" s="97"/>
      <c r="B84" s="97"/>
      <c r="C84" s="164"/>
      <c r="D84" s="164"/>
      <c r="E84" s="164"/>
      <c r="F84" s="164"/>
      <c r="G84" s="164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62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66" man="true" max="16383" min="0"/>
  </rowBreak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A6A6"/>
    <pageSetUpPr fitToPage="true"/>
  </sheetPr>
  <dimension ref="A1:H84"/>
  <sheetViews>
    <sheetView showFormulas="false" showGridLines="true" showRowColHeaders="true" showZeros="true" rightToLeft="false" tabSelected="false" showOutlineSymbols="true" defaultGridColor="true" view="pageBreakPreview" topLeftCell="B1" colorId="64" zoomScale="75" zoomScaleNormal="75" zoomScalePageLayoutView="75" workbookViewId="0">
      <pane xSplit="1" ySplit="7" topLeftCell="C14" activePane="bottomRight" state="frozen"/>
      <selection pane="topLeft" activeCell="B1" activeCellId="0" sqref="B1"/>
      <selection pane="topRight" activeCell="C1" activeCellId="0" sqref="C1"/>
      <selection pane="bottomLeft" activeCell="B14" activeCellId="0" sqref="B14"/>
      <selection pane="bottomRight" activeCell="B1" activeCellId="0" sqref="B1"/>
    </sheetView>
  </sheetViews>
  <sheetFormatPr defaultColWidth="10.2578125" defaultRowHeight="14.25" zeroHeight="false" outlineLevelRow="0" outlineLevelCol="0"/>
  <cols>
    <col collapsed="false" customWidth="true" hidden="false" outlineLevel="0" max="1" min="1" style="1" width="6.87"/>
    <col collapsed="false" customWidth="true" hidden="false" outlineLevel="0" max="2" min="2" style="1" width="17"/>
    <col collapsed="false" customWidth="true" hidden="false" outlineLevel="0" max="4" min="4" style="1" width="13"/>
    <col collapsed="false" customWidth="true" hidden="false" outlineLevel="0" max="5" min="5" style="1" width="14.75"/>
    <col collapsed="false" customWidth="true" hidden="false" outlineLevel="0" max="6" min="6" style="1" width="12"/>
    <col collapsed="false" customWidth="true" hidden="false" outlineLevel="0" max="7" min="7" style="1" width="13.25"/>
    <col collapsed="false" customWidth="true" hidden="false" outlineLevel="0" max="8" min="8" style="1" width="13"/>
  </cols>
  <sheetData>
    <row r="1" customFormat="false" ht="14.25" hidden="false" customHeight="false" outlineLevel="0" collapsed="false">
      <c r="B1" s="120" t="str">
        <f aca="false">занесвынес!A1</f>
        <v>ООО Альфадез</v>
      </c>
      <c r="C1" s="120"/>
      <c r="D1" s="120"/>
      <c r="E1" s="120"/>
      <c r="F1" s="120"/>
      <c r="G1" s="120"/>
      <c r="H1" s="120"/>
    </row>
    <row r="2" customFormat="false" ht="14.25" hidden="false" customHeight="false" outlineLevel="0" collapsed="false">
      <c r="B2" s="121" t="str">
        <f aca="false">занесвынес!A2</f>
        <v>Контактный телефон</v>
      </c>
      <c r="C2" s="121"/>
      <c r="D2" s="122" t="n">
        <f aca="false">занесвынес!C2</f>
        <v>89379676209</v>
      </c>
      <c r="E2" s="122"/>
      <c r="F2" s="123"/>
      <c r="G2" s="123"/>
      <c r="H2" s="124"/>
    </row>
    <row r="3" customFormat="false" ht="14.25" hidden="false" customHeight="false" outlineLevel="0" collapsed="false">
      <c r="B3" s="125" t="s">
        <v>293</v>
      </c>
      <c r="C3" s="126" t="s">
        <v>294</v>
      </c>
      <c r="D3" s="126"/>
      <c r="E3" s="127" t="str">
        <f aca="false">занесвынес!A4</f>
        <v>Наименование обьекта</v>
      </c>
      <c r="F3" s="127"/>
      <c r="G3" s="128" t="str">
        <f aca="false">занесвынес!C4</f>
        <v>ОСП ЗГПИ</v>
      </c>
      <c r="H3" s="128"/>
    </row>
    <row r="4" customFormat="false" ht="14.25" hidden="false" customHeight="false" outlineLevel="0" collapsed="false">
      <c r="B4" s="125" t="s">
        <v>296</v>
      </c>
      <c r="C4" s="129" t="str">
        <f aca="false">журнал!J3</f>
        <v>Авдеенко И.А.</v>
      </c>
      <c r="D4" s="129"/>
      <c r="E4" s="130" t="str">
        <f aca="false">занесвынес!A5</f>
        <v>Адрес проведения работ</v>
      </c>
      <c r="F4" s="130"/>
      <c r="G4" s="129" t="str">
        <f aca="false">занесвынес!C5</f>
        <v>с.Овчарное ул.Луговая 41б</v>
      </c>
      <c r="H4" s="129"/>
    </row>
    <row r="5" customFormat="false" ht="14.25" hidden="false" customHeight="false" outlineLevel="0" collapsed="false">
      <c r="B5" s="132" t="s">
        <v>298</v>
      </c>
      <c r="C5" s="133" t="n">
        <f aca="false">'Журн.расхода'!A7</f>
        <v>45296</v>
      </c>
      <c r="D5" s="123"/>
      <c r="E5" s="123"/>
      <c r="F5" s="123"/>
      <c r="G5" s="123"/>
      <c r="H5" s="124"/>
    </row>
    <row r="7" customFormat="false" ht="14.25" hidden="false" customHeight="false" outlineLevel="0" collapsed="false">
      <c r="B7" s="120" t="s">
        <v>299</v>
      </c>
      <c r="C7" s="120"/>
      <c r="D7" s="120"/>
      <c r="E7" s="120"/>
      <c r="F7" s="120"/>
      <c r="G7" s="120"/>
      <c r="H7" s="120"/>
    </row>
    <row r="9" customFormat="false" ht="14.25" hidden="false" customHeight="false" outlineLevel="0" collapsed="false">
      <c r="B9" s="134" t="s">
        <v>300</v>
      </c>
      <c r="C9" s="134"/>
    </row>
    <row r="10" customFormat="false" ht="14.25" hidden="false" customHeight="false" outlineLevel="0" collapsed="false">
      <c r="B10" s="134" t="s">
        <v>301</v>
      </c>
    </row>
    <row r="11" s="102" customFormat="true" ht="45" hidden="false" customHeight="true" outlineLevel="0" collapsed="false">
      <c r="B11" s="135" t="s">
        <v>302</v>
      </c>
      <c r="C11" s="135" t="s">
        <v>303</v>
      </c>
      <c r="D11" s="135" t="s">
        <v>304</v>
      </c>
      <c r="E11" s="135" t="s">
        <v>305</v>
      </c>
      <c r="F11" s="135" t="s">
        <v>306</v>
      </c>
      <c r="G11" s="135" t="s">
        <v>307</v>
      </c>
      <c r="H11" s="135"/>
    </row>
    <row r="12" customFormat="false" ht="14.25" hidden="false" customHeight="false" outlineLevel="0" collapsed="false">
      <c r="B12" s="136" t="s">
        <v>60</v>
      </c>
      <c r="C12" s="136" t="s">
        <v>60</v>
      </c>
      <c r="D12" s="136" t="s">
        <v>60</v>
      </c>
      <c r="E12" s="136" t="s">
        <v>60</v>
      </c>
      <c r="F12" s="137" t="s">
        <v>60</v>
      </c>
      <c r="G12" s="136" t="s">
        <v>60</v>
      </c>
      <c r="H12" s="136"/>
    </row>
    <row r="14" customFormat="false" ht="14.25" hidden="false" customHeight="false" outlineLevel="0" collapsed="false">
      <c r="B14" s="134" t="s">
        <v>308</v>
      </c>
      <c r="C14" s="134"/>
      <c r="D14" s="134"/>
    </row>
    <row r="15" s="102" customFormat="true" ht="39.75" hidden="false" customHeight="true" outlineLevel="0" collapsed="false">
      <c r="B15" s="138" t="s">
        <v>302</v>
      </c>
      <c r="C15" s="135" t="s">
        <v>303</v>
      </c>
      <c r="D15" s="135" t="s">
        <v>304</v>
      </c>
      <c r="E15" s="135" t="s">
        <v>305</v>
      </c>
      <c r="F15" s="135" t="s">
        <v>306</v>
      </c>
      <c r="G15" s="135" t="s">
        <v>307</v>
      </c>
      <c r="H15" s="135"/>
    </row>
    <row r="16" customFormat="false" ht="26.85" hidden="false" customHeight="false" outlineLevel="0" collapsed="false">
      <c r="B16" s="7" t="s">
        <v>355</v>
      </c>
      <c r="C16" s="4" t="n">
        <v>1</v>
      </c>
      <c r="D16" s="7" t="s">
        <v>358</v>
      </c>
      <c r="E16" s="4" t="s">
        <v>60</v>
      </c>
      <c r="F16" s="139" t="s">
        <v>60</v>
      </c>
      <c r="G16" s="4" t="n">
        <v>4</v>
      </c>
      <c r="H16" s="4"/>
    </row>
    <row r="18" customFormat="false" ht="14.25" hidden="false" customHeight="false" outlineLevel="0" collapsed="false">
      <c r="B18" s="140" t="s">
        <v>309</v>
      </c>
    </row>
    <row r="19" customFormat="false" ht="14.25" hidden="false" customHeight="false" outlineLevel="0" collapsed="false">
      <c r="B19" s="141" t="s">
        <v>310</v>
      </c>
      <c r="C19" s="141" t="s">
        <v>311</v>
      </c>
    </row>
    <row r="20" customFormat="false" ht="14.25" hidden="false" customHeight="false" outlineLevel="0" collapsed="false">
      <c r="B20" s="142" t="s">
        <v>312</v>
      </c>
      <c r="C20" s="142"/>
    </row>
    <row r="21" customFormat="false" ht="14.25" hidden="false" customHeight="false" outlineLevel="0" collapsed="false">
      <c r="B21" s="126" t="s">
        <v>313</v>
      </c>
      <c r="C21" s="4" t="s">
        <v>60</v>
      </c>
    </row>
    <row r="22" customFormat="false" ht="14.25" hidden="false" customHeight="false" outlineLevel="0" collapsed="false">
      <c r="B22" s="126" t="s">
        <v>314</v>
      </c>
      <c r="C22" s="4" t="str">
        <f aca="false">C21</f>
        <v>-</v>
      </c>
    </row>
    <row r="24" customFormat="false" ht="14.25" hidden="false" customHeight="false" outlineLevel="0" collapsed="false">
      <c r="B24" s="143" t="s">
        <v>315</v>
      </c>
      <c r="C24" s="123"/>
      <c r="D24" s="123"/>
      <c r="E24" s="123"/>
      <c r="F24" s="124"/>
      <c r="G24" s="144" t="s">
        <v>60</v>
      </c>
      <c r="H24" s="144"/>
    </row>
    <row r="25" customFormat="false" ht="14.25" hidden="false" customHeight="false" outlineLevel="0" collapsed="false">
      <c r="B25" s="143" t="s">
        <v>316</v>
      </c>
      <c r="C25" s="123"/>
      <c r="D25" s="123"/>
      <c r="E25" s="123"/>
      <c r="F25" s="124"/>
      <c r="G25" s="4" t="s">
        <v>60</v>
      </c>
      <c r="H25" s="4"/>
    </row>
    <row r="26" customFormat="false" ht="14.25" hidden="false" customHeight="false" outlineLevel="0" collapsed="false">
      <c r="B26" s="143" t="s">
        <v>317</v>
      </c>
      <c r="C26" s="123"/>
      <c r="D26" s="123"/>
      <c r="E26" s="123"/>
      <c r="F26" s="124"/>
      <c r="G26" s="4" t="s">
        <v>60</v>
      </c>
      <c r="H26" s="4"/>
    </row>
    <row r="27" customFormat="false" ht="14.25" hidden="false" customHeight="false" outlineLevel="0" collapsed="false">
      <c r="B27" s="143" t="s">
        <v>318</v>
      </c>
      <c r="C27" s="123"/>
      <c r="D27" s="123"/>
      <c r="E27" s="123"/>
      <c r="F27" s="124"/>
      <c r="G27" s="4" t="n">
        <f aca="false">G16</f>
        <v>4</v>
      </c>
      <c r="H27" s="4"/>
    </row>
    <row r="28" customFormat="false" ht="14.25" hidden="false" customHeight="false" outlineLevel="0" collapsed="false">
      <c r="B28" s="140" t="s">
        <v>319</v>
      </c>
    </row>
    <row r="29" customFormat="false" ht="14.25" hidden="false" customHeight="false" outlineLevel="0" collapsed="false">
      <c r="B29" s="145" t="s">
        <v>359</v>
      </c>
      <c r="C29" s="123"/>
      <c r="D29" s="123"/>
      <c r="E29" s="123"/>
      <c r="F29" s="123"/>
      <c r="G29" s="123"/>
      <c r="H29" s="124"/>
    </row>
    <row r="31" customFormat="false" ht="14.25" hidden="false" customHeight="false" outlineLevel="0" collapsed="false">
      <c r="B31" s="134" t="s">
        <v>321</v>
      </c>
    </row>
    <row r="32" customFormat="false" ht="45" hidden="false" customHeight="true" outlineLevel="0" collapsed="false">
      <c r="B32" s="138" t="s">
        <v>302</v>
      </c>
      <c r="C32" s="135" t="s">
        <v>303</v>
      </c>
      <c r="D32" s="135" t="s">
        <v>304</v>
      </c>
      <c r="E32" s="135" t="s">
        <v>305</v>
      </c>
      <c r="F32" s="135" t="s">
        <v>306</v>
      </c>
      <c r="G32" s="135" t="s">
        <v>307</v>
      </c>
      <c r="H32" s="135"/>
    </row>
    <row r="33" customFormat="false" ht="14.25" hidden="false" customHeight="false" outlineLevel="0" collapsed="false">
      <c r="B33" s="136" t="s">
        <v>60</v>
      </c>
      <c r="C33" s="136" t="s">
        <v>60</v>
      </c>
      <c r="D33" s="136" t="s">
        <v>60</v>
      </c>
      <c r="E33" s="136" t="s">
        <v>60</v>
      </c>
      <c r="F33" s="137" t="s">
        <v>60</v>
      </c>
      <c r="G33" s="136" t="s">
        <v>60</v>
      </c>
      <c r="H33" s="136"/>
    </row>
    <row r="35" customFormat="false" ht="14.25" hidden="false" customHeight="false" outlineLevel="0" collapsed="false">
      <c r="B35" s="140" t="s">
        <v>309</v>
      </c>
    </row>
    <row r="36" customFormat="false" ht="14.25" hidden="false" customHeight="false" outlineLevel="0" collapsed="false">
      <c r="B36" s="141" t="s">
        <v>310</v>
      </c>
      <c r="C36" s="141" t="s">
        <v>311</v>
      </c>
    </row>
    <row r="37" customFormat="false" ht="14.25" hidden="false" customHeight="false" outlineLevel="0" collapsed="false">
      <c r="B37" s="126" t="s">
        <v>322</v>
      </c>
      <c r="C37" s="126"/>
    </row>
    <row r="38" customFormat="false" ht="14.25" hidden="false" customHeight="false" outlineLevel="0" collapsed="false">
      <c r="B38" s="126" t="s">
        <v>323</v>
      </c>
      <c r="C38" s="4" t="s">
        <v>60</v>
      </c>
    </row>
    <row r="39" s="102" customFormat="true" ht="14.25" hidden="false" customHeight="false" outlineLevel="0" collapsed="false">
      <c r="B39" s="126" t="s">
        <v>324</v>
      </c>
      <c r="C39" s="4" t="s">
        <v>60</v>
      </c>
    </row>
    <row r="40" customFormat="false" ht="14.25" hidden="false" customHeight="false" outlineLevel="0" collapsed="false">
      <c r="B40" s="126" t="s">
        <v>325</v>
      </c>
      <c r="C40" s="4" t="s">
        <v>60</v>
      </c>
      <c r="D40" s="64"/>
      <c r="E40" s="64"/>
      <c r="F40" s="64"/>
      <c r="G40" s="64"/>
    </row>
    <row r="41" customFormat="false" ht="14.25" hidden="false" customHeight="false" outlineLevel="0" collapsed="false">
      <c r="B41" s="126" t="s">
        <v>314</v>
      </c>
      <c r="C41" s="4" t="s">
        <v>60</v>
      </c>
      <c r="D41" s="64"/>
      <c r="E41" s="64"/>
      <c r="F41" s="64"/>
      <c r="G41" s="64"/>
    </row>
    <row r="42" customFormat="false" ht="14.25" hidden="false" customHeight="false" outlineLevel="0" collapsed="false">
      <c r="B42" s="123"/>
      <c r="C42" s="147"/>
      <c r="D42" s="64"/>
      <c r="E42" s="64"/>
      <c r="F42" s="64"/>
      <c r="G42" s="64"/>
    </row>
    <row r="43" customFormat="false" ht="14.25" hidden="false" customHeight="false" outlineLevel="0" collapsed="false">
      <c r="B43" s="146" t="s">
        <v>326</v>
      </c>
      <c r="C43" s="147"/>
      <c r="D43" s="147"/>
      <c r="E43" s="147"/>
      <c r="F43" s="147"/>
      <c r="G43" s="147"/>
      <c r="H43" s="124"/>
    </row>
    <row r="44" customFormat="false" ht="14.25" hidden="false" customHeight="false" outlineLevel="0" collapsed="false">
      <c r="B44" s="64"/>
      <c r="C44" s="64"/>
      <c r="D44" s="64"/>
      <c r="E44" s="64"/>
      <c r="F44" s="64"/>
      <c r="G44" s="64"/>
    </row>
    <row r="45" customFormat="false" ht="14.25" hidden="false" customHeight="false" outlineLevel="0" collapsed="false">
      <c r="B45" s="140" t="s">
        <v>319</v>
      </c>
    </row>
    <row r="46" customFormat="false" ht="14.25" hidden="false" customHeight="false" outlineLevel="0" collapsed="false">
      <c r="B46" s="145" t="s">
        <v>320</v>
      </c>
      <c r="C46" s="123"/>
      <c r="D46" s="123"/>
      <c r="E46" s="123"/>
      <c r="F46" s="123"/>
      <c r="G46" s="123"/>
      <c r="H46" s="124"/>
    </row>
    <row r="48" customFormat="false" ht="14.25" hidden="false" customHeight="false" outlineLevel="0" collapsed="false">
      <c r="B48" s="134" t="s">
        <v>327</v>
      </c>
    </row>
    <row r="49" customFormat="false" ht="26.85" hidden="false" customHeight="false" outlineLevel="0" collapsed="false">
      <c r="B49" s="141" t="s">
        <v>328</v>
      </c>
      <c r="C49" s="141" t="s">
        <v>329</v>
      </c>
      <c r="D49" s="141" t="s">
        <v>330</v>
      </c>
      <c r="E49" s="141" t="s">
        <v>331</v>
      </c>
      <c r="F49" s="141" t="s">
        <v>332</v>
      </c>
      <c r="G49" s="141" t="s">
        <v>333</v>
      </c>
      <c r="H49" s="135" t="s">
        <v>334</v>
      </c>
    </row>
    <row r="50" customFormat="false" ht="14.25" hidden="false" customHeight="false" outlineLevel="0" collapsed="false">
      <c r="B50" s="4" t="s">
        <v>60</v>
      </c>
      <c r="C50" s="4" t="s">
        <v>60</v>
      </c>
      <c r="D50" s="4" t="s">
        <v>60</v>
      </c>
      <c r="E50" s="4" t="s">
        <v>60</v>
      </c>
      <c r="F50" s="4" t="s">
        <v>60</v>
      </c>
      <c r="G50" s="4" t="s">
        <v>60</v>
      </c>
      <c r="H50" s="4" t="s">
        <v>60</v>
      </c>
    </row>
    <row r="51" customFormat="false" ht="14.25" hidden="false" customHeight="false" outlineLevel="0" collapsed="false">
      <c r="B51" s="64"/>
      <c r="C51" s="64"/>
      <c r="D51" s="64"/>
      <c r="E51" s="64"/>
      <c r="F51" s="64"/>
      <c r="G51" s="64"/>
      <c r="H51" s="64"/>
    </row>
    <row r="52" customFormat="false" ht="14.25" hidden="false" customHeight="false" outlineLevel="0" collapsed="false">
      <c r="B52" s="140" t="s">
        <v>309</v>
      </c>
      <c r="D52" s="64"/>
      <c r="E52" s="64"/>
      <c r="F52" s="64"/>
      <c r="G52" s="64"/>
      <c r="H52" s="64"/>
    </row>
    <row r="53" customFormat="false" ht="14.25" hidden="false" customHeight="false" outlineLevel="0" collapsed="false">
      <c r="B53" s="141" t="s">
        <v>310</v>
      </c>
      <c r="C53" s="141" t="s">
        <v>311</v>
      </c>
    </row>
    <row r="54" customFormat="false" ht="14.25" hidden="false" customHeight="false" outlineLevel="0" collapsed="false">
      <c r="B54" s="145" t="s">
        <v>335</v>
      </c>
      <c r="C54" s="124"/>
    </row>
    <row r="55" customFormat="false" ht="14.25" hidden="false" customHeight="false" outlineLevel="0" collapsed="false">
      <c r="B55" s="126" t="s">
        <v>329</v>
      </c>
      <c r="C55" s="4" t="s">
        <v>60</v>
      </c>
    </row>
    <row r="56" customFormat="false" ht="14.25" hidden="false" customHeight="false" outlineLevel="0" collapsed="false">
      <c r="B56" s="126" t="s">
        <v>330</v>
      </c>
      <c r="C56" s="4" t="s">
        <v>60</v>
      </c>
    </row>
    <row r="57" customFormat="false" ht="14.25" hidden="false" customHeight="false" outlineLevel="0" collapsed="false">
      <c r="B57" s="126" t="str">
        <f aca="false">E49</f>
        <v>Златоглазка</v>
      </c>
      <c r="C57" s="4" t="s">
        <v>60</v>
      </c>
    </row>
    <row r="58" customFormat="false" ht="14.25" hidden="false" customHeight="false" outlineLevel="0" collapsed="false">
      <c r="B58" s="126" t="str">
        <f aca="false">F49</f>
        <v>Комары</v>
      </c>
      <c r="C58" s="4" t="s">
        <v>60</v>
      </c>
    </row>
    <row r="59" customFormat="false" ht="14.25" hidden="false" customHeight="false" outlineLevel="0" collapsed="false">
      <c r="B59" s="126" t="str">
        <f aca="false">G49</f>
        <v>Осы</v>
      </c>
      <c r="C59" s="4" t="s">
        <v>60</v>
      </c>
    </row>
    <row r="60" customFormat="false" ht="14.25" hidden="false" customHeight="false" outlineLevel="0" collapsed="false">
      <c r="B60" s="126" t="str">
        <f aca="false">H49</f>
        <v>Пищевая моль</v>
      </c>
      <c r="C60" s="4" t="s">
        <v>60</v>
      </c>
    </row>
    <row r="62" customFormat="false" ht="14.25" hidden="false" customHeight="false" outlineLevel="0" collapsed="false">
      <c r="B62" s="146" t="s">
        <v>356</v>
      </c>
      <c r="C62" s="147"/>
      <c r="D62" s="147"/>
      <c r="E62" s="147"/>
      <c r="F62" s="147"/>
      <c r="G62" s="147"/>
      <c r="H62" s="124"/>
    </row>
    <row r="63" customFormat="false" ht="14.25" hidden="false" customHeight="false" outlineLevel="0" collapsed="false">
      <c r="B63" s="64"/>
      <c r="C63" s="64"/>
      <c r="D63" s="64"/>
      <c r="E63" s="64"/>
      <c r="F63" s="64"/>
      <c r="G63" s="64"/>
    </row>
    <row r="64" customFormat="false" ht="14.25" hidden="false" customHeight="false" outlineLevel="0" collapsed="false">
      <c r="B64" s="140" t="s">
        <v>319</v>
      </c>
    </row>
    <row r="65" customFormat="false" ht="14.25" hidden="false" customHeight="false" outlineLevel="0" collapsed="false">
      <c r="B65" s="145" t="s">
        <v>320</v>
      </c>
      <c r="C65" s="123"/>
      <c r="D65" s="123"/>
      <c r="E65" s="123"/>
      <c r="F65" s="123"/>
      <c r="G65" s="123"/>
      <c r="H65" s="124"/>
    </row>
    <row r="66" s="102" customFormat="true" ht="14.25" hidden="false" customHeight="false" outlineLevel="0" collapsed="false">
      <c r="A66" s="1"/>
      <c r="B66" s="1"/>
      <c r="C66" s="0"/>
      <c r="D66" s="1"/>
      <c r="E66" s="1"/>
      <c r="F66" s="1"/>
      <c r="G66" s="1"/>
      <c r="H66" s="1"/>
    </row>
    <row r="67" s="102" customFormat="true" ht="19.9" hidden="false" customHeight="true" outlineLevel="0" collapsed="false">
      <c r="B67" s="134" t="s">
        <v>336</v>
      </c>
    </row>
    <row r="68" s="102" customFormat="true" ht="43.75" hidden="false" customHeight="true" outlineLevel="0" collapsed="false">
      <c r="B68" s="135" t="s">
        <v>337</v>
      </c>
      <c r="C68" s="135"/>
      <c r="D68" s="135" t="s">
        <v>338</v>
      </c>
      <c r="E68" s="135" t="s">
        <v>35</v>
      </c>
      <c r="F68" s="135" t="s">
        <v>339</v>
      </c>
      <c r="G68" s="135"/>
      <c r="H68" s="135" t="s">
        <v>340</v>
      </c>
    </row>
    <row r="69" s="102" customFormat="true" ht="20.25" hidden="false" customHeight="true" outlineLevel="0" collapsed="false">
      <c r="B69" s="7" t="s">
        <v>341</v>
      </c>
      <c r="C69" s="7"/>
      <c r="D69" s="151" t="s">
        <v>60</v>
      </c>
      <c r="E69" s="7" t="s">
        <v>60</v>
      </c>
      <c r="F69" s="7" t="s">
        <v>60</v>
      </c>
      <c r="G69" s="7"/>
      <c r="H69" s="4" t="s">
        <v>60</v>
      </c>
    </row>
    <row r="70" s="102" customFormat="true" ht="25.5" hidden="false" customHeight="true" outlineLevel="0" collapsed="false">
      <c r="B70" s="7"/>
      <c r="C70" s="7"/>
      <c r="D70" s="152" t="s">
        <v>60</v>
      </c>
      <c r="E70" s="7"/>
      <c r="F70" s="7"/>
      <c r="G70" s="7"/>
      <c r="H70" s="4"/>
    </row>
    <row r="71" s="102" customFormat="true" ht="24.75" hidden="false" customHeight="true" outlineLevel="0" collapsed="false">
      <c r="B71" s="2" t="s">
        <v>342</v>
      </c>
      <c r="C71" s="2"/>
      <c r="D71" s="153" t="s">
        <v>29</v>
      </c>
      <c r="E71" s="154" t="str">
        <f aca="false">'Журн.расхода'!B7</f>
        <v>Ратобор-брикет от грызунов</v>
      </c>
      <c r="F71" s="7" t="str">
        <f aca="false">журнал!F10</f>
        <v>Бродифакум 0,005%</v>
      </c>
      <c r="G71" s="7"/>
      <c r="H71" s="12" t="n">
        <f aca="false">71*0.04</f>
        <v>2.84</v>
      </c>
    </row>
    <row r="72" s="102" customFormat="true" ht="25.5" hidden="false" customHeight="true" outlineLevel="0" collapsed="false">
      <c r="B72" s="2"/>
      <c r="C72" s="2"/>
      <c r="D72" s="6" t="str">
        <f aca="false">журнал!H9</f>
        <v>1 контур защиты</v>
      </c>
      <c r="E72" s="154"/>
      <c r="F72" s="7"/>
      <c r="G72" s="7"/>
      <c r="H72" s="12"/>
    </row>
    <row r="73" s="102" customFormat="true" ht="27" hidden="false" customHeight="true" outlineLevel="0" collapsed="false">
      <c r="B73" s="2" t="s">
        <v>343</v>
      </c>
      <c r="C73" s="2"/>
      <c r="D73" s="156" t="s">
        <v>60</v>
      </c>
      <c r="E73" s="7" t="s">
        <v>60</v>
      </c>
      <c r="F73" s="7" t="s">
        <v>60</v>
      </c>
      <c r="G73" s="7"/>
      <c r="H73" s="7" t="s">
        <v>60</v>
      </c>
    </row>
    <row r="74" customFormat="false" ht="11.25" hidden="false" customHeight="true" outlineLevel="0" collapsed="false">
      <c r="A74" s="102"/>
      <c r="B74" s="157"/>
      <c r="C74" s="157"/>
      <c r="D74" s="158"/>
      <c r="E74" s="158"/>
      <c r="F74" s="158"/>
      <c r="G74" s="158"/>
      <c r="H74" s="158"/>
    </row>
    <row r="75" customFormat="false" ht="14.25" hidden="false" customHeight="false" outlineLevel="0" collapsed="false">
      <c r="B75" s="134" t="s">
        <v>345</v>
      </c>
      <c r="C75" s="159"/>
    </row>
    <row r="76" customFormat="false" ht="14.25" hidden="false" customHeight="false" outlineLevel="0" collapsed="false">
      <c r="B76" s="160" t="s">
        <v>346</v>
      </c>
      <c r="C76" s="123"/>
      <c r="D76" s="123"/>
      <c r="E76" s="123"/>
      <c r="F76" s="124"/>
      <c r="G76" s="4" t="str">
        <f aca="false">G78</f>
        <v>-</v>
      </c>
      <c r="H76" s="4"/>
    </row>
    <row r="77" customFormat="false" ht="14.25" hidden="false" customHeight="false" outlineLevel="0" collapsed="false">
      <c r="B77" s="160" t="s">
        <v>347</v>
      </c>
      <c r="C77" s="123"/>
      <c r="D77" s="123"/>
      <c r="E77" s="123"/>
      <c r="F77" s="124"/>
      <c r="G77" s="4" t="str">
        <f aca="false">G76</f>
        <v>-</v>
      </c>
      <c r="H77" s="4"/>
    </row>
    <row r="78" customFormat="false" ht="14.25" hidden="false" customHeight="false" outlineLevel="0" collapsed="false">
      <c r="B78" s="161" t="s">
        <v>348</v>
      </c>
      <c r="C78" s="162"/>
      <c r="D78" s="162"/>
      <c r="E78" s="162"/>
      <c r="F78" s="163"/>
      <c r="G78" s="4" t="s">
        <v>60</v>
      </c>
      <c r="H78" s="4"/>
    </row>
    <row r="79" customFormat="false" ht="14.25" hidden="false" customHeight="false" outlineLevel="0" collapsed="false">
      <c r="B79" s="160" t="s">
        <v>349</v>
      </c>
      <c r="C79" s="123"/>
      <c r="D79" s="123"/>
      <c r="E79" s="123"/>
      <c r="F79" s="124"/>
      <c r="G79" s="136" t="s">
        <v>350</v>
      </c>
      <c r="H79" s="136"/>
    </row>
    <row r="81" customFormat="false" ht="14.25" hidden="false" customHeight="false" outlineLevel="0" collapsed="false">
      <c r="B81" s="134" t="s">
        <v>351</v>
      </c>
    </row>
    <row r="82" customFormat="false" ht="26.85" hidden="false" customHeight="true" outlineLevel="0" collapsed="false">
      <c r="B82" s="92" t="s">
        <v>352</v>
      </c>
      <c r="C82" s="92"/>
      <c r="D82" s="92"/>
      <c r="E82" s="92"/>
      <c r="F82" s="92"/>
      <c r="G82" s="92"/>
      <c r="H82" s="92"/>
    </row>
    <row r="83" customFormat="false" ht="14.25" hidden="false" customHeight="true" outlineLevel="0" collapsed="false">
      <c r="B83" s="97" t="s">
        <v>353</v>
      </c>
      <c r="C83" s="164"/>
      <c r="D83" s="164"/>
      <c r="E83" s="164" t="s">
        <v>354</v>
      </c>
      <c r="F83" s="164"/>
      <c r="G83" s="164"/>
      <c r="H83" s="164"/>
    </row>
    <row r="84" customFormat="false" ht="27" hidden="false" customHeight="true" outlineLevel="0" collapsed="false">
      <c r="B84" s="97"/>
      <c r="C84" s="97"/>
      <c r="D84" s="164"/>
      <c r="E84" s="164"/>
      <c r="F84" s="164"/>
      <c r="G84" s="164"/>
      <c r="H84" s="164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A6A6"/>
    <pageSetUpPr fitToPage="false"/>
  </sheetPr>
  <dimension ref="A1:G84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C73" activeCellId="0" sqref="C73"/>
    </sheetView>
  </sheetViews>
  <sheetFormatPr defaultColWidth="10.4453125" defaultRowHeight="12.8" zeroHeight="false" outlineLevelRow="0" outlineLevelCol="0"/>
  <cols>
    <col collapsed="false" customWidth="true" hidden="false" outlineLevel="0" max="1" min="1" style="1" width="22.6"/>
    <col collapsed="false" customWidth="true" hidden="false" outlineLevel="0" max="2" min="2" style="1" width="25.54"/>
    <col collapsed="false" customWidth="true" hidden="false" outlineLevel="0" max="3" min="3" style="1" width="18.57"/>
    <col collapsed="false" customWidth="true" hidden="false" outlineLevel="0" max="4" min="4" style="1" width="16.47"/>
    <col collapsed="false" customWidth="true" hidden="false" outlineLevel="0" max="5" min="5" style="1" width="25.33"/>
    <col collapsed="false" customWidth="true" hidden="false" outlineLevel="0" max="7" min="7" style="1" width="17.31"/>
  </cols>
  <sheetData>
    <row r="1" customFormat="false" ht="13.8" hidden="false" customHeight="false" outlineLevel="0" collapsed="false">
      <c r="A1" s="120" t="str">
        <f aca="false">'Журн.расхода'!A1</f>
        <v>ООО Альфадез</v>
      </c>
      <c r="B1" s="120"/>
      <c r="C1" s="120"/>
      <c r="D1" s="120"/>
      <c r="E1" s="120"/>
      <c r="F1" s="120"/>
      <c r="G1" s="120"/>
    </row>
    <row r="2" customFormat="false" ht="13.8" hidden="false" customHeight="false" outlineLevel="0" collapsed="false">
      <c r="A2" s="121" t="str">
        <f aca="false">'Журн.расхода'!A2</f>
        <v>Контактный телефон</v>
      </c>
      <c r="B2" s="121"/>
      <c r="C2" s="122" t="n">
        <f aca="false">'Журн.расхода'!C2</f>
        <v>89379676209</v>
      </c>
      <c r="D2" s="122"/>
      <c r="E2" s="123"/>
      <c r="F2" s="123"/>
      <c r="G2" s="124"/>
    </row>
    <row r="3" customFormat="false" ht="13.8" hidden="false" customHeight="false" outlineLevel="0" collapsed="false">
      <c r="A3" s="125" t="s">
        <v>293</v>
      </c>
      <c r="B3" s="126" t="s">
        <v>294</v>
      </c>
      <c r="C3" s="126"/>
      <c r="D3" s="127" t="str">
        <f aca="false">'Журн.расхода'!A4</f>
        <v>Наименование обьекта</v>
      </c>
      <c r="E3" s="127"/>
      <c r="F3" s="128" t="str">
        <f aca="false">'Журн.расхода'!C4</f>
        <v>ОСП ЗГПИ</v>
      </c>
      <c r="G3" s="128"/>
    </row>
    <row r="4" customFormat="false" ht="13.8" hidden="false" customHeight="false" outlineLevel="0" collapsed="false">
      <c r="A4" s="125" t="s">
        <v>296</v>
      </c>
      <c r="B4" s="129" t="str">
        <f aca="false">'Журнал контроля'!D7</f>
        <v>Авдеенко И.А.</v>
      </c>
      <c r="C4" s="129"/>
      <c r="D4" s="130" t="str">
        <f aca="false">'05.01 1 контур'!E4</f>
        <v>Адрес проведения работ</v>
      </c>
      <c r="E4" s="130"/>
      <c r="F4" s="129" t="str">
        <f aca="false">'05.01 1 контур'!G4</f>
        <v>с.Овчарное ул.Луговая 41б</v>
      </c>
      <c r="G4" s="129"/>
    </row>
    <row r="5" customFormat="false" ht="13.8" hidden="false" customHeight="false" outlineLevel="0" collapsed="false">
      <c r="A5" s="132" t="s">
        <v>298</v>
      </c>
      <c r="B5" s="133" t="n">
        <f aca="false">'Журн.расхода'!A9</f>
        <v>45306</v>
      </c>
      <c r="C5" s="123"/>
      <c r="D5" s="123"/>
      <c r="E5" s="123"/>
      <c r="F5" s="123"/>
      <c r="G5" s="124"/>
    </row>
    <row r="6" customFormat="false" ht="13.8" hidden="false" customHeight="false" outlineLevel="0" collapsed="false"/>
    <row r="7" customFormat="false" ht="13.8" hidden="false" customHeight="false" outlineLevel="0" collapsed="false">
      <c r="A7" s="120" t="s">
        <v>299</v>
      </c>
      <c r="B7" s="120"/>
      <c r="C7" s="120"/>
      <c r="D7" s="120"/>
      <c r="E7" s="120"/>
      <c r="F7" s="120"/>
      <c r="G7" s="120"/>
    </row>
    <row r="8" customFormat="false" ht="13.8" hidden="false" customHeight="false" outlineLevel="0" collapsed="false"/>
    <row r="9" customFormat="false" ht="13.8" hidden="false" customHeight="false" outlineLevel="0" collapsed="false">
      <c r="A9" s="134" t="s">
        <v>300</v>
      </c>
      <c r="B9" s="134"/>
    </row>
    <row r="10" customFormat="false" ht="13.8" hidden="false" customHeight="false" outlineLevel="0" collapsed="false">
      <c r="A10" s="134" t="s">
        <v>301</v>
      </c>
    </row>
    <row r="11" customFormat="false" ht="50.95" hidden="false" customHeight="true" outlineLevel="0" collapsed="false">
      <c r="A11" s="135" t="s">
        <v>302</v>
      </c>
      <c r="B11" s="135" t="s">
        <v>303</v>
      </c>
      <c r="C11" s="135" t="s">
        <v>304</v>
      </c>
      <c r="D11" s="135" t="s">
        <v>305</v>
      </c>
      <c r="E11" s="135" t="s">
        <v>306</v>
      </c>
      <c r="F11" s="135" t="s">
        <v>307</v>
      </c>
      <c r="G11" s="135"/>
    </row>
    <row r="12" customFormat="false" ht="13.8" hidden="false" customHeight="false" outlineLevel="0" collapsed="false">
      <c r="A12" s="136" t="s">
        <v>60</v>
      </c>
      <c r="B12" s="136" t="s">
        <v>60</v>
      </c>
      <c r="C12" s="136" t="s">
        <v>60</v>
      </c>
      <c r="D12" s="136" t="s">
        <v>60</v>
      </c>
      <c r="E12" s="137" t="s">
        <v>60</v>
      </c>
      <c r="F12" s="136" t="s">
        <v>60</v>
      </c>
      <c r="G12" s="136"/>
    </row>
    <row r="13" customFormat="false" ht="13.8" hidden="false" customHeight="false" outlineLevel="0" collapsed="false"/>
    <row r="14" customFormat="false" ht="13.8" hidden="false" customHeight="false" outlineLevel="0" collapsed="false">
      <c r="A14" s="134" t="s">
        <v>308</v>
      </c>
      <c r="B14" s="134"/>
      <c r="C14" s="134"/>
    </row>
    <row r="15" customFormat="false" ht="50.95" hidden="false" customHeight="true" outlineLevel="0" collapsed="false">
      <c r="A15" s="138" t="s">
        <v>302</v>
      </c>
      <c r="B15" s="135" t="s">
        <v>303</v>
      </c>
      <c r="C15" s="135" t="s">
        <v>304</v>
      </c>
      <c r="D15" s="135" t="s">
        <v>305</v>
      </c>
      <c r="E15" s="135" t="s">
        <v>306</v>
      </c>
      <c r="F15" s="135" t="s">
        <v>307</v>
      </c>
      <c r="G15" s="135"/>
    </row>
    <row r="16" customFormat="false" ht="14.15" hidden="false" customHeight="false" outlineLevel="0" collapsed="false">
      <c r="A16" s="7" t="s">
        <v>355</v>
      </c>
      <c r="B16" s="4" t="n">
        <v>1</v>
      </c>
      <c r="C16" s="7" t="s">
        <v>360</v>
      </c>
      <c r="D16" s="4" t="s">
        <v>60</v>
      </c>
      <c r="E16" s="139" t="s">
        <v>60</v>
      </c>
      <c r="F16" s="4" t="n">
        <v>2</v>
      </c>
      <c r="G16" s="4"/>
    </row>
    <row r="17" customFormat="false" ht="13.8" hidden="false" customHeight="false" outlineLevel="0" collapsed="false"/>
    <row r="18" customFormat="false" ht="13.8" hidden="false" customHeight="false" outlineLevel="0" collapsed="false">
      <c r="A18" s="140" t="s">
        <v>309</v>
      </c>
    </row>
    <row r="19" customFormat="false" ht="13.8" hidden="false" customHeight="false" outlineLevel="0" collapsed="false">
      <c r="A19" s="141" t="s">
        <v>310</v>
      </c>
      <c r="B19" s="141" t="s">
        <v>311</v>
      </c>
    </row>
    <row r="20" customFormat="false" ht="13.8" hidden="false" customHeight="false" outlineLevel="0" collapsed="false">
      <c r="A20" s="142" t="s">
        <v>312</v>
      </c>
      <c r="B20" s="142"/>
    </row>
    <row r="21" customFormat="false" ht="13.8" hidden="false" customHeight="false" outlineLevel="0" collapsed="false">
      <c r="A21" s="126" t="s">
        <v>313</v>
      </c>
      <c r="B21" s="4" t="s">
        <v>60</v>
      </c>
    </row>
    <row r="22" customFormat="false" ht="13.8" hidden="false" customHeight="false" outlineLevel="0" collapsed="false">
      <c r="A22" s="126" t="s">
        <v>314</v>
      </c>
      <c r="B22" s="4" t="str">
        <f aca="false">B21</f>
        <v>-</v>
      </c>
    </row>
    <row r="23" customFormat="false" ht="13.8" hidden="false" customHeight="false" outlineLevel="0" collapsed="false"/>
    <row r="24" customFormat="false" ht="13.8" hidden="false" customHeight="false" outlineLevel="0" collapsed="false">
      <c r="A24" s="143" t="s">
        <v>315</v>
      </c>
      <c r="B24" s="123"/>
      <c r="C24" s="123"/>
      <c r="D24" s="123"/>
      <c r="E24" s="124"/>
      <c r="F24" s="144" t="s">
        <v>60</v>
      </c>
      <c r="G24" s="144"/>
    </row>
    <row r="25" customFormat="false" ht="13.8" hidden="false" customHeight="false" outlineLevel="0" collapsed="false">
      <c r="A25" s="143" t="s">
        <v>316</v>
      </c>
      <c r="B25" s="123"/>
      <c r="C25" s="123"/>
      <c r="D25" s="123"/>
      <c r="E25" s="124"/>
      <c r="F25" s="4" t="s">
        <v>60</v>
      </c>
      <c r="G25" s="4"/>
    </row>
    <row r="26" customFormat="false" ht="13.8" hidden="false" customHeight="false" outlineLevel="0" collapsed="false">
      <c r="A26" s="143" t="s">
        <v>317</v>
      </c>
      <c r="B26" s="123"/>
      <c r="C26" s="123"/>
      <c r="D26" s="123"/>
      <c r="E26" s="124"/>
      <c r="F26" s="4" t="s">
        <v>60</v>
      </c>
      <c r="G26" s="4"/>
    </row>
    <row r="27" customFormat="false" ht="13.8" hidden="false" customHeight="false" outlineLevel="0" collapsed="false">
      <c r="A27" s="143" t="s">
        <v>318</v>
      </c>
      <c r="B27" s="123"/>
      <c r="C27" s="123"/>
      <c r="D27" s="123"/>
      <c r="E27" s="124"/>
      <c r="F27" s="4" t="n">
        <f aca="false">F16</f>
        <v>2</v>
      </c>
      <c r="G27" s="4"/>
    </row>
    <row r="28" customFormat="false" ht="13.8" hidden="false" customHeight="false" outlineLevel="0" collapsed="false">
      <c r="A28" s="140" t="s">
        <v>319</v>
      </c>
    </row>
    <row r="29" customFormat="false" ht="13.8" hidden="false" customHeight="false" outlineLevel="0" collapsed="false">
      <c r="A29" s="145" t="s">
        <v>359</v>
      </c>
      <c r="B29" s="123"/>
      <c r="C29" s="123"/>
      <c r="D29" s="123"/>
      <c r="E29" s="123"/>
      <c r="F29" s="123"/>
      <c r="G29" s="124"/>
    </row>
    <row r="30" customFormat="false" ht="13.8" hidden="false" customHeight="false" outlineLevel="0" collapsed="false"/>
    <row r="31" customFormat="false" ht="13.8" hidden="false" customHeight="false" outlineLevel="0" collapsed="false">
      <c r="A31" s="134" t="s">
        <v>321</v>
      </c>
    </row>
    <row r="32" customFormat="false" ht="50.95" hidden="false" customHeight="true" outlineLevel="0" collapsed="false">
      <c r="A32" s="138" t="s">
        <v>302</v>
      </c>
      <c r="B32" s="135" t="s">
        <v>303</v>
      </c>
      <c r="C32" s="135" t="s">
        <v>304</v>
      </c>
      <c r="D32" s="135" t="s">
        <v>305</v>
      </c>
      <c r="E32" s="135" t="s">
        <v>306</v>
      </c>
      <c r="F32" s="135" t="s">
        <v>307</v>
      </c>
      <c r="G32" s="135"/>
    </row>
    <row r="33" customFormat="false" ht="13.8" hidden="false" customHeight="false" outlineLevel="0" collapsed="false">
      <c r="A33" s="136" t="s">
        <v>60</v>
      </c>
      <c r="B33" s="136" t="s">
        <v>60</v>
      </c>
      <c r="C33" s="136" t="s">
        <v>60</v>
      </c>
      <c r="D33" s="136" t="s">
        <v>60</v>
      </c>
      <c r="E33" s="137" t="s">
        <v>60</v>
      </c>
      <c r="F33" s="136" t="s">
        <v>60</v>
      </c>
      <c r="G33" s="136"/>
    </row>
    <row r="34" customFormat="false" ht="13.8" hidden="false" customHeight="false" outlineLevel="0" collapsed="false"/>
    <row r="35" customFormat="false" ht="13.8" hidden="false" customHeight="false" outlineLevel="0" collapsed="false">
      <c r="A35" s="140" t="s">
        <v>309</v>
      </c>
    </row>
    <row r="36" customFormat="false" ht="13.8" hidden="false" customHeight="false" outlineLevel="0" collapsed="false">
      <c r="A36" s="141" t="s">
        <v>310</v>
      </c>
      <c r="B36" s="141" t="s">
        <v>311</v>
      </c>
    </row>
    <row r="37" customFormat="false" ht="13.8" hidden="false" customHeight="false" outlineLevel="0" collapsed="false">
      <c r="A37" s="126" t="s">
        <v>322</v>
      </c>
      <c r="B37" s="126"/>
    </row>
    <row r="38" customFormat="false" ht="13.8" hidden="false" customHeight="false" outlineLevel="0" collapsed="false">
      <c r="A38" s="126" t="s">
        <v>323</v>
      </c>
      <c r="B38" s="4" t="s">
        <v>60</v>
      </c>
    </row>
    <row r="39" customFormat="false" ht="13.8" hidden="false" customHeight="false" outlineLevel="0" collapsed="false">
      <c r="A39" s="126" t="s">
        <v>324</v>
      </c>
      <c r="B39" s="4" t="s">
        <v>60</v>
      </c>
      <c r="C39" s="102"/>
      <c r="D39" s="102"/>
      <c r="E39" s="102"/>
      <c r="F39" s="102"/>
      <c r="G39" s="102"/>
    </row>
    <row r="40" customFormat="false" ht="13.8" hidden="false" customHeight="false" outlineLevel="0" collapsed="false">
      <c r="A40" s="126" t="s">
        <v>325</v>
      </c>
      <c r="B40" s="4" t="s">
        <v>60</v>
      </c>
      <c r="C40" s="64"/>
      <c r="D40" s="64"/>
      <c r="E40" s="64"/>
      <c r="F40" s="64"/>
    </row>
    <row r="41" customFormat="false" ht="13.8" hidden="false" customHeight="false" outlineLevel="0" collapsed="false">
      <c r="A41" s="126" t="s">
        <v>314</v>
      </c>
      <c r="B41" s="4" t="s">
        <v>60</v>
      </c>
      <c r="C41" s="64"/>
      <c r="D41" s="64"/>
      <c r="E41" s="64"/>
      <c r="F41" s="64"/>
    </row>
    <row r="42" customFormat="false" ht="13.8" hidden="false" customHeight="false" outlineLevel="0" collapsed="false">
      <c r="A42" s="123"/>
      <c r="B42" s="147"/>
      <c r="C42" s="64"/>
      <c r="D42" s="64"/>
      <c r="E42" s="64"/>
      <c r="F42" s="64"/>
    </row>
    <row r="43" customFormat="false" ht="13.8" hidden="false" customHeight="false" outlineLevel="0" collapsed="false">
      <c r="A43" s="146" t="s">
        <v>326</v>
      </c>
      <c r="B43" s="147"/>
      <c r="C43" s="147"/>
      <c r="D43" s="147"/>
      <c r="E43" s="147"/>
      <c r="F43" s="147"/>
      <c r="G43" s="124"/>
    </row>
    <row r="44" customFormat="false" ht="13.8" hidden="false" customHeight="false" outlineLevel="0" collapsed="false">
      <c r="A44" s="64"/>
      <c r="B44" s="64"/>
      <c r="C44" s="64"/>
      <c r="D44" s="64"/>
      <c r="E44" s="64"/>
      <c r="F44" s="64"/>
    </row>
    <row r="45" customFormat="false" ht="13.8" hidden="false" customHeight="false" outlineLevel="0" collapsed="false">
      <c r="A45" s="140" t="s">
        <v>319</v>
      </c>
    </row>
    <row r="46" customFormat="false" ht="13.8" hidden="false" customHeight="false" outlineLevel="0" collapsed="false">
      <c r="A46" s="145" t="s">
        <v>320</v>
      </c>
      <c r="B46" s="123"/>
      <c r="C46" s="123"/>
      <c r="D46" s="123"/>
      <c r="E46" s="123"/>
      <c r="F46" s="123"/>
      <c r="G46" s="124"/>
    </row>
    <row r="47" customFormat="false" ht="13.8" hidden="false" customHeight="false" outlineLevel="0" collapsed="false"/>
    <row r="48" customFormat="false" ht="13.8" hidden="false" customHeight="false" outlineLevel="0" collapsed="false">
      <c r="A48" s="134" t="s">
        <v>327</v>
      </c>
    </row>
    <row r="49" customFormat="false" ht="14.15" hidden="false" customHeight="false" outlineLevel="0" collapsed="false">
      <c r="A49" s="141" t="s">
        <v>328</v>
      </c>
      <c r="B49" s="141" t="s">
        <v>329</v>
      </c>
      <c r="C49" s="141" t="s">
        <v>330</v>
      </c>
      <c r="D49" s="141" t="s">
        <v>331</v>
      </c>
      <c r="E49" s="141" t="s">
        <v>332</v>
      </c>
      <c r="F49" s="141" t="s">
        <v>333</v>
      </c>
      <c r="G49" s="135" t="s">
        <v>334</v>
      </c>
    </row>
    <row r="50" customFormat="false" ht="13.8" hidden="false" customHeight="false" outlineLevel="0" collapsed="false">
      <c r="A50" s="4" t="s">
        <v>60</v>
      </c>
      <c r="B50" s="4" t="s">
        <v>60</v>
      </c>
      <c r="C50" s="4" t="s">
        <v>60</v>
      </c>
      <c r="D50" s="4" t="s">
        <v>60</v>
      </c>
      <c r="E50" s="4" t="s">
        <v>60</v>
      </c>
      <c r="F50" s="4" t="s">
        <v>60</v>
      </c>
      <c r="G50" s="4" t="s">
        <v>60</v>
      </c>
    </row>
    <row r="51" customFormat="false" ht="13.8" hidden="false" customHeight="false" outlineLevel="0" collapsed="false">
      <c r="A51" s="64"/>
      <c r="B51" s="64"/>
      <c r="C51" s="64"/>
      <c r="D51" s="64"/>
      <c r="E51" s="64"/>
      <c r="F51" s="64"/>
      <c r="G51" s="64"/>
    </row>
    <row r="52" customFormat="false" ht="13.8" hidden="false" customHeight="false" outlineLevel="0" collapsed="false">
      <c r="A52" s="140" t="s">
        <v>309</v>
      </c>
      <c r="C52" s="64"/>
      <c r="D52" s="64"/>
      <c r="E52" s="64"/>
      <c r="F52" s="64"/>
      <c r="G52" s="64"/>
    </row>
    <row r="53" customFormat="false" ht="13.8" hidden="false" customHeight="false" outlineLevel="0" collapsed="false">
      <c r="A53" s="141" t="s">
        <v>310</v>
      </c>
      <c r="B53" s="141" t="s">
        <v>311</v>
      </c>
    </row>
    <row r="54" customFormat="false" ht="13.8" hidden="false" customHeight="false" outlineLevel="0" collapsed="false">
      <c r="A54" s="145" t="s">
        <v>335</v>
      </c>
      <c r="B54" s="124"/>
    </row>
    <row r="55" customFormat="false" ht="13.8" hidden="false" customHeight="false" outlineLevel="0" collapsed="false">
      <c r="A55" s="126" t="s">
        <v>329</v>
      </c>
      <c r="B55" s="4" t="s">
        <v>60</v>
      </c>
    </row>
    <row r="56" customFormat="false" ht="13.8" hidden="false" customHeight="false" outlineLevel="0" collapsed="false">
      <c r="A56" s="126" t="s">
        <v>330</v>
      </c>
      <c r="B56" s="4" t="s">
        <v>60</v>
      </c>
    </row>
    <row r="57" customFormat="false" ht="13.8" hidden="false" customHeight="false" outlineLevel="0" collapsed="false">
      <c r="A57" s="126" t="str">
        <f aca="false">D49</f>
        <v>Златоглазка</v>
      </c>
      <c r="B57" s="4" t="s">
        <v>60</v>
      </c>
    </row>
    <row r="58" customFormat="false" ht="13.8" hidden="false" customHeight="false" outlineLevel="0" collapsed="false">
      <c r="A58" s="126" t="str">
        <f aca="false">E49</f>
        <v>Комары</v>
      </c>
      <c r="B58" s="4" t="s">
        <v>60</v>
      </c>
    </row>
    <row r="59" customFormat="false" ht="13.8" hidden="false" customHeight="false" outlineLevel="0" collapsed="false">
      <c r="A59" s="126" t="str">
        <f aca="false">F49</f>
        <v>Осы</v>
      </c>
      <c r="B59" s="4" t="s">
        <v>60</v>
      </c>
    </row>
    <row r="60" customFormat="false" ht="13.8" hidden="false" customHeight="false" outlineLevel="0" collapsed="false">
      <c r="A60" s="126" t="str">
        <f aca="false">G49</f>
        <v>Пищевая моль</v>
      </c>
      <c r="B60" s="4" t="s">
        <v>60</v>
      </c>
    </row>
    <row r="61" customFormat="false" ht="13.8" hidden="false" customHeight="false" outlineLevel="0" collapsed="false"/>
    <row r="62" customFormat="false" ht="13.8" hidden="false" customHeight="false" outlineLevel="0" collapsed="false">
      <c r="A62" s="146" t="s">
        <v>356</v>
      </c>
      <c r="B62" s="147"/>
      <c r="C62" s="147"/>
      <c r="D62" s="147"/>
      <c r="E62" s="147"/>
      <c r="F62" s="147"/>
      <c r="G62" s="124"/>
    </row>
    <row r="63" customFormat="false" ht="13.8" hidden="false" customHeight="false" outlineLevel="0" collapsed="false">
      <c r="A63" s="64"/>
      <c r="B63" s="64"/>
      <c r="C63" s="64"/>
      <c r="D63" s="64"/>
      <c r="E63" s="64"/>
      <c r="F63" s="64"/>
    </row>
    <row r="64" customFormat="false" ht="13.8" hidden="false" customHeight="false" outlineLevel="0" collapsed="false">
      <c r="A64" s="140" t="s">
        <v>319</v>
      </c>
    </row>
    <row r="65" customFormat="false" ht="13.8" hidden="false" customHeight="false" outlineLevel="0" collapsed="false">
      <c r="A65" s="145" t="s">
        <v>320</v>
      </c>
      <c r="B65" s="123"/>
      <c r="C65" s="123"/>
      <c r="D65" s="123"/>
      <c r="E65" s="123"/>
      <c r="F65" s="123"/>
      <c r="G65" s="124"/>
    </row>
    <row r="66" customFormat="false" ht="13.8" hidden="false" customHeight="false" outlineLevel="0" collapsed="false"/>
    <row r="67" customFormat="false" ht="13.8" hidden="false" customHeight="false" outlineLevel="0" collapsed="false">
      <c r="A67" s="134" t="s">
        <v>336</v>
      </c>
      <c r="B67" s="102"/>
      <c r="C67" s="102"/>
      <c r="D67" s="102"/>
      <c r="E67" s="102"/>
      <c r="F67" s="102"/>
      <c r="G67" s="102"/>
    </row>
    <row r="68" customFormat="false" ht="50.95" hidden="false" customHeight="true" outlineLevel="0" collapsed="false">
      <c r="A68" s="135" t="s">
        <v>337</v>
      </c>
      <c r="B68" s="135"/>
      <c r="C68" s="135" t="s">
        <v>338</v>
      </c>
      <c r="D68" s="135" t="s">
        <v>35</v>
      </c>
      <c r="E68" s="135" t="s">
        <v>339</v>
      </c>
      <c r="F68" s="135"/>
      <c r="G68" s="135" t="s">
        <v>340</v>
      </c>
    </row>
    <row r="69" customFormat="false" ht="13.8" hidden="false" customHeight="true" outlineLevel="0" collapsed="false">
      <c r="A69" s="7" t="s">
        <v>341</v>
      </c>
      <c r="B69" s="7"/>
      <c r="C69" s="151" t="s">
        <v>60</v>
      </c>
      <c r="D69" s="7" t="s">
        <v>60</v>
      </c>
      <c r="E69" s="7" t="s">
        <v>60</v>
      </c>
      <c r="F69" s="7"/>
      <c r="G69" s="4" t="s">
        <v>60</v>
      </c>
    </row>
    <row r="70" customFormat="false" ht="13.8" hidden="false" customHeight="false" outlineLevel="0" collapsed="false">
      <c r="A70" s="7"/>
      <c r="B70" s="7"/>
      <c r="C70" s="152" t="s">
        <v>60</v>
      </c>
      <c r="D70" s="7"/>
      <c r="E70" s="7"/>
      <c r="F70" s="7"/>
      <c r="G70" s="4"/>
    </row>
    <row r="71" customFormat="false" ht="14.15" hidden="false" customHeight="true" outlineLevel="0" collapsed="false">
      <c r="A71" s="2" t="s">
        <v>342</v>
      </c>
      <c r="B71" s="2"/>
      <c r="C71" s="153" t="s">
        <v>29</v>
      </c>
      <c r="D71" s="154" t="str">
        <f aca="false">'Журн.расхода'!B9</f>
        <v>Ратобор-брикет от грызунов</v>
      </c>
      <c r="E71" s="7" t="str">
        <f aca="false">'Журн.расхода'!F9</f>
        <v>Бродифакум 0,005%</v>
      </c>
      <c r="F71" s="7"/>
      <c r="G71" s="12" t="n">
        <f aca="false">71*0.04</f>
        <v>2.84</v>
      </c>
    </row>
    <row r="72" customFormat="false" ht="12.8" hidden="false" customHeight="false" outlineLevel="0" collapsed="false">
      <c r="A72" s="2"/>
      <c r="B72" s="2"/>
      <c r="C72" s="6" t="str">
        <f aca="false">'Журн.расхода'!H9</f>
        <v>1 контур защиты</v>
      </c>
      <c r="D72" s="154"/>
      <c r="E72" s="7"/>
      <c r="F72" s="7"/>
      <c r="G72" s="12"/>
    </row>
    <row r="73" customFormat="false" ht="24.85" hidden="false" customHeight="true" outlineLevel="0" collapsed="false">
      <c r="A73" s="2" t="s">
        <v>343</v>
      </c>
      <c r="B73" s="2"/>
      <c r="C73" s="156" t="s">
        <v>60</v>
      </c>
      <c r="D73" s="7" t="s">
        <v>60</v>
      </c>
      <c r="E73" s="7" t="s">
        <v>60</v>
      </c>
      <c r="F73" s="7"/>
      <c r="G73" s="7" t="s">
        <v>60</v>
      </c>
    </row>
    <row r="74" customFormat="false" ht="13.8" hidden="false" customHeight="false" outlineLevel="0" collapsed="false">
      <c r="A74" s="157"/>
      <c r="B74" s="157"/>
      <c r="C74" s="158"/>
      <c r="D74" s="158"/>
      <c r="E74" s="158"/>
      <c r="F74" s="158"/>
      <c r="G74" s="158"/>
    </row>
    <row r="75" customFormat="false" ht="13.8" hidden="false" customHeight="false" outlineLevel="0" collapsed="false">
      <c r="A75" s="134" t="s">
        <v>345</v>
      </c>
      <c r="B75" s="159"/>
    </row>
    <row r="76" customFormat="false" ht="13.8" hidden="false" customHeight="false" outlineLevel="0" collapsed="false">
      <c r="A76" s="160" t="s">
        <v>346</v>
      </c>
      <c r="B76" s="123"/>
      <c r="C76" s="123"/>
      <c r="D76" s="123"/>
      <c r="E76" s="124"/>
      <c r="F76" s="4" t="str">
        <f aca="false">F78</f>
        <v>-</v>
      </c>
      <c r="G76" s="4"/>
    </row>
    <row r="77" customFormat="false" ht="13.8" hidden="false" customHeight="false" outlineLevel="0" collapsed="false">
      <c r="A77" s="160" t="s">
        <v>347</v>
      </c>
      <c r="B77" s="123"/>
      <c r="C77" s="123"/>
      <c r="D77" s="123"/>
      <c r="E77" s="124"/>
      <c r="F77" s="4" t="str">
        <f aca="false">F76</f>
        <v>-</v>
      </c>
      <c r="G77" s="4"/>
    </row>
    <row r="78" customFormat="false" ht="13.8" hidden="false" customHeight="false" outlineLevel="0" collapsed="false">
      <c r="A78" s="161" t="s">
        <v>348</v>
      </c>
      <c r="B78" s="162"/>
      <c r="C78" s="162"/>
      <c r="D78" s="162"/>
      <c r="E78" s="163"/>
      <c r="F78" s="4" t="s">
        <v>60</v>
      </c>
      <c r="G78" s="4"/>
    </row>
    <row r="79" customFormat="false" ht="13.8" hidden="false" customHeight="false" outlineLevel="0" collapsed="false">
      <c r="A79" s="160" t="s">
        <v>349</v>
      </c>
      <c r="B79" s="123"/>
      <c r="C79" s="123"/>
      <c r="D79" s="123"/>
      <c r="E79" s="124"/>
      <c r="F79" s="136" t="s">
        <v>350</v>
      </c>
      <c r="G79" s="136"/>
    </row>
    <row r="80" customFormat="false" ht="13.8" hidden="false" customHeight="false" outlineLevel="0" collapsed="false"/>
    <row r="81" customFormat="false" ht="13.8" hidden="false" customHeight="false" outlineLevel="0" collapsed="false">
      <c r="A81" s="134" t="s">
        <v>351</v>
      </c>
    </row>
    <row r="82" customFormat="false" ht="37.3" hidden="false" customHeight="true" outlineLevel="0" collapsed="false">
      <c r="A82" s="92" t="s">
        <v>352</v>
      </c>
      <c r="B82" s="92"/>
      <c r="C82" s="92"/>
      <c r="D82" s="92"/>
      <c r="E82" s="92"/>
      <c r="F82" s="92"/>
      <c r="G82" s="92"/>
    </row>
    <row r="83" customFormat="false" ht="13.8" hidden="false" customHeight="true" outlineLevel="0" collapsed="false">
      <c r="A83" s="97" t="s">
        <v>353</v>
      </c>
      <c r="B83" s="164"/>
      <c r="C83" s="164"/>
      <c r="D83" s="164" t="s">
        <v>354</v>
      </c>
      <c r="E83" s="164"/>
      <c r="F83" s="164"/>
      <c r="G83" s="164"/>
    </row>
    <row r="84" customFormat="false" ht="13.8" hidden="false" customHeight="false" outlineLevel="0" collapsed="false">
      <c r="A84" s="97"/>
      <c r="B84" s="97"/>
      <c r="C84" s="164"/>
      <c r="D84" s="164"/>
      <c r="E84" s="164"/>
      <c r="F84" s="164"/>
      <c r="G84" s="164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57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  <rowBreaks count="1" manualBreakCount="1">
    <brk id="66" man="true" max="16383" min="0"/>
  </rowBreaks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A6A6"/>
    <pageSetUpPr fitToPage="true"/>
  </sheetPr>
  <dimension ref="A1:H84"/>
  <sheetViews>
    <sheetView showFormulas="false" showGridLines="true" showRowColHeaders="true" showZeros="true" rightToLeft="false" tabSelected="false" showOutlineSymbols="true" defaultGridColor="true" view="pageBreakPreview" topLeftCell="B1" colorId="64" zoomScale="75" zoomScaleNormal="75" zoomScalePageLayoutView="75" workbookViewId="0">
      <pane xSplit="1" ySplit="7" topLeftCell="C35" activePane="bottomRight" state="frozen"/>
      <selection pane="topLeft" activeCell="B1" activeCellId="0" sqref="B1"/>
      <selection pane="topRight" activeCell="C1" activeCellId="0" sqref="C1"/>
      <selection pane="bottomLeft" activeCell="B35" activeCellId="0" sqref="B35"/>
      <selection pane="bottomRight" activeCell="B42" activeCellId="0" sqref="B42"/>
    </sheetView>
  </sheetViews>
  <sheetFormatPr defaultColWidth="10.2578125" defaultRowHeight="14.25" zeroHeight="false" outlineLevelRow="0" outlineLevelCol="0"/>
  <cols>
    <col collapsed="false" customWidth="true" hidden="false" outlineLevel="0" max="1" min="1" style="1" width="6.87"/>
    <col collapsed="false" customWidth="true" hidden="false" outlineLevel="0" max="2" min="2" style="1" width="17"/>
    <col collapsed="false" customWidth="true" hidden="false" outlineLevel="0" max="4" min="4" style="1" width="13"/>
    <col collapsed="false" customWidth="true" hidden="false" outlineLevel="0" max="5" min="5" style="1" width="14.75"/>
    <col collapsed="false" customWidth="true" hidden="false" outlineLevel="0" max="6" min="6" style="1" width="12"/>
    <col collapsed="false" customWidth="true" hidden="false" outlineLevel="0" max="7" min="7" style="1" width="13.25"/>
    <col collapsed="false" customWidth="true" hidden="false" outlineLevel="0" max="8" min="8" style="1" width="13"/>
  </cols>
  <sheetData>
    <row r="1" customFormat="false" ht="14.25" hidden="false" customHeight="false" outlineLevel="0" collapsed="false">
      <c r="B1" s="120" t="str">
        <f aca="false">занесвынес!A1</f>
        <v>ООО Альфадез</v>
      </c>
      <c r="C1" s="120"/>
      <c r="D1" s="120"/>
      <c r="E1" s="120"/>
      <c r="F1" s="120"/>
      <c r="G1" s="120"/>
      <c r="H1" s="120"/>
    </row>
    <row r="2" customFormat="false" ht="14.25" hidden="false" customHeight="false" outlineLevel="0" collapsed="false">
      <c r="B2" s="121" t="str">
        <f aca="false">занесвынес!A2</f>
        <v>Контактный телефон</v>
      </c>
      <c r="C2" s="121"/>
      <c r="D2" s="122" t="n">
        <f aca="false">занесвынес!C2</f>
        <v>89379676209</v>
      </c>
      <c r="E2" s="122"/>
      <c r="F2" s="123"/>
      <c r="G2" s="123"/>
      <c r="H2" s="124"/>
    </row>
    <row r="3" customFormat="false" ht="14.25" hidden="false" customHeight="false" outlineLevel="0" collapsed="false">
      <c r="B3" s="125" t="s">
        <v>293</v>
      </c>
      <c r="C3" s="126" t="s">
        <v>294</v>
      </c>
      <c r="D3" s="126"/>
      <c r="E3" s="127" t="str">
        <f aca="false">занесвынес!A4</f>
        <v>Наименование обьекта</v>
      </c>
      <c r="F3" s="127"/>
      <c r="G3" s="128" t="str">
        <f aca="false">занесвынес!C4</f>
        <v>ОСП ЗГПИ</v>
      </c>
      <c r="H3" s="128"/>
    </row>
    <row r="4" customFormat="false" ht="14.25" hidden="false" customHeight="false" outlineLevel="0" collapsed="false">
      <c r="B4" s="125" t="s">
        <v>296</v>
      </c>
      <c r="C4" s="129" t="str">
        <f aca="false">журнал!J3</f>
        <v>Авдеенко И.А.</v>
      </c>
      <c r="D4" s="129"/>
      <c r="E4" s="130" t="str">
        <f aca="false">занесвынес!A5</f>
        <v>Адрес проведения работ</v>
      </c>
      <c r="F4" s="130"/>
      <c r="G4" s="129" t="str">
        <f aca="false">занесвынес!C5</f>
        <v>с.Овчарное ул.Луговая 41б</v>
      </c>
      <c r="H4" s="129"/>
    </row>
    <row r="5" customFormat="false" ht="14.25" hidden="false" customHeight="false" outlineLevel="0" collapsed="false">
      <c r="B5" s="132" t="s">
        <v>298</v>
      </c>
      <c r="C5" s="133" t="n">
        <f aca="false">'Журн.расхода'!A11</f>
        <v>45314</v>
      </c>
      <c r="D5" s="123"/>
      <c r="E5" s="123"/>
      <c r="F5" s="123"/>
      <c r="G5" s="123"/>
      <c r="H5" s="124"/>
    </row>
    <row r="7" customFormat="false" ht="14.25" hidden="false" customHeight="false" outlineLevel="0" collapsed="false">
      <c r="B7" s="120" t="s">
        <v>299</v>
      </c>
      <c r="C7" s="120"/>
      <c r="D7" s="120"/>
      <c r="E7" s="120"/>
      <c r="F7" s="120"/>
      <c r="G7" s="120"/>
      <c r="H7" s="120"/>
    </row>
    <row r="9" customFormat="false" ht="14.25" hidden="false" customHeight="false" outlineLevel="0" collapsed="false">
      <c r="B9" s="134" t="s">
        <v>300</v>
      </c>
      <c r="C9" s="134"/>
    </row>
    <row r="10" customFormat="false" ht="14.25" hidden="false" customHeight="false" outlineLevel="0" collapsed="false">
      <c r="B10" s="134" t="s">
        <v>301</v>
      </c>
    </row>
    <row r="11" s="102" customFormat="true" ht="45" hidden="false" customHeight="true" outlineLevel="0" collapsed="false">
      <c r="B11" s="135" t="s">
        <v>302</v>
      </c>
      <c r="C11" s="135" t="s">
        <v>303</v>
      </c>
      <c r="D11" s="135" t="s">
        <v>304</v>
      </c>
      <c r="E11" s="135" t="s">
        <v>305</v>
      </c>
      <c r="F11" s="135" t="s">
        <v>306</v>
      </c>
      <c r="G11" s="135" t="s">
        <v>307</v>
      </c>
      <c r="H11" s="135"/>
    </row>
    <row r="12" customFormat="false" ht="14.25" hidden="false" customHeight="false" outlineLevel="0" collapsed="false">
      <c r="B12" s="136" t="s">
        <v>60</v>
      </c>
      <c r="C12" s="136" t="s">
        <v>60</v>
      </c>
      <c r="D12" s="136" t="s">
        <v>60</v>
      </c>
      <c r="E12" s="136" t="s">
        <v>60</v>
      </c>
      <c r="F12" s="137" t="s">
        <v>60</v>
      </c>
      <c r="G12" s="136" t="s">
        <v>60</v>
      </c>
      <c r="H12" s="136"/>
    </row>
    <row r="14" customFormat="false" ht="14.25" hidden="false" customHeight="false" outlineLevel="0" collapsed="false">
      <c r="B14" s="134" t="s">
        <v>308</v>
      </c>
      <c r="C14" s="134"/>
      <c r="D14" s="134"/>
    </row>
    <row r="15" s="102" customFormat="true" ht="39.75" hidden="false" customHeight="true" outlineLevel="0" collapsed="false">
      <c r="B15" s="138" t="s">
        <v>302</v>
      </c>
      <c r="C15" s="135" t="s">
        <v>303</v>
      </c>
      <c r="D15" s="135" t="s">
        <v>304</v>
      </c>
      <c r="E15" s="135" t="s">
        <v>305</v>
      </c>
      <c r="F15" s="135" t="s">
        <v>306</v>
      </c>
      <c r="G15" s="135" t="s">
        <v>307</v>
      </c>
      <c r="H15" s="135"/>
    </row>
    <row r="16" customFormat="false" ht="26.85" hidden="false" customHeight="false" outlineLevel="0" collapsed="false">
      <c r="B16" s="7" t="s">
        <v>355</v>
      </c>
      <c r="C16" s="4" t="n">
        <v>1</v>
      </c>
      <c r="D16" s="7" t="s">
        <v>361</v>
      </c>
      <c r="E16" s="4" t="s">
        <v>60</v>
      </c>
      <c r="F16" s="139" t="s">
        <v>60</v>
      </c>
      <c r="G16" s="4" t="n">
        <v>3</v>
      </c>
      <c r="H16" s="4"/>
    </row>
    <row r="18" customFormat="false" ht="14.25" hidden="false" customHeight="false" outlineLevel="0" collapsed="false">
      <c r="B18" s="140" t="s">
        <v>309</v>
      </c>
    </row>
    <row r="19" customFormat="false" ht="14.25" hidden="false" customHeight="false" outlineLevel="0" collapsed="false">
      <c r="B19" s="141" t="s">
        <v>310</v>
      </c>
      <c r="C19" s="141" t="s">
        <v>311</v>
      </c>
    </row>
    <row r="20" customFormat="false" ht="14.25" hidden="false" customHeight="false" outlineLevel="0" collapsed="false">
      <c r="B20" s="142" t="s">
        <v>312</v>
      </c>
      <c r="C20" s="142"/>
    </row>
    <row r="21" customFormat="false" ht="14.25" hidden="false" customHeight="false" outlineLevel="0" collapsed="false">
      <c r="B21" s="126" t="s">
        <v>313</v>
      </c>
      <c r="C21" s="4" t="s">
        <v>60</v>
      </c>
    </row>
    <row r="22" customFormat="false" ht="14.25" hidden="false" customHeight="false" outlineLevel="0" collapsed="false">
      <c r="B22" s="126" t="s">
        <v>314</v>
      </c>
      <c r="C22" s="4" t="str">
        <f aca="false">C21</f>
        <v>-</v>
      </c>
    </row>
    <row r="24" customFormat="false" ht="14.25" hidden="false" customHeight="false" outlineLevel="0" collapsed="false">
      <c r="B24" s="143" t="s">
        <v>315</v>
      </c>
      <c r="C24" s="123"/>
      <c r="D24" s="123"/>
      <c r="E24" s="123"/>
      <c r="F24" s="124"/>
      <c r="G24" s="144" t="s">
        <v>60</v>
      </c>
      <c r="H24" s="144"/>
    </row>
    <row r="25" customFormat="false" ht="14.25" hidden="false" customHeight="false" outlineLevel="0" collapsed="false">
      <c r="B25" s="143" t="s">
        <v>316</v>
      </c>
      <c r="C25" s="123"/>
      <c r="D25" s="123"/>
      <c r="E25" s="123"/>
      <c r="F25" s="124"/>
      <c r="G25" s="4" t="s">
        <v>60</v>
      </c>
      <c r="H25" s="4"/>
    </row>
    <row r="26" customFormat="false" ht="14.25" hidden="false" customHeight="false" outlineLevel="0" collapsed="false">
      <c r="B26" s="143" t="s">
        <v>317</v>
      </c>
      <c r="C26" s="123"/>
      <c r="D26" s="123"/>
      <c r="E26" s="123"/>
      <c r="F26" s="124"/>
      <c r="G26" s="4" t="s">
        <v>60</v>
      </c>
      <c r="H26" s="4"/>
    </row>
    <row r="27" customFormat="false" ht="14.25" hidden="false" customHeight="false" outlineLevel="0" collapsed="false">
      <c r="B27" s="143" t="s">
        <v>362</v>
      </c>
      <c r="C27" s="123"/>
      <c r="D27" s="123"/>
      <c r="E27" s="123"/>
      <c r="F27" s="124"/>
      <c r="G27" s="4" t="n">
        <f aca="false">G16</f>
        <v>3</v>
      </c>
      <c r="H27" s="4"/>
    </row>
    <row r="28" customFormat="false" ht="14.25" hidden="false" customHeight="false" outlineLevel="0" collapsed="false">
      <c r="B28" s="140" t="s">
        <v>319</v>
      </c>
    </row>
    <row r="29" customFormat="false" ht="14.25" hidden="false" customHeight="false" outlineLevel="0" collapsed="false">
      <c r="B29" s="145" t="s">
        <v>359</v>
      </c>
      <c r="C29" s="123"/>
      <c r="D29" s="123"/>
      <c r="E29" s="123"/>
      <c r="F29" s="123"/>
      <c r="G29" s="123"/>
      <c r="H29" s="124"/>
    </row>
    <row r="31" customFormat="false" ht="14.25" hidden="false" customHeight="false" outlineLevel="0" collapsed="false">
      <c r="B31" s="134" t="s">
        <v>321</v>
      </c>
    </row>
    <row r="32" customFormat="false" ht="45" hidden="false" customHeight="true" outlineLevel="0" collapsed="false">
      <c r="B32" s="138" t="s">
        <v>302</v>
      </c>
      <c r="C32" s="135" t="s">
        <v>303</v>
      </c>
      <c r="D32" s="135" t="s">
        <v>304</v>
      </c>
      <c r="E32" s="135" t="s">
        <v>305</v>
      </c>
      <c r="F32" s="135" t="s">
        <v>306</v>
      </c>
      <c r="G32" s="135" t="s">
        <v>307</v>
      </c>
      <c r="H32" s="135"/>
    </row>
    <row r="33" customFormat="false" ht="14.25" hidden="false" customHeight="false" outlineLevel="0" collapsed="false">
      <c r="B33" s="136" t="s">
        <v>60</v>
      </c>
      <c r="C33" s="136" t="s">
        <v>60</v>
      </c>
      <c r="D33" s="136" t="s">
        <v>60</v>
      </c>
      <c r="E33" s="136" t="s">
        <v>60</v>
      </c>
      <c r="F33" s="137" t="s">
        <v>60</v>
      </c>
      <c r="G33" s="136" t="s">
        <v>60</v>
      </c>
      <c r="H33" s="136"/>
    </row>
    <row r="35" customFormat="false" ht="14.25" hidden="false" customHeight="false" outlineLevel="0" collapsed="false">
      <c r="B35" s="140" t="s">
        <v>309</v>
      </c>
    </row>
    <row r="36" customFormat="false" ht="14.25" hidden="false" customHeight="false" outlineLevel="0" collapsed="false">
      <c r="B36" s="141" t="s">
        <v>310</v>
      </c>
      <c r="C36" s="141" t="s">
        <v>311</v>
      </c>
    </row>
    <row r="37" customFormat="false" ht="14.25" hidden="false" customHeight="false" outlineLevel="0" collapsed="false">
      <c r="B37" s="126" t="s">
        <v>322</v>
      </c>
      <c r="C37" s="126"/>
    </row>
    <row r="38" customFormat="false" ht="14.25" hidden="false" customHeight="false" outlineLevel="0" collapsed="false">
      <c r="B38" s="126" t="s">
        <v>323</v>
      </c>
      <c r="C38" s="4" t="s">
        <v>60</v>
      </c>
    </row>
    <row r="39" s="102" customFormat="true" ht="14.25" hidden="false" customHeight="false" outlineLevel="0" collapsed="false">
      <c r="B39" s="126" t="s">
        <v>324</v>
      </c>
      <c r="C39" s="4" t="s">
        <v>60</v>
      </c>
    </row>
    <row r="40" customFormat="false" ht="14.25" hidden="false" customHeight="false" outlineLevel="0" collapsed="false">
      <c r="B40" s="126" t="s">
        <v>325</v>
      </c>
      <c r="C40" s="4" t="s">
        <v>60</v>
      </c>
      <c r="D40" s="64"/>
      <c r="E40" s="64"/>
      <c r="F40" s="64"/>
      <c r="G40" s="64"/>
    </row>
    <row r="41" customFormat="false" ht="14.25" hidden="false" customHeight="false" outlineLevel="0" collapsed="false">
      <c r="B41" s="126" t="s">
        <v>314</v>
      </c>
      <c r="C41" s="4" t="s">
        <v>60</v>
      </c>
      <c r="D41" s="64"/>
      <c r="E41" s="64"/>
      <c r="F41" s="64"/>
      <c r="G41" s="64"/>
    </row>
    <row r="42" customFormat="false" ht="14.25" hidden="false" customHeight="false" outlineLevel="0" collapsed="false">
      <c r="B42" s="123"/>
      <c r="C42" s="147"/>
      <c r="D42" s="64"/>
      <c r="E42" s="64"/>
      <c r="F42" s="64"/>
      <c r="G42" s="64"/>
    </row>
    <row r="43" customFormat="false" ht="14.25" hidden="false" customHeight="false" outlineLevel="0" collapsed="false">
      <c r="B43" s="146" t="s">
        <v>326</v>
      </c>
      <c r="C43" s="147"/>
      <c r="D43" s="147"/>
      <c r="E43" s="147"/>
      <c r="F43" s="147"/>
      <c r="G43" s="147"/>
      <c r="H43" s="124"/>
    </row>
    <row r="44" customFormat="false" ht="14.25" hidden="false" customHeight="false" outlineLevel="0" collapsed="false">
      <c r="B44" s="64"/>
      <c r="C44" s="64"/>
      <c r="D44" s="64"/>
      <c r="E44" s="64"/>
      <c r="F44" s="64"/>
      <c r="G44" s="64"/>
    </row>
    <row r="45" customFormat="false" ht="14.25" hidden="false" customHeight="false" outlineLevel="0" collapsed="false">
      <c r="B45" s="140" t="s">
        <v>319</v>
      </c>
    </row>
    <row r="46" customFormat="false" ht="14.25" hidden="false" customHeight="false" outlineLevel="0" collapsed="false">
      <c r="B46" s="145" t="s">
        <v>320</v>
      </c>
      <c r="C46" s="123"/>
      <c r="D46" s="123"/>
      <c r="E46" s="123"/>
      <c r="F46" s="123"/>
      <c r="G46" s="123"/>
      <c r="H46" s="124"/>
    </row>
    <row r="48" customFormat="false" ht="14.25" hidden="false" customHeight="false" outlineLevel="0" collapsed="false">
      <c r="B48" s="134" t="s">
        <v>327</v>
      </c>
    </row>
    <row r="49" customFormat="false" ht="26.85" hidden="false" customHeight="false" outlineLevel="0" collapsed="false">
      <c r="B49" s="141" t="s">
        <v>328</v>
      </c>
      <c r="C49" s="141" t="s">
        <v>329</v>
      </c>
      <c r="D49" s="141" t="s">
        <v>330</v>
      </c>
      <c r="E49" s="141" t="s">
        <v>331</v>
      </c>
      <c r="F49" s="141" t="s">
        <v>332</v>
      </c>
      <c r="G49" s="141" t="s">
        <v>333</v>
      </c>
      <c r="H49" s="135" t="s">
        <v>334</v>
      </c>
    </row>
    <row r="50" customFormat="false" ht="14.25" hidden="false" customHeight="false" outlineLevel="0" collapsed="false">
      <c r="B50" s="4" t="s">
        <v>60</v>
      </c>
      <c r="C50" s="4" t="s">
        <v>60</v>
      </c>
      <c r="D50" s="4" t="s">
        <v>60</v>
      </c>
      <c r="E50" s="4" t="s">
        <v>60</v>
      </c>
      <c r="F50" s="4" t="s">
        <v>60</v>
      </c>
      <c r="G50" s="4" t="s">
        <v>60</v>
      </c>
      <c r="H50" s="4" t="s">
        <v>60</v>
      </c>
    </row>
    <row r="51" customFormat="false" ht="14.25" hidden="false" customHeight="false" outlineLevel="0" collapsed="false">
      <c r="B51" s="64"/>
      <c r="C51" s="64"/>
      <c r="D51" s="64"/>
      <c r="E51" s="64"/>
      <c r="F51" s="64"/>
      <c r="G51" s="64"/>
      <c r="H51" s="64"/>
    </row>
    <row r="52" customFormat="false" ht="14.25" hidden="false" customHeight="false" outlineLevel="0" collapsed="false">
      <c r="B52" s="140" t="s">
        <v>309</v>
      </c>
      <c r="D52" s="64"/>
      <c r="E52" s="64"/>
      <c r="F52" s="64"/>
      <c r="G52" s="64"/>
      <c r="H52" s="64"/>
    </row>
    <row r="53" customFormat="false" ht="14.25" hidden="false" customHeight="false" outlineLevel="0" collapsed="false">
      <c r="B53" s="141" t="s">
        <v>310</v>
      </c>
      <c r="C53" s="141" t="s">
        <v>311</v>
      </c>
    </row>
    <row r="54" customFormat="false" ht="14.25" hidden="false" customHeight="false" outlineLevel="0" collapsed="false">
      <c r="B54" s="145" t="s">
        <v>335</v>
      </c>
      <c r="C54" s="124"/>
    </row>
    <row r="55" customFormat="false" ht="14.25" hidden="false" customHeight="false" outlineLevel="0" collapsed="false">
      <c r="B55" s="126" t="s">
        <v>329</v>
      </c>
      <c r="C55" s="4" t="s">
        <v>60</v>
      </c>
    </row>
    <row r="56" customFormat="false" ht="14.25" hidden="false" customHeight="false" outlineLevel="0" collapsed="false">
      <c r="B56" s="126" t="s">
        <v>330</v>
      </c>
      <c r="C56" s="4" t="s">
        <v>60</v>
      </c>
    </row>
    <row r="57" customFormat="false" ht="14.25" hidden="false" customHeight="false" outlineLevel="0" collapsed="false">
      <c r="B57" s="126" t="str">
        <f aca="false">E49</f>
        <v>Златоглазка</v>
      </c>
      <c r="C57" s="4" t="s">
        <v>60</v>
      </c>
    </row>
    <row r="58" customFormat="false" ht="14.25" hidden="false" customHeight="false" outlineLevel="0" collapsed="false">
      <c r="B58" s="126" t="str">
        <f aca="false">F49</f>
        <v>Комары</v>
      </c>
      <c r="C58" s="4" t="s">
        <v>60</v>
      </c>
    </row>
    <row r="59" customFormat="false" ht="14.25" hidden="false" customHeight="false" outlineLevel="0" collapsed="false">
      <c r="B59" s="126" t="str">
        <f aca="false">G49</f>
        <v>Осы</v>
      </c>
      <c r="C59" s="4" t="s">
        <v>60</v>
      </c>
    </row>
    <row r="60" customFormat="false" ht="14.25" hidden="false" customHeight="false" outlineLevel="0" collapsed="false">
      <c r="B60" s="126" t="str">
        <f aca="false">H49</f>
        <v>Пищевая моль</v>
      </c>
      <c r="C60" s="4" t="s">
        <v>60</v>
      </c>
    </row>
    <row r="62" customFormat="false" ht="14.25" hidden="false" customHeight="false" outlineLevel="0" collapsed="false">
      <c r="B62" s="146" t="s">
        <v>356</v>
      </c>
      <c r="C62" s="147"/>
      <c r="D62" s="147"/>
      <c r="E62" s="147"/>
      <c r="F62" s="147"/>
      <c r="G62" s="147"/>
      <c r="H62" s="124"/>
    </row>
    <row r="63" customFormat="false" ht="14.25" hidden="false" customHeight="false" outlineLevel="0" collapsed="false">
      <c r="B63" s="64"/>
      <c r="C63" s="64"/>
      <c r="D63" s="64"/>
      <c r="E63" s="64"/>
      <c r="F63" s="64"/>
      <c r="G63" s="64"/>
    </row>
    <row r="64" customFormat="false" ht="14.25" hidden="false" customHeight="false" outlineLevel="0" collapsed="false">
      <c r="B64" s="140" t="s">
        <v>319</v>
      </c>
    </row>
    <row r="65" customFormat="false" ht="14.25" hidden="false" customHeight="false" outlineLevel="0" collapsed="false">
      <c r="B65" s="145" t="s">
        <v>320</v>
      </c>
      <c r="C65" s="123"/>
      <c r="D65" s="123"/>
      <c r="E65" s="123"/>
      <c r="F65" s="123"/>
      <c r="G65" s="123"/>
      <c r="H65" s="124"/>
    </row>
    <row r="66" s="102" customFormat="true" ht="14.25" hidden="false" customHeight="false" outlineLevel="0" collapsed="false">
      <c r="A66" s="1"/>
      <c r="B66" s="1"/>
      <c r="C66" s="0"/>
      <c r="D66" s="1"/>
      <c r="E66" s="1"/>
      <c r="F66" s="1"/>
      <c r="G66" s="1"/>
      <c r="H66" s="1"/>
    </row>
    <row r="67" s="102" customFormat="true" ht="19.9" hidden="false" customHeight="true" outlineLevel="0" collapsed="false">
      <c r="B67" s="134" t="s">
        <v>336</v>
      </c>
    </row>
    <row r="68" s="102" customFormat="true" ht="42.75" hidden="false" customHeight="true" outlineLevel="0" collapsed="false">
      <c r="B68" s="135" t="s">
        <v>337</v>
      </c>
      <c r="C68" s="135"/>
      <c r="D68" s="135" t="s">
        <v>338</v>
      </c>
      <c r="E68" s="135" t="s">
        <v>35</v>
      </c>
      <c r="F68" s="135" t="s">
        <v>339</v>
      </c>
      <c r="G68" s="135"/>
      <c r="H68" s="135" t="s">
        <v>340</v>
      </c>
    </row>
    <row r="69" s="102" customFormat="true" ht="20.25" hidden="false" customHeight="true" outlineLevel="0" collapsed="false">
      <c r="B69" s="7" t="s">
        <v>341</v>
      </c>
      <c r="C69" s="7"/>
      <c r="D69" s="151" t="s">
        <v>60</v>
      </c>
      <c r="E69" s="7" t="s">
        <v>60</v>
      </c>
      <c r="F69" s="7" t="s">
        <v>60</v>
      </c>
      <c r="G69" s="7"/>
      <c r="H69" s="4" t="s">
        <v>60</v>
      </c>
    </row>
    <row r="70" s="102" customFormat="true" ht="25.5" hidden="false" customHeight="true" outlineLevel="0" collapsed="false">
      <c r="B70" s="7"/>
      <c r="C70" s="7"/>
      <c r="D70" s="152" t="s">
        <v>60</v>
      </c>
      <c r="E70" s="7"/>
      <c r="F70" s="7"/>
      <c r="G70" s="7"/>
      <c r="H70" s="4"/>
    </row>
    <row r="71" s="102" customFormat="true" ht="24.75" hidden="false" customHeight="true" outlineLevel="0" collapsed="false">
      <c r="B71" s="2" t="s">
        <v>342</v>
      </c>
      <c r="C71" s="2"/>
      <c r="D71" s="153" t="s">
        <v>29</v>
      </c>
      <c r="E71" s="154" t="str">
        <f aca="false">'Журн.расхода'!B8</f>
        <v>Ратобор-брикет от грызунов</v>
      </c>
      <c r="F71" s="7" t="str">
        <f aca="false">журнал!F10</f>
        <v>Бродифакум 0,005%</v>
      </c>
      <c r="G71" s="7"/>
      <c r="H71" s="12" t="n">
        <f aca="false">71*0.04</f>
        <v>2.84</v>
      </c>
    </row>
    <row r="72" s="102" customFormat="true" ht="25.5" hidden="false" customHeight="true" outlineLevel="0" collapsed="false">
      <c r="B72" s="2"/>
      <c r="C72" s="2"/>
      <c r="D72" s="6" t="str">
        <f aca="false">журнал!H9</f>
        <v>1 контур защиты</v>
      </c>
      <c r="E72" s="154"/>
      <c r="F72" s="7"/>
      <c r="G72" s="7"/>
      <c r="H72" s="12"/>
    </row>
    <row r="73" s="102" customFormat="true" ht="27" hidden="false" customHeight="true" outlineLevel="0" collapsed="false">
      <c r="B73" s="2" t="s">
        <v>343</v>
      </c>
      <c r="C73" s="2"/>
      <c r="D73" s="156" t="s">
        <v>60</v>
      </c>
      <c r="E73" s="7" t="s">
        <v>60</v>
      </c>
      <c r="F73" s="7" t="s">
        <v>60</v>
      </c>
      <c r="G73" s="7"/>
      <c r="H73" s="7" t="s">
        <v>60</v>
      </c>
    </row>
    <row r="74" customFormat="false" ht="11.25" hidden="false" customHeight="true" outlineLevel="0" collapsed="false">
      <c r="A74" s="102"/>
      <c r="B74" s="157"/>
      <c r="C74" s="157"/>
      <c r="D74" s="158"/>
      <c r="E74" s="158"/>
      <c r="F74" s="158"/>
      <c r="G74" s="158"/>
      <c r="H74" s="158"/>
    </row>
    <row r="75" customFormat="false" ht="14.25" hidden="false" customHeight="false" outlineLevel="0" collapsed="false">
      <c r="B75" s="134" t="s">
        <v>345</v>
      </c>
      <c r="C75" s="159"/>
    </row>
    <row r="76" customFormat="false" ht="14.25" hidden="false" customHeight="false" outlineLevel="0" collapsed="false">
      <c r="B76" s="160" t="s">
        <v>346</v>
      </c>
      <c r="C76" s="123"/>
      <c r="D76" s="123"/>
      <c r="E76" s="123"/>
      <c r="F76" s="124"/>
      <c r="G76" s="4" t="s">
        <v>60</v>
      </c>
      <c r="H76" s="4"/>
    </row>
    <row r="77" customFormat="false" ht="14.25" hidden="false" customHeight="false" outlineLevel="0" collapsed="false">
      <c r="B77" s="160" t="s">
        <v>347</v>
      </c>
      <c r="C77" s="123"/>
      <c r="D77" s="123"/>
      <c r="E77" s="123"/>
      <c r="F77" s="124"/>
      <c r="G77" s="4" t="s">
        <v>60</v>
      </c>
      <c r="H77" s="4"/>
    </row>
    <row r="78" customFormat="false" ht="14.25" hidden="false" customHeight="false" outlineLevel="0" collapsed="false">
      <c r="B78" s="161" t="s">
        <v>348</v>
      </c>
      <c r="C78" s="162"/>
      <c r="D78" s="162"/>
      <c r="E78" s="162"/>
      <c r="F78" s="163"/>
      <c r="G78" s="4" t="s">
        <v>60</v>
      </c>
      <c r="H78" s="4"/>
    </row>
    <row r="79" customFormat="false" ht="14.25" hidden="false" customHeight="false" outlineLevel="0" collapsed="false">
      <c r="B79" s="160" t="s">
        <v>349</v>
      </c>
      <c r="C79" s="123"/>
      <c r="D79" s="123"/>
      <c r="E79" s="123"/>
      <c r="F79" s="124"/>
      <c r="G79" s="136" t="s">
        <v>350</v>
      </c>
      <c r="H79" s="136"/>
    </row>
    <row r="81" customFormat="false" ht="14.25" hidden="false" customHeight="false" outlineLevel="0" collapsed="false">
      <c r="B81" s="134" t="s">
        <v>351</v>
      </c>
    </row>
    <row r="82" customFormat="false" ht="24.85" hidden="false" customHeight="true" outlineLevel="0" collapsed="false">
      <c r="B82" s="92" t="s">
        <v>352</v>
      </c>
      <c r="C82" s="92"/>
      <c r="D82" s="92"/>
      <c r="E82" s="92"/>
      <c r="F82" s="92"/>
      <c r="G82" s="92"/>
      <c r="H82" s="92"/>
    </row>
    <row r="83" customFormat="false" ht="14.25" hidden="false" customHeight="true" outlineLevel="0" collapsed="false">
      <c r="B83" s="97" t="s">
        <v>353</v>
      </c>
      <c r="C83" s="164"/>
      <c r="D83" s="164"/>
      <c r="E83" s="164" t="s">
        <v>354</v>
      </c>
      <c r="F83" s="164"/>
      <c r="G83" s="164"/>
      <c r="H83" s="164"/>
    </row>
    <row r="84" customFormat="false" ht="27" hidden="false" customHeight="true" outlineLevel="0" collapsed="false">
      <c r="B84" s="97"/>
      <c r="C84" s="97"/>
      <c r="D84" s="164"/>
      <c r="E84" s="164"/>
      <c r="F84" s="164"/>
      <c r="G84" s="164"/>
      <c r="H84" s="164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C12" activeCellId="0" sqref="C12"/>
    </sheetView>
  </sheetViews>
  <sheetFormatPr defaultColWidth="10.2578125" defaultRowHeight="12.8" zeroHeight="false" outlineLevelRow="0" outlineLevelCol="0"/>
  <cols>
    <col collapsed="false" customWidth="true" hidden="false" outlineLevel="0" max="1" min="1" style="1" width="14.68"/>
    <col collapsed="false" customWidth="true" hidden="false" outlineLevel="0" max="2" min="2" style="1" width="16.84"/>
    <col collapsed="false" customWidth="true" hidden="false" outlineLevel="0" max="3" min="3" style="1" width="12.87"/>
    <col collapsed="false" customWidth="true" hidden="false" outlineLevel="0" max="4" min="4" style="1" width="12.66"/>
    <col collapsed="false" customWidth="true" hidden="false" outlineLevel="0" max="8" min="8" style="1" width="14.68"/>
    <col collapsed="false" customWidth="true" hidden="false" outlineLevel="0" max="9" min="9" style="1" width="13.3"/>
  </cols>
  <sheetData>
    <row r="1" customFormat="false" ht="24.85" hidden="false" customHeight="true" outlineLevel="0" collapsed="false">
      <c r="A1" s="2" t="s">
        <v>0</v>
      </c>
      <c r="B1" s="2"/>
      <c r="C1" s="2"/>
      <c r="D1" s="20" t="s">
        <v>30</v>
      </c>
      <c r="E1" s="20"/>
      <c r="F1" s="20"/>
      <c r="G1" s="20"/>
      <c r="H1" s="20"/>
      <c r="I1" s="7" t="s">
        <v>31</v>
      </c>
    </row>
    <row r="2" customFormat="false" ht="31.05" hidden="false" customHeight="true" outlineLevel="0" collapsed="false">
      <c r="A2" s="2" t="s">
        <v>3</v>
      </c>
      <c r="B2" s="2"/>
      <c r="C2" s="7" t="n">
        <v>89379676209</v>
      </c>
      <c r="D2" s="20"/>
      <c r="E2" s="20"/>
      <c r="F2" s="20"/>
      <c r="G2" s="20"/>
      <c r="H2" s="20"/>
      <c r="I2" s="7"/>
    </row>
    <row r="3" customFormat="false" ht="21.1" hidden="false" customHeight="true" outlineLevel="0" collapsed="false">
      <c r="A3" s="2" t="s">
        <v>4</v>
      </c>
      <c r="B3" s="2"/>
      <c r="C3" s="6" t="s">
        <v>5</v>
      </c>
      <c r="D3" s="7" t="s">
        <v>8</v>
      </c>
      <c r="E3" s="7"/>
      <c r="F3" s="7"/>
      <c r="G3" s="7"/>
      <c r="H3" s="7"/>
      <c r="I3" s="7"/>
    </row>
    <row r="4" customFormat="false" ht="26.1" hidden="false" customHeight="true" outlineLevel="0" collapsed="false">
      <c r="A4" s="2" t="s">
        <v>6</v>
      </c>
      <c r="B4" s="2"/>
      <c r="C4" s="7" t="s">
        <v>7</v>
      </c>
      <c r="D4" s="7"/>
      <c r="E4" s="7"/>
      <c r="F4" s="7"/>
      <c r="G4" s="7"/>
      <c r="H4" s="7"/>
      <c r="I4" s="7"/>
    </row>
    <row r="5" customFormat="false" ht="13.8" hidden="false" customHeight="true" outlineLevel="0" collapsed="false">
      <c r="A5" s="21" t="s">
        <v>32</v>
      </c>
      <c r="B5" s="21"/>
      <c r="C5" s="21"/>
      <c r="D5" s="21"/>
      <c r="E5" s="21"/>
      <c r="F5" s="21" t="s">
        <v>33</v>
      </c>
      <c r="G5" s="21"/>
      <c r="H5" s="21"/>
      <c r="I5" s="21"/>
    </row>
    <row r="6" customFormat="false" ht="39.55" hidden="false" customHeight="false" outlineLevel="0" collapsed="false">
      <c r="A6" s="22" t="s">
        <v>34</v>
      </c>
      <c r="B6" s="22" t="s">
        <v>35</v>
      </c>
      <c r="C6" s="22" t="s">
        <v>36</v>
      </c>
      <c r="D6" s="22" t="s">
        <v>37</v>
      </c>
      <c r="E6" s="22" t="s">
        <v>38</v>
      </c>
      <c r="F6" s="22" t="s">
        <v>39</v>
      </c>
      <c r="G6" s="22" t="s">
        <v>36</v>
      </c>
      <c r="H6" s="22" t="s">
        <v>37</v>
      </c>
      <c r="I6" s="22" t="s">
        <v>38</v>
      </c>
    </row>
    <row r="7" customFormat="false" ht="39.55" hidden="false" customHeight="false" outlineLevel="0" collapsed="false">
      <c r="A7" s="8" t="n">
        <v>45296</v>
      </c>
      <c r="B7" s="23" t="str">
        <f aca="false">'Журн.расхода'!B7</f>
        <v>Ратобор-брикет от грызунов</v>
      </c>
      <c r="C7" s="24" t="n">
        <v>5</v>
      </c>
      <c r="D7" s="23" t="s">
        <v>40</v>
      </c>
      <c r="E7" s="23"/>
      <c r="F7" s="23" t="s">
        <v>27</v>
      </c>
      <c r="G7" s="24" t="n">
        <f aca="false">C7-'05.01 1 контур'!H71</f>
        <v>2.16</v>
      </c>
      <c r="H7" s="23" t="str">
        <f aca="false">D7</f>
        <v>Авдеенко И.А.</v>
      </c>
      <c r="I7" s="23"/>
    </row>
    <row r="8" customFormat="false" ht="39.55" hidden="false" customHeight="false" outlineLevel="0" collapsed="false">
      <c r="A8" s="15" t="n">
        <v>45299</v>
      </c>
      <c r="B8" s="23" t="str">
        <f aca="false">'Журн.расхода'!B8</f>
        <v>Ратобор-брикет от грызунов</v>
      </c>
      <c r="C8" s="24" t="n">
        <v>7</v>
      </c>
      <c r="D8" s="23" t="s">
        <v>40</v>
      </c>
      <c r="E8" s="23"/>
      <c r="F8" s="23" t="s">
        <v>27</v>
      </c>
      <c r="G8" s="24" t="n">
        <f aca="false">C8-'08.01 2 контур'!G71</f>
        <v>1.88</v>
      </c>
      <c r="H8" s="23" t="str">
        <f aca="false">D8</f>
        <v>Авдеенко И.А.</v>
      </c>
      <c r="I8" s="23"/>
    </row>
    <row r="9" customFormat="false" ht="39.55" hidden="false" customHeight="false" outlineLevel="0" collapsed="false">
      <c r="A9" s="15" t="n">
        <f aca="false">'Журн.расхода'!A9</f>
        <v>45306</v>
      </c>
      <c r="B9" s="23" t="str">
        <f aca="false">'Журн.расхода'!B9</f>
        <v>Ратобор-брикет от грызунов</v>
      </c>
      <c r="C9" s="24" t="n">
        <v>4</v>
      </c>
      <c r="D9" s="23" t="s">
        <v>40</v>
      </c>
      <c r="E9" s="23"/>
      <c r="F9" s="23" t="s">
        <v>27</v>
      </c>
      <c r="G9" s="24" t="n">
        <f aca="false">SUM(C9-'15.01 1 конт'!G71)</f>
        <v>1.16</v>
      </c>
      <c r="H9" s="23" t="str">
        <f aca="false">D9</f>
        <v>Авдеенко И.А.</v>
      </c>
      <c r="I9" s="23"/>
    </row>
    <row r="10" customFormat="false" ht="39.55" hidden="false" customHeight="false" outlineLevel="0" collapsed="false">
      <c r="A10" s="15" t="n">
        <f aca="false">'Журн.расхода'!A10</f>
        <v>45307</v>
      </c>
      <c r="B10" s="23" t="str">
        <f aca="false">'Журн.расхода'!B10</f>
        <v>Ратобор-брикет от грызунов</v>
      </c>
      <c r="C10" s="24" t="n">
        <v>6</v>
      </c>
      <c r="D10" s="23" t="s">
        <v>40</v>
      </c>
      <c r="E10" s="23"/>
      <c r="F10" s="23" t="s">
        <v>27</v>
      </c>
      <c r="G10" s="24" t="n">
        <f aca="false">SUM(C10-'16.01 2 конт'!G71)</f>
        <v>0.88</v>
      </c>
      <c r="H10" s="23" t="str">
        <f aca="false">D10</f>
        <v>Авдеенко И.А.</v>
      </c>
      <c r="I10" s="23"/>
    </row>
    <row r="11" customFormat="false" ht="39.55" hidden="false" customHeight="false" outlineLevel="0" collapsed="false">
      <c r="A11" s="15" t="n">
        <f aca="false">'Журн.расхода'!A11</f>
        <v>45314</v>
      </c>
      <c r="B11" s="23" t="str">
        <f aca="false">'Журн.расхода'!B11</f>
        <v>Ратобор-брикет от грызунов</v>
      </c>
      <c r="C11" s="24" t="n">
        <v>4</v>
      </c>
      <c r="D11" s="23" t="s">
        <v>40</v>
      </c>
      <c r="E11" s="23"/>
      <c r="F11" s="23" t="s">
        <v>27</v>
      </c>
      <c r="G11" s="24" t="n">
        <f aca="false">C11-'23.01 1 контур'!H71</f>
        <v>1.16</v>
      </c>
      <c r="H11" s="23" t="str">
        <f aca="false">D11</f>
        <v>Авдеенко И.А.</v>
      </c>
      <c r="I11" s="23"/>
    </row>
    <row r="12" customFormat="false" ht="39.55" hidden="false" customHeight="false" outlineLevel="0" collapsed="false">
      <c r="A12" s="15" t="n">
        <f aca="false">'Журн.расхода'!A12</f>
        <v>45315</v>
      </c>
      <c r="B12" s="23" t="str">
        <f aca="false">'Журн.расхода'!B12</f>
        <v>Ратобор-брикет от грызунов</v>
      </c>
      <c r="C12" s="24" t="n">
        <v>6</v>
      </c>
      <c r="D12" s="23" t="s">
        <v>40</v>
      </c>
      <c r="E12" s="23"/>
      <c r="F12" s="23" t="s">
        <v>27</v>
      </c>
      <c r="G12" s="24" t="n">
        <f aca="false">C12-'24.01 2 контур'!G71</f>
        <v>1.2</v>
      </c>
      <c r="H12" s="23" t="str">
        <f aca="false">D12</f>
        <v>Авдеенко И.А.</v>
      </c>
      <c r="I12" s="23"/>
    </row>
  </sheetData>
  <mergeCells count="9">
    <mergeCell ref="A1:C1"/>
    <mergeCell ref="D1:H2"/>
    <mergeCell ref="I1:I4"/>
    <mergeCell ref="A2:B2"/>
    <mergeCell ref="A3:B3"/>
    <mergeCell ref="D3:H4"/>
    <mergeCell ref="A4:B4"/>
    <mergeCell ref="A5:E5"/>
    <mergeCell ref="F5:I5"/>
  </mergeCells>
  <hyperlinks>
    <hyperlink ref="C3" r:id="rId1" display="adez2012@yandex.ru"/>
  </hyperlink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29FCF"/>
    <pageSetUpPr fitToPage="true"/>
  </sheetPr>
  <dimension ref="A1:AMJ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pane xSplit="2" ySplit="7" topLeftCell="C8" activePane="bottomRight" state="frozen"/>
      <selection pane="topLeft" activeCell="A1" activeCellId="0" sqref="A1"/>
      <selection pane="topRight" activeCell="C1" activeCellId="0" sqref="C1"/>
      <selection pane="bottomLeft" activeCell="A8" activeCellId="0" sqref="A8"/>
      <selection pane="bottomRight" activeCell="A1" activeCellId="0" sqref="A1"/>
    </sheetView>
  </sheetViews>
  <sheetFormatPr defaultColWidth="10.2578125" defaultRowHeight="13.8" zeroHeight="false" outlineLevelRow="0" outlineLevelCol="0"/>
  <cols>
    <col collapsed="false" customWidth="true" hidden="false" outlineLevel="0" max="1" min="1" style="1" width="17"/>
    <col collapsed="false" customWidth="true" hidden="false" outlineLevel="0" max="3" min="3" style="1" width="13"/>
    <col collapsed="false" customWidth="true" hidden="false" outlineLevel="0" max="4" min="4" style="1" width="14.75"/>
    <col collapsed="false" customWidth="true" hidden="false" outlineLevel="0" max="5" min="5" style="1" width="12"/>
    <col collapsed="false" customWidth="true" hidden="false" outlineLevel="0" max="6" min="6" style="1" width="13.25"/>
    <col collapsed="false" customWidth="true" hidden="false" outlineLevel="0" max="7" min="7" style="1" width="13"/>
    <col collapsed="false" customWidth="true" hidden="false" outlineLevel="0" max="1024" min="1024" style="1" width="10.5"/>
  </cols>
  <sheetData>
    <row r="1" customFormat="false" ht="13.8" hidden="false" customHeight="false" outlineLevel="0" collapsed="false">
      <c r="A1" s="120" t="str">
        <f aca="false">занесвынес!A1</f>
        <v>ООО Альфадез</v>
      </c>
      <c r="B1" s="120"/>
      <c r="C1" s="120"/>
      <c r="D1" s="120"/>
      <c r="E1" s="120"/>
      <c r="F1" s="120"/>
      <c r="G1" s="120"/>
    </row>
    <row r="2" customFormat="false" ht="13.8" hidden="false" customHeight="false" outlineLevel="0" collapsed="false">
      <c r="A2" s="121" t="str">
        <f aca="false">занесвынес!A2</f>
        <v>Контактный телефон</v>
      </c>
      <c r="B2" s="121"/>
      <c r="C2" s="122" t="n">
        <f aca="false">занесвынес!C2</f>
        <v>89379676209</v>
      </c>
      <c r="D2" s="122"/>
      <c r="E2" s="123"/>
      <c r="F2" s="123"/>
      <c r="G2" s="124"/>
    </row>
    <row r="3" customFormat="false" ht="13.8" hidden="false" customHeight="false" outlineLevel="0" collapsed="false">
      <c r="A3" s="125" t="s">
        <v>293</v>
      </c>
      <c r="B3" s="126" t="s">
        <v>294</v>
      </c>
      <c r="C3" s="126"/>
      <c r="D3" s="127" t="str">
        <f aca="false">занесвынес!A4</f>
        <v>Наименование обьекта</v>
      </c>
      <c r="E3" s="127"/>
      <c r="F3" s="128" t="str">
        <f aca="false">занесвынес!C4</f>
        <v>ОСП ЗГПИ</v>
      </c>
      <c r="G3" s="128"/>
    </row>
    <row r="4" customFormat="false" ht="13.8" hidden="false" customHeight="false" outlineLevel="0" collapsed="false">
      <c r="A4" s="125" t="s">
        <v>296</v>
      </c>
      <c r="B4" s="129" t="str">
        <f aca="false">журнал!J3</f>
        <v>Авдеенко И.А.</v>
      </c>
      <c r="C4" s="129"/>
      <c r="D4" s="130" t="str">
        <f aca="false">занесвынес!A5</f>
        <v>Адрес проведения работ</v>
      </c>
      <c r="E4" s="130"/>
      <c r="F4" s="129" t="str">
        <f aca="false">занесвынес!C5</f>
        <v>с.Овчарное ул.Луговая 41б</v>
      </c>
      <c r="G4" s="129"/>
    </row>
    <row r="5" customFormat="false" ht="13.8" hidden="false" customHeight="false" outlineLevel="0" collapsed="false">
      <c r="A5" s="132" t="s">
        <v>298</v>
      </c>
      <c r="B5" s="133" t="n">
        <f aca="false">'Журн.расхода'!A8</f>
        <v>45299</v>
      </c>
      <c r="C5" s="123"/>
      <c r="D5" s="123"/>
      <c r="E5" s="123"/>
      <c r="F5" s="123"/>
      <c r="G5" s="124"/>
    </row>
    <row r="7" customFormat="false" ht="13.8" hidden="false" customHeight="false" outlineLevel="0" collapsed="false">
      <c r="A7" s="120" t="s">
        <v>299</v>
      </c>
      <c r="B7" s="120"/>
      <c r="C7" s="120"/>
      <c r="D7" s="120"/>
      <c r="E7" s="120"/>
      <c r="F7" s="120"/>
      <c r="G7" s="120"/>
    </row>
    <row r="9" customFormat="false" ht="13.8" hidden="false" customHeight="false" outlineLevel="0" collapsed="false">
      <c r="A9" s="134" t="s">
        <v>300</v>
      </c>
      <c r="B9" s="134"/>
    </row>
    <row r="10" customFormat="false" ht="13.8" hidden="false" customHeight="false" outlineLevel="0" collapsed="false">
      <c r="A10" s="134" t="s">
        <v>301</v>
      </c>
    </row>
    <row r="11" s="102" customFormat="true" ht="45" hidden="false" customHeight="true" outlineLevel="0" collapsed="false">
      <c r="A11" s="135" t="s">
        <v>302</v>
      </c>
      <c r="B11" s="135" t="s">
        <v>303</v>
      </c>
      <c r="C11" s="135" t="s">
        <v>304</v>
      </c>
      <c r="D11" s="135" t="s">
        <v>305</v>
      </c>
      <c r="E11" s="135" t="s">
        <v>306</v>
      </c>
      <c r="F11" s="135" t="s">
        <v>307</v>
      </c>
      <c r="G11" s="135"/>
      <c r="AMJ11" s="1"/>
    </row>
    <row r="12" customFormat="false" ht="13.8" hidden="false" customHeight="false" outlineLevel="0" collapsed="false">
      <c r="A12" s="136" t="s">
        <v>60</v>
      </c>
      <c r="B12" s="136" t="s">
        <v>60</v>
      </c>
      <c r="C12" s="136" t="s">
        <v>60</v>
      </c>
      <c r="D12" s="136" t="s">
        <v>60</v>
      </c>
      <c r="E12" s="137" t="s">
        <v>60</v>
      </c>
      <c r="F12" s="136" t="s">
        <v>60</v>
      </c>
      <c r="G12" s="136"/>
    </row>
    <row r="14" customFormat="false" ht="13.8" hidden="false" customHeight="false" outlineLevel="0" collapsed="false">
      <c r="A14" s="134" t="s">
        <v>308</v>
      </c>
      <c r="B14" s="134"/>
      <c r="C14" s="134"/>
    </row>
    <row r="15" s="102" customFormat="true" ht="39.75" hidden="false" customHeight="true" outlineLevel="0" collapsed="false">
      <c r="A15" s="138" t="s">
        <v>302</v>
      </c>
      <c r="B15" s="135" t="s">
        <v>303</v>
      </c>
      <c r="C15" s="135" t="s">
        <v>304</v>
      </c>
      <c r="D15" s="135" t="s">
        <v>305</v>
      </c>
      <c r="E15" s="135" t="s">
        <v>306</v>
      </c>
      <c r="F15" s="135" t="s">
        <v>307</v>
      </c>
      <c r="G15" s="135"/>
      <c r="AMJ15" s="1"/>
    </row>
    <row r="16" customFormat="false" ht="26.85" hidden="false" customHeight="false" outlineLevel="0" collapsed="false">
      <c r="A16" s="7" t="s">
        <v>355</v>
      </c>
      <c r="B16" s="4" t="n">
        <v>2</v>
      </c>
      <c r="C16" s="7" t="n">
        <v>89.94</v>
      </c>
      <c r="D16" s="4" t="s">
        <v>60</v>
      </c>
      <c r="E16" s="139" t="s">
        <v>60</v>
      </c>
      <c r="F16" s="4" t="n">
        <v>2</v>
      </c>
      <c r="G16" s="4"/>
    </row>
    <row r="18" customFormat="false" ht="13.8" hidden="false" customHeight="false" outlineLevel="0" collapsed="false">
      <c r="A18" s="140" t="s">
        <v>309</v>
      </c>
    </row>
    <row r="19" customFormat="false" ht="13.8" hidden="false" customHeight="false" outlineLevel="0" collapsed="false">
      <c r="A19" s="141" t="s">
        <v>310</v>
      </c>
      <c r="B19" s="141" t="s">
        <v>311</v>
      </c>
    </row>
    <row r="20" customFormat="false" ht="13.8" hidden="false" customHeight="false" outlineLevel="0" collapsed="false">
      <c r="A20" s="142" t="s">
        <v>312</v>
      </c>
      <c r="B20" s="142"/>
    </row>
    <row r="21" customFormat="false" ht="13.8" hidden="false" customHeight="false" outlineLevel="0" collapsed="false">
      <c r="A21" s="126" t="s">
        <v>313</v>
      </c>
      <c r="B21" s="4" t="s">
        <v>60</v>
      </c>
    </row>
    <row r="22" customFormat="false" ht="13.8" hidden="false" customHeight="false" outlineLevel="0" collapsed="false">
      <c r="A22" s="126" t="s">
        <v>314</v>
      </c>
      <c r="B22" s="4" t="str">
        <f aca="false">B21</f>
        <v>-</v>
      </c>
    </row>
    <row r="24" customFormat="false" ht="13.8" hidden="false" customHeight="false" outlineLevel="0" collapsed="false">
      <c r="A24" s="143" t="s">
        <v>315</v>
      </c>
      <c r="B24" s="123"/>
      <c r="C24" s="123"/>
      <c r="D24" s="123"/>
      <c r="E24" s="124"/>
      <c r="F24" s="144" t="s">
        <v>60</v>
      </c>
      <c r="G24" s="144"/>
    </row>
    <row r="25" customFormat="false" ht="13.8" hidden="false" customHeight="false" outlineLevel="0" collapsed="false">
      <c r="A25" s="143" t="s">
        <v>316</v>
      </c>
      <c r="B25" s="123"/>
      <c r="C25" s="123"/>
      <c r="D25" s="123"/>
      <c r="E25" s="124"/>
      <c r="F25" s="4" t="s">
        <v>60</v>
      </c>
      <c r="G25" s="4"/>
    </row>
    <row r="26" customFormat="false" ht="13.8" hidden="false" customHeight="false" outlineLevel="0" collapsed="false">
      <c r="A26" s="143" t="s">
        <v>317</v>
      </c>
      <c r="B26" s="123"/>
      <c r="C26" s="123"/>
      <c r="D26" s="123"/>
      <c r="E26" s="124"/>
      <c r="F26" s="4" t="s">
        <v>60</v>
      </c>
      <c r="G26" s="4"/>
    </row>
    <row r="27" customFormat="false" ht="13.8" hidden="false" customHeight="false" outlineLevel="0" collapsed="false">
      <c r="A27" s="143" t="s">
        <v>318</v>
      </c>
      <c r="B27" s="123"/>
      <c r="C27" s="123"/>
      <c r="D27" s="123"/>
      <c r="E27" s="124"/>
      <c r="F27" s="4" t="n">
        <f aca="false">F16</f>
        <v>2</v>
      </c>
      <c r="G27" s="4"/>
    </row>
    <row r="28" customFormat="false" ht="13.8" hidden="false" customHeight="false" outlineLevel="0" collapsed="false">
      <c r="A28" s="140" t="s">
        <v>319</v>
      </c>
    </row>
    <row r="29" customFormat="false" ht="13.8" hidden="false" customHeight="false" outlineLevel="0" collapsed="false">
      <c r="A29" s="145" t="s">
        <v>363</v>
      </c>
      <c r="B29" s="123"/>
      <c r="C29" s="123"/>
      <c r="D29" s="123"/>
      <c r="E29" s="123"/>
      <c r="F29" s="123"/>
      <c r="G29" s="124"/>
    </row>
    <row r="31" customFormat="false" ht="13.8" hidden="false" customHeight="false" outlineLevel="0" collapsed="false">
      <c r="A31" s="134" t="s">
        <v>321</v>
      </c>
    </row>
    <row r="32" customFormat="false" ht="45" hidden="false" customHeight="true" outlineLevel="0" collapsed="false">
      <c r="A32" s="138" t="s">
        <v>302</v>
      </c>
      <c r="B32" s="135" t="s">
        <v>303</v>
      </c>
      <c r="C32" s="135" t="s">
        <v>304</v>
      </c>
      <c r="D32" s="135" t="s">
        <v>305</v>
      </c>
      <c r="E32" s="135" t="s">
        <v>306</v>
      </c>
      <c r="F32" s="135" t="s">
        <v>307</v>
      </c>
      <c r="G32" s="135"/>
    </row>
    <row r="33" customFormat="false" ht="13.8" hidden="false" customHeight="false" outlineLevel="0" collapsed="false">
      <c r="A33" s="136" t="s">
        <v>60</v>
      </c>
      <c r="B33" s="136" t="s">
        <v>60</v>
      </c>
      <c r="C33" s="136" t="s">
        <v>60</v>
      </c>
      <c r="D33" s="136" t="s">
        <v>60</v>
      </c>
      <c r="E33" s="137" t="s">
        <v>60</v>
      </c>
      <c r="F33" s="136" t="s">
        <v>60</v>
      </c>
      <c r="G33" s="136"/>
    </row>
    <row r="35" customFormat="false" ht="13.8" hidden="false" customHeight="false" outlineLevel="0" collapsed="false">
      <c r="A35" s="140" t="s">
        <v>309</v>
      </c>
    </row>
    <row r="36" customFormat="false" ht="13.8" hidden="false" customHeight="false" outlineLevel="0" collapsed="false">
      <c r="A36" s="141" t="s">
        <v>310</v>
      </c>
      <c r="B36" s="141" t="s">
        <v>311</v>
      </c>
    </row>
    <row r="37" customFormat="false" ht="13.8" hidden="false" customHeight="false" outlineLevel="0" collapsed="false">
      <c r="A37" s="126" t="s">
        <v>322</v>
      </c>
      <c r="B37" s="126"/>
    </row>
    <row r="38" customFormat="false" ht="13.8" hidden="false" customHeight="false" outlineLevel="0" collapsed="false">
      <c r="A38" s="126" t="s">
        <v>323</v>
      </c>
      <c r="B38" s="4" t="s">
        <v>60</v>
      </c>
    </row>
    <row r="39" s="102" customFormat="true" ht="13.8" hidden="false" customHeight="false" outlineLevel="0" collapsed="false">
      <c r="A39" s="126" t="s">
        <v>324</v>
      </c>
      <c r="B39" s="4" t="s">
        <v>60</v>
      </c>
      <c r="AMJ39" s="1"/>
    </row>
    <row r="40" customFormat="false" ht="13.8" hidden="false" customHeight="false" outlineLevel="0" collapsed="false">
      <c r="A40" s="126" t="s">
        <v>325</v>
      </c>
      <c r="B40" s="4" t="s">
        <v>60</v>
      </c>
      <c r="C40" s="64"/>
      <c r="D40" s="64"/>
      <c r="E40" s="64"/>
      <c r="F40" s="64"/>
    </row>
    <row r="41" customFormat="false" ht="13.8" hidden="false" customHeight="false" outlineLevel="0" collapsed="false">
      <c r="A41" s="126" t="s">
        <v>314</v>
      </c>
      <c r="B41" s="4" t="s">
        <v>60</v>
      </c>
      <c r="C41" s="64"/>
      <c r="D41" s="64"/>
      <c r="E41" s="64"/>
      <c r="F41" s="64"/>
    </row>
    <row r="42" customFormat="false" ht="13.8" hidden="false" customHeight="false" outlineLevel="0" collapsed="false">
      <c r="A42" s="123"/>
      <c r="B42" s="147"/>
      <c r="C42" s="64"/>
      <c r="D42" s="64"/>
      <c r="E42" s="64"/>
      <c r="F42" s="64"/>
    </row>
    <row r="43" customFormat="false" ht="13.8" hidden="false" customHeight="false" outlineLevel="0" collapsed="false">
      <c r="A43" s="146" t="s">
        <v>326</v>
      </c>
      <c r="B43" s="147"/>
      <c r="C43" s="147"/>
      <c r="D43" s="147"/>
      <c r="E43" s="147"/>
      <c r="F43" s="147"/>
      <c r="G43" s="124"/>
    </row>
    <row r="44" customFormat="false" ht="13.8" hidden="false" customHeight="false" outlineLevel="0" collapsed="false">
      <c r="A44" s="64"/>
      <c r="B44" s="64"/>
      <c r="C44" s="64"/>
      <c r="D44" s="64"/>
      <c r="E44" s="64"/>
      <c r="F44" s="64"/>
    </row>
    <row r="45" customFormat="false" ht="13.8" hidden="false" customHeight="false" outlineLevel="0" collapsed="false">
      <c r="A45" s="140" t="s">
        <v>319</v>
      </c>
    </row>
    <row r="46" customFormat="false" ht="13.8" hidden="false" customHeight="false" outlineLevel="0" collapsed="false">
      <c r="A46" s="145" t="s">
        <v>320</v>
      </c>
      <c r="B46" s="123"/>
      <c r="C46" s="123"/>
      <c r="D46" s="123"/>
      <c r="E46" s="123"/>
      <c r="F46" s="123"/>
      <c r="G46" s="124"/>
    </row>
    <row r="48" customFormat="false" ht="13.8" hidden="false" customHeight="false" outlineLevel="0" collapsed="false">
      <c r="A48" s="134" t="s">
        <v>327</v>
      </c>
    </row>
    <row r="49" customFormat="false" ht="26.85" hidden="false" customHeight="false" outlineLevel="0" collapsed="false">
      <c r="A49" s="141" t="s">
        <v>328</v>
      </c>
      <c r="B49" s="141" t="s">
        <v>329</v>
      </c>
      <c r="C49" s="141" t="s">
        <v>330</v>
      </c>
      <c r="D49" s="141" t="s">
        <v>331</v>
      </c>
      <c r="E49" s="141" t="s">
        <v>332</v>
      </c>
      <c r="F49" s="141" t="s">
        <v>333</v>
      </c>
      <c r="G49" s="135" t="s">
        <v>334</v>
      </c>
    </row>
    <row r="50" customFormat="false" ht="13.8" hidden="false" customHeight="false" outlineLevel="0" collapsed="false">
      <c r="A50" s="4" t="s">
        <v>60</v>
      </c>
      <c r="B50" s="4" t="s">
        <v>60</v>
      </c>
      <c r="C50" s="4" t="s">
        <v>60</v>
      </c>
      <c r="D50" s="4" t="s">
        <v>60</v>
      </c>
      <c r="E50" s="4" t="s">
        <v>60</v>
      </c>
      <c r="F50" s="4" t="s">
        <v>60</v>
      </c>
      <c r="G50" s="4" t="s">
        <v>60</v>
      </c>
    </row>
    <row r="51" customFormat="false" ht="13.8" hidden="false" customHeight="false" outlineLevel="0" collapsed="false">
      <c r="A51" s="64"/>
      <c r="B51" s="64"/>
      <c r="C51" s="64"/>
      <c r="D51" s="64"/>
      <c r="E51" s="64"/>
      <c r="F51" s="64"/>
      <c r="G51" s="64"/>
    </row>
    <row r="52" customFormat="false" ht="13.8" hidden="false" customHeight="false" outlineLevel="0" collapsed="false">
      <c r="A52" s="140" t="s">
        <v>309</v>
      </c>
      <c r="C52" s="64"/>
      <c r="D52" s="64"/>
      <c r="E52" s="64"/>
      <c r="F52" s="64"/>
      <c r="G52" s="64"/>
    </row>
    <row r="53" customFormat="false" ht="13.8" hidden="false" customHeight="false" outlineLevel="0" collapsed="false">
      <c r="A53" s="141" t="s">
        <v>310</v>
      </c>
      <c r="B53" s="141" t="s">
        <v>311</v>
      </c>
    </row>
    <row r="54" customFormat="false" ht="13.8" hidden="false" customHeight="false" outlineLevel="0" collapsed="false">
      <c r="A54" s="145" t="s">
        <v>335</v>
      </c>
      <c r="B54" s="124"/>
    </row>
    <row r="55" customFormat="false" ht="13.8" hidden="false" customHeight="false" outlineLevel="0" collapsed="false">
      <c r="A55" s="126" t="s">
        <v>329</v>
      </c>
      <c r="B55" s="4" t="s">
        <v>60</v>
      </c>
    </row>
    <row r="56" customFormat="false" ht="13.8" hidden="false" customHeight="false" outlineLevel="0" collapsed="false">
      <c r="A56" s="126" t="s">
        <v>330</v>
      </c>
      <c r="B56" s="4" t="s">
        <v>60</v>
      </c>
    </row>
    <row r="57" customFormat="false" ht="13.8" hidden="false" customHeight="false" outlineLevel="0" collapsed="false">
      <c r="A57" s="126" t="str">
        <f aca="false">D49</f>
        <v>Златоглазка</v>
      </c>
      <c r="B57" s="4" t="s">
        <v>60</v>
      </c>
    </row>
    <row r="58" customFormat="false" ht="13.8" hidden="false" customHeight="false" outlineLevel="0" collapsed="false">
      <c r="A58" s="126" t="str">
        <f aca="false">E49</f>
        <v>Комары</v>
      </c>
      <c r="B58" s="4" t="s">
        <v>60</v>
      </c>
    </row>
    <row r="59" customFormat="false" ht="13.8" hidden="false" customHeight="false" outlineLevel="0" collapsed="false">
      <c r="A59" s="126" t="str">
        <f aca="false">F49</f>
        <v>Осы</v>
      </c>
      <c r="B59" s="4" t="s">
        <v>60</v>
      </c>
    </row>
    <row r="60" customFormat="false" ht="13.8" hidden="false" customHeight="false" outlineLevel="0" collapsed="false">
      <c r="A60" s="126" t="str">
        <f aca="false">G49</f>
        <v>Пищевая моль</v>
      </c>
      <c r="B60" s="4" t="s">
        <v>60</v>
      </c>
    </row>
    <row r="62" customFormat="false" ht="13.8" hidden="false" customHeight="false" outlineLevel="0" collapsed="false">
      <c r="A62" s="146" t="s">
        <v>356</v>
      </c>
      <c r="B62" s="147"/>
      <c r="C62" s="147"/>
      <c r="D62" s="147"/>
      <c r="E62" s="147"/>
      <c r="F62" s="147"/>
      <c r="G62" s="124"/>
    </row>
    <row r="63" customFormat="false" ht="13.8" hidden="false" customHeight="false" outlineLevel="0" collapsed="false">
      <c r="A63" s="64"/>
      <c r="B63" s="64"/>
      <c r="C63" s="64"/>
      <c r="D63" s="64"/>
      <c r="E63" s="64"/>
      <c r="F63" s="64"/>
    </row>
    <row r="64" customFormat="false" ht="13.8" hidden="false" customHeight="false" outlineLevel="0" collapsed="false">
      <c r="A64" s="140" t="s">
        <v>319</v>
      </c>
    </row>
    <row r="65" customFormat="false" ht="13.8" hidden="false" customHeight="false" outlineLevel="0" collapsed="false">
      <c r="A65" s="145" t="s">
        <v>320</v>
      </c>
      <c r="B65" s="123"/>
      <c r="C65" s="123"/>
      <c r="D65" s="123"/>
      <c r="E65" s="123"/>
      <c r="F65" s="123"/>
      <c r="G65" s="124"/>
    </row>
    <row r="66" s="102" customFormat="true" ht="13.8" hidden="false" customHeight="false" outlineLevel="0" collapsed="false">
      <c r="A66" s="1"/>
      <c r="B66" s="0"/>
      <c r="C66" s="1"/>
      <c r="D66" s="1"/>
      <c r="E66" s="1"/>
      <c r="F66" s="1"/>
      <c r="G66" s="1"/>
      <c r="H66" s="0"/>
      <c r="I66" s="0"/>
      <c r="J66" s="0"/>
      <c r="K66" s="0"/>
      <c r="L66" s="0"/>
      <c r="M66" s="0"/>
      <c r="N66" s="0"/>
      <c r="O66" s="0"/>
      <c r="P66" s="0"/>
      <c r="Q66" s="0"/>
      <c r="R66" s="0"/>
      <c r="S66" s="0"/>
      <c r="T66" s="0"/>
      <c r="U66" s="0"/>
      <c r="V66" s="0"/>
      <c r="W66" s="0"/>
      <c r="X66" s="0"/>
      <c r="Y66" s="0"/>
      <c r="Z66" s="0"/>
      <c r="AA66" s="0"/>
      <c r="AB66" s="0"/>
      <c r="AC66" s="0"/>
      <c r="AD66" s="0"/>
      <c r="AE66" s="0"/>
      <c r="AF66" s="0"/>
      <c r="AG66" s="0"/>
      <c r="AH66" s="0"/>
      <c r="AI66" s="0"/>
      <c r="AJ66" s="0"/>
      <c r="AK66" s="0"/>
      <c r="AL66" s="0"/>
      <c r="AM66" s="0"/>
      <c r="AN66" s="0"/>
      <c r="AO66" s="0"/>
      <c r="AP66" s="0"/>
      <c r="AQ66" s="0"/>
      <c r="AR66" s="0"/>
      <c r="AS66" s="0"/>
      <c r="AT66" s="0"/>
      <c r="AU66" s="0"/>
      <c r="AV66" s="0"/>
      <c r="AW66" s="0"/>
      <c r="AX66" s="0"/>
      <c r="AY66" s="0"/>
      <c r="AZ66" s="0"/>
      <c r="BA66" s="0"/>
      <c r="BB66" s="0"/>
      <c r="BC66" s="0"/>
      <c r="BD66" s="0"/>
      <c r="BE66" s="0"/>
      <c r="BF66" s="0"/>
      <c r="BG66" s="0"/>
      <c r="BH66" s="0"/>
      <c r="BI66" s="0"/>
      <c r="BJ66" s="0"/>
      <c r="BK66" s="0"/>
      <c r="BL66" s="0"/>
      <c r="BM66" s="0"/>
      <c r="BN66" s="0"/>
      <c r="BO66" s="0"/>
      <c r="BP66" s="0"/>
      <c r="BQ66" s="0"/>
      <c r="BR66" s="0"/>
      <c r="BS66" s="0"/>
      <c r="BT66" s="0"/>
      <c r="BU66" s="0"/>
      <c r="BV66" s="0"/>
      <c r="BW66" s="0"/>
      <c r="BX66" s="0"/>
      <c r="BY66" s="0"/>
      <c r="BZ66" s="0"/>
      <c r="CA66" s="0"/>
      <c r="CB66" s="0"/>
      <c r="CC66" s="0"/>
      <c r="CD66" s="0"/>
      <c r="CE66" s="0"/>
      <c r="CF66" s="0"/>
      <c r="CG66" s="0"/>
      <c r="CH66" s="0"/>
      <c r="CI66" s="0"/>
      <c r="CJ66" s="0"/>
      <c r="CK66" s="0"/>
      <c r="CL66" s="0"/>
      <c r="CM66" s="0"/>
      <c r="CN66" s="0"/>
      <c r="CO66" s="0"/>
      <c r="CP66" s="0"/>
      <c r="CQ66" s="0"/>
      <c r="CR66" s="0"/>
      <c r="CS66" s="0"/>
      <c r="CT66" s="0"/>
      <c r="CU66" s="0"/>
      <c r="CV66" s="0"/>
      <c r="CW66" s="0"/>
      <c r="CX66" s="0"/>
      <c r="CY66" s="0"/>
      <c r="CZ66" s="0"/>
      <c r="DA66" s="0"/>
      <c r="DB66" s="0"/>
      <c r="DC66" s="0"/>
      <c r="DD66" s="0"/>
      <c r="DE66" s="0"/>
      <c r="DF66" s="0"/>
      <c r="DG66" s="0"/>
      <c r="DH66" s="0"/>
      <c r="DI66" s="0"/>
      <c r="DJ66" s="0"/>
      <c r="DK66" s="0"/>
      <c r="DL66" s="0"/>
      <c r="DM66" s="0"/>
      <c r="DN66" s="0"/>
      <c r="DO66" s="0"/>
      <c r="DP66" s="0"/>
      <c r="DQ66" s="0"/>
      <c r="DR66" s="0"/>
      <c r="DS66" s="0"/>
      <c r="DT66" s="0"/>
      <c r="DU66" s="0"/>
      <c r="DV66" s="0"/>
      <c r="DW66" s="0"/>
      <c r="DX66" s="0"/>
      <c r="DY66" s="0"/>
      <c r="DZ66" s="0"/>
      <c r="EA66" s="0"/>
      <c r="EB66" s="0"/>
      <c r="EC66" s="0"/>
      <c r="ED66" s="0"/>
      <c r="EE66" s="0"/>
      <c r="EF66" s="0"/>
      <c r="EG66" s="0"/>
      <c r="EH66" s="0"/>
      <c r="EI66" s="0"/>
      <c r="EJ66" s="0"/>
      <c r="EK66" s="0"/>
      <c r="EL66" s="0"/>
      <c r="EM66" s="0"/>
      <c r="EN66" s="0"/>
      <c r="EO66" s="0"/>
      <c r="EP66" s="0"/>
      <c r="EQ66" s="0"/>
      <c r="ER66" s="0"/>
      <c r="ES66" s="0"/>
      <c r="ET66" s="0"/>
      <c r="EU66" s="0"/>
      <c r="EV66" s="0"/>
      <c r="EW66" s="0"/>
      <c r="EX66" s="0"/>
      <c r="EY66" s="0"/>
      <c r="EZ66" s="0"/>
      <c r="FA66" s="0"/>
      <c r="FB66" s="0"/>
      <c r="FC66" s="0"/>
      <c r="FD66" s="0"/>
      <c r="FE66" s="0"/>
      <c r="FF66" s="0"/>
      <c r="FG66" s="0"/>
      <c r="FH66" s="0"/>
      <c r="FI66" s="0"/>
      <c r="FJ66" s="0"/>
      <c r="FK66" s="0"/>
      <c r="FL66" s="0"/>
      <c r="FM66" s="0"/>
      <c r="FN66" s="0"/>
      <c r="FO66" s="0"/>
      <c r="FP66" s="0"/>
      <c r="FQ66" s="0"/>
      <c r="FR66" s="0"/>
      <c r="FS66" s="0"/>
      <c r="FT66" s="0"/>
      <c r="FU66" s="0"/>
      <c r="FV66" s="0"/>
      <c r="FW66" s="0"/>
      <c r="FX66" s="0"/>
      <c r="FY66" s="0"/>
      <c r="FZ66" s="0"/>
      <c r="GA66" s="0"/>
      <c r="GB66" s="0"/>
      <c r="GC66" s="0"/>
      <c r="GD66" s="0"/>
      <c r="GE66" s="0"/>
      <c r="GF66" s="0"/>
      <c r="GG66" s="0"/>
      <c r="GH66" s="0"/>
      <c r="GI66" s="0"/>
      <c r="GJ66" s="0"/>
      <c r="GK66" s="0"/>
      <c r="GL66" s="0"/>
      <c r="GM66" s="0"/>
      <c r="GN66" s="0"/>
      <c r="GO66" s="0"/>
      <c r="GP66" s="0"/>
      <c r="GQ66" s="0"/>
      <c r="GR66" s="0"/>
      <c r="GS66" s="0"/>
      <c r="GT66" s="0"/>
      <c r="GU66" s="0"/>
      <c r="GV66" s="0"/>
      <c r="GW66" s="0"/>
      <c r="GX66" s="0"/>
      <c r="GY66" s="0"/>
      <c r="GZ66" s="0"/>
      <c r="HA66" s="0"/>
      <c r="HB66" s="0"/>
      <c r="HC66" s="0"/>
      <c r="HD66" s="0"/>
      <c r="HE66" s="0"/>
      <c r="HF66" s="0"/>
      <c r="HG66" s="0"/>
      <c r="HH66" s="0"/>
      <c r="HI66" s="0"/>
      <c r="HJ66" s="0"/>
      <c r="HK66" s="0"/>
      <c r="HL66" s="0"/>
      <c r="HM66" s="0"/>
      <c r="HN66" s="0"/>
      <c r="HO66" s="0"/>
      <c r="HP66" s="0"/>
      <c r="HQ66" s="0"/>
      <c r="HR66" s="0"/>
      <c r="HS66" s="0"/>
      <c r="HT66" s="0"/>
      <c r="HU66" s="0"/>
      <c r="HV66" s="0"/>
      <c r="HW66" s="0"/>
      <c r="HX66" s="0"/>
      <c r="HY66" s="0"/>
      <c r="HZ66" s="0"/>
      <c r="IA66" s="0"/>
      <c r="IB66" s="0"/>
      <c r="IC66" s="0"/>
      <c r="ID66" s="0"/>
      <c r="IE66" s="0"/>
      <c r="IF66" s="0"/>
      <c r="IG66" s="0"/>
      <c r="IH66" s="0"/>
      <c r="II66" s="0"/>
      <c r="IJ66" s="0"/>
      <c r="IK66" s="0"/>
      <c r="IL66" s="0"/>
      <c r="IM66" s="0"/>
      <c r="IN66" s="0"/>
      <c r="IO66" s="0"/>
      <c r="IP66" s="0"/>
      <c r="IQ66" s="0"/>
      <c r="IR66" s="0"/>
      <c r="IS66" s="0"/>
      <c r="IT66" s="0"/>
      <c r="IU66" s="0"/>
      <c r="IV66" s="0"/>
      <c r="IW66" s="0"/>
      <c r="IX66" s="0"/>
      <c r="IY66" s="0"/>
      <c r="IZ66" s="0"/>
      <c r="JA66" s="0"/>
      <c r="JB66" s="0"/>
      <c r="JC66" s="0"/>
      <c r="JD66" s="0"/>
      <c r="JE66" s="0"/>
      <c r="JF66" s="0"/>
      <c r="JG66" s="0"/>
      <c r="JH66" s="0"/>
      <c r="JI66" s="0"/>
      <c r="JJ66" s="0"/>
      <c r="JK66" s="0"/>
      <c r="JL66" s="0"/>
      <c r="JM66" s="0"/>
      <c r="JN66" s="0"/>
      <c r="JO66" s="0"/>
      <c r="JP66" s="0"/>
      <c r="JQ66" s="0"/>
      <c r="JR66" s="0"/>
      <c r="JS66" s="0"/>
      <c r="JT66" s="0"/>
      <c r="JU66" s="0"/>
      <c r="JV66" s="0"/>
      <c r="JW66" s="0"/>
      <c r="JX66" s="0"/>
      <c r="JY66" s="0"/>
      <c r="JZ66" s="0"/>
      <c r="KA66" s="0"/>
      <c r="KB66" s="0"/>
      <c r="KC66" s="0"/>
      <c r="KD66" s="0"/>
      <c r="KE66" s="0"/>
      <c r="KF66" s="0"/>
      <c r="KG66" s="0"/>
      <c r="KH66" s="0"/>
      <c r="KI66" s="0"/>
      <c r="KJ66" s="0"/>
      <c r="KK66" s="0"/>
      <c r="KL66" s="0"/>
      <c r="KM66" s="0"/>
      <c r="KN66" s="0"/>
      <c r="KO66" s="0"/>
      <c r="KP66" s="0"/>
      <c r="KQ66" s="0"/>
      <c r="KR66" s="0"/>
      <c r="KS66" s="0"/>
      <c r="KT66" s="0"/>
      <c r="KU66" s="0"/>
      <c r="KV66" s="0"/>
      <c r="KW66" s="0"/>
      <c r="KX66" s="0"/>
      <c r="KY66" s="0"/>
      <c r="KZ66" s="0"/>
      <c r="LA66" s="0"/>
      <c r="LB66" s="0"/>
      <c r="LC66" s="0"/>
      <c r="LD66" s="0"/>
      <c r="LE66" s="0"/>
      <c r="LF66" s="0"/>
      <c r="LG66" s="0"/>
      <c r="LH66" s="0"/>
      <c r="LI66" s="0"/>
      <c r="LJ66" s="0"/>
      <c r="LK66" s="0"/>
      <c r="LL66" s="0"/>
      <c r="LM66" s="0"/>
      <c r="LN66" s="0"/>
      <c r="LO66" s="0"/>
      <c r="LP66" s="0"/>
      <c r="LQ66" s="0"/>
      <c r="LR66" s="0"/>
      <c r="LS66" s="0"/>
      <c r="LT66" s="0"/>
      <c r="LU66" s="0"/>
      <c r="LV66" s="0"/>
      <c r="LW66" s="0"/>
      <c r="LX66" s="0"/>
      <c r="LY66" s="0"/>
      <c r="LZ66" s="0"/>
      <c r="MA66" s="0"/>
      <c r="MB66" s="0"/>
      <c r="MC66" s="0"/>
      <c r="MD66" s="0"/>
      <c r="ME66" s="0"/>
      <c r="MF66" s="0"/>
      <c r="MG66" s="0"/>
      <c r="MH66" s="0"/>
      <c r="MI66" s="0"/>
      <c r="MJ66" s="0"/>
      <c r="MK66" s="0"/>
      <c r="ML66" s="0"/>
      <c r="MM66" s="0"/>
      <c r="MN66" s="0"/>
      <c r="MO66" s="0"/>
      <c r="MP66" s="0"/>
      <c r="MQ66" s="0"/>
      <c r="MR66" s="0"/>
      <c r="MS66" s="0"/>
      <c r="MT66" s="0"/>
      <c r="MU66" s="0"/>
      <c r="MV66" s="0"/>
      <c r="MW66" s="0"/>
      <c r="MX66" s="0"/>
      <c r="MY66" s="0"/>
      <c r="MZ66" s="0"/>
      <c r="NA66" s="0"/>
      <c r="NB66" s="0"/>
      <c r="NC66" s="0"/>
      <c r="ND66" s="0"/>
      <c r="NE66" s="0"/>
      <c r="NF66" s="0"/>
      <c r="NG66" s="0"/>
      <c r="NH66" s="0"/>
      <c r="NI66" s="0"/>
      <c r="NJ66" s="0"/>
      <c r="NK66" s="0"/>
      <c r="NL66" s="0"/>
      <c r="NM66" s="0"/>
      <c r="NN66" s="0"/>
      <c r="NO66" s="0"/>
      <c r="NP66" s="0"/>
      <c r="NQ66" s="0"/>
      <c r="NR66" s="0"/>
      <c r="NS66" s="0"/>
      <c r="NT66" s="0"/>
      <c r="NU66" s="0"/>
      <c r="NV66" s="0"/>
      <c r="NW66" s="0"/>
      <c r="NX66" s="0"/>
      <c r="NY66" s="0"/>
      <c r="NZ66" s="0"/>
      <c r="OA66" s="0"/>
      <c r="OB66" s="0"/>
      <c r="OC66" s="0"/>
      <c r="OD66" s="0"/>
      <c r="OE66" s="0"/>
      <c r="OF66" s="0"/>
      <c r="OG66" s="0"/>
      <c r="OH66" s="0"/>
      <c r="OI66" s="0"/>
      <c r="OJ66" s="0"/>
      <c r="OK66" s="0"/>
      <c r="OL66" s="0"/>
      <c r="OM66" s="0"/>
      <c r="ON66" s="0"/>
      <c r="OO66" s="0"/>
      <c r="OP66" s="0"/>
      <c r="OQ66" s="0"/>
      <c r="OR66" s="0"/>
      <c r="OS66" s="0"/>
      <c r="OT66" s="0"/>
      <c r="OU66" s="0"/>
      <c r="OV66" s="0"/>
      <c r="OW66" s="0"/>
      <c r="OX66" s="0"/>
      <c r="OY66" s="0"/>
      <c r="OZ66" s="0"/>
      <c r="PA66" s="0"/>
      <c r="PB66" s="0"/>
      <c r="PC66" s="0"/>
      <c r="PD66" s="0"/>
      <c r="PE66" s="0"/>
      <c r="PF66" s="0"/>
      <c r="PG66" s="0"/>
      <c r="PH66" s="0"/>
      <c r="PI66" s="0"/>
      <c r="PJ66" s="0"/>
      <c r="PK66" s="0"/>
      <c r="PL66" s="0"/>
      <c r="PM66" s="0"/>
      <c r="PN66" s="0"/>
      <c r="PO66" s="0"/>
      <c r="PP66" s="0"/>
      <c r="PQ66" s="0"/>
      <c r="PR66" s="0"/>
      <c r="PS66" s="0"/>
      <c r="PT66" s="0"/>
      <c r="PU66" s="0"/>
      <c r="PV66" s="0"/>
      <c r="PW66" s="0"/>
      <c r="PX66" s="0"/>
      <c r="PY66" s="0"/>
      <c r="PZ66" s="0"/>
      <c r="QA66" s="0"/>
      <c r="QB66" s="0"/>
      <c r="QC66" s="0"/>
      <c r="QD66" s="0"/>
      <c r="QE66" s="0"/>
      <c r="QF66" s="0"/>
      <c r="QG66" s="0"/>
      <c r="QH66" s="0"/>
      <c r="QI66" s="0"/>
      <c r="QJ66" s="0"/>
      <c r="QK66" s="0"/>
      <c r="QL66" s="0"/>
      <c r="QM66" s="0"/>
      <c r="QN66" s="0"/>
      <c r="QO66" s="0"/>
      <c r="QP66" s="0"/>
      <c r="QQ66" s="0"/>
      <c r="QR66" s="0"/>
      <c r="QS66" s="0"/>
      <c r="QT66" s="0"/>
      <c r="QU66" s="0"/>
      <c r="QV66" s="0"/>
      <c r="QW66" s="0"/>
      <c r="QX66" s="0"/>
      <c r="QY66" s="0"/>
      <c r="QZ66" s="0"/>
      <c r="RA66" s="0"/>
      <c r="RB66" s="0"/>
      <c r="RC66" s="0"/>
      <c r="RD66" s="0"/>
      <c r="RE66" s="0"/>
      <c r="RF66" s="0"/>
      <c r="RG66" s="0"/>
      <c r="RH66" s="0"/>
      <c r="RI66" s="0"/>
      <c r="RJ66" s="0"/>
      <c r="RK66" s="0"/>
      <c r="RL66" s="0"/>
      <c r="RM66" s="0"/>
      <c r="RN66" s="0"/>
      <c r="RO66" s="0"/>
      <c r="RP66" s="0"/>
      <c r="RQ66" s="0"/>
      <c r="RR66" s="0"/>
      <c r="RS66" s="0"/>
      <c r="RT66" s="0"/>
      <c r="RU66" s="0"/>
      <c r="RV66" s="0"/>
      <c r="RW66" s="0"/>
      <c r="RX66" s="0"/>
      <c r="RY66" s="0"/>
      <c r="RZ66" s="0"/>
      <c r="SA66" s="0"/>
      <c r="SB66" s="0"/>
      <c r="SC66" s="0"/>
      <c r="SD66" s="0"/>
      <c r="SE66" s="0"/>
      <c r="SF66" s="0"/>
      <c r="SG66" s="0"/>
      <c r="SH66" s="0"/>
      <c r="SI66" s="0"/>
      <c r="SJ66" s="0"/>
      <c r="SK66" s="0"/>
      <c r="SL66" s="0"/>
      <c r="SM66" s="0"/>
      <c r="SN66" s="0"/>
      <c r="SO66" s="0"/>
      <c r="SP66" s="0"/>
      <c r="SQ66" s="0"/>
      <c r="SR66" s="0"/>
      <c r="SS66" s="0"/>
      <c r="ST66" s="0"/>
      <c r="SU66" s="0"/>
      <c r="SV66" s="0"/>
      <c r="SW66" s="0"/>
      <c r="SX66" s="0"/>
      <c r="SY66" s="0"/>
      <c r="SZ66" s="0"/>
      <c r="TA66" s="0"/>
      <c r="TB66" s="0"/>
      <c r="TC66" s="0"/>
      <c r="TD66" s="0"/>
      <c r="TE66" s="0"/>
      <c r="TF66" s="0"/>
      <c r="TG66" s="0"/>
      <c r="TH66" s="0"/>
      <c r="TI66" s="0"/>
      <c r="TJ66" s="0"/>
      <c r="TK66" s="0"/>
      <c r="TL66" s="0"/>
      <c r="TM66" s="0"/>
      <c r="TN66" s="0"/>
      <c r="TO66" s="0"/>
      <c r="TP66" s="0"/>
      <c r="TQ66" s="0"/>
      <c r="TR66" s="0"/>
      <c r="TS66" s="0"/>
      <c r="TT66" s="0"/>
      <c r="TU66" s="0"/>
      <c r="TV66" s="0"/>
      <c r="TW66" s="0"/>
      <c r="TX66" s="0"/>
      <c r="TY66" s="0"/>
      <c r="TZ66" s="0"/>
      <c r="UA66" s="0"/>
      <c r="UB66" s="0"/>
      <c r="UC66" s="0"/>
      <c r="UD66" s="0"/>
      <c r="UE66" s="0"/>
      <c r="UF66" s="0"/>
      <c r="UG66" s="0"/>
      <c r="UH66" s="0"/>
      <c r="UI66" s="0"/>
      <c r="UJ66" s="0"/>
      <c r="UK66" s="0"/>
      <c r="UL66" s="0"/>
      <c r="UM66" s="0"/>
      <c r="UN66" s="0"/>
      <c r="UO66" s="0"/>
      <c r="UP66" s="0"/>
      <c r="UQ66" s="0"/>
      <c r="UR66" s="0"/>
      <c r="US66" s="0"/>
      <c r="UT66" s="0"/>
      <c r="UU66" s="0"/>
      <c r="UV66" s="0"/>
      <c r="UW66" s="0"/>
      <c r="UX66" s="0"/>
      <c r="UY66" s="0"/>
      <c r="UZ66" s="0"/>
      <c r="VA66" s="0"/>
      <c r="VB66" s="0"/>
      <c r="VC66" s="0"/>
      <c r="VD66" s="0"/>
      <c r="VE66" s="0"/>
      <c r="VF66" s="0"/>
      <c r="VG66" s="0"/>
      <c r="VH66" s="0"/>
      <c r="VI66" s="0"/>
      <c r="VJ66" s="0"/>
      <c r="VK66" s="0"/>
      <c r="VL66" s="0"/>
      <c r="VM66" s="0"/>
      <c r="VN66" s="0"/>
      <c r="VO66" s="0"/>
      <c r="VP66" s="0"/>
      <c r="VQ66" s="0"/>
      <c r="VR66" s="0"/>
      <c r="VS66" s="0"/>
      <c r="VT66" s="0"/>
      <c r="VU66" s="0"/>
      <c r="VV66" s="0"/>
      <c r="VW66" s="0"/>
      <c r="VX66" s="0"/>
      <c r="VY66" s="0"/>
      <c r="VZ66" s="0"/>
      <c r="WA66" s="0"/>
      <c r="WB66" s="0"/>
      <c r="WC66" s="0"/>
      <c r="WD66" s="0"/>
      <c r="WE66" s="0"/>
      <c r="WF66" s="0"/>
      <c r="WG66" s="0"/>
      <c r="WH66" s="0"/>
      <c r="WI66" s="0"/>
      <c r="WJ66" s="0"/>
      <c r="WK66" s="0"/>
      <c r="WL66" s="0"/>
      <c r="WM66" s="0"/>
      <c r="WN66" s="0"/>
      <c r="WO66" s="0"/>
      <c r="WP66" s="0"/>
      <c r="WQ66" s="0"/>
      <c r="WR66" s="0"/>
      <c r="WS66" s="0"/>
      <c r="WT66" s="0"/>
      <c r="WU66" s="0"/>
      <c r="WV66" s="0"/>
      <c r="WW66" s="0"/>
      <c r="WX66" s="0"/>
      <c r="WY66" s="0"/>
      <c r="WZ66" s="0"/>
      <c r="XA66" s="0"/>
      <c r="XB66" s="0"/>
      <c r="XC66" s="0"/>
      <c r="XD66" s="0"/>
      <c r="XE66" s="0"/>
      <c r="XF66" s="0"/>
      <c r="XG66" s="0"/>
      <c r="XH66" s="0"/>
      <c r="XI66" s="0"/>
      <c r="XJ66" s="0"/>
      <c r="XK66" s="0"/>
      <c r="XL66" s="0"/>
      <c r="XM66" s="0"/>
      <c r="XN66" s="0"/>
      <c r="XO66" s="0"/>
      <c r="XP66" s="0"/>
      <c r="XQ66" s="0"/>
      <c r="XR66" s="0"/>
      <c r="XS66" s="0"/>
      <c r="XT66" s="0"/>
      <c r="XU66" s="0"/>
      <c r="XV66" s="0"/>
      <c r="XW66" s="0"/>
      <c r="XX66" s="0"/>
      <c r="XY66" s="0"/>
      <c r="XZ66" s="0"/>
      <c r="YA66" s="0"/>
      <c r="YB66" s="0"/>
      <c r="YC66" s="0"/>
      <c r="YD66" s="0"/>
      <c r="YE66" s="0"/>
      <c r="YF66" s="0"/>
      <c r="YG66" s="0"/>
      <c r="YH66" s="0"/>
      <c r="YI66" s="0"/>
      <c r="YJ66" s="0"/>
      <c r="YK66" s="0"/>
      <c r="YL66" s="0"/>
      <c r="YM66" s="0"/>
      <c r="YN66" s="0"/>
      <c r="YO66" s="0"/>
      <c r="YP66" s="0"/>
      <c r="YQ66" s="0"/>
      <c r="YR66" s="0"/>
      <c r="YS66" s="0"/>
      <c r="YT66" s="0"/>
      <c r="YU66" s="0"/>
      <c r="YV66" s="0"/>
      <c r="YW66" s="0"/>
      <c r="YX66" s="0"/>
      <c r="YY66" s="0"/>
      <c r="YZ66" s="0"/>
      <c r="ZA66" s="0"/>
      <c r="ZB66" s="0"/>
      <c r="ZC66" s="0"/>
      <c r="ZD66" s="0"/>
      <c r="ZE66" s="0"/>
      <c r="ZF66" s="0"/>
      <c r="ZG66" s="0"/>
      <c r="ZH66" s="0"/>
      <c r="ZI66" s="0"/>
      <c r="ZJ66" s="0"/>
      <c r="ZK66" s="0"/>
      <c r="ZL66" s="0"/>
      <c r="ZM66" s="0"/>
      <c r="ZN66" s="0"/>
      <c r="ZO66" s="0"/>
      <c r="ZP66" s="0"/>
      <c r="ZQ66" s="0"/>
      <c r="ZR66" s="0"/>
      <c r="ZS66" s="0"/>
      <c r="ZT66" s="0"/>
      <c r="ZU66" s="0"/>
      <c r="ZV66" s="0"/>
      <c r="ZW66" s="0"/>
      <c r="ZX66" s="0"/>
      <c r="ZY66" s="0"/>
      <c r="ZZ66" s="0"/>
      <c r="AAA66" s="0"/>
      <c r="AAB66" s="0"/>
      <c r="AAC66" s="0"/>
      <c r="AAD66" s="0"/>
      <c r="AAE66" s="0"/>
      <c r="AAF66" s="0"/>
      <c r="AAG66" s="0"/>
      <c r="AAH66" s="0"/>
      <c r="AAI66" s="0"/>
      <c r="AAJ66" s="0"/>
      <c r="AAK66" s="0"/>
      <c r="AAL66" s="0"/>
      <c r="AAM66" s="0"/>
      <c r="AAN66" s="0"/>
      <c r="AAO66" s="0"/>
      <c r="AAP66" s="0"/>
      <c r="AAQ66" s="0"/>
      <c r="AAR66" s="0"/>
      <c r="AAS66" s="0"/>
      <c r="AAT66" s="0"/>
      <c r="AAU66" s="0"/>
      <c r="AAV66" s="0"/>
      <c r="AAW66" s="0"/>
      <c r="AAX66" s="0"/>
      <c r="AAY66" s="0"/>
      <c r="AAZ66" s="0"/>
      <c r="ABA66" s="0"/>
      <c r="ABB66" s="0"/>
      <c r="ABC66" s="0"/>
      <c r="ABD66" s="0"/>
      <c r="ABE66" s="0"/>
      <c r="ABF66" s="0"/>
      <c r="ABG66" s="0"/>
      <c r="ABH66" s="0"/>
      <c r="ABI66" s="0"/>
      <c r="ABJ66" s="0"/>
      <c r="ABK66" s="0"/>
      <c r="ABL66" s="0"/>
      <c r="ABM66" s="0"/>
      <c r="ABN66" s="0"/>
      <c r="ABO66" s="0"/>
      <c r="ABP66" s="0"/>
      <c r="ABQ66" s="0"/>
      <c r="ABR66" s="0"/>
      <c r="ABS66" s="0"/>
      <c r="ABT66" s="0"/>
      <c r="ABU66" s="0"/>
      <c r="ABV66" s="0"/>
      <c r="ABW66" s="0"/>
      <c r="ABX66" s="0"/>
      <c r="ABY66" s="0"/>
      <c r="ABZ66" s="0"/>
      <c r="ACA66" s="0"/>
      <c r="ACB66" s="0"/>
      <c r="ACC66" s="0"/>
      <c r="ACD66" s="0"/>
      <c r="ACE66" s="0"/>
      <c r="ACF66" s="0"/>
      <c r="ACG66" s="0"/>
      <c r="ACH66" s="0"/>
      <c r="ACI66" s="0"/>
      <c r="ACJ66" s="0"/>
      <c r="ACK66" s="0"/>
      <c r="ACL66" s="0"/>
      <c r="ACM66" s="0"/>
      <c r="ACN66" s="0"/>
      <c r="ACO66" s="0"/>
      <c r="ACP66" s="0"/>
      <c r="ACQ66" s="0"/>
      <c r="ACR66" s="0"/>
      <c r="ACS66" s="0"/>
      <c r="ACT66" s="0"/>
      <c r="ACU66" s="0"/>
      <c r="ACV66" s="0"/>
      <c r="ACW66" s="0"/>
      <c r="ACX66" s="0"/>
      <c r="ACY66" s="0"/>
      <c r="ACZ66" s="0"/>
      <c r="ADA66" s="0"/>
      <c r="ADB66" s="0"/>
      <c r="ADC66" s="0"/>
      <c r="ADD66" s="0"/>
      <c r="ADE66" s="0"/>
      <c r="ADF66" s="0"/>
      <c r="ADG66" s="0"/>
      <c r="ADH66" s="0"/>
      <c r="ADI66" s="0"/>
      <c r="ADJ66" s="0"/>
      <c r="ADK66" s="0"/>
      <c r="ADL66" s="0"/>
      <c r="ADM66" s="0"/>
      <c r="ADN66" s="0"/>
      <c r="ADO66" s="0"/>
      <c r="ADP66" s="0"/>
      <c r="ADQ66" s="0"/>
      <c r="ADR66" s="0"/>
      <c r="ADS66" s="0"/>
      <c r="ADT66" s="0"/>
      <c r="ADU66" s="0"/>
      <c r="ADV66" s="0"/>
      <c r="ADW66" s="0"/>
      <c r="ADX66" s="0"/>
      <c r="ADY66" s="0"/>
      <c r="ADZ66" s="0"/>
      <c r="AEA66" s="0"/>
      <c r="AEB66" s="0"/>
      <c r="AEC66" s="0"/>
      <c r="AED66" s="0"/>
      <c r="AEE66" s="0"/>
      <c r="AEF66" s="0"/>
      <c r="AEG66" s="0"/>
      <c r="AEH66" s="0"/>
      <c r="AEI66" s="0"/>
      <c r="AEJ66" s="0"/>
      <c r="AEK66" s="0"/>
      <c r="AEL66" s="0"/>
      <c r="AEM66" s="0"/>
      <c r="AEN66" s="0"/>
      <c r="AEO66" s="0"/>
      <c r="AEP66" s="0"/>
      <c r="AEQ66" s="0"/>
      <c r="AER66" s="0"/>
      <c r="AES66" s="0"/>
      <c r="AET66" s="0"/>
      <c r="AEU66" s="0"/>
      <c r="AEV66" s="0"/>
      <c r="AEW66" s="0"/>
      <c r="AEX66" s="0"/>
      <c r="AEY66" s="0"/>
      <c r="AEZ66" s="0"/>
      <c r="AFA66" s="0"/>
      <c r="AFB66" s="0"/>
      <c r="AFC66" s="0"/>
      <c r="AFD66" s="0"/>
      <c r="AFE66" s="0"/>
      <c r="AFF66" s="0"/>
      <c r="AFG66" s="0"/>
      <c r="AFH66" s="0"/>
      <c r="AFI66" s="0"/>
      <c r="AFJ66" s="0"/>
      <c r="AFK66" s="0"/>
      <c r="AFL66" s="0"/>
      <c r="AFM66" s="0"/>
      <c r="AFN66" s="0"/>
      <c r="AFO66" s="0"/>
      <c r="AFP66" s="0"/>
      <c r="AFQ66" s="0"/>
      <c r="AFR66" s="0"/>
      <c r="AFS66" s="0"/>
      <c r="AFT66" s="0"/>
      <c r="AFU66" s="0"/>
      <c r="AFV66" s="0"/>
      <c r="AFW66" s="0"/>
      <c r="AFX66" s="0"/>
      <c r="AFY66" s="0"/>
      <c r="AFZ66" s="0"/>
      <c r="AGA66" s="0"/>
      <c r="AGB66" s="0"/>
      <c r="AGC66" s="0"/>
      <c r="AGD66" s="0"/>
      <c r="AGE66" s="0"/>
      <c r="AGF66" s="0"/>
      <c r="AGG66" s="0"/>
      <c r="AGH66" s="0"/>
      <c r="AGI66" s="0"/>
      <c r="AGJ66" s="0"/>
      <c r="AGK66" s="0"/>
      <c r="AGL66" s="0"/>
      <c r="AGM66" s="0"/>
      <c r="AGN66" s="0"/>
      <c r="AGO66" s="0"/>
      <c r="AGP66" s="0"/>
      <c r="AGQ66" s="0"/>
      <c r="AGR66" s="0"/>
      <c r="AGS66" s="0"/>
      <c r="AGT66" s="0"/>
      <c r="AGU66" s="0"/>
      <c r="AGV66" s="0"/>
      <c r="AGW66" s="0"/>
      <c r="AGX66" s="0"/>
      <c r="AGY66" s="0"/>
      <c r="AGZ66" s="0"/>
      <c r="AHA66" s="0"/>
      <c r="AHB66" s="0"/>
      <c r="AHC66" s="0"/>
      <c r="AHD66" s="0"/>
      <c r="AHE66" s="0"/>
      <c r="AHF66" s="0"/>
      <c r="AHG66" s="0"/>
      <c r="AHH66" s="0"/>
      <c r="AHI66" s="0"/>
      <c r="AHJ66" s="0"/>
      <c r="AHK66" s="0"/>
      <c r="AHL66" s="0"/>
      <c r="AHM66" s="0"/>
      <c r="AHN66" s="0"/>
      <c r="AHO66" s="0"/>
      <c r="AHP66" s="0"/>
      <c r="AHQ66" s="0"/>
      <c r="AHR66" s="0"/>
      <c r="AHS66" s="0"/>
      <c r="AHT66" s="0"/>
      <c r="AHU66" s="0"/>
      <c r="AHV66" s="0"/>
      <c r="AHW66" s="0"/>
      <c r="AHX66" s="0"/>
      <c r="AHY66" s="0"/>
      <c r="AHZ66" s="0"/>
      <c r="AIA66" s="0"/>
      <c r="AIB66" s="0"/>
      <c r="AIC66" s="0"/>
      <c r="AID66" s="0"/>
      <c r="AIE66" s="0"/>
      <c r="AIF66" s="0"/>
      <c r="AIG66" s="0"/>
      <c r="AIH66" s="0"/>
      <c r="AII66" s="0"/>
      <c r="AIJ66" s="0"/>
      <c r="AIK66" s="0"/>
      <c r="AIL66" s="0"/>
      <c r="AIM66" s="0"/>
      <c r="AIN66" s="0"/>
      <c r="AIO66" s="0"/>
      <c r="AIP66" s="0"/>
      <c r="AIQ66" s="0"/>
      <c r="AIR66" s="0"/>
      <c r="AIS66" s="0"/>
      <c r="AIT66" s="0"/>
      <c r="AIU66" s="0"/>
      <c r="AIV66" s="0"/>
      <c r="AIW66" s="0"/>
      <c r="AIX66" s="0"/>
      <c r="AIY66" s="0"/>
      <c r="AIZ66" s="0"/>
      <c r="AJA66" s="0"/>
      <c r="AJB66" s="0"/>
      <c r="AJC66" s="0"/>
      <c r="AJD66" s="0"/>
      <c r="AJE66" s="0"/>
      <c r="AJF66" s="0"/>
      <c r="AJG66" s="0"/>
      <c r="AJH66" s="0"/>
      <c r="AJI66" s="0"/>
      <c r="AJJ66" s="0"/>
      <c r="AJK66" s="0"/>
      <c r="AJL66" s="0"/>
      <c r="AJM66" s="0"/>
      <c r="AJN66" s="0"/>
      <c r="AJO66" s="0"/>
      <c r="AJP66" s="0"/>
      <c r="AJQ66" s="0"/>
      <c r="AJR66" s="0"/>
      <c r="AJS66" s="0"/>
      <c r="AJT66" s="0"/>
      <c r="AJU66" s="0"/>
      <c r="AJV66" s="0"/>
      <c r="AJW66" s="0"/>
      <c r="AJX66" s="0"/>
      <c r="AJY66" s="0"/>
      <c r="AJZ66" s="0"/>
      <c r="AKA66" s="0"/>
      <c r="AKB66" s="0"/>
      <c r="AKC66" s="0"/>
      <c r="AKD66" s="0"/>
      <c r="AKE66" s="0"/>
      <c r="AKF66" s="0"/>
      <c r="AKG66" s="0"/>
      <c r="AKH66" s="0"/>
      <c r="AKI66" s="0"/>
      <c r="AKJ66" s="0"/>
      <c r="AKK66" s="0"/>
      <c r="AKL66" s="0"/>
      <c r="AKM66" s="0"/>
      <c r="AKN66" s="0"/>
      <c r="AKO66" s="0"/>
      <c r="AKP66" s="0"/>
      <c r="AKQ66" s="0"/>
      <c r="AKR66" s="0"/>
      <c r="AKS66" s="0"/>
      <c r="AKT66" s="0"/>
      <c r="AKU66" s="0"/>
      <c r="AKV66" s="0"/>
      <c r="AKW66" s="0"/>
      <c r="AKX66" s="0"/>
      <c r="AKY66" s="0"/>
      <c r="AKZ66" s="0"/>
      <c r="ALA66" s="0"/>
      <c r="ALB66" s="0"/>
      <c r="ALC66" s="0"/>
      <c r="ALD66" s="0"/>
      <c r="ALE66" s="0"/>
      <c r="ALF66" s="0"/>
      <c r="ALG66" s="0"/>
      <c r="ALH66" s="0"/>
      <c r="ALI66" s="0"/>
      <c r="ALJ66" s="0"/>
      <c r="ALK66" s="0"/>
      <c r="ALL66" s="0"/>
      <c r="ALM66" s="0"/>
      <c r="ALN66" s="0"/>
      <c r="ALO66" s="0"/>
      <c r="ALP66" s="0"/>
      <c r="ALQ66" s="0"/>
      <c r="ALR66" s="0"/>
      <c r="ALS66" s="0"/>
      <c r="ALT66" s="0"/>
      <c r="ALU66" s="0"/>
      <c r="ALV66" s="0"/>
      <c r="ALW66" s="0"/>
      <c r="ALX66" s="0"/>
      <c r="ALY66" s="0"/>
      <c r="ALZ66" s="0"/>
      <c r="AMA66" s="0"/>
      <c r="AMB66" s="0"/>
      <c r="AMC66" s="0"/>
      <c r="AMD66" s="0"/>
      <c r="AME66" s="0"/>
      <c r="AMF66" s="0"/>
      <c r="AMG66" s="0"/>
      <c r="AMH66" s="0"/>
      <c r="AMI66" s="0"/>
      <c r="AMJ66" s="1"/>
    </row>
    <row r="67" s="102" customFormat="true" ht="21.85" hidden="false" customHeight="true" outlineLevel="0" collapsed="false">
      <c r="A67" s="134" t="s">
        <v>336</v>
      </c>
      <c r="AMJ67" s="1"/>
    </row>
    <row r="68" s="102" customFormat="true" ht="38.8" hidden="false" customHeight="true" outlineLevel="0" collapsed="false">
      <c r="A68" s="135" t="s">
        <v>337</v>
      </c>
      <c r="B68" s="135"/>
      <c r="C68" s="135" t="s">
        <v>338</v>
      </c>
      <c r="D68" s="135" t="s">
        <v>35</v>
      </c>
      <c r="E68" s="135" t="s">
        <v>339</v>
      </c>
      <c r="F68" s="135"/>
      <c r="G68" s="135" t="s">
        <v>340</v>
      </c>
      <c r="AMJ68" s="1"/>
    </row>
    <row r="69" s="102" customFormat="true" ht="20.25" hidden="false" customHeight="true" outlineLevel="0" collapsed="false">
      <c r="A69" s="7" t="s">
        <v>341</v>
      </c>
      <c r="B69" s="7"/>
      <c r="C69" s="151" t="s">
        <v>60</v>
      </c>
      <c r="D69" s="7" t="s">
        <v>60</v>
      </c>
      <c r="E69" s="7" t="s">
        <v>60</v>
      </c>
      <c r="F69" s="7"/>
      <c r="G69" s="4" t="s">
        <v>60</v>
      </c>
      <c r="AMJ69" s="1"/>
    </row>
    <row r="70" s="102" customFormat="true" ht="25.5" hidden="false" customHeight="true" outlineLevel="0" collapsed="false">
      <c r="A70" s="7"/>
      <c r="B70" s="7"/>
      <c r="C70" s="152" t="s">
        <v>60</v>
      </c>
      <c r="D70" s="7"/>
      <c r="E70" s="7"/>
      <c r="F70" s="7"/>
      <c r="G70" s="4"/>
      <c r="AMJ70" s="1"/>
    </row>
    <row r="71" s="102" customFormat="true" ht="18.9" hidden="false" customHeight="true" outlineLevel="0" collapsed="false">
      <c r="A71" s="2" t="s">
        <v>342</v>
      </c>
      <c r="B71" s="2"/>
      <c r="C71" s="153" t="s">
        <v>26</v>
      </c>
      <c r="D71" s="154" t="str">
        <f aca="false">'Журн.расхода'!B8</f>
        <v>Ратобор-брикет от грызунов</v>
      </c>
      <c r="E71" s="7" t="str">
        <f aca="false">журнал!F10</f>
        <v>Бродифакум 0,005%</v>
      </c>
      <c r="F71" s="7"/>
      <c r="G71" s="12" t="n">
        <f aca="false">128*0.04</f>
        <v>5.12</v>
      </c>
      <c r="AMJ71" s="1"/>
    </row>
    <row r="72" s="102" customFormat="true" ht="25.5" hidden="false" customHeight="true" outlineLevel="0" collapsed="false">
      <c r="A72" s="2"/>
      <c r="B72" s="2"/>
      <c r="C72" s="6" t="s">
        <v>364</v>
      </c>
      <c r="D72" s="154"/>
      <c r="E72" s="7"/>
      <c r="F72" s="7"/>
      <c r="G72" s="12"/>
      <c r="AMJ72" s="1"/>
    </row>
    <row r="73" s="102" customFormat="true" ht="27" hidden="false" customHeight="true" outlineLevel="0" collapsed="false">
      <c r="A73" s="2" t="s">
        <v>343</v>
      </c>
      <c r="B73" s="2"/>
      <c r="C73" s="156" t="s">
        <v>60</v>
      </c>
      <c r="D73" s="7" t="s">
        <v>60</v>
      </c>
      <c r="E73" s="7" t="s">
        <v>60</v>
      </c>
      <c r="F73" s="7"/>
      <c r="G73" s="7" t="s">
        <v>60</v>
      </c>
      <c r="AMJ73" s="1"/>
    </row>
    <row r="74" customFormat="false" ht="11.25" hidden="false" customHeight="true" outlineLevel="0" collapsed="false">
      <c r="A74" s="157"/>
      <c r="B74" s="157"/>
      <c r="C74" s="158"/>
      <c r="D74" s="158"/>
      <c r="E74" s="158"/>
      <c r="F74" s="158"/>
      <c r="G74" s="158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2"/>
      <c r="Z74" s="102"/>
      <c r="AA74" s="102"/>
      <c r="AB74" s="102"/>
      <c r="AC74" s="102"/>
      <c r="AD74" s="102"/>
      <c r="AE74" s="102"/>
      <c r="AF74" s="102"/>
      <c r="AG74" s="102"/>
      <c r="AH74" s="102"/>
      <c r="AI74" s="102"/>
      <c r="AJ74" s="102"/>
      <c r="AK74" s="102"/>
      <c r="AL74" s="102"/>
      <c r="AM74" s="102"/>
      <c r="AN74" s="102"/>
      <c r="AO74" s="102"/>
      <c r="AP74" s="102"/>
      <c r="AQ74" s="102"/>
      <c r="AR74" s="102"/>
      <c r="AS74" s="102"/>
      <c r="AT74" s="102"/>
      <c r="AU74" s="102"/>
      <c r="AV74" s="102"/>
      <c r="AW74" s="102"/>
      <c r="AX74" s="102"/>
      <c r="AY74" s="102"/>
      <c r="AZ74" s="102"/>
      <c r="BA74" s="102"/>
      <c r="BB74" s="102"/>
      <c r="BC74" s="102"/>
      <c r="BD74" s="102"/>
      <c r="BE74" s="102"/>
      <c r="BF74" s="102"/>
      <c r="BG74" s="102"/>
      <c r="BH74" s="102"/>
      <c r="BI74" s="102"/>
      <c r="BJ74" s="102"/>
      <c r="BK74" s="102"/>
      <c r="BL74" s="102"/>
      <c r="BM74" s="102"/>
      <c r="BN74" s="102"/>
      <c r="BO74" s="102"/>
      <c r="BP74" s="102"/>
      <c r="BQ74" s="102"/>
      <c r="BR74" s="102"/>
      <c r="BS74" s="102"/>
      <c r="BT74" s="102"/>
      <c r="BU74" s="102"/>
      <c r="BV74" s="102"/>
      <c r="BW74" s="102"/>
      <c r="BX74" s="102"/>
      <c r="BY74" s="102"/>
      <c r="BZ74" s="102"/>
      <c r="CA74" s="102"/>
      <c r="CB74" s="102"/>
      <c r="CC74" s="102"/>
      <c r="CD74" s="102"/>
      <c r="CE74" s="102"/>
      <c r="CF74" s="102"/>
      <c r="CG74" s="102"/>
      <c r="CH74" s="102"/>
      <c r="CI74" s="102"/>
      <c r="CJ74" s="102"/>
      <c r="CK74" s="102"/>
      <c r="CL74" s="102"/>
      <c r="CM74" s="102"/>
      <c r="CN74" s="102"/>
      <c r="CO74" s="102"/>
      <c r="CP74" s="102"/>
      <c r="CQ74" s="102"/>
      <c r="CR74" s="102"/>
      <c r="CS74" s="102"/>
      <c r="CT74" s="102"/>
      <c r="CU74" s="102"/>
      <c r="CV74" s="102"/>
      <c r="CW74" s="102"/>
      <c r="CX74" s="102"/>
      <c r="CY74" s="102"/>
      <c r="CZ74" s="102"/>
      <c r="DA74" s="102"/>
      <c r="DB74" s="102"/>
      <c r="DC74" s="102"/>
      <c r="DD74" s="102"/>
      <c r="DE74" s="102"/>
      <c r="DF74" s="102"/>
      <c r="DG74" s="102"/>
      <c r="DH74" s="102"/>
      <c r="DI74" s="102"/>
      <c r="DJ74" s="102"/>
      <c r="DK74" s="102"/>
      <c r="DL74" s="102"/>
      <c r="DM74" s="102"/>
      <c r="DN74" s="102"/>
      <c r="DO74" s="102"/>
      <c r="DP74" s="102"/>
      <c r="DQ74" s="102"/>
      <c r="DR74" s="102"/>
      <c r="DS74" s="102"/>
      <c r="DT74" s="102"/>
      <c r="DU74" s="102"/>
      <c r="DV74" s="102"/>
      <c r="DW74" s="102"/>
      <c r="DX74" s="102"/>
      <c r="DY74" s="102"/>
      <c r="DZ74" s="102"/>
      <c r="EA74" s="102"/>
      <c r="EB74" s="102"/>
      <c r="EC74" s="102"/>
      <c r="ED74" s="102"/>
      <c r="EE74" s="102"/>
      <c r="EF74" s="102"/>
      <c r="EG74" s="102"/>
      <c r="EH74" s="102"/>
      <c r="EI74" s="102"/>
      <c r="EJ74" s="102"/>
      <c r="EK74" s="102"/>
      <c r="EL74" s="102"/>
      <c r="EM74" s="102"/>
      <c r="EN74" s="102"/>
      <c r="EO74" s="102"/>
      <c r="EP74" s="102"/>
      <c r="EQ74" s="102"/>
      <c r="ER74" s="102"/>
      <c r="ES74" s="102"/>
      <c r="ET74" s="102"/>
      <c r="EU74" s="102"/>
      <c r="EV74" s="102"/>
      <c r="EW74" s="102"/>
      <c r="EX74" s="102"/>
      <c r="EY74" s="102"/>
      <c r="EZ74" s="102"/>
      <c r="FA74" s="102"/>
      <c r="FB74" s="102"/>
      <c r="FC74" s="102"/>
      <c r="FD74" s="102"/>
      <c r="FE74" s="102"/>
      <c r="FF74" s="102"/>
      <c r="FG74" s="102"/>
      <c r="FH74" s="102"/>
      <c r="FI74" s="102"/>
      <c r="FJ74" s="102"/>
      <c r="FK74" s="102"/>
      <c r="FL74" s="102"/>
      <c r="FM74" s="102"/>
      <c r="FN74" s="102"/>
      <c r="FO74" s="102"/>
      <c r="FP74" s="102"/>
      <c r="FQ74" s="102"/>
      <c r="FR74" s="102"/>
      <c r="FS74" s="102"/>
      <c r="FT74" s="102"/>
      <c r="FU74" s="102"/>
      <c r="FV74" s="102"/>
      <c r="FW74" s="102"/>
      <c r="FX74" s="102"/>
      <c r="FY74" s="102"/>
      <c r="FZ74" s="102"/>
      <c r="GA74" s="102"/>
      <c r="GB74" s="102"/>
      <c r="GC74" s="102"/>
      <c r="GD74" s="102"/>
      <c r="GE74" s="102"/>
      <c r="GF74" s="102"/>
      <c r="GG74" s="102"/>
      <c r="GH74" s="102"/>
      <c r="GI74" s="102"/>
      <c r="GJ74" s="102"/>
      <c r="GK74" s="102"/>
      <c r="GL74" s="102"/>
      <c r="GM74" s="102"/>
      <c r="GN74" s="102"/>
      <c r="GO74" s="102"/>
      <c r="GP74" s="102"/>
      <c r="GQ74" s="102"/>
      <c r="GR74" s="102"/>
      <c r="GS74" s="102"/>
      <c r="GT74" s="102"/>
      <c r="GU74" s="102"/>
      <c r="GV74" s="102"/>
      <c r="GW74" s="102"/>
      <c r="GX74" s="102"/>
      <c r="GY74" s="102"/>
      <c r="GZ74" s="102"/>
      <c r="HA74" s="102"/>
      <c r="HB74" s="102"/>
      <c r="HC74" s="102"/>
      <c r="HD74" s="102"/>
      <c r="HE74" s="102"/>
      <c r="HF74" s="102"/>
      <c r="HG74" s="102"/>
      <c r="HH74" s="102"/>
      <c r="HI74" s="102"/>
      <c r="HJ74" s="102"/>
      <c r="HK74" s="102"/>
      <c r="HL74" s="102"/>
      <c r="HM74" s="102"/>
      <c r="HN74" s="102"/>
      <c r="HO74" s="102"/>
      <c r="HP74" s="102"/>
      <c r="HQ74" s="102"/>
      <c r="HR74" s="102"/>
      <c r="HS74" s="102"/>
      <c r="HT74" s="102"/>
      <c r="HU74" s="102"/>
      <c r="HV74" s="102"/>
      <c r="HW74" s="102"/>
      <c r="HX74" s="102"/>
      <c r="HY74" s="102"/>
      <c r="HZ74" s="102"/>
      <c r="IA74" s="102"/>
      <c r="IB74" s="102"/>
      <c r="IC74" s="102"/>
      <c r="ID74" s="102"/>
      <c r="IE74" s="102"/>
      <c r="IF74" s="102"/>
      <c r="IG74" s="102"/>
      <c r="IH74" s="102"/>
      <c r="II74" s="102"/>
      <c r="IJ74" s="102"/>
      <c r="IK74" s="102"/>
      <c r="IL74" s="102"/>
      <c r="IM74" s="102"/>
      <c r="IN74" s="102"/>
      <c r="IO74" s="102"/>
      <c r="IP74" s="102"/>
      <c r="IQ74" s="102"/>
      <c r="IR74" s="102"/>
      <c r="IS74" s="102"/>
      <c r="IT74" s="102"/>
      <c r="IU74" s="102"/>
      <c r="IV74" s="102"/>
      <c r="IW74" s="102"/>
      <c r="IX74" s="102"/>
      <c r="IY74" s="102"/>
      <c r="IZ74" s="102"/>
      <c r="JA74" s="102"/>
      <c r="JB74" s="102"/>
      <c r="JC74" s="102"/>
      <c r="JD74" s="102"/>
      <c r="JE74" s="102"/>
      <c r="JF74" s="102"/>
      <c r="JG74" s="102"/>
      <c r="JH74" s="102"/>
      <c r="JI74" s="102"/>
      <c r="JJ74" s="102"/>
      <c r="JK74" s="102"/>
      <c r="JL74" s="102"/>
      <c r="JM74" s="102"/>
      <c r="JN74" s="102"/>
      <c r="JO74" s="102"/>
      <c r="JP74" s="102"/>
      <c r="JQ74" s="102"/>
      <c r="JR74" s="102"/>
      <c r="JS74" s="102"/>
      <c r="JT74" s="102"/>
      <c r="JU74" s="102"/>
      <c r="JV74" s="102"/>
      <c r="JW74" s="102"/>
      <c r="JX74" s="102"/>
      <c r="JY74" s="102"/>
      <c r="JZ74" s="102"/>
      <c r="KA74" s="102"/>
      <c r="KB74" s="102"/>
      <c r="KC74" s="102"/>
      <c r="KD74" s="102"/>
      <c r="KE74" s="102"/>
      <c r="KF74" s="102"/>
      <c r="KG74" s="102"/>
      <c r="KH74" s="102"/>
      <c r="KI74" s="102"/>
      <c r="KJ74" s="102"/>
      <c r="KK74" s="102"/>
      <c r="KL74" s="102"/>
      <c r="KM74" s="102"/>
      <c r="KN74" s="102"/>
      <c r="KO74" s="102"/>
      <c r="KP74" s="102"/>
      <c r="KQ74" s="102"/>
      <c r="KR74" s="102"/>
      <c r="KS74" s="102"/>
      <c r="KT74" s="102"/>
      <c r="KU74" s="102"/>
      <c r="KV74" s="102"/>
      <c r="KW74" s="102"/>
      <c r="KX74" s="102"/>
      <c r="KY74" s="102"/>
      <c r="KZ74" s="102"/>
      <c r="LA74" s="102"/>
      <c r="LB74" s="102"/>
      <c r="LC74" s="102"/>
      <c r="LD74" s="102"/>
      <c r="LE74" s="102"/>
      <c r="LF74" s="102"/>
      <c r="LG74" s="102"/>
      <c r="LH74" s="102"/>
      <c r="LI74" s="102"/>
      <c r="LJ74" s="102"/>
      <c r="LK74" s="102"/>
      <c r="LL74" s="102"/>
      <c r="LM74" s="102"/>
      <c r="LN74" s="102"/>
      <c r="LO74" s="102"/>
      <c r="LP74" s="102"/>
      <c r="LQ74" s="102"/>
      <c r="LR74" s="102"/>
      <c r="LS74" s="102"/>
      <c r="LT74" s="102"/>
      <c r="LU74" s="102"/>
      <c r="LV74" s="102"/>
      <c r="LW74" s="102"/>
      <c r="LX74" s="102"/>
      <c r="LY74" s="102"/>
      <c r="LZ74" s="102"/>
      <c r="MA74" s="102"/>
      <c r="MB74" s="102"/>
      <c r="MC74" s="102"/>
      <c r="MD74" s="102"/>
      <c r="ME74" s="102"/>
      <c r="MF74" s="102"/>
      <c r="MG74" s="102"/>
      <c r="MH74" s="102"/>
      <c r="MI74" s="102"/>
      <c r="MJ74" s="102"/>
      <c r="MK74" s="102"/>
      <c r="ML74" s="102"/>
      <c r="MM74" s="102"/>
      <c r="MN74" s="102"/>
      <c r="MO74" s="102"/>
      <c r="MP74" s="102"/>
      <c r="MQ74" s="102"/>
      <c r="MR74" s="102"/>
      <c r="MS74" s="102"/>
      <c r="MT74" s="102"/>
      <c r="MU74" s="102"/>
      <c r="MV74" s="102"/>
      <c r="MW74" s="102"/>
      <c r="MX74" s="102"/>
      <c r="MY74" s="102"/>
      <c r="MZ74" s="102"/>
      <c r="NA74" s="102"/>
      <c r="NB74" s="102"/>
      <c r="NC74" s="102"/>
      <c r="ND74" s="102"/>
      <c r="NE74" s="102"/>
      <c r="NF74" s="102"/>
      <c r="NG74" s="102"/>
      <c r="NH74" s="102"/>
      <c r="NI74" s="102"/>
      <c r="NJ74" s="102"/>
      <c r="NK74" s="102"/>
      <c r="NL74" s="102"/>
      <c r="NM74" s="102"/>
      <c r="NN74" s="102"/>
      <c r="NO74" s="102"/>
      <c r="NP74" s="102"/>
      <c r="NQ74" s="102"/>
      <c r="NR74" s="102"/>
      <c r="NS74" s="102"/>
      <c r="NT74" s="102"/>
      <c r="NU74" s="102"/>
      <c r="NV74" s="102"/>
      <c r="NW74" s="102"/>
      <c r="NX74" s="102"/>
      <c r="NY74" s="102"/>
      <c r="NZ74" s="102"/>
      <c r="OA74" s="102"/>
      <c r="OB74" s="102"/>
      <c r="OC74" s="102"/>
      <c r="OD74" s="102"/>
      <c r="OE74" s="102"/>
      <c r="OF74" s="102"/>
      <c r="OG74" s="102"/>
      <c r="OH74" s="102"/>
      <c r="OI74" s="102"/>
      <c r="OJ74" s="102"/>
      <c r="OK74" s="102"/>
      <c r="OL74" s="102"/>
      <c r="OM74" s="102"/>
      <c r="ON74" s="102"/>
      <c r="OO74" s="102"/>
      <c r="OP74" s="102"/>
      <c r="OQ74" s="102"/>
      <c r="OR74" s="102"/>
      <c r="OS74" s="102"/>
      <c r="OT74" s="102"/>
      <c r="OU74" s="102"/>
      <c r="OV74" s="102"/>
      <c r="OW74" s="102"/>
      <c r="OX74" s="102"/>
      <c r="OY74" s="102"/>
      <c r="OZ74" s="102"/>
      <c r="PA74" s="102"/>
      <c r="PB74" s="102"/>
      <c r="PC74" s="102"/>
      <c r="PD74" s="102"/>
      <c r="PE74" s="102"/>
      <c r="PF74" s="102"/>
      <c r="PG74" s="102"/>
      <c r="PH74" s="102"/>
      <c r="PI74" s="102"/>
      <c r="PJ74" s="102"/>
      <c r="PK74" s="102"/>
      <c r="PL74" s="102"/>
      <c r="PM74" s="102"/>
      <c r="PN74" s="102"/>
      <c r="PO74" s="102"/>
      <c r="PP74" s="102"/>
      <c r="PQ74" s="102"/>
      <c r="PR74" s="102"/>
      <c r="PS74" s="102"/>
      <c r="PT74" s="102"/>
      <c r="PU74" s="102"/>
      <c r="PV74" s="102"/>
      <c r="PW74" s="102"/>
      <c r="PX74" s="102"/>
      <c r="PY74" s="102"/>
      <c r="PZ74" s="102"/>
      <c r="QA74" s="102"/>
      <c r="QB74" s="102"/>
      <c r="QC74" s="102"/>
      <c r="QD74" s="102"/>
      <c r="QE74" s="102"/>
      <c r="QF74" s="102"/>
      <c r="QG74" s="102"/>
      <c r="QH74" s="102"/>
      <c r="QI74" s="102"/>
      <c r="QJ74" s="102"/>
      <c r="QK74" s="102"/>
      <c r="QL74" s="102"/>
      <c r="QM74" s="102"/>
      <c r="QN74" s="102"/>
      <c r="QO74" s="102"/>
      <c r="QP74" s="102"/>
      <c r="QQ74" s="102"/>
      <c r="QR74" s="102"/>
      <c r="QS74" s="102"/>
      <c r="QT74" s="102"/>
      <c r="QU74" s="102"/>
      <c r="QV74" s="102"/>
      <c r="QW74" s="102"/>
      <c r="QX74" s="102"/>
      <c r="QY74" s="102"/>
      <c r="QZ74" s="102"/>
      <c r="RA74" s="102"/>
      <c r="RB74" s="102"/>
      <c r="RC74" s="102"/>
      <c r="RD74" s="102"/>
      <c r="RE74" s="102"/>
      <c r="RF74" s="102"/>
      <c r="RG74" s="102"/>
      <c r="RH74" s="102"/>
      <c r="RI74" s="102"/>
      <c r="RJ74" s="102"/>
      <c r="RK74" s="102"/>
      <c r="RL74" s="102"/>
      <c r="RM74" s="102"/>
      <c r="RN74" s="102"/>
      <c r="RO74" s="102"/>
      <c r="RP74" s="102"/>
      <c r="RQ74" s="102"/>
      <c r="RR74" s="102"/>
      <c r="RS74" s="102"/>
      <c r="RT74" s="102"/>
      <c r="RU74" s="102"/>
      <c r="RV74" s="102"/>
      <c r="RW74" s="102"/>
      <c r="RX74" s="102"/>
      <c r="RY74" s="102"/>
      <c r="RZ74" s="102"/>
      <c r="SA74" s="102"/>
      <c r="SB74" s="102"/>
      <c r="SC74" s="102"/>
      <c r="SD74" s="102"/>
      <c r="SE74" s="102"/>
      <c r="SF74" s="102"/>
      <c r="SG74" s="102"/>
      <c r="SH74" s="102"/>
      <c r="SI74" s="102"/>
      <c r="SJ74" s="102"/>
      <c r="SK74" s="102"/>
      <c r="SL74" s="102"/>
      <c r="SM74" s="102"/>
      <c r="SN74" s="102"/>
      <c r="SO74" s="102"/>
      <c r="SP74" s="102"/>
      <c r="SQ74" s="102"/>
      <c r="SR74" s="102"/>
      <c r="SS74" s="102"/>
      <c r="ST74" s="102"/>
      <c r="SU74" s="102"/>
      <c r="SV74" s="102"/>
      <c r="SW74" s="102"/>
      <c r="SX74" s="102"/>
      <c r="SY74" s="102"/>
      <c r="SZ74" s="102"/>
      <c r="TA74" s="102"/>
      <c r="TB74" s="102"/>
      <c r="TC74" s="102"/>
      <c r="TD74" s="102"/>
      <c r="TE74" s="102"/>
      <c r="TF74" s="102"/>
      <c r="TG74" s="102"/>
      <c r="TH74" s="102"/>
      <c r="TI74" s="102"/>
      <c r="TJ74" s="102"/>
      <c r="TK74" s="102"/>
      <c r="TL74" s="102"/>
      <c r="TM74" s="102"/>
      <c r="TN74" s="102"/>
      <c r="TO74" s="102"/>
      <c r="TP74" s="102"/>
      <c r="TQ74" s="102"/>
      <c r="TR74" s="102"/>
      <c r="TS74" s="102"/>
      <c r="TT74" s="102"/>
      <c r="TU74" s="102"/>
      <c r="TV74" s="102"/>
      <c r="TW74" s="102"/>
      <c r="TX74" s="102"/>
      <c r="TY74" s="102"/>
      <c r="TZ74" s="102"/>
      <c r="UA74" s="102"/>
      <c r="UB74" s="102"/>
      <c r="UC74" s="102"/>
      <c r="UD74" s="102"/>
      <c r="UE74" s="102"/>
      <c r="UF74" s="102"/>
      <c r="UG74" s="102"/>
      <c r="UH74" s="102"/>
      <c r="UI74" s="102"/>
      <c r="UJ74" s="102"/>
      <c r="UK74" s="102"/>
      <c r="UL74" s="102"/>
      <c r="UM74" s="102"/>
      <c r="UN74" s="102"/>
      <c r="UO74" s="102"/>
      <c r="UP74" s="102"/>
      <c r="UQ74" s="102"/>
      <c r="UR74" s="102"/>
      <c r="US74" s="102"/>
      <c r="UT74" s="102"/>
      <c r="UU74" s="102"/>
      <c r="UV74" s="102"/>
      <c r="UW74" s="102"/>
      <c r="UX74" s="102"/>
      <c r="UY74" s="102"/>
      <c r="UZ74" s="102"/>
      <c r="VA74" s="102"/>
      <c r="VB74" s="102"/>
      <c r="VC74" s="102"/>
      <c r="VD74" s="102"/>
      <c r="VE74" s="102"/>
      <c r="VF74" s="102"/>
      <c r="VG74" s="102"/>
      <c r="VH74" s="102"/>
      <c r="VI74" s="102"/>
      <c r="VJ74" s="102"/>
      <c r="VK74" s="102"/>
      <c r="VL74" s="102"/>
      <c r="VM74" s="102"/>
      <c r="VN74" s="102"/>
      <c r="VO74" s="102"/>
      <c r="VP74" s="102"/>
      <c r="VQ74" s="102"/>
      <c r="VR74" s="102"/>
      <c r="VS74" s="102"/>
      <c r="VT74" s="102"/>
      <c r="VU74" s="102"/>
      <c r="VV74" s="102"/>
      <c r="VW74" s="102"/>
      <c r="VX74" s="102"/>
      <c r="VY74" s="102"/>
      <c r="VZ74" s="102"/>
      <c r="WA74" s="102"/>
      <c r="WB74" s="102"/>
      <c r="WC74" s="102"/>
      <c r="WD74" s="102"/>
      <c r="WE74" s="102"/>
      <c r="WF74" s="102"/>
      <c r="WG74" s="102"/>
      <c r="WH74" s="102"/>
      <c r="WI74" s="102"/>
      <c r="WJ74" s="102"/>
      <c r="WK74" s="102"/>
      <c r="WL74" s="102"/>
      <c r="WM74" s="102"/>
      <c r="WN74" s="102"/>
      <c r="WO74" s="102"/>
      <c r="WP74" s="102"/>
      <c r="WQ74" s="102"/>
      <c r="WR74" s="102"/>
      <c r="WS74" s="102"/>
      <c r="WT74" s="102"/>
      <c r="WU74" s="102"/>
      <c r="WV74" s="102"/>
      <c r="WW74" s="102"/>
      <c r="WX74" s="102"/>
      <c r="WY74" s="102"/>
      <c r="WZ74" s="102"/>
      <c r="XA74" s="102"/>
      <c r="XB74" s="102"/>
      <c r="XC74" s="102"/>
      <c r="XD74" s="102"/>
      <c r="XE74" s="102"/>
      <c r="XF74" s="102"/>
      <c r="XG74" s="102"/>
      <c r="XH74" s="102"/>
      <c r="XI74" s="102"/>
      <c r="XJ74" s="102"/>
      <c r="XK74" s="102"/>
      <c r="XL74" s="102"/>
      <c r="XM74" s="102"/>
      <c r="XN74" s="102"/>
      <c r="XO74" s="102"/>
      <c r="XP74" s="102"/>
      <c r="XQ74" s="102"/>
      <c r="XR74" s="102"/>
      <c r="XS74" s="102"/>
      <c r="XT74" s="102"/>
      <c r="XU74" s="102"/>
      <c r="XV74" s="102"/>
      <c r="XW74" s="102"/>
      <c r="XX74" s="102"/>
      <c r="XY74" s="102"/>
      <c r="XZ74" s="102"/>
      <c r="YA74" s="102"/>
      <c r="YB74" s="102"/>
      <c r="YC74" s="102"/>
      <c r="YD74" s="102"/>
      <c r="YE74" s="102"/>
      <c r="YF74" s="102"/>
      <c r="YG74" s="102"/>
      <c r="YH74" s="102"/>
      <c r="YI74" s="102"/>
      <c r="YJ74" s="102"/>
      <c r="YK74" s="102"/>
      <c r="YL74" s="102"/>
      <c r="YM74" s="102"/>
      <c r="YN74" s="102"/>
      <c r="YO74" s="102"/>
      <c r="YP74" s="102"/>
      <c r="YQ74" s="102"/>
      <c r="YR74" s="102"/>
      <c r="YS74" s="102"/>
      <c r="YT74" s="102"/>
      <c r="YU74" s="102"/>
      <c r="YV74" s="102"/>
      <c r="YW74" s="102"/>
      <c r="YX74" s="102"/>
      <c r="YY74" s="102"/>
      <c r="YZ74" s="102"/>
      <c r="ZA74" s="102"/>
      <c r="ZB74" s="102"/>
      <c r="ZC74" s="102"/>
      <c r="ZD74" s="102"/>
      <c r="ZE74" s="102"/>
      <c r="ZF74" s="102"/>
      <c r="ZG74" s="102"/>
      <c r="ZH74" s="102"/>
      <c r="ZI74" s="102"/>
      <c r="ZJ74" s="102"/>
      <c r="ZK74" s="102"/>
      <c r="ZL74" s="102"/>
      <c r="ZM74" s="102"/>
      <c r="ZN74" s="102"/>
      <c r="ZO74" s="102"/>
      <c r="ZP74" s="102"/>
      <c r="ZQ74" s="102"/>
      <c r="ZR74" s="102"/>
      <c r="ZS74" s="102"/>
      <c r="ZT74" s="102"/>
      <c r="ZU74" s="102"/>
      <c r="ZV74" s="102"/>
      <c r="ZW74" s="102"/>
      <c r="ZX74" s="102"/>
      <c r="ZY74" s="102"/>
      <c r="ZZ74" s="102"/>
      <c r="AAA74" s="102"/>
      <c r="AAB74" s="102"/>
      <c r="AAC74" s="102"/>
      <c r="AAD74" s="102"/>
      <c r="AAE74" s="102"/>
      <c r="AAF74" s="102"/>
      <c r="AAG74" s="102"/>
      <c r="AAH74" s="102"/>
      <c r="AAI74" s="102"/>
      <c r="AAJ74" s="102"/>
      <c r="AAK74" s="102"/>
      <c r="AAL74" s="102"/>
      <c r="AAM74" s="102"/>
      <c r="AAN74" s="102"/>
      <c r="AAO74" s="102"/>
      <c r="AAP74" s="102"/>
      <c r="AAQ74" s="102"/>
      <c r="AAR74" s="102"/>
      <c r="AAS74" s="102"/>
      <c r="AAT74" s="102"/>
      <c r="AAU74" s="102"/>
      <c r="AAV74" s="102"/>
      <c r="AAW74" s="102"/>
      <c r="AAX74" s="102"/>
      <c r="AAY74" s="102"/>
      <c r="AAZ74" s="102"/>
      <c r="ABA74" s="102"/>
      <c r="ABB74" s="102"/>
      <c r="ABC74" s="102"/>
      <c r="ABD74" s="102"/>
      <c r="ABE74" s="102"/>
      <c r="ABF74" s="102"/>
      <c r="ABG74" s="102"/>
      <c r="ABH74" s="102"/>
      <c r="ABI74" s="102"/>
      <c r="ABJ74" s="102"/>
      <c r="ABK74" s="102"/>
      <c r="ABL74" s="102"/>
      <c r="ABM74" s="102"/>
      <c r="ABN74" s="102"/>
      <c r="ABO74" s="102"/>
      <c r="ABP74" s="102"/>
      <c r="ABQ74" s="102"/>
      <c r="ABR74" s="102"/>
      <c r="ABS74" s="102"/>
      <c r="ABT74" s="102"/>
      <c r="ABU74" s="102"/>
      <c r="ABV74" s="102"/>
      <c r="ABW74" s="102"/>
      <c r="ABX74" s="102"/>
      <c r="ABY74" s="102"/>
      <c r="ABZ74" s="102"/>
      <c r="ACA74" s="102"/>
      <c r="ACB74" s="102"/>
      <c r="ACC74" s="102"/>
      <c r="ACD74" s="102"/>
      <c r="ACE74" s="102"/>
      <c r="ACF74" s="102"/>
      <c r="ACG74" s="102"/>
      <c r="ACH74" s="102"/>
      <c r="ACI74" s="102"/>
      <c r="ACJ74" s="102"/>
      <c r="ACK74" s="102"/>
      <c r="ACL74" s="102"/>
      <c r="ACM74" s="102"/>
      <c r="ACN74" s="102"/>
      <c r="ACO74" s="102"/>
      <c r="ACP74" s="102"/>
      <c r="ACQ74" s="102"/>
      <c r="ACR74" s="102"/>
      <c r="ACS74" s="102"/>
      <c r="ACT74" s="102"/>
      <c r="ACU74" s="102"/>
      <c r="ACV74" s="102"/>
      <c r="ACW74" s="102"/>
      <c r="ACX74" s="102"/>
      <c r="ACY74" s="102"/>
      <c r="ACZ74" s="102"/>
      <c r="ADA74" s="102"/>
      <c r="ADB74" s="102"/>
      <c r="ADC74" s="102"/>
      <c r="ADD74" s="102"/>
      <c r="ADE74" s="102"/>
      <c r="ADF74" s="102"/>
      <c r="ADG74" s="102"/>
      <c r="ADH74" s="102"/>
      <c r="ADI74" s="102"/>
      <c r="ADJ74" s="102"/>
      <c r="ADK74" s="102"/>
      <c r="ADL74" s="102"/>
      <c r="ADM74" s="102"/>
      <c r="ADN74" s="102"/>
      <c r="ADO74" s="102"/>
      <c r="ADP74" s="102"/>
      <c r="ADQ74" s="102"/>
      <c r="ADR74" s="102"/>
      <c r="ADS74" s="102"/>
      <c r="ADT74" s="102"/>
      <c r="ADU74" s="102"/>
      <c r="ADV74" s="102"/>
      <c r="ADW74" s="102"/>
      <c r="ADX74" s="102"/>
      <c r="ADY74" s="102"/>
      <c r="ADZ74" s="102"/>
      <c r="AEA74" s="102"/>
      <c r="AEB74" s="102"/>
      <c r="AEC74" s="102"/>
      <c r="AED74" s="102"/>
      <c r="AEE74" s="102"/>
      <c r="AEF74" s="102"/>
      <c r="AEG74" s="102"/>
      <c r="AEH74" s="102"/>
      <c r="AEI74" s="102"/>
      <c r="AEJ74" s="102"/>
      <c r="AEK74" s="102"/>
      <c r="AEL74" s="102"/>
      <c r="AEM74" s="102"/>
      <c r="AEN74" s="102"/>
      <c r="AEO74" s="102"/>
      <c r="AEP74" s="102"/>
      <c r="AEQ74" s="102"/>
      <c r="AER74" s="102"/>
      <c r="AES74" s="102"/>
      <c r="AET74" s="102"/>
      <c r="AEU74" s="102"/>
      <c r="AEV74" s="102"/>
      <c r="AEW74" s="102"/>
      <c r="AEX74" s="102"/>
      <c r="AEY74" s="102"/>
      <c r="AEZ74" s="102"/>
      <c r="AFA74" s="102"/>
      <c r="AFB74" s="102"/>
      <c r="AFC74" s="102"/>
      <c r="AFD74" s="102"/>
      <c r="AFE74" s="102"/>
      <c r="AFF74" s="102"/>
      <c r="AFG74" s="102"/>
      <c r="AFH74" s="102"/>
      <c r="AFI74" s="102"/>
      <c r="AFJ74" s="102"/>
      <c r="AFK74" s="102"/>
      <c r="AFL74" s="102"/>
      <c r="AFM74" s="102"/>
      <c r="AFN74" s="102"/>
      <c r="AFO74" s="102"/>
      <c r="AFP74" s="102"/>
      <c r="AFQ74" s="102"/>
      <c r="AFR74" s="102"/>
      <c r="AFS74" s="102"/>
      <c r="AFT74" s="102"/>
      <c r="AFU74" s="102"/>
      <c r="AFV74" s="102"/>
      <c r="AFW74" s="102"/>
      <c r="AFX74" s="102"/>
      <c r="AFY74" s="102"/>
      <c r="AFZ74" s="102"/>
      <c r="AGA74" s="102"/>
      <c r="AGB74" s="102"/>
      <c r="AGC74" s="102"/>
      <c r="AGD74" s="102"/>
      <c r="AGE74" s="102"/>
      <c r="AGF74" s="102"/>
      <c r="AGG74" s="102"/>
      <c r="AGH74" s="102"/>
      <c r="AGI74" s="102"/>
      <c r="AGJ74" s="102"/>
      <c r="AGK74" s="102"/>
      <c r="AGL74" s="102"/>
      <c r="AGM74" s="102"/>
      <c r="AGN74" s="102"/>
      <c r="AGO74" s="102"/>
      <c r="AGP74" s="102"/>
      <c r="AGQ74" s="102"/>
      <c r="AGR74" s="102"/>
      <c r="AGS74" s="102"/>
      <c r="AGT74" s="102"/>
      <c r="AGU74" s="102"/>
      <c r="AGV74" s="102"/>
      <c r="AGW74" s="102"/>
      <c r="AGX74" s="102"/>
      <c r="AGY74" s="102"/>
      <c r="AGZ74" s="102"/>
      <c r="AHA74" s="102"/>
      <c r="AHB74" s="102"/>
      <c r="AHC74" s="102"/>
      <c r="AHD74" s="102"/>
      <c r="AHE74" s="102"/>
      <c r="AHF74" s="102"/>
      <c r="AHG74" s="102"/>
      <c r="AHH74" s="102"/>
      <c r="AHI74" s="102"/>
      <c r="AHJ74" s="102"/>
      <c r="AHK74" s="102"/>
      <c r="AHL74" s="102"/>
      <c r="AHM74" s="102"/>
      <c r="AHN74" s="102"/>
      <c r="AHO74" s="102"/>
      <c r="AHP74" s="102"/>
      <c r="AHQ74" s="102"/>
      <c r="AHR74" s="102"/>
      <c r="AHS74" s="102"/>
      <c r="AHT74" s="102"/>
      <c r="AHU74" s="102"/>
      <c r="AHV74" s="102"/>
      <c r="AHW74" s="102"/>
      <c r="AHX74" s="102"/>
      <c r="AHY74" s="102"/>
      <c r="AHZ74" s="102"/>
      <c r="AIA74" s="102"/>
      <c r="AIB74" s="102"/>
      <c r="AIC74" s="102"/>
      <c r="AID74" s="102"/>
      <c r="AIE74" s="102"/>
      <c r="AIF74" s="102"/>
      <c r="AIG74" s="102"/>
      <c r="AIH74" s="102"/>
      <c r="AII74" s="102"/>
      <c r="AIJ74" s="102"/>
      <c r="AIK74" s="102"/>
      <c r="AIL74" s="102"/>
      <c r="AIM74" s="102"/>
      <c r="AIN74" s="102"/>
      <c r="AIO74" s="102"/>
      <c r="AIP74" s="102"/>
      <c r="AIQ74" s="102"/>
      <c r="AIR74" s="102"/>
      <c r="AIS74" s="102"/>
      <c r="AIT74" s="102"/>
      <c r="AIU74" s="102"/>
      <c r="AIV74" s="102"/>
      <c r="AIW74" s="102"/>
      <c r="AIX74" s="102"/>
      <c r="AIY74" s="102"/>
      <c r="AIZ74" s="102"/>
      <c r="AJA74" s="102"/>
      <c r="AJB74" s="102"/>
      <c r="AJC74" s="102"/>
      <c r="AJD74" s="102"/>
      <c r="AJE74" s="102"/>
      <c r="AJF74" s="102"/>
      <c r="AJG74" s="102"/>
      <c r="AJH74" s="102"/>
      <c r="AJI74" s="102"/>
      <c r="AJJ74" s="102"/>
      <c r="AJK74" s="102"/>
      <c r="AJL74" s="102"/>
      <c r="AJM74" s="102"/>
      <c r="AJN74" s="102"/>
      <c r="AJO74" s="102"/>
      <c r="AJP74" s="102"/>
      <c r="AJQ74" s="102"/>
      <c r="AJR74" s="102"/>
      <c r="AJS74" s="102"/>
      <c r="AJT74" s="102"/>
      <c r="AJU74" s="102"/>
      <c r="AJV74" s="102"/>
      <c r="AJW74" s="102"/>
      <c r="AJX74" s="102"/>
      <c r="AJY74" s="102"/>
      <c r="AJZ74" s="102"/>
      <c r="AKA74" s="102"/>
      <c r="AKB74" s="102"/>
      <c r="AKC74" s="102"/>
      <c r="AKD74" s="102"/>
      <c r="AKE74" s="102"/>
      <c r="AKF74" s="102"/>
      <c r="AKG74" s="102"/>
      <c r="AKH74" s="102"/>
      <c r="AKI74" s="102"/>
      <c r="AKJ74" s="102"/>
      <c r="AKK74" s="102"/>
      <c r="AKL74" s="102"/>
      <c r="AKM74" s="102"/>
      <c r="AKN74" s="102"/>
      <c r="AKO74" s="102"/>
      <c r="AKP74" s="102"/>
      <c r="AKQ74" s="102"/>
      <c r="AKR74" s="102"/>
      <c r="AKS74" s="102"/>
      <c r="AKT74" s="102"/>
      <c r="AKU74" s="102"/>
      <c r="AKV74" s="102"/>
      <c r="AKW74" s="102"/>
      <c r="AKX74" s="102"/>
      <c r="AKY74" s="102"/>
      <c r="AKZ74" s="102"/>
      <c r="ALA74" s="102"/>
      <c r="ALB74" s="102"/>
      <c r="ALC74" s="102"/>
      <c r="ALD74" s="102"/>
      <c r="ALE74" s="102"/>
      <c r="ALF74" s="102"/>
      <c r="ALG74" s="102"/>
      <c r="ALH74" s="102"/>
      <c r="ALI74" s="102"/>
      <c r="ALJ74" s="102"/>
      <c r="ALK74" s="102"/>
      <c r="ALL74" s="102"/>
      <c r="ALM74" s="102"/>
      <c r="ALN74" s="102"/>
      <c r="ALO74" s="102"/>
      <c r="ALP74" s="102"/>
      <c r="ALQ74" s="102"/>
      <c r="ALR74" s="102"/>
      <c r="ALS74" s="102"/>
      <c r="ALT74" s="102"/>
      <c r="ALU74" s="102"/>
      <c r="ALV74" s="102"/>
      <c r="ALW74" s="102"/>
      <c r="ALX74" s="102"/>
      <c r="ALY74" s="102"/>
      <c r="ALZ74" s="102"/>
      <c r="AMA74" s="102"/>
      <c r="AMB74" s="102"/>
      <c r="AMC74" s="102"/>
      <c r="AMD74" s="102"/>
      <c r="AME74" s="102"/>
      <c r="AMF74" s="102"/>
      <c r="AMG74" s="102"/>
      <c r="AMH74" s="102"/>
      <c r="AMI74" s="102"/>
    </row>
    <row r="75" customFormat="false" ht="13.8" hidden="false" customHeight="false" outlineLevel="0" collapsed="false">
      <c r="A75" s="134" t="s">
        <v>345</v>
      </c>
      <c r="B75" s="159"/>
    </row>
    <row r="76" customFormat="false" ht="13.8" hidden="false" customHeight="false" outlineLevel="0" collapsed="false">
      <c r="A76" s="160" t="s">
        <v>346</v>
      </c>
      <c r="B76" s="123"/>
      <c r="C76" s="123"/>
      <c r="D76" s="123"/>
      <c r="E76" s="124"/>
      <c r="F76" s="4" t="s">
        <v>60</v>
      </c>
      <c r="G76" s="4"/>
    </row>
    <row r="77" customFormat="false" ht="13.8" hidden="false" customHeight="false" outlineLevel="0" collapsed="false">
      <c r="A77" s="160" t="s">
        <v>347</v>
      </c>
      <c r="B77" s="123"/>
      <c r="C77" s="123"/>
      <c r="D77" s="123"/>
      <c r="E77" s="124"/>
      <c r="F77" s="4" t="s">
        <v>60</v>
      </c>
      <c r="G77" s="4"/>
    </row>
    <row r="78" customFormat="false" ht="13.8" hidden="false" customHeight="false" outlineLevel="0" collapsed="false">
      <c r="A78" s="161" t="s">
        <v>348</v>
      </c>
      <c r="B78" s="162"/>
      <c r="C78" s="162"/>
      <c r="D78" s="162"/>
      <c r="E78" s="163"/>
      <c r="F78" s="4" t="s">
        <v>60</v>
      </c>
      <c r="G78" s="4"/>
    </row>
    <row r="79" customFormat="false" ht="13.8" hidden="false" customHeight="false" outlineLevel="0" collapsed="false">
      <c r="A79" s="160" t="s">
        <v>349</v>
      </c>
      <c r="B79" s="123"/>
      <c r="C79" s="123"/>
      <c r="D79" s="123"/>
      <c r="E79" s="124"/>
      <c r="F79" s="136" t="s">
        <v>350</v>
      </c>
      <c r="G79" s="136"/>
    </row>
    <row r="81" customFormat="false" ht="13.8" hidden="false" customHeight="false" outlineLevel="0" collapsed="false">
      <c r="A81" s="134" t="s">
        <v>351</v>
      </c>
    </row>
    <row r="82" customFormat="false" ht="23.85" hidden="false" customHeight="true" outlineLevel="0" collapsed="false">
      <c r="A82" s="92" t="s">
        <v>352</v>
      </c>
      <c r="B82" s="92"/>
      <c r="C82" s="92"/>
      <c r="D82" s="92"/>
      <c r="E82" s="92"/>
      <c r="F82" s="92"/>
      <c r="G82" s="92"/>
    </row>
    <row r="83" customFormat="false" ht="14.25" hidden="false" customHeight="true" outlineLevel="0" collapsed="false">
      <c r="A83" s="97" t="s">
        <v>353</v>
      </c>
      <c r="B83" s="164"/>
      <c r="C83" s="164"/>
      <c r="D83" s="164" t="s">
        <v>354</v>
      </c>
      <c r="E83" s="164"/>
      <c r="F83" s="164"/>
      <c r="G83" s="164"/>
    </row>
    <row r="84" customFormat="false" ht="27" hidden="false" customHeight="true" outlineLevel="0" collapsed="false">
      <c r="A84" s="97"/>
      <c r="B84" s="97"/>
      <c r="C84" s="164"/>
      <c r="D84" s="164"/>
      <c r="E84" s="164"/>
      <c r="F84" s="164"/>
      <c r="G84" s="164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29FCF"/>
    <pageSetUpPr fitToPage="false"/>
  </sheetPr>
  <dimension ref="A1:G84"/>
  <sheetViews>
    <sheetView showFormulas="false" showGridLines="true" showRowColHeaders="true" showZeros="true" rightToLeft="false" tabSelected="false" showOutlineSymbols="true" defaultGridColor="true" view="pageBreakPreview" topLeftCell="A61" colorId="64" zoomScale="100" zoomScaleNormal="100" zoomScalePageLayoutView="100" workbookViewId="0">
      <selection pane="topLeft" activeCell="F78" activeCellId="0" sqref="F78"/>
    </sheetView>
  </sheetViews>
  <sheetFormatPr defaultColWidth="10.4453125" defaultRowHeight="12.8" zeroHeight="false" outlineLevelRow="0" outlineLevelCol="0"/>
  <cols>
    <col collapsed="false" customWidth="true" hidden="false" outlineLevel="0" max="1" min="1" style="1" width="25.54"/>
    <col collapsed="false" customWidth="true" hidden="false" outlineLevel="0" max="2" min="2" style="1" width="21.53"/>
    <col collapsed="false" customWidth="true" hidden="false" outlineLevel="0" max="4" min="4" style="1" width="16.26"/>
    <col collapsed="false" customWidth="true" hidden="false" outlineLevel="0" max="5" min="5" style="1" width="22.6"/>
    <col collapsed="false" customWidth="true" hidden="false" outlineLevel="0" max="7" min="7" style="1" width="19.2"/>
  </cols>
  <sheetData>
    <row r="1" customFormat="false" ht="13.8" hidden="false" customHeight="false" outlineLevel="0" collapsed="false">
      <c r="A1" s="120" t="str">
        <f aca="false">занесвынес!A1</f>
        <v>ООО Альфадез</v>
      </c>
      <c r="B1" s="120"/>
      <c r="C1" s="120"/>
      <c r="D1" s="120"/>
      <c r="E1" s="120"/>
      <c r="F1" s="120"/>
      <c r="G1" s="120"/>
    </row>
    <row r="2" customFormat="false" ht="13.8" hidden="false" customHeight="false" outlineLevel="0" collapsed="false">
      <c r="A2" s="121" t="str">
        <f aca="false">занесвынес!A2</f>
        <v>Контактный телефон</v>
      </c>
      <c r="B2" s="121"/>
      <c r="C2" s="122" t="n">
        <f aca="false">занесвынес!C2</f>
        <v>89379676209</v>
      </c>
      <c r="D2" s="122"/>
      <c r="E2" s="123"/>
      <c r="F2" s="123"/>
      <c r="G2" s="124"/>
    </row>
    <row r="3" customFormat="false" ht="13.8" hidden="false" customHeight="false" outlineLevel="0" collapsed="false">
      <c r="A3" s="125" t="s">
        <v>293</v>
      </c>
      <c r="B3" s="126" t="s">
        <v>294</v>
      </c>
      <c r="C3" s="126"/>
      <c r="D3" s="127" t="str">
        <f aca="false">занесвынес!A4</f>
        <v>Наименование обьекта</v>
      </c>
      <c r="E3" s="127"/>
      <c r="F3" s="128" t="str">
        <f aca="false">занесвынес!C4</f>
        <v>ОСП ЗГПИ</v>
      </c>
      <c r="G3" s="128"/>
    </row>
    <row r="4" customFormat="false" ht="13.8" hidden="false" customHeight="false" outlineLevel="0" collapsed="false">
      <c r="A4" s="125" t="s">
        <v>296</v>
      </c>
      <c r="B4" s="129" t="str">
        <f aca="false">журнал!J3</f>
        <v>Авдеенко И.А.</v>
      </c>
      <c r="C4" s="129"/>
      <c r="D4" s="130" t="str">
        <f aca="false">занесвынес!A5</f>
        <v>Адрес проведения работ</v>
      </c>
      <c r="E4" s="130"/>
      <c r="F4" s="129" t="str">
        <f aca="false">занесвынес!C5</f>
        <v>с.Овчарное ул.Луговая 41б</v>
      </c>
      <c r="G4" s="129"/>
    </row>
    <row r="5" customFormat="false" ht="13.8" hidden="false" customHeight="false" outlineLevel="0" collapsed="false">
      <c r="A5" s="132" t="s">
        <v>298</v>
      </c>
      <c r="B5" s="133" t="n">
        <f aca="false">'Журн.расхода'!A10</f>
        <v>45307</v>
      </c>
      <c r="C5" s="123"/>
      <c r="D5" s="123"/>
      <c r="E5" s="123"/>
      <c r="F5" s="123"/>
      <c r="G5" s="124"/>
    </row>
    <row r="6" customFormat="false" ht="13.8" hidden="false" customHeight="false" outlineLevel="0" collapsed="false"/>
    <row r="7" customFormat="false" ht="13.8" hidden="false" customHeight="false" outlineLevel="0" collapsed="false">
      <c r="A7" s="120" t="s">
        <v>299</v>
      </c>
      <c r="B7" s="120"/>
      <c r="C7" s="120"/>
      <c r="D7" s="120"/>
      <c r="E7" s="120"/>
      <c r="F7" s="120"/>
      <c r="G7" s="120"/>
    </row>
    <row r="8" customFormat="false" ht="13.8" hidden="false" customHeight="false" outlineLevel="0" collapsed="false"/>
    <row r="9" customFormat="false" ht="13.8" hidden="false" customHeight="false" outlineLevel="0" collapsed="false">
      <c r="A9" s="134" t="s">
        <v>300</v>
      </c>
      <c r="B9" s="134"/>
    </row>
    <row r="10" customFormat="false" ht="13.8" hidden="false" customHeight="false" outlineLevel="0" collapsed="false">
      <c r="A10" s="134" t="s">
        <v>301</v>
      </c>
    </row>
    <row r="11" customFormat="false" ht="50.95" hidden="false" customHeight="true" outlineLevel="0" collapsed="false">
      <c r="A11" s="135" t="s">
        <v>302</v>
      </c>
      <c r="B11" s="135" t="s">
        <v>303</v>
      </c>
      <c r="C11" s="135" t="s">
        <v>304</v>
      </c>
      <c r="D11" s="135" t="s">
        <v>305</v>
      </c>
      <c r="E11" s="135" t="s">
        <v>306</v>
      </c>
      <c r="F11" s="135" t="s">
        <v>307</v>
      </c>
      <c r="G11" s="135"/>
    </row>
    <row r="12" customFormat="false" ht="13.8" hidden="false" customHeight="false" outlineLevel="0" collapsed="false">
      <c r="A12" s="136" t="s">
        <v>60</v>
      </c>
      <c r="B12" s="136" t="s">
        <v>60</v>
      </c>
      <c r="C12" s="136" t="s">
        <v>60</v>
      </c>
      <c r="D12" s="136" t="s">
        <v>60</v>
      </c>
      <c r="E12" s="137" t="s">
        <v>60</v>
      </c>
      <c r="F12" s="136" t="s">
        <v>60</v>
      </c>
      <c r="G12" s="136"/>
    </row>
    <row r="13" customFormat="false" ht="13.8" hidden="false" customHeight="false" outlineLevel="0" collapsed="false"/>
    <row r="14" customFormat="false" ht="13.8" hidden="false" customHeight="false" outlineLevel="0" collapsed="false">
      <c r="A14" s="134" t="s">
        <v>308</v>
      </c>
      <c r="B14" s="134"/>
      <c r="C14" s="134"/>
    </row>
    <row r="15" customFormat="false" ht="50.95" hidden="false" customHeight="true" outlineLevel="0" collapsed="false">
      <c r="A15" s="138" t="s">
        <v>302</v>
      </c>
      <c r="B15" s="135" t="s">
        <v>303</v>
      </c>
      <c r="C15" s="135" t="s">
        <v>304</v>
      </c>
      <c r="D15" s="135" t="s">
        <v>305</v>
      </c>
      <c r="E15" s="135" t="s">
        <v>306</v>
      </c>
      <c r="F15" s="135" t="s">
        <v>307</v>
      </c>
      <c r="G15" s="135"/>
    </row>
    <row r="16" customFormat="false" ht="14.15" hidden="false" customHeight="false" outlineLevel="0" collapsed="false">
      <c r="A16" s="7" t="s">
        <v>355</v>
      </c>
      <c r="B16" s="4" t="n">
        <v>2</v>
      </c>
      <c r="C16" s="7" t="n">
        <v>94.128</v>
      </c>
      <c r="D16" s="4" t="s">
        <v>60</v>
      </c>
      <c r="E16" s="139" t="s">
        <v>60</v>
      </c>
      <c r="F16" s="4" t="n">
        <v>2</v>
      </c>
      <c r="G16" s="4"/>
    </row>
    <row r="17" customFormat="false" ht="13.8" hidden="false" customHeight="false" outlineLevel="0" collapsed="false"/>
    <row r="18" customFormat="false" ht="13.8" hidden="false" customHeight="false" outlineLevel="0" collapsed="false">
      <c r="A18" s="140" t="s">
        <v>309</v>
      </c>
    </row>
    <row r="19" customFormat="false" ht="13.8" hidden="false" customHeight="false" outlineLevel="0" collapsed="false">
      <c r="A19" s="141" t="s">
        <v>310</v>
      </c>
      <c r="B19" s="141" t="s">
        <v>311</v>
      </c>
    </row>
    <row r="20" customFormat="false" ht="13.8" hidden="false" customHeight="false" outlineLevel="0" collapsed="false">
      <c r="A20" s="142" t="s">
        <v>312</v>
      </c>
      <c r="B20" s="142"/>
    </row>
    <row r="21" customFormat="false" ht="13.8" hidden="false" customHeight="false" outlineLevel="0" collapsed="false">
      <c r="A21" s="126" t="s">
        <v>313</v>
      </c>
      <c r="B21" s="4" t="s">
        <v>60</v>
      </c>
    </row>
    <row r="22" customFormat="false" ht="13.8" hidden="false" customHeight="false" outlineLevel="0" collapsed="false">
      <c r="A22" s="126" t="s">
        <v>314</v>
      </c>
      <c r="B22" s="4" t="str">
        <f aca="false">B21</f>
        <v>-</v>
      </c>
    </row>
    <row r="23" customFormat="false" ht="13.8" hidden="false" customHeight="false" outlineLevel="0" collapsed="false"/>
    <row r="24" customFormat="false" ht="13.8" hidden="false" customHeight="false" outlineLevel="0" collapsed="false">
      <c r="A24" s="143" t="s">
        <v>315</v>
      </c>
      <c r="B24" s="123"/>
      <c r="C24" s="123"/>
      <c r="D24" s="123"/>
      <c r="E24" s="124"/>
      <c r="F24" s="144" t="s">
        <v>60</v>
      </c>
      <c r="G24" s="144"/>
    </row>
    <row r="25" customFormat="false" ht="13.8" hidden="false" customHeight="false" outlineLevel="0" collapsed="false">
      <c r="A25" s="143" t="s">
        <v>316</v>
      </c>
      <c r="B25" s="123"/>
      <c r="C25" s="123"/>
      <c r="D25" s="123"/>
      <c r="E25" s="124"/>
      <c r="F25" s="4" t="s">
        <v>60</v>
      </c>
      <c r="G25" s="4"/>
    </row>
    <row r="26" customFormat="false" ht="13.8" hidden="false" customHeight="false" outlineLevel="0" collapsed="false">
      <c r="A26" s="143" t="s">
        <v>317</v>
      </c>
      <c r="B26" s="123"/>
      <c r="C26" s="123"/>
      <c r="D26" s="123"/>
      <c r="E26" s="124"/>
      <c r="F26" s="4" t="s">
        <v>60</v>
      </c>
      <c r="G26" s="4"/>
    </row>
    <row r="27" customFormat="false" ht="13.8" hidden="false" customHeight="false" outlineLevel="0" collapsed="false">
      <c r="A27" s="143" t="s">
        <v>318</v>
      </c>
      <c r="B27" s="123"/>
      <c r="C27" s="123"/>
      <c r="D27" s="123"/>
      <c r="E27" s="124"/>
      <c r="F27" s="4" t="n">
        <f aca="false">F16</f>
        <v>2</v>
      </c>
      <c r="G27" s="4"/>
    </row>
    <row r="28" customFormat="false" ht="13.8" hidden="false" customHeight="false" outlineLevel="0" collapsed="false">
      <c r="A28" s="140" t="s">
        <v>319</v>
      </c>
    </row>
    <row r="29" customFormat="false" ht="13.8" hidden="false" customHeight="false" outlineLevel="0" collapsed="false">
      <c r="A29" s="145" t="s">
        <v>363</v>
      </c>
      <c r="B29" s="123"/>
      <c r="C29" s="123"/>
      <c r="D29" s="123"/>
      <c r="E29" s="123"/>
      <c r="F29" s="123"/>
      <c r="G29" s="124"/>
    </row>
    <row r="30" customFormat="false" ht="13.8" hidden="false" customHeight="false" outlineLevel="0" collapsed="false"/>
    <row r="31" customFormat="false" ht="13.8" hidden="false" customHeight="false" outlineLevel="0" collapsed="false">
      <c r="A31" s="134" t="s">
        <v>321</v>
      </c>
    </row>
    <row r="32" customFormat="false" ht="50.95" hidden="false" customHeight="true" outlineLevel="0" collapsed="false">
      <c r="A32" s="138" t="s">
        <v>302</v>
      </c>
      <c r="B32" s="135" t="s">
        <v>303</v>
      </c>
      <c r="C32" s="135" t="s">
        <v>304</v>
      </c>
      <c r="D32" s="135" t="s">
        <v>305</v>
      </c>
      <c r="E32" s="135" t="s">
        <v>306</v>
      </c>
      <c r="F32" s="135" t="s">
        <v>307</v>
      </c>
      <c r="G32" s="135"/>
    </row>
    <row r="33" customFormat="false" ht="13.8" hidden="false" customHeight="false" outlineLevel="0" collapsed="false">
      <c r="A33" s="136" t="s">
        <v>60</v>
      </c>
      <c r="B33" s="136" t="s">
        <v>60</v>
      </c>
      <c r="C33" s="136" t="s">
        <v>60</v>
      </c>
      <c r="D33" s="136" t="s">
        <v>60</v>
      </c>
      <c r="E33" s="137" t="s">
        <v>60</v>
      </c>
      <c r="F33" s="136" t="s">
        <v>60</v>
      </c>
      <c r="G33" s="136"/>
    </row>
    <row r="34" customFormat="false" ht="13.8" hidden="false" customHeight="false" outlineLevel="0" collapsed="false"/>
    <row r="35" customFormat="false" ht="13.8" hidden="false" customHeight="false" outlineLevel="0" collapsed="false">
      <c r="A35" s="140" t="s">
        <v>309</v>
      </c>
    </row>
    <row r="36" customFormat="false" ht="13.8" hidden="false" customHeight="false" outlineLevel="0" collapsed="false">
      <c r="A36" s="141" t="s">
        <v>310</v>
      </c>
      <c r="B36" s="141" t="s">
        <v>311</v>
      </c>
    </row>
    <row r="37" customFormat="false" ht="13.8" hidden="false" customHeight="false" outlineLevel="0" collapsed="false">
      <c r="A37" s="126" t="s">
        <v>322</v>
      </c>
      <c r="B37" s="126"/>
    </row>
    <row r="38" customFormat="false" ht="13.8" hidden="false" customHeight="false" outlineLevel="0" collapsed="false">
      <c r="A38" s="126" t="s">
        <v>323</v>
      </c>
      <c r="B38" s="4" t="s">
        <v>60</v>
      </c>
    </row>
    <row r="39" customFormat="false" ht="13.8" hidden="false" customHeight="false" outlineLevel="0" collapsed="false">
      <c r="A39" s="126" t="s">
        <v>324</v>
      </c>
      <c r="B39" s="4" t="s">
        <v>60</v>
      </c>
      <c r="C39" s="102"/>
      <c r="D39" s="102"/>
      <c r="E39" s="102"/>
      <c r="F39" s="102"/>
      <c r="G39" s="102"/>
    </row>
    <row r="40" customFormat="false" ht="13.8" hidden="false" customHeight="false" outlineLevel="0" collapsed="false">
      <c r="A40" s="126" t="s">
        <v>325</v>
      </c>
      <c r="B40" s="4" t="s">
        <v>60</v>
      </c>
      <c r="C40" s="64"/>
      <c r="D40" s="64"/>
      <c r="E40" s="64"/>
      <c r="F40" s="64"/>
    </row>
    <row r="41" customFormat="false" ht="13.8" hidden="false" customHeight="false" outlineLevel="0" collapsed="false">
      <c r="A41" s="126" t="s">
        <v>314</v>
      </c>
      <c r="B41" s="4" t="s">
        <v>60</v>
      </c>
      <c r="C41" s="64"/>
      <c r="D41" s="64"/>
      <c r="E41" s="64"/>
      <c r="F41" s="64"/>
    </row>
    <row r="42" customFormat="false" ht="13.8" hidden="false" customHeight="false" outlineLevel="0" collapsed="false">
      <c r="A42" s="123"/>
      <c r="B42" s="147"/>
      <c r="C42" s="64"/>
      <c r="D42" s="64"/>
      <c r="E42" s="64"/>
      <c r="F42" s="64"/>
    </row>
    <row r="43" customFormat="false" ht="13.8" hidden="false" customHeight="false" outlineLevel="0" collapsed="false">
      <c r="A43" s="146" t="s">
        <v>326</v>
      </c>
      <c r="B43" s="147"/>
      <c r="C43" s="147"/>
      <c r="D43" s="147"/>
      <c r="E43" s="147"/>
      <c r="F43" s="147"/>
      <c r="G43" s="124"/>
    </row>
    <row r="44" customFormat="false" ht="13.8" hidden="false" customHeight="false" outlineLevel="0" collapsed="false">
      <c r="A44" s="64"/>
      <c r="B44" s="64"/>
      <c r="C44" s="64"/>
      <c r="D44" s="64"/>
      <c r="E44" s="64"/>
      <c r="F44" s="64"/>
    </row>
    <row r="45" customFormat="false" ht="13.8" hidden="false" customHeight="false" outlineLevel="0" collapsed="false">
      <c r="A45" s="140" t="s">
        <v>319</v>
      </c>
    </row>
    <row r="46" customFormat="false" ht="13.8" hidden="false" customHeight="false" outlineLevel="0" collapsed="false">
      <c r="A46" s="145" t="s">
        <v>320</v>
      </c>
      <c r="B46" s="123"/>
      <c r="C46" s="123"/>
      <c r="D46" s="123"/>
      <c r="E46" s="123"/>
      <c r="F46" s="123"/>
      <c r="G46" s="124"/>
    </row>
    <row r="47" customFormat="false" ht="13.8" hidden="false" customHeight="false" outlineLevel="0" collapsed="false"/>
    <row r="48" customFormat="false" ht="13.8" hidden="false" customHeight="false" outlineLevel="0" collapsed="false">
      <c r="A48" s="134" t="s">
        <v>327</v>
      </c>
    </row>
    <row r="49" customFormat="false" ht="14.15" hidden="false" customHeight="false" outlineLevel="0" collapsed="false">
      <c r="A49" s="141" t="s">
        <v>328</v>
      </c>
      <c r="B49" s="141" t="s">
        <v>329</v>
      </c>
      <c r="C49" s="141" t="s">
        <v>330</v>
      </c>
      <c r="D49" s="141" t="s">
        <v>331</v>
      </c>
      <c r="E49" s="141" t="s">
        <v>332</v>
      </c>
      <c r="F49" s="141" t="s">
        <v>333</v>
      </c>
      <c r="G49" s="135" t="s">
        <v>334</v>
      </c>
    </row>
    <row r="50" customFormat="false" ht="13.8" hidden="false" customHeight="false" outlineLevel="0" collapsed="false">
      <c r="A50" s="4" t="s">
        <v>60</v>
      </c>
      <c r="B50" s="4" t="s">
        <v>60</v>
      </c>
      <c r="C50" s="4" t="s">
        <v>60</v>
      </c>
      <c r="D50" s="4" t="s">
        <v>60</v>
      </c>
      <c r="E50" s="4" t="s">
        <v>60</v>
      </c>
      <c r="F50" s="4" t="s">
        <v>60</v>
      </c>
      <c r="G50" s="4" t="s">
        <v>60</v>
      </c>
    </row>
    <row r="51" customFormat="false" ht="13.8" hidden="false" customHeight="false" outlineLevel="0" collapsed="false">
      <c r="A51" s="64"/>
      <c r="B51" s="64"/>
      <c r="C51" s="64"/>
      <c r="D51" s="64"/>
      <c r="E51" s="64"/>
      <c r="F51" s="64"/>
      <c r="G51" s="64"/>
    </row>
    <row r="52" customFormat="false" ht="13.8" hidden="false" customHeight="false" outlineLevel="0" collapsed="false">
      <c r="A52" s="140" t="s">
        <v>309</v>
      </c>
      <c r="C52" s="64"/>
      <c r="D52" s="64"/>
      <c r="E52" s="64"/>
      <c r="F52" s="64"/>
      <c r="G52" s="64"/>
    </row>
    <row r="53" customFormat="false" ht="13.8" hidden="false" customHeight="false" outlineLevel="0" collapsed="false">
      <c r="A53" s="141" t="s">
        <v>310</v>
      </c>
      <c r="B53" s="141" t="s">
        <v>311</v>
      </c>
    </row>
    <row r="54" customFormat="false" ht="13.8" hidden="false" customHeight="false" outlineLevel="0" collapsed="false">
      <c r="A54" s="145" t="s">
        <v>335</v>
      </c>
      <c r="B54" s="124"/>
    </row>
    <row r="55" customFormat="false" ht="13.8" hidden="false" customHeight="false" outlineLevel="0" collapsed="false">
      <c r="A55" s="126" t="s">
        <v>329</v>
      </c>
      <c r="B55" s="4" t="s">
        <v>60</v>
      </c>
    </row>
    <row r="56" customFormat="false" ht="13.8" hidden="false" customHeight="false" outlineLevel="0" collapsed="false">
      <c r="A56" s="126" t="s">
        <v>330</v>
      </c>
      <c r="B56" s="4" t="s">
        <v>60</v>
      </c>
    </row>
    <row r="57" customFormat="false" ht="13.8" hidden="false" customHeight="false" outlineLevel="0" collapsed="false">
      <c r="A57" s="126" t="str">
        <f aca="false">D49</f>
        <v>Златоглазка</v>
      </c>
      <c r="B57" s="4" t="s">
        <v>60</v>
      </c>
    </row>
    <row r="58" customFormat="false" ht="13.8" hidden="false" customHeight="false" outlineLevel="0" collapsed="false">
      <c r="A58" s="126" t="str">
        <f aca="false">E49</f>
        <v>Комары</v>
      </c>
      <c r="B58" s="4" t="s">
        <v>60</v>
      </c>
    </row>
    <row r="59" customFormat="false" ht="13.8" hidden="false" customHeight="false" outlineLevel="0" collapsed="false">
      <c r="A59" s="126" t="str">
        <f aca="false">F49</f>
        <v>Осы</v>
      </c>
      <c r="B59" s="4" t="s">
        <v>60</v>
      </c>
    </row>
    <row r="60" customFormat="false" ht="13.8" hidden="false" customHeight="false" outlineLevel="0" collapsed="false">
      <c r="A60" s="126" t="str">
        <f aca="false">G49</f>
        <v>Пищевая моль</v>
      </c>
      <c r="B60" s="4" t="s">
        <v>60</v>
      </c>
    </row>
    <row r="61" customFormat="false" ht="13.8" hidden="false" customHeight="false" outlineLevel="0" collapsed="false"/>
    <row r="62" customFormat="false" ht="13.8" hidden="false" customHeight="false" outlineLevel="0" collapsed="false">
      <c r="A62" s="146" t="s">
        <v>356</v>
      </c>
      <c r="B62" s="147"/>
      <c r="C62" s="147"/>
      <c r="D62" s="147"/>
      <c r="E62" s="147"/>
      <c r="F62" s="147"/>
      <c r="G62" s="124"/>
    </row>
    <row r="63" customFormat="false" ht="13.8" hidden="false" customHeight="false" outlineLevel="0" collapsed="false">
      <c r="A63" s="64"/>
      <c r="B63" s="64"/>
      <c r="C63" s="64"/>
      <c r="D63" s="64"/>
      <c r="E63" s="64"/>
      <c r="F63" s="64"/>
    </row>
    <row r="64" customFormat="false" ht="13.8" hidden="false" customHeight="false" outlineLevel="0" collapsed="false">
      <c r="A64" s="140" t="s">
        <v>319</v>
      </c>
    </row>
    <row r="65" customFormat="false" ht="13.8" hidden="false" customHeight="false" outlineLevel="0" collapsed="false">
      <c r="A65" s="145" t="s">
        <v>320</v>
      </c>
      <c r="B65" s="123"/>
      <c r="C65" s="123"/>
      <c r="D65" s="123"/>
      <c r="E65" s="123"/>
      <c r="F65" s="123"/>
      <c r="G65" s="124"/>
    </row>
    <row r="66" customFormat="false" ht="13.8" hidden="false" customHeight="false" outlineLevel="0" collapsed="false"/>
    <row r="67" customFormat="false" ht="13.8" hidden="false" customHeight="false" outlineLevel="0" collapsed="false">
      <c r="A67" s="134" t="s">
        <v>336</v>
      </c>
      <c r="B67" s="102"/>
      <c r="C67" s="102"/>
      <c r="D67" s="102"/>
      <c r="E67" s="102"/>
      <c r="F67" s="102"/>
      <c r="G67" s="102"/>
    </row>
    <row r="68" customFormat="false" ht="50.95" hidden="false" customHeight="true" outlineLevel="0" collapsed="false">
      <c r="A68" s="135" t="s">
        <v>337</v>
      </c>
      <c r="B68" s="135"/>
      <c r="C68" s="135" t="s">
        <v>338</v>
      </c>
      <c r="D68" s="135" t="s">
        <v>35</v>
      </c>
      <c r="E68" s="135" t="s">
        <v>339</v>
      </c>
      <c r="F68" s="135"/>
      <c r="G68" s="135" t="s">
        <v>340</v>
      </c>
    </row>
    <row r="69" customFormat="false" ht="13.8" hidden="false" customHeight="true" outlineLevel="0" collapsed="false">
      <c r="A69" s="7" t="s">
        <v>341</v>
      </c>
      <c r="B69" s="7"/>
      <c r="C69" s="151" t="s">
        <v>60</v>
      </c>
      <c r="D69" s="7" t="s">
        <v>60</v>
      </c>
      <c r="E69" s="7" t="s">
        <v>60</v>
      </c>
      <c r="F69" s="7"/>
      <c r="G69" s="4" t="s">
        <v>60</v>
      </c>
    </row>
    <row r="70" customFormat="false" ht="13.8" hidden="false" customHeight="false" outlineLevel="0" collapsed="false">
      <c r="A70" s="7"/>
      <c r="B70" s="7"/>
      <c r="C70" s="152" t="s">
        <v>60</v>
      </c>
      <c r="D70" s="7"/>
      <c r="E70" s="7"/>
      <c r="F70" s="7"/>
      <c r="G70" s="4"/>
    </row>
    <row r="71" customFormat="false" ht="13.8" hidden="false" customHeight="true" outlineLevel="0" collapsed="false">
      <c r="A71" s="2" t="s">
        <v>342</v>
      </c>
      <c r="B71" s="2"/>
      <c r="C71" s="153" t="s">
        <v>26</v>
      </c>
      <c r="D71" s="154" t="str">
        <f aca="false">'Журн.расхода'!B8</f>
        <v>Ратобор-брикет от грызунов</v>
      </c>
      <c r="E71" s="7" t="str">
        <f aca="false">журнал!F10</f>
        <v>Бродифакум 0,005%</v>
      </c>
      <c r="F71" s="7"/>
      <c r="G71" s="12" t="n">
        <f aca="false">128*0.04</f>
        <v>5.12</v>
      </c>
    </row>
    <row r="72" customFormat="false" ht="23.85" hidden="false" customHeight="false" outlineLevel="0" collapsed="false">
      <c r="A72" s="2"/>
      <c r="B72" s="2"/>
      <c r="C72" s="6" t="s">
        <v>364</v>
      </c>
      <c r="D72" s="154"/>
      <c r="E72" s="7"/>
      <c r="F72" s="7"/>
      <c r="G72" s="12"/>
    </row>
    <row r="73" customFormat="false" ht="24.85" hidden="false" customHeight="true" outlineLevel="0" collapsed="false">
      <c r="A73" s="2" t="s">
        <v>343</v>
      </c>
      <c r="B73" s="2"/>
      <c r="C73" s="156" t="s">
        <v>60</v>
      </c>
      <c r="D73" s="7" t="s">
        <v>60</v>
      </c>
      <c r="E73" s="7" t="s">
        <v>60</v>
      </c>
      <c r="F73" s="7"/>
      <c r="G73" s="7" t="s">
        <v>60</v>
      </c>
    </row>
    <row r="74" customFormat="false" ht="13.8" hidden="false" customHeight="false" outlineLevel="0" collapsed="false">
      <c r="A74" s="157"/>
      <c r="B74" s="157"/>
      <c r="C74" s="158"/>
      <c r="D74" s="158"/>
      <c r="E74" s="158"/>
      <c r="F74" s="158"/>
      <c r="G74" s="158"/>
    </row>
    <row r="75" customFormat="false" ht="13.8" hidden="false" customHeight="false" outlineLevel="0" collapsed="false">
      <c r="A75" s="134" t="s">
        <v>345</v>
      </c>
      <c r="B75" s="159"/>
    </row>
    <row r="76" customFormat="false" ht="13.8" hidden="false" customHeight="false" outlineLevel="0" collapsed="false">
      <c r="A76" s="160" t="s">
        <v>346</v>
      </c>
      <c r="B76" s="123"/>
      <c r="C76" s="123"/>
      <c r="D76" s="123"/>
      <c r="E76" s="124"/>
      <c r="F76" s="4" t="s">
        <v>365</v>
      </c>
      <c r="G76" s="4"/>
    </row>
    <row r="77" customFormat="false" ht="13.8" hidden="false" customHeight="false" outlineLevel="0" collapsed="false">
      <c r="A77" s="160" t="s">
        <v>347</v>
      </c>
      <c r="B77" s="123"/>
      <c r="C77" s="123"/>
      <c r="D77" s="123"/>
      <c r="E77" s="124"/>
      <c r="F77" s="4" t="s">
        <v>365</v>
      </c>
      <c r="G77" s="4"/>
    </row>
    <row r="78" customFormat="false" ht="13.8" hidden="false" customHeight="false" outlineLevel="0" collapsed="false">
      <c r="A78" s="161" t="s">
        <v>348</v>
      </c>
      <c r="B78" s="162"/>
      <c r="C78" s="162"/>
      <c r="D78" s="162"/>
      <c r="E78" s="163"/>
      <c r="F78" s="4" t="s">
        <v>60</v>
      </c>
      <c r="G78" s="4"/>
    </row>
    <row r="79" customFormat="false" ht="13.8" hidden="false" customHeight="false" outlineLevel="0" collapsed="false">
      <c r="A79" s="160" t="s">
        <v>349</v>
      </c>
      <c r="B79" s="123"/>
      <c r="C79" s="123"/>
      <c r="D79" s="123"/>
      <c r="E79" s="124"/>
      <c r="F79" s="136" t="s">
        <v>350</v>
      </c>
      <c r="G79" s="136"/>
    </row>
    <row r="80" customFormat="false" ht="13.8" hidden="false" customHeight="false" outlineLevel="0" collapsed="false"/>
    <row r="81" customFormat="false" ht="13.8" hidden="false" customHeight="false" outlineLevel="0" collapsed="false">
      <c r="A81" s="134" t="s">
        <v>351</v>
      </c>
    </row>
    <row r="82" customFormat="false" ht="37.3" hidden="false" customHeight="true" outlineLevel="0" collapsed="false">
      <c r="A82" s="92" t="s">
        <v>352</v>
      </c>
      <c r="B82" s="92"/>
      <c r="C82" s="92"/>
      <c r="D82" s="92"/>
      <c r="E82" s="92"/>
      <c r="F82" s="92"/>
      <c r="G82" s="92"/>
    </row>
    <row r="83" customFormat="false" ht="13.8" hidden="false" customHeight="true" outlineLevel="0" collapsed="false">
      <c r="A83" s="97" t="s">
        <v>353</v>
      </c>
      <c r="B83" s="164"/>
      <c r="C83" s="164"/>
      <c r="D83" s="164" t="s">
        <v>354</v>
      </c>
      <c r="E83" s="164"/>
      <c r="F83" s="164"/>
      <c r="G83" s="164"/>
    </row>
    <row r="84" customFormat="false" ht="13.8" hidden="false" customHeight="false" outlineLevel="0" collapsed="false">
      <c r="A84" s="97"/>
      <c r="B84" s="97"/>
      <c r="C84" s="164"/>
      <c r="D84" s="164"/>
      <c r="E84" s="164"/>
      <c r="F84" s="164"/>
      <c r="G84" s="164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62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  <rowBreaks count="1" manualBreakCount="1">
    <brk id="66" man="true" max="16383" min="0"/>
  </rowBreaks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29FCF"/>
    <pageSetUpPr fitToPage="true"/>
  </sheetPr>
  <dimension ref="A1:AMJ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pane xSplit="0" ySplit="6" topLeftCell="A49" activePane="bottomLeft" state="frozen"/>
      <selection pane="topLeft" activeCell="A1" activeCellId="0" sqref="A1"/>
      <selection pane="bottomLeft" activeCell="A67" activeCellId="0" sqref="A67"/>
    </sheetView>
  </sheetViews>
  <sheetFormatPr defaultColWidth="10.2578125" defaultRowHeight="13.8" zeroHeight="false" outlineLevelRow="0" outlineLevelCol="0"/>
  <cols>
    <col collapsed="false" customWidth="true" hidden="false" outlineLevel="0" max="1" min="1" style="1" width="17"/>
    <col collapsed="false" customWidth="true" hidden="false" outlineLevel="0" max="3" min="3" style="1" width="13"/>
    <col collapsed="false" customWidth="true" hidden="false" outlineLevel="0" max="4" min="4" style="1" width="14.75"/>
    <col collapsed="false" customWidth="true" hidden="false" outlineLevel="0" max="5" min="5" style="1" width="12"/>
    <col collapsed="false" customWidth="true" hidden="false" outlineLevel="0" max="6" min="6" style="1" width="13.25"/>
    <col collapsed="false" customWidth="true" hidden="false" outlineLevel="0" max="7" min="7" style="1" width="13"/>
    <col collapsed="false" customWidth="true" hidden="false" outlineLevel="0" max="1024" min="1024" style="1" width="10.5"/>
  </cols>
  <sheetData>
    <row r="1" customFormat="false" ht="13.8" hidden="false" customHeight="false" outlineLevel="0" collapsed="false">
      <c r="A1" s="120" t="str">
        <f aca="false">занесвынес!A1</f>
        <v>ООО Альфадез</v>
      </c>
      <c r="B1" s="120"/>
      <c r="C1" s="120"/>
      <c r="D1" s="120"/>
      <c r="E1" s="120"/>
      <c r="F1" s="120"/>
      <c r="G1" s="120"/>
    </row>
    <row r="2" customFormat="false" ht="13.8" hidden="false" customHeight="false" outlineLevel="0" collapsed="false">
      <c r="A2" s="121" t="str">
        <f aca="false">занесвынес!A2</f>
        <v>Контактный телефон</v>
      </c>
      <c r="B2" s="121"/>
      <c r="C2" s="122" t="n">
        <f aca="false">занесвынес!C2</f>
        <v>89379676209</v>
      </c>
      <c r="D2" s="122"/>
      <c r="E2" s="123"/>
      <c r="F2" s="123"/>
      <c r="G2" s="124"/>
    </row>
    <row r="3" customFormat="false" ht="13.8" hidden="false" customHeight="false" outlineLevel="0" collapsed="false">
      <c r="A3" s="125" t="s">
        <v>293</v>
      </c>
      <c r="B3" s="126" t="s">
        <v>294</v>
      </c>
      <c r="C3" s="126"/>
      <c r="D3" s="127" t="str">
        <f aca="false">занесвынес!A4</f>
        <v>Наименование обьекта</v>
      </c>
      <c r="E3" s="127"/>
      <c r="F3" s="128" t="str">
        <f aca="false">занесвынес!C4</f>
        <v>ОСП ЗГПИ</v>
      </c>
      <c r="G3" s="128"/>
    </row>
    <row r="4" customFormat="false" ht="13.8" hidden="false" customHeight="false" outlineLevel="0" collapsed="false">
      <c r="A4" s="125" t="s">
        <v>296</v>
      </c>
      <c r="B4" s="129" t="str">
        <f aca="false">журнал!J3</f>
        <v>Авдеенко И.А.</v>
      </c>
      <c r="C4" s="129"/>
      <c r="D4" s="130" t="str">
        <f aca="false">занесвынес!A5</f>
        <v>Адрес проведения работ</v>
      </c>
      <c r="E4" s="130"/>
      <c r="F4" s="129" t="str">
        <f aca="false">занесвынес!C5</f>
        <v>с.Овчарное ул.Луговая 41б</v>
      </c>
      <c r="G4" s="129"/>
    </row>
    <row r="5" customFormat="false" ht="13.8" hidden="false" customHeight="false" outlineLevel="0" collapsed="false">
      <c r="A5" s="132" t="s">
        <v>298</v>
      </c>
      <c r="B5" s="133" t="n">
        <f aca="false">'Журн.расхода'!A12</f>
        <v>45315</v>
      </c>
      <c r="C5" s="123"/>
      <c r="D5" s="123"/>
      <c r="E5" s="123"/>
      <c r="F5" s="123"/>
      <c r="G5" s="124"/>
    </row>
    <row r="7" customFormat="false" ht="13.8" hidden="false" customHeight="false" outlineLevel="0" collapsed="false">
      <c r="A7" s="120" t="s">
        <v>299</v>
      </c>
      <c r="B7" s="120"/>
      <c r="C7" s="120"/>
      <c r="D7" s="120"/>
      <c r="E7" s="120"/>
      <c r="F7" s="120"/>
      <c r="G7" s="120"/>
    </row>
    <row r="9" customFormat="false" ht="13.8" hidden="false" customHeight="false" outlineLevel="0" collapsed="false">
      <c r="A9" s="134" t="s">
        <v>300</v>
      </c>
      <c r="B9" s="134"/>
    </row>
    <row r="10" customFormat="false" ht="13.8" hidden="false" customHeight="false" outlineLevel="0" collapsed="false">
      <c r="A10" s="134" t="s">
        <v>301</v>
      </c>
    </row>
    <row r="11" s="102" customFormat="true" ht="45" hidden="false" customHeight="true" outlineLevel="0" collapsed="false">
      <c r="A11" s="135" t="s">
        <v>302</v>
      </c>
      <c r="B11" s="135" t="s">
        <v>303</v>
      </c>
      <c r="C11" s="135" t="s">
        <v>304</v>
      </c>
      <c r="D11" s="135" t="s">
        <v>305</v>
      </c>
      <c r="E11" s="135" t="s">
        <v>306</v>
      </c>
      <c r="F11" s="135" t="s">
        <v>307</v>
      </c>
      <c r="G11" s="135"/>
      <c r="AMJ11" s="1"/>
    </row>
    <row r="12" customFormat="false" ht="13.8" hidden="false" customHeight="false" outlineLevel="0" collapsed="false">
      <c r="A12" s="136" t="s">
        <v>60</v>
      </c>
      <c r="B12" s="136" t="s">
        <v>60</v>
      </c>
      <c r="C12" s="136" t="s">
        <v>60</v>
      </c>
      <c r="D12" s="136" t="s">
        <v>60</v>
      </c>
      <c r="E12" s="137" t="s">
        <v>60</v>
      </c>
      <c r="F12" s="136" t="s">
        <v>60</v>
      </c>
      <c r="G12" s="136"/>
    </row>
    <row r="14" customFormat="false" ht="13.8" hidden="false" customHeight="false" outlineLevel="0" collapsed="false">
      <c r="A14" s="134" t="s">
        <v>308</v>
      </c>
      <c r="B14" s="134"/>
      <c r="C14" s="134"/>
    </row>
    <row r="15" s="102" customFormat="true" ht="39.75" hidden="false" customHeight="true" outlineLevel="0" collapsed="false">
      <c r="A15" s="138" t="s">
        <v>302</v>
      </c>
      <c r="B15" s="135" t="s">
        <v>303</v>
      </c>
      <c r="C15" s="135" t="s">
        <v>304</v>
      </c>
      <c r="D15" s="135" t="s">
        <v>305</v>
      </c>
      <c r="E15" s="135" t="s">
        <v>306</v>
      </c>
      <c r="F15" s="135" t="s">
        <v>307</v>
      </c>
      <c r="G15" s="135"/>
      <c r="AMJ15" s="1"/>
    </row>
    <row r="16" customFormat="false" ht="26.85" hidden="false" customHeight="false" outlineLevel="0" collapsed="false">
      <c r="A16" s="7" t="s">
        <v>355</v>
      </c>
      <c r="B16" s="4" t="n">
        <v>2</v>
      </c>
      <c r="C16" s="7" t="s">
        <v>60</v>
      </c>
      <c r="D16" s="4" t="s">
        <v>60</v>
      </c>
      <c r="E16" s="139" t="s">
        <v>60</v>
      </c>
      <c r="F16" s="4" t="s">
        <v>60</v>
      </c>
      <c r="G16" s="4"/>
    </row>
    <row r="18" customFormat="false" ht="13.8" hidden="false" customHeight="false" outlineLevel="0" collapsed="false">
      <c r="A18" s="140" t="s">
        <v>309</v>
      </c>
    </row>
    <row r="19" customFormat="false" ht="13.8" hidden="false" customHeight="false" outlineLevel="0" collapsed="false">
      <c r="A19" s="141" t="s">
        <v>310</v>
      </c>
      <c r="B19" s="141" t="s">
        <v>311</v>
      </c>
    </row>
    <row r="20" customFormat="false" ht="13.8" hidden="false" customHeight="false" outlineLevel="0" collapsed="false">
      <c r="A20" s="142" t="s">
        <v>312</v>
      </c>
      <c r="B20" s="142"/>
    </row>
    <row r="21" customFormat="false" ht="13.8" hidden="false" customHeight="false" outlineLevel="0" collapsed="false">
      <c r="A21" s="126" t="s">
        <v>313</v>
      </c>
      <c r="B21" s="4" t="s">
        <v>60</v>
      </c>
    </row>
    <row r="22" customFormat="false" ht="13.8" hidden="false" customHeight="false" outlineLevel="0" collapsed="false">
      <c r="A22" s="126" t="s">
        <v>314</v>
      </c>
      <c r="B22" s="4" t="str">
        <f aca="false">B21</f>
        <v>-</v>
      </c>
    </row>
    <row r="24" customFormat="false" ht="13.8" hidden="false" customHeight="false" outlineLevel="0" collapsed="false">
      <c r="A24" s="143" t="s">
        <v>315</v>
      </c>
      <c r="B24" s="123"/>
      <c r="C24" s="123"/>
      <c r="D24" s="123"/>
      <c r="E24" s="124"/>
      <c r="F24" s="144" t="s">
        <v>60</v>
      </c>
      <c r="G24" s="144"/>
    </row>
    <row r="25" customFormat="false" ht="13.8" hidden="false" customHeight="false" outlineLevel="0" collapsed="false">
      <c r="A25" s="143" t="s">
        <v>316</v>
      </c>
      <c r="B25" s="123"/>
      <c r="C25" s="123"/>
      <c r="D25" s="123"/>
      <c r="E25" s="124"/>
      <c r="F25" s="4" t="s">
        <v>60</v>
      </c>
      <c r="G25" s="4"/>
    </row>
    <row r="26" customFormat="false" ht="13.8" hidden="false" customHeight="false" outlineLevel="0" collapsed="false">
      <c r="A26" s="143" t="s">
        <v>317</v>
      </c>
      <c r="B26" s="123"/>
      <c r="C26" s="123"/>
      <c r="D26" s="123"/>
      <c r="E26" s="124"/>
      <c r="F26" s="4" t="s">
        <v>60</v>
      </c>
      <c r="G26" s="4"/>
    </row>
    <row r="27" customFormat="false" ht="13.8" hidden="false" customHeight="false" outlineLevel="0" collapsed="false">
      <c r="A27" s="143" t="s">
        <v>318</v>
      </c>
      <c r="B27" s="123"/>
      <c r="C27" s="123"/>
      <c r="D27" s="123"/>
      <c r="E27" s="124"/>
      <c r="F27" s="4" t="str">
        <f aca="false">F16</f>
        <v>-</v>
      </c>
      <c r="G27" s="4"/>
    </row>
    <row r="28" customFormat="false" ht="13.8" hidden="false" customHeight="false" outlineLevel="0" collapsed="false">
      <c r="A28" s="140" t="s">
        <v>319</v>
      </c>
    </row>
    <row r="29" customFormat="false" ht="13.8" hidden="false" customHeight="false" outlineLevel="0" collapsed="false">
      <c r="A29" s="145" t="s">
        <v>363</v>
      </c>
      <c r="B29" s="123"/>
      <c r="C29" s="123"/>
      <c r="D29" s="123"/>
      <c r="E29" s="123"/>
      <c r="F29" s="123"/>
      <c r="G29" s="124"/>
    </row>
    <row r="31" customFormat="false" ht="13.8" hidden="false" customHeight="false" outlineLevel="0" collapsed="false">
      <c r="A31" s="134" t="s">
        <v>321</v>
      </c>
    </row>
    <row r="32" customFormat="false" ht="45" hidden="false" customHeight="true" outlineLevel="0" collapsed="false">
      <c r="A32" s="138" t="s">
        <v>302</v>
      </c>
      <c r="B32" s="135" t="s">
        <v>303</v>
      </c>
      <c r="C32" s="135" t="s">
        <v>304</v>
      </c>
      <c r="D32" s="135" t="s">
        <v>305</v>
      </c>
      <c r="E32" s="135" t="s">
        <v>306</v>
      </c>
      <c r="F32" s="135" t="s">
        <v>307</v>
      </c>
      <c r="G32" s="135"/>
    </row>
    <row r="33" customFormat="false" ht="13.8" hidden="false" customHeight="false" outlineLevel="0" collapsed="false">
      <c r="A33" s="136" t="s">
        <v>60</v>
      </c>
      <c r="B33" s="136" t="s">
        <v>60</v>
      </c>
      <c r="C33" s="136" t="s">
        <v>60</v>
      </c>
      <c r="D33" s="136" t="s">
        <v>60</v>
      </c>
      <c r="E33" s="137" t="s">
        <v>60</v>
      </c>
      <c r="F33" s="136" t="s">
        <v>60</v>
      </c>
      <c r="G33" s="136"/>
    </row>
    <row r="35" customFormat="false" ht="13.8" hidden="false" customHeight="false" outlineLevel="0" collapsed="false">
      <c r="A35" s="140" t="s">
        <v>309</v>
      </c>
    </row>
    <row r="36" customFormat="false" ht="13.8" hidden="false" customHeight="false" outlineLevel="0" collapsed="false">
      <c r="A36" s="141" t="s">
        <v>310</v>
      </c>
      <c r="B36" s="141" t="s">
        <v>311</v>
      </c>
    </row>
    <row r="37" customFormat="false" ht="13.8" hidden="false" customHeight="false" outlineLevel="0" collapsed="false">
      <c r="A37" s="126" t="s">
        <v>322</v>
      </c>
      <c r="B37" s="126"/>
    </row>
    <row r="38" customFormat="false" ht="13.8" hidden="false" customHeight="false" outlineLevel="0" collapsed="false">
      <c r="A38" s="126" t="s">
        <v>323</v>
      </c>
      <c r="B38" s="4" t="s">
        <v>60</v>
      </c>
    </row>
    <row r="39" s="102" customFormat="true" ht="13.8" hidden="false" customHeight="false" outlineLevel="0" collapsed="false">
      <c r="A39" s="126" t="s">
        <v>324</v>
      </c>
      <c r="B39" s="4" t="s">
        <v>60</v>
      </c>
      <c r="AMJ39" s="1"/>
    </row>
    <row r="40" customFormat="false" ht="13.8" hidden="false" customHeight="false" outlineLevel="0" collapsed="false">
      <c r="A40" s="126" t="s">
        <v>325</v>
      </c>
      <c r="B40" s="4" t="s">
        <v>60</v>
      </c>
      <c r="C40" s="64"/>
      <c r="D40" s="64"/>
      <c r="E40" s="64"/>
      <c r="F40" s="64"/>
    </row>
    <row r="41" customFormat="false" ht="13.8" hidden="false" customHeight="false" outlineLevel="0" collapsed="false">
      <c r="A41" s="126" t="s">
        <v>314</v>
      </c>
      <c r="B41" s="4" t="s">
        <v>60</v>
      </c>
      <c r="C41" s="64"/>
      <c r="D41" s="64"/>
      <c r="E41" s="64"/>
      <c r="F41" s="64"/>
    </row>
    <row r="42" customFormat="false" ht="13.8" hidden="false" customHeight="false" outlineLevel="0" collapsed="false">
      <c r="A42" s="123"/>
      <c r="B42" s="147"/>
      <c r="C42" s="64"/>
      <c r="D42" s="64"/>
      <c r="E42" s="64"/>
      <c r="F42" s="64"/>
    </row>
    <row r="43" customFormat="false" ht="13.8" hidden="false" customHeight="false" outlineLevel="0" collapsed="false">
      <c r="A43" s="146" t="s">
        <v>326</v>
      </c>
      <c r="B43" s="147"/>
      <c r="C43" s="147"/>
      <c r="D43" s="147"/>
      <c r="E43" s="147"/>
      <c r="F43" s="147"/>
      <c r="G43" s="124"/>
    </row>
    <row r="44" customFormat="false" ht="13.8" hidden="false" customHeight="false" outlineLevel="0" collapsed="false">
      <c r="A44" s="64"/>
      <c r="B44" s="64"/>
      <c r="C44" s="64"/>
      <c r="D44" s="64"/>
      <c r="E44" s="64"/>
      <c r="F44" s="64"/>
    </row>
    <row r="45" customFormat="false" ht="13.8" hidden="false" customHeight="false" outlineLevel="0" collapsed="false">
      <c r="A45" s="140" t="s">
        <v>319</v>
      </c>
    </row>
    <row r="46" customFormat="false" ht="13.8" hidden="false" customHeight="false" outlineLevel="0" collapsed="false">
      <c r="A46" s="145" t="s">
        <v>320</v>
      </c>
      <c r="B46" s="123"/>
      <c r="C46" s="123"/>
      <c r="D46" s="123"/>
      <c r="E46" s="123"/>
      <c r="F46" s="123"/>
      <c r="G46" s="124"/>
    </row>
    <row r="48" customFormat="false" ht="13.8" hidden="false" customHeight="false" outlineLevel="0" collapsed="false">
      <c r="A48" s="134" t="s">
        <v>327</v>
      </c>
    </row>
    <row r="49" customFormat="false" ht="26.85" hidden="false" customHeight="false" outlineLevel="0" collapsed="false">
      <c r="A49" s="141" t="s">
        <v>328</v>
      </c>
      <c r="B49" s="141" t="s">
        <v>329</v>
      </c>
      <c r="C49" s="141" t="s">
        <v>330</v>
      </c>
      <c r="D49" s="141" t="s">
        <v>331</v>
      </c>
      <c r="E49" s="141" t="s">
        <v>332</v>
      </c>
      <c r="F49" s="141" t="s">
        <v>333</v>
      </c>
      <c r="G49" s="135" t="s">
        <v>334</v>
      </c>
    </row>
    <row r="50" customFormat="false" ht="13.8" hidden="false" customHeight="false" outlineLevel="0" collapsed="false">
      <c r="A50" s="4" t="s">
        <v>60</v>
      </c>
      <c r="B50" s="4" t="s">
        <v>60</v>
      </c>
      <c r="C50" s="4" t="s">
        <v>60</v>
      </c>
      <c r="D50" s="4" t="s">
        <v>60</v>
      </c>
      <c r="E50" s="4" t="s">
        <v>60</v>
      </c>
      <c r="F50" s="4" t="s">
        <v>60</v>
      </c>
      <c r="G50" s="4" t="s">
        <v>60</v>
      </c>
    </row>
    <row r="51" customFormat="false" ht="13.8" hidden="false" customHeight="false" outlineLevel="0" collapsed="false">
      <c r="A51" s="64"/>
      <c r="B51" s="64"/>
      <c r="C51" s="64"/>
      <c r="D51" s="64"/>
      <c r="E51" s="64"/>
      <c r="F51" s="64"/>
      <c r="G51" s="64"/>
    </row>
    <row r="52" customFormat="false" ht="13.8" hidden="false" customHeight="false" outlineLevel="0" collapsed="false">
      <c r="A52" s="140" t="s">
        <v>309</v>
      </c>
      <c r="C52" s="64"/>
      <c r="D52" s="64"/>
      <c r="E52" s="64"/>
      <c r="F52" s="64"/>
      <c r="G52" s="64"/>
    </row>
    <row r="53" customFormat="false" ht="13.8" hidden="false" customHeight="false" outlineLevel="0" collapsed="false">
      <c r="A53" s="141" t="s">
        <v>310</v>
      </c>
      <c r="B53" s="141" t="s">
        <v>311</v>
      </c>
    </row>
    <row r="54" customFormat="false" ht="13.8" hidden="false" customHeight="false" outlineLevel="0" collapsed="false">
      <c r="A54" s="145" t="s">
        <v>335</v>
      </c>
      <c r="B54" s="124"/>
    </row>
    <row r="55" customFormat="false" ht="13.8" hidden="false" customHeight="false" outlineLevel="0" collapsed="false">
      <c r="A55" s="126" t="s">
        <v>329</v>
      </c>
      <c r="B55" s="4" t="s">
        <v>60</v>
      </c>
    </row>
    <row r="56" customFormat="false" ht="13.8" hidden="false" customHeight="false" outlineLevel="0" collapsed="false">
      <c r="A56" s="126" t="s">
        <v>330</v>
      </c>
      <c r="B56" s="4" t="s">
        <v>60</v>
      </c>
    </row>
    <row r="57" customFormat="false" ht="13.8" hidden="false" customHeight="false" outlineLevel="0" collapsed="false">
      <c r="A57" s="126" t="str">
        <f aca="false">D49</f>
        <v>Златоглазка</v>
      </c>
      <c r="B57" s="4" t="s">
        <v>60</v>
      </c>
    </row>
    <row r="58" customFormat="false" ht="13.8" hidden="false" customHeight="false" outlineLevel="0" collapsed="false">
      <c r="A58" s="126" t="str">
        <f aca="false">E49</f>
        <v>Комары</v>
      </c>
      <c r="B58" s="4" t="s">
        <v>60</v>
      </c>
    </row>
    <row r="59" customFormat="false" ht="13.8" hidden="false" customHeight="false" outlineLevel="0" collapsed="false">
      <c r="A59" s="126" t="str">
        <f aca="false">F49</f>
        <v>Осы</v>
      </c>
      <c r="B59" s="4" t="s">
        <v>60</v>
      </c>
    </row>
    <row r="60" customFormat="false" ht="13.8" hidden="false" customHeight="false" outlineLevel="0" collapsed="false">
      <c r="A60" s="126" t="str">
        <f aca="false">G49</f>
        <v>Пищевая моль</v>
      </c>
      <c r="B60" s="4" t="s">
        <v>60</v>
      </c>
    </row>
    <row r="62" customFormat="false" ht="13.8" hidden="false" customHeight="false" outlineLevel="0" collapsed="false">
      <c r="A62" s="146" t="s">
        <v>356</v>
      </c>
      <c r="B62" s="147"/>
      <c r="C62" s="147"/>
      <c r="D62" s="147"/>
      <c r="E62" s="147"/>
      <c r="F62" s="147"/>
      <c r="G62" s="124"/>
    </row>
    <row r="63" customFormat="false" ht="13.8" hidden="false" customHeight="false" outlineLevel="0" collapsed="false">
      <c r="A63" s="64"/>
      <c r="B63" s="64"/>
      <c r="C63" s="64"/>
      <c r="D63" s="64"/>
      <c r="E63" s="64"/>
      <c r="F63" s="64"/>
    </row>
    <row r="64" customFormat="false" ht="13.8" hidden="false" customHeight="false" outlineLevel="0" collapsed="false">
      <c r="A64" s="140" t="s">
        <v>319</v>
      </c>
    </row>
    <row r="65" customFormat="false" ht="13.8" hidden="false" customHeight="false" outlineLevel="0" collapsed="false">
      <c r="A65" s="145" t="s">
        <v>320</v>
      </c>
      <c r="B65" s="123"/>
      <c r="C65" s="123"/>
      <c r="D65" s="123"/>
      <c r="E65" s="123"/>
      <c r="F65" s="123"/>
      <c r="G65" s="124"/>
    </row>
    <row r="66" s="102" customFormat="true" ht="13.8" hidden="false" customHeight="false" outlineLevel="0" collapsed="false">
      <c r="A66" s="1"/>
      <c r="B66" s="0"/>
      <c r="C66" s="1"/>
      <c r="D66" s="1"/>
      <c r="E66" s="1"/>
      <c r="F66" s="1"/>
      <c r="G66" s="1"/>
      <c r="H66" s="0"/>
      <c r="I66" s="0"/>
      <c r="J66" s="0"/>
      <c r="K66" s="0"/>
      <c r="L66" s="0"/>
      <c r="M66" s="0"/>
      <c r="N66" s="0"/>
      <c r="O66" s="0"/>
      <c r="P66" s="0"/>
      <c r="Q66" s="0"/>
      <c r="R66" s="0"/>
      <c r="S66" s="0"/>
      <c r="T66" s="0"/>
      <c r="U66" s="0"/>
      <c r="V66" s="0"/>
      <c r="W66" s="0"/>
      <c r="X66" s="0"/>
      <c r="Y66" s="0"/>
      <c r="Z66" s="0"/>
      <c r="AA66" s="0"/>
      <c r="AB66" s="0"/>
      <c r="AC66" s="0"/>
      <c r="AD66" s="0"/>
      <c r="AE66" s="0"/>
      <c r="AF66" s="0"/>
      <c r="AG66" s="0"/>
      <c r="AH66" s="0"/>
      <c r="AI66" s="0"/>
      <c r="AJ66" s="0"/>
      <c r="AK66" s="0"/>
      <c r="AL66" s="0"/>
      <c r="AM66" s="0"/>
      <c r="AN66" s="0"/>
      <c r="AO66" s="0"/>
      <c r="AP66" s="0"/>
      <c r="AQ66" s="0"/>
      <c r="AR66" s="0"/>
      <c r="AS66" s="0"/>
      <c r="AT66" s="0"/>
      <c r="AU66" s="0"/>
      <c r="AV66" s="0"/>
      <c r="AW66" s="0"/>
      <c r="AX66" s="0"/>
      <c r="AY66" s="0"/>
      <c r="AZ66" s="0"/>
      <c r="BA66" s="0"/>
      <c r="BB66" s="0"/>
      <c r="BC66" s="0"/>
      <c r="BD66" s="0"/>
      <c r="BE66" s="0"/>
      <c r="BF66" s="0"/>
      <c r="BG66" s="0"/>
      <c r="BH66" s="0"/>
      <c r="BI66" s="0"/>
      <c r="BJ66" s="0"/>
      <c r="BK66" s="0"/>
      <c r="BL66" s="0"/>
      <c r="BM66" s="0"/>
      <c r="BN66" s="0"/>
      <c r="BO66" s="0"/>
      <c r="BP66" s="0"/>
      <c r="BQ66" s="0"/>
      <c r="BR66" s="0"/>
      <c r="BS66" s="0"/>
      <c r="BT66" s="0"/>
      <c r="BU66" s="0"/>
      <c r="BV66" s="0"/>
      <c r="BW66" s="0"/>
      <c r="BX66" s="0"/>
      <c r="BY66" s="0"/>
      <c r="BZ66" s="0"/>
      <c r="CA66" s="0"/>
      <c r="CB66" s="0"/>
      <c r="CC66" s="0"/>
      <c r="CD66" s="0"/>
      <c r="CE66" s="0"/>
      <c r="CF66" s="0"/>
      <c r="CG66" s="0"/>
      <c r="CH66" s="0"/>
      <c r="CI66" s="0"/>
      <c r="CJ66" s="0"/>
      <c r="CK66" s="0"/>
      <c r="CL66" s="0"/>
      <c r="CM66" s="0"/>
      <c r="CN66" s="0"/>
      <c r="CO66" s="0"/>
      <c r="CP66" s="0"/>
      <c r="CQ66" s="0"/>
      <c r="CR66" s="0"/>
      <c r="CS66" s="0"/>
      <c r="CT66" s="0"/>
      <c r="CU66" s="0"/>
      <c r="CV66" s="0"/>
      <c r="CW66" s="0"/>
      <c r="CX66" s="0"/>
      <c r="CY66" s="0"/>
      <c r="CZ66" s="0"/>
      <c r="DA66" s="0"/>
      <c r="DB66" s="0"/>
      <c r="DC66" s="0"/>
      <c r="DD66" s="0"/>
      <c r="DE66" s="0"/>
      <c r="DF66" s="0"/>
      <c r="DG66" s="0"/>
      <c r="DH66" s="0"/>
      <c r="DI66" s="0"/>
      <c r="DJ66" s="0"/>
      <c r="DK66" s="0"/>
      <c r="DL66" s="0"/>
      <c r="DM66" s="0"/>
      <c r="DN66" s="0"/>
      <c r="DO66" s="0"/>
      <c r="DP66" s="0"/>
      <c r="DQ66" s="0"/>
      <c r="DR66" s="0"/>
      <c r="DS66" s="0"/>
      <c r="DT66" s="0"/>
      <c r="DU66" s="0"/>
      <c r="DV66" s="0"/>
      <c r="DW66" s="0"/>
      <c r="DX66" s="0"/>
      <c r="DY66" s="0"/>
      <c r="DZ66" s="0"/>
      <c r="EA66" s="0"/>
      <c r="EB66" s="0"/>
      <c r="EC66" s="0"/>
      <c r="ED66" s="0"/>
      <c r="EE66" s="0"/>
      <c r="EF66" s="0"/>
      <c r="EG66" s="0"/>
      <c r="EH66" s="0"/>
      <c r="EI66" s="0"/>
      <c r="EJ66" s="0"/>
      <c r="EK66" s="0"/>
      <c r="EL66" s="0"/>
      <c r="EM66" s="0"/>
      <c r="EN66" s="0"/>
      <c r="EO66" s="0"/>
      <c r="EP66" s="0"/>
      <c r="EQ66" s="0"/>
      <c r="ER66" s="0"/>
      <c r="ES66" s="0"/>
      <c r="ET66" s="0"/>
      <c r="EU66" s="0"/>
      <c r="EV66" s="0"/>
      <c r="EW66" s="0"/>
      <c r="EX66" s="0"/>
      <c r="EY66" s="0"/>
      <c r="EZ66" s="0"/>
      <c r="FA66" s="0"/>
      <c r="FB66" s="0"/>
      <c r="FC66" s="0"/>
      <c r="FD66" s="0"/>
      <c r="FE66" s="0"/>
      <c r="FF66" s="0"/>
      <c r="FG66" s="0"/>
      <c r="FH66" s="0"/>
      <c r="FI66" s="0"/>
      <c r="FJ66" s="0"/>
      <c r="FK66" s="0"/>
      <c r="FL66" s="0"/>
      <c r="FM66" s="0"/>
      <c r="FN66" s="0"/>
      <c r="FO66" s="0"/>
      <c r="FP66" s="0"/>
      <c r="FQ66" s="0"/>
      <c r="FR66" s="0"/>
      <c r="FS66" s="0"/>
      <c r="FT66" s="0"/>
      <c r="FU66" s="0"/>
      <c r="FV66" s="0"/>
      <c r="FW66" s="0"/>
      <c r="FX66" s="0"/>
      <c r="FY66" s="0"/>
      <c r="FZ66" s="0"/>
      <c r="GA66" s="0"/>
      <c r="GB66" s="0"/>
      <c r="GC66" s="0"/>
      <c r="GD66" s="0"/>
      <c r="GE66" s="0"/>
      <c r="GF66" s="0"/>
      <c r="GG66" s="0"/>
      <c r="GH66" s="0"/>
      <c r="GI66" s="0"/>
      <c r="GJ66" s="0"/>
      <c r="GK66" s="0"/>
      <c r="GL66" s="0"/>
      <c r="GM66" s="0"/>
      <c r="GN66" s="0"/>
      <c r="GO66" s="0"/>
      <c r="GP66" s="0"/>
      <c r="GQ66" s="0"/>
      <c r="GR66" s="0"/>
      <c r="GS66" s="0"/>
      <c r="GT66" s="0"/>
      <c r="GU66" s="0"/>
      <c r="GV66" s="0"/>
      <c r="GW66" s="0"/>
      <c r="GX66" s="0"/>
      <c r="GY66" s="0"/>
      <c r="GZ66" s="0"/>
      <c r="HA66" s="0"/>
      <c r="HB66" s="0"/>
      <c r="HC66" s="0"/>
      <c r="HD66" s="0"/>
      <c r="HE66" s="0"/>
      <c r="HF66" s="0"/>
      <c r="HG66" s="0"/>
      <c r="HH66" s="0"/>
      <c r="HI66" s="0"/>
      <c r="HJ66" s="0"/>
      <c r="HK66" s="0"/>
      <c r="HL66" s="0"/>
      <c r="HM66" s="0"/>
      <c r="HN66" s="0"/>
      <c r="HO66" s="0"/>
      <c r="HP66" s="0"/>
      <c r="HQ66" s="0"/>
      <c r="HR66" s="0"/>
      <c r="HS66" s="0"/>
      <c r="HT66" s="0"/>
      <c r="HU66" s="0"/>
      <c r="HV66" s="0"/>
      <c r="HW66" s="0"/>
      <c r="HX66" s="0"/>
      <c r="HY66" s="0"/>
      <c r="HZ66" s="0"/>
      <c r="IA66" s="0"/>
      <c r="IB66" s="0"/>
      <c r="IC66" s="0"/>
      <c r="ID66" s="0"/>
      <c r="IE66" s="0"/>
      <c r="IF66" s="0"/>
      <c r="IG66" s="0"/>
      <c r="IH66" s="0"/>
      <c r="II66" s="0"/>
      <c r="IJ66" s="0"/>
      <c r="IK66" s="0"/>
      <c r="IL66" s="0"/>
      <c r="IM66" s="0"/>
      <c r="IN66" s="0"/>
      <c r="IO66" s="0"/>
      <c r="IP66" s="0"/>
      <c r="IQ66" s="0"/>
      <c r="IR66" s="0"/>
      <c r="IS66" s="0"/>
      <c r="IT66" s="0"/>
      <c r="IU66" s="0"/>
      <c r="IV66" s="0"/>
      <c r="IW66" s="0"/>
      <c r="IX66" s="0"/>
      <c r="IY66" s="0"/>
      <c r="IZ66" s="0"/>
      <c r="JA66" s="0"/>
      <c r="JB66" s="0"/>
      <c r="JC66" s="0"/>
      <c r="JD66" s="0"/>
      <c r="JE66" s="0"/>
      <c r="JF66" s="0"/>
      <c r="JG66" s="0"/>
      <c r="JH66" s="0"/>
      <c r="JI66" s="0"/>
      <c r="JJ66" s="0"/>
      <c r="JK66" s="0"/>
      <c r="JL66" s="0"/>
      <c r="JM66" s="0"/>
      <c r="JN66" s="0"/>
      <c r="JO66" s="0"/>
      <c r="JP66" s="0"/>
      <c r="JQ66" s="0"/>
      <c r="JR66" s="0"/>
      <c r="JS66" s="0"/>
      <c r="JT66" s="0"/>
      <c r="JU66" s="0"/>
      <c r="JV66" s="0"/>
      <c r="JW66" s="0"/>
      <c r="JX66" s="0"/>
      <c r="JY66" s="0"/>
      <c r="JZ66" s="0"/>
      <c r="KA66" s="0"/>
      <c r="KB66" s="0"/>
      <c r="KC66" s="0"/>
      <c r="KD66" s="0"/>
      <c r="KE66" s="0"/>
      <c r="KF66" s="0"/>
      <c r="KG66" s="0"/>
      <c r="KH66" s="0"/>
      <c r="KI66" s="0"/>
      <c r="KJ66" s="0"/>
      <c r="KK66" s="0"/>
      <c r="KL66" s="0"/>
      <c r="KM66" s="0"/>
      <c r="KN66" s="0"/>
      <c r="KO66" s="0"/>
      <c r="KP66" s="0"/>
      <c r="KQ66" s="0"/>
      <c r="KR66" s="0"/>
      <c r="KS66" s="0"/>
      <c r="KT66" s="0"/>
      <c r="KU66" s="0"/>
      <c r="KV66" s="0"/>
      <c r="KW66" s="0"/>
      <c r="KX66" s="0"/>
      <c r="KY66" s="0"/>
      <c r="KZ66" s="0"/>
      <c r="LA66" s="0"/>
      <c r="LB66" s="0"/>
      <c r="LC66" s="0"/>
      <c r="LD66" s="0"/>
      <c r="LE66" s="0"/>
      <c r="LF66" s="0"/>
      <c r="LG66" s="0"/>
      <c r="LH66" s="0"/>
      <c r="LI66" s="0"/>
      <c r="LJ66" s="0"/>
      <c r="LK66" s="0"/>
      <c r="LL66" s="0"/>
      <c r="LM66" s="0"/>
      <c r="LN66" s="0"/>
      <c r="LO66" s="0"/>
      <c r="LP66" s="0"/>
      <c r="LQ66" s="0"/>
      <c r="LR66" s="0"/>
      <c r="LS66" s="0"/>
      <c r="LT66" s="0"/>
      <c r="LU66" s="0"/>
      <c r="LV66" s="0"/>
      <c r="LW66" s="0"/>
      <c r="LX66" s="0"/>
      <c r="LY66" s="0"/>
      <c r="LZ66" s="0"/>
      <c r="MA66" s="0"/>
      <c r="MB66" s="0"/>
      <c r="MC66" s="0"/>
      <c r="MD66" s="0"/>
      <c r="ME66" s="0"/>
      <c r="MF66" s="0"/>
      <c r="MG66" s="0"/>
      <c r="MH66" s="0"/>
      <c r="MI66" s="0"/>
      <c r="MJ66" s="0"/>
      <c r="MK66" s="0"/>
      <c r="ML66" s="0"/>
      <c r="MM66" s="0"/>
      <c r="MN66" s="0"/>
      <c r="MO66" s="0"/>
      <c r="MP66" s="0"/>
      <c r="MQ66" s="0"/>
      <c r="MR66" s="0"/>
      <c r="MS66" s="0"/>
      <c r="MT66" s="0"/>
      <c r="MU66" s="0"/>
      <c r="MV66" s="0"/>
      <c r="MW66" s="0"/>
      <c r="MX66" s="0"/>
      <c r="MY66" s="0"/>
      <c r="MZ66" s="0"/>
      <c r="NA66" s="0"/>
      <c r="NB66" s="0"/>
      <c r="NC66" s="0"/>
      <c r="ND66" s="0"/>
      <c r="NE66" s="0"/>
      <c r="NF66" s="0"/>
      <c r="NG66" s="0"/>
      <c r="NH66" s="0"/>
      <c r="NI66" s="0"/>
      <c r="NJ66" s="0"/>
      <c r="NK66" s="0"/>
      <c r="NL66" s="0"/>
      <c r="NM66" s="0"/>
      <c r="NN66" s="0"/>
      <c r="NO66" s="0"/>
      <c r="NP66" s="0"/>
      <c r="NQ66" s="0"/>
      <c r="NR66" s="0"/>
      <c r="NS66" s="0"/>
      <c r="NT66" s="0"/>
      <c r="NU66" s="0"/>
      <c r="NV66" s="0"/>
      <c r="NW66" s="0"/>
      <c r="NX66" s="0"/>
      <c r="NY66" s="0"/>
      <c r="NZ66" s="0"/>
      <c r="OA66" s="0"/>
      <c r="OB66" s="0"/>
      <c r="OC66" s="0"/>
      <c r="OD66" s="0"/>
      <c r="OE66" s="0"/>
      <c r="OF66" s="0"/>
      <c r="OG66" s="0"/>
      <c r="OH66" s="0"/>
      <c r="OI66" s="0"/>
      <c r="OJ66" s="0"/>
      <c r="OK66" s="0"/>
      <c r="OL66" s="0"/>
      <c r="OM66" s="0"/>
      <c r="ON66" s="0"/>
      <c r="OO66" s="0"/>
      <c r="OP66" s="0"/>
      <c r="OQ66" s="0"/>
      <c r="OR66" s="0"/>
      <c r="OS66" s="0"/>
      <c r="OT66" s="0"/>
      <c r="OU66" s="0"/>
      <c r="OV66" s="0"/>
      <c r="OW66" s="0"/>
      <c r="OX66" s="0"/>
      <c r="OY66" s="0"/>
      <c r="OZ66" s="0"/>
      <c r="PA66" s="0"/>
      <c r="PB66" s="0"/>
      <c r="PC66" s="0"/>
      <c r="PD66" s="0"/>
      <c r="PE66" s="0"/>
      <c r="PF66" s="0"/>
      <c r="PG66" s="0"/>
      <c r="PH66" s="0"/>
      <c r="PI66" s="0"/>
      <c r="PJ66" s="0"/>
      <c r="PK66" s="0"/>
      <c r="PL66" s="0"/>
      <c r="PM66" s="0"/>
      <c r="PN66" s="0"/>
      <c r="PO66" s="0"/>
      <c r="PP66" s="0"/>
      <c r="PQ66" s="0"/>
      <c r="PR66" s="0"/>
      <c r="PS66" s="0"/>
      <c r="PT66" s="0"/>
      <c r="PU66" s="0"/>
      <c r="PV66" s="0"/>
      <c r="PW66" s="0"/>
      <c r="PX66" s="0"/>
      <c r="PY66" s="0"/>
      <c r="PZ66" s="0"/>
      <c r="QA66" s="0"/>
      <c r="QB66" s="0"/>
      <c r="QC66" s="0"/>
      <c r="QD66" s="0"/>
      <c r="QE66" s="0"/>
      <c r="QF66" s="0"/>
      <c r="QG66" s="0"/>
      <c r="QH66" s="0"/>
      <c r="QI66" s="0"/>
      <c r="QJ66" s="0"/>
      <c r="QK66" s="0"/>
      <c r="QL66" s="0"/>
      <c r="QM66" s="0"/>
      <c r="QN66" s="0"/>
      <c r="QO66" s="0"/>
      <c r="QP66" s="0"/>
      <c r="QQ66" s="0"/>
      <c r="QR66" s="0"/>
      <c r="QS66" s="0"/>
      <c r="QT66" s="0"/>
      <c r="QU66" s="0"/>
      <c r="QV66" s="0"/>
      <c r="QW66" s="0"/>
      <c r="QX66" s="0"/>
      <c r="QY66" s="0"/>
      <c r="QZ66" s="0"/>
      <c r="RA66" s="0"/>
      <c r="RB66" s="0"/>
      <c r="RC66" s="0"/>
      <c r="RD66" s="0"/>
      <c r="RE66" s="0"/>
      <c r="RF66" s="0"/>
      <c r="RG66" s="0"/>
      <c r="RH66" s="0"/>
      <c r="RI66" s="0"/>
      <c r="RJ66" s="0"/>
      <c r="RK66" s="0"/>
      <c r="RL66" s="0"/>
      <c r="RM66" s="0"/>
      <c r="RN66" s="0"/>
      <c r="RO66" s="0"/>
      <c r="RP66" s="0"/>
      <c r="RQ66" s="0"/>
      <c r="RR66" s="0"/>
      <c r="RS66" s="0"/>
      <c r="RT66" s="0"/>
      <c r="RU66" s="0"/>
      <c r="RV66" s="0"/>
      <c r="RW66" s="0"/>
      <c r="RX66" s="0"/>
      <c r="RY66" s="0"/>
      <c r="RZ66" s="0"/>
      <c r="SA66" s="0"/>
      <c r="SB66" s="0"/>
      <c r="SC66" s="0"/>
      <c r="SD66" s="0"/>
      <c r="SE66" s="0"/>
      <c r="SF66" s="0"/>
      <c r="SG66" s="0"/>
      <c r="SH66" s="0"/>
      <c r="SI66" s="0"/>
      <c r="SJ66" s="0"/>
      <c r="SK66" s="0"/>
      <c r="SL66" s="0"/>
      <c r="SM66" s="0"/>
      <c r="SN66" s="0"/>
      <c r="SO66" s="0"/>
      <c r="SP66" s="0"/>
      <c r="SQ66" s="0"/>
      <c r="SR66" s="0"/>
      <c r="SS66" s="0"/>
      <c r="ST66" s="0"/>
      <c r="SU66" s="0"/>
      <c r="SV66" s="0"/>
      <c r="SW66" s="0"/>
      <c r="SX66" s="0"/>
      <c r="SY66" s="0"/>
      <c r="SZ66" s="0"/>
      <c r="TA66" s="0"/>
      <c r="TB66" s="0"/>
      <c r="TC66" s="0"/>
      <c r="TD66" s="0"/>
      <c r="TE66" s="0"/>
      <c r="TF66" s="0"/>
      <c r="TG66" s="0"/>
      <c r="TH66" s="0"/>
      <c r="TI66" s="0"/>
      <c r="TJ66" s="0"/>
      <c r="TK66" s="0"/>
      <c r="TL66" s="0"/>
      <c r="TM66" s="0"/>
      <c r="TN66" s="0"/>
      <c r="TO66" s="0"/>
      <c r="TP66" s="0"/>
      <c r="TQ66" s="0"/>
      <c r="TR66" s="0"/>
      <c r="TS66" s="0"/>
      <c r="TT66" s="0"/>
      <c r="TU66" s="0"/>
      <c r="TV66" s="0"/>
      <c r="TW66" s="0"/>
      <c r="TX66" s="0"/>
      <c r="TY66" s="0"/>
      <c r="TZ66" s="0"/>
      <c r="UA66" s="0"/>
      <c r="UB66" s="0"/>
      <c r="UC66" s="0"/>
      <c r="UD66" s="0"/>
      <c r="UE66" s="0"/>
      <c r="UF66" s="0"/>
      <c r="UG66" s="0"/>
      <c r="UH66" s="0"/>
      <c r="UI66" s="0"/>
      <c r="UJ66" s="0"/>
      <c r="UK66" s="0"/>
      <c r="UL66" s="0"/>
      <c r="UM66" s="0"/>
      <c r="UN66" s="0"/>
      <c r="UO66" s="0"/>
      <c r="UP66" s="0"/>
      <c r="UQ66" s="0"/>
      <c r="UR66" s="0"/>
      <c r="US66" s="0"/>
      <c r="UT66" s="0"/>
      <c r="UU66" s="0"/>
      <c r="UV66" s="0"/>
      <c r="UW66" s="0"/>
      <c r="UX66" s="0"/>
      <c r="UY66" s="0"/>
      <c r="UZ66" s="0"/>
      <c r="VA66" s="0"/>
      <c r="VB66" s="0"/>
      <c r="VC66" s="0"/>
      <c r="VD66" s="0"/>
      <c r="VE66" s="0"/>
      <c r="VF66" s="0"/>
      <c r="VG66" s="0"/>
      <c r="VH66" s="0"/>
      <c r="VI66" s="0"/>
      <c r="VJ66" s="0"/>
      <c r="VK66" s="0"/>
      <c r="VL66" s="0"/>
      <c r="VM66" s="0"/>
      <c r="VN66" s="0"/>
      <c r="VO66" s="0"/>
      <c r="VP66" s="0"/>
      <c r="VQ66" s="0"/>
      <c r="VR66" s="0"/>
      <c r="VS66" s="0"/>
      <c r="VT66" s="0"/>
      <c r="VU66" s="0"/>
      <c r="VV66" s="0"/>
      <c r="VW66" s="0"/>
      <c r="VX66" s="0"/>
      <c r="VY66" s="0"/>
      <c r="VZ66" s="0"/>
      <c r="WA66" s="0"/>
      <c r="WB66" s="0"/>
      <c r="WC66" s="0"/>
      <c r="WD66" s="0"/>
      <c r="WE66" s="0"/>
      <c r="WF66" s="0"/>
      <c r="WG66" s="0"/>
      <c r="WH66" s="0"/>
      <c r="WI66" s="0"/>
      <c r="WJ66" s="0"/>
      <c r="WK66" s="0"/>
      <c r="WL66" s="0"/>
      <c r="WM66" s="0"/>
      <c r="WN66" s="0"/>
      <c r="WO66" s="0"/>
      <c r="WP66" s="0"/>
      <c r="WQ66" s="0"/>
      <c r="WR66" s="0"/>
      <c r="WS66" s="0"/>
      <c r="WT66" s="0"/>
      <c r="WU66" s="0"/>
      <c r="WV66" s="0"/>
      <c r="WW66" s="0"/>
      <c r="WX66" s="0"/>
      <c r="WY66" s="0"/>
      <c r="WZ66" s="0"/>
      <c r="XA66" s="0"/>
      <c r="XB66" s="0"/>
      <c r="XC66" s="0"/>
      <c r="XD66" s="0"/>
      <c r="XE66" s="0"/>
      <c r="XF66" s="0"/>
      <c r="XG66" s="0"/>
      <c r="XH66" s="0"/>
      <c r="XI66" s="0"/>
      <c r="XJ66" s="0"/>
      <c r="XK66" s="0"/>
      <c r="XL66" s="0"/>
      <c r="XM66" s="0"/>
      <c r="XN66" s="0"/>
      <c r="XO66" s="0"/>
      <c r="XP66" s="0"/>
      <c r="XQ66" s="0"/>
      <c r="XR66" s="0"/>
      <c r="XS66" s="0"/>
      <c r="XT66" s="0"/>
      <c r="XU66" s="0"/>
      <c r="XV66" s="0"/>
      <c r="XW66" s="0"/>
      <c r="XX66" s="0"/>
      <c r="XY66" s="0"/>
      <c r="XZ66" s="0"/>
      <c r="YA66" s="0"/>
      <c r="YB66" s="0"/>
      <c r="YC66" s="0"/>
      <c r="YD66" s="0"/>
      <c r="YE66" s="0"/>
      <c r="YF66" s="0"/>
      <c r="YG66" s="0"/>
      <c r="YH66" s="0"/>
      <c r="YI66" s="0"/>
      <c r="YJ66" s="0"/>
      <c r="YK66" s="0"/>
      <c r="YL66" s="0"/>
      <c r="YM66" s="0"/>
      <c r="YN66" s="0"/>
      <c r="YO66" s="0"/>
      <c r="YP66" s="0"/>
      <c r="YQ66" s="0"/>
      <c r="YR66" s="0"/>
      <c r="YS66" s="0"/>
      <c r="YT66" s="0"/>
      <c r="YU66" s="0"/>
      <c r="YV66" s="0"/>
      <c r="YW66" s="0"/>
      <c r="YX66" s="0"/>
      <c r="YY66" s="0"/>
      <c r="YZ66" s="0"/>
      <c r="ZA66" s="0"/>
      <c r="ZB66" s="0"/>
      <c r="ZC66" s="0"/>
      <c r="ZD66" s="0"/>
      <c r="ZE66" s="0"/>
      <c r="ZF66" s="0"/>
      <c r="ZG66" s="0"/>
      <c r="ZH66" s="0"/>
      <c r="ZI66" s="0"/>
      <c r="ZJ66" s="0"/>
      <c r="ZK66" s="0"/>
      <c r="ZL66" s="0"/>
      <c r="ZM66" s="0"/>
      <c r="ZN66" s="0"/>
      <c r="ZO66" s="0"/>
      <c r="ZP66" s="0"/>
      <c r="ZQ66" s="0"/>
      <c r="ZR66" s="0"/>
      <c r="ZS66" s="0"/>
      <c r="ZT66" s="0"/>
      <c r="ZU66" s="0"/>
      <c r="ZV66" s="0"/>
      <c r="ZW66" s="0"/>
      <c r="ZX66" s="0"/>
      <c r="ZY66" s="0"/>
      <c r="ZZ66" s="0"/>
      <c r="AAA66" s="0"/>
      <c r="AAB66" s="0"/>
      <c r="AAC66" s="0"/>
      <c r="AAD66" s="0"/>
      <c r="AAE66" s="0"/>
      <c r="AAF66" s="0"/>
      <c r="AAG66" s="0"/>
      <c r="AAH66" s="0"/>
      <c r="AAI66" s="0"/>
      <c r="AAJ66" s="0"/>
      <c r="AAK66" s="0"/>
      <c r="AAL66" s="0"/>
      <c r="AAM66" s="0"/>
      <c r="AAN66" s="0"/>
      <c r="AAO66" s="0"/>
      <c r="AAP66" s="0"/>
      <c r="AAQ66" s="0"/>
      <c r="AAR66" s="0"/>
      <c r="AAS66" s="0"/>
      <c r="AAT66" s="0"/>
      <c r="AAU66" s="0"/>
      <c r="AAV66" s="0"/>
      <c r="AAW66" s="0"/>
      <c r="AAX66" s="0"/>
      <c r="AAY66" s="0"/>
      <c r="AAZ66" s="0"/>
      <c r="ABA66" s="0"/>
      <c r="ABB66" s="0"/>
      <c r="ABC66" s="0"/>
      <c r="ABD66" s="0"/>
      <c r="ABE66" s="0"/>
      <c r="ABF66" s="0"/>
      <c r="ABG66" s="0"/>
      <c r="ABH66" s="0"/>
      <c r="ABI66" s="0"/>
      <c r="ABJ66" s="0"/>
      <c r="ABK66" s="0"/>
      <c r="ABL66" s="0"/>
      <c r="ABM66" s="0"/>
      <c r="ABN66" s="0"/>
      <c r="ABO66" s="0"/>
      <c r="ABP66" s="0"/>
      <c r="ABQ66" s="0"/>
      <c r="ABR66" s="0"/>
      <c r="ABS66" s="0"/>
      <c r="ABT66" s="0"/>
      <c r="ABU66" s="0"/>
      <c r="ABV66" s="0"/>
      <c r="ABW66" s="0"/>
      <c r="ABX66" s="0"/>
      <c r="ABY66" s="0"/>
      <c r="ABZ66" s="0"/>
      <c r="ACA66" s="0"/>
      <c r="ACB66" s="0"/>
      <c r="ACC66" s="0"/>
      <c r="ACD66" s="0"/>
      <c r="ACE66" s="0"/>
      <c r="ACF66" s="0"/>
      <c r="ACG66" s="0"/>
      <c r="ACH66" s="0"/>
      <c r="ACI66" s="0"/>
      <c r="ACJ66" s="0"/>
      <c r="ACK66" s="0"/>
      <c r="ACL66" s="0"/>
      <c r="ACM66" s="0"/>
      <c r="ACN66" s="0"/>
      <c r="ACO66" s="0"/>
      <c r="ACP66" s="0"/>
      <c r="ACQ66" s="0"/>
      <c r="ACR66" s="0"/>
      <c r="ACS66" s="0"/>
      <c r="ACT66" s="0"/>
      <c r="ACU66" s="0"/>
      <c r="ACV66" s="0"/>
      <c r="ACW66" s="0"/>
      <c r="ACX66" s="0"/>
      <c r="ACY66" s="0"/>
      <c r="ACZ66" s="0"/>
      <c r="ADA66" s="0"/>
      <c r="ADB66" s="0"/>
      <c r="ADC66" s="0"/>
      <c r="ADD66" s="0"/>
      <c r="ADE66" s="0"/>
      <c r="ADF66" s="0"/>
      <c r="ADG66" s="0"/>
      <c r="ADH66" s="0"/>
      <c r="ADI66" s="0"/>
      <c r="ADJ66" s="0"/>
      <c r="ADK66" s="0"/>
      <c r="ADL66" s="0"/>
      <c r="ADM66" s="0"/>
      <c r="ADN66" s="0"/>
      <c r="ADO66" s="0"/>
      <c r="ADP66" s="0"/>
      <c r="ADQ66" s="0"/>
      <c r="ADR66" s="0"/>
      <c r="ADS66" s="0"/>
      <c r="ADT66" s="0"/>
      <c r="ADU66" s="0"/>
      <c r="ADV66" s="0"/>
      <c r="ADW66" s="0"/>
      <c r="ADX66" s="0"/>
      <c r="ADY66" s="0"/>
      <c r="ADZ66" s="0"/>
      <c r="AEA66" s="0"/>
      <c r="AEB66" s="0"/>
      <c r="AEC66" s="0"/>
      <c r="AED66" s="0"/>
      <c r="AEE66" s="0"/>
      <c r="AEF66" s="0"/>
      <c r="AEG66" s="0"/>
      <c r="AEH66" s="0"/>
      <c r="AEI66" s="0"/>
      <c r="AEJ66" s="0"/>
      <c r="AEK66" s="0"/>
      <c r="AEL66" s="0"/>
      <c r="AEM66" s="0"/>
      <c r="AEN66" s="0"/>
      <c r="AEO66" s="0"/>
      <c r="AEP66" s="0"/>
      <c r="AEQ66" s="0"/>
      <c r="AER66" s="0"/>
      <c r="AES66" s="0"/>
      <c r="AET66" s="0"/>
      <c r="AEU66" s="0"/>
      <c r="AEV66" s="0"/>
      <c r="AEW66" s="0"/>
      <c r="AEX66" s="0"/>
      <c r="AEY66" s="0"/>
      <c r="AEZ66" s="0"/>
      <c r="AFA66" s="0"/>
      <c r="AFB66" s="0"/>
      <c r="AFC66" s="0"/>
      <c r="AFD66" s="0"/>
      <c r="AFE66" s="0"/>
      <c r="AFF66" s="0"/>
      <c r="AFG66" s="0"/>
      <c r="AFH66" s="0"/>
      <c r="AFI66" s="0"/>
      <c r="AFJ66" s="0"/>
      <c r="AFK66" s="0"/>
      <c r="AFL66" s="0"/>
      <c r="AFM66" s="0"/>
      <c r="AFN66" s="0"/>
      <c r="AFO66" s="0"/>
      <c r="AFP66" s="0"/>
      <c r="AFQ66" s="0"/>
      <c r="AFR66" s="0"/>
      <c r="AFS66" s="0"/>
      <c r="AFT66" s="0"/>
      <c r="AFU66" s="0"/>
      <c r="AFV66" s="0"/>
      <c r="AFW66" s="0"/>
      <c r="AFX66" s="0"/>
      <c r="AFY66" s="0"/>
      <c r="AFZ66" s="0"/>
      <c r="AGA66" s="0"/>
      <c r="AGB66" s="0"/>
      <c r="AGC66" s="0"/>
      <c r="AGD66" s="0"/>
      <c r="AGE66" s="0"/>
      <c r="AGF66" s="0"/>
      <c r="AGG66" s="0"/>
      <c r="AGH66" s="0"/>
      <c r="AGI66" s="0"/>
      <c r="AGJ66" s="0"/>
      <c r="AGK66" s="0"/>
      <c r="AGL66" s="0"/>
      <c r="AGM66" s="0"/>
      <c r="AGN66" s="0"/>
      <c r="AGO66" s="0"/>
      <c r="AGP66" s="0"/>
      <c r="AGQ66" s="0"/>
      <c r="AGR66" s="0"/>
      <c r="AGS66" s="0"/>
      <c r="AGT66" s="0"/>
      <c r="AGU66" s="0"/>
      <c r="AGV66" s="0"/>
      <c r="AGW66" s="0"/>
      <c r="AGX66" s="0"/>
      <c r="AGY66" s="0"/>
      <c r="AGZ66" s="0"/>
      <c r="AHA66" s="0"/>
      <c r="AHB66" s="0"/>
      <c r="AHC66" s="0"/>
      <c r="AHD66" s="0"/>
      <c r="AHE66" s="0"/>
      <c r="AHF66" s="0"/>
      <c r="AHG66" s="0"/>
      <c r="AHH66" s="0"/>
      <c r="AHI66" s="0"/>
      <c r="AHJ66" s="0"/>
      <c r="AHK66" s="0"/>
      <c r="AHL66" s="0"/>
      <c r="AHM66" s="0"/>
      <c r="AHN66" s="0"/>
      <c r="AHO66" s="0"/>
      <c r="AHP66" s="0"/>
      <c r="AHQ66" s="0"/>
      <c r="AHR66" s="0"/>
      <c r="AHS66" s="0"/>
      <c r="AHT66" s="0"/>
      <c r="AHU66" s="0"/>
      <c r="AHV66" s="0"/>
      <c r="AHW66" s="0"/>
      <c r="AHX66" s="0"/>
      <c r="AHY66" s="0"/>
      <c r="AHZ66" s="0"/>
      <c r="AIA66" s="0"/>
      <c r="AIB66" s="0"/>
      <c r="AIC66" s="0"/>
      <c r="AID66" s="0"/>
      <c r="AIE66" s="0"/>
      <c r="AIF66" s="0"/>
      <c r="AIG66" s="0"/>
      <c r="AIH66" s="0"/>
      <c r="AII66" s="0"/>
      <c r="AIJ66" s="0"/>
      <c r="AIK66" s="0"/>
      <c r="AIL66" s="0"/>
      <c r="AIM66" s="0"/>
      <c r="AIN66" s="0"/>
      <c r="AIO66" s="0"/>
      <c r="AIP66" s="0"/>
      <c r="AIQ66" s="0"/>
      <c r="AIR66" s="0"/>
      <c r="AIS66" s="0"/>
      <c r="AIT66" s="0"/>
      <c r="AIU66" s="0"/>
      <c r="AIV66" s="0"/>
      <c r="AIW66" s="0"/>
      <c r="AIX66" s="0"/>
      <c r="AIY66" s="0"/>
      <c r="AIZ66" s="0"/>
      <c r="AJA66" s="0"/>
      <c r="AJB66" s="0"/>
      <c r="AJC66" s="0"/>
      <c r="AJD66" s="0"/>
      <c r="AJE66" s="0"/>
      <c r="AJF66" s="0"/>
      <c r="AJG66" s="0"/>
      <c r="AJH66" s="0"/>
      <c r="AJI66" s="0"/>
      <c r="AJJ66" s="0"/>
      <c r="AJK66" s="0"/>
      <c r="AJL66" s="0"/>
      <c r="AJM66" s="0"/>
      <c r="AJN66" s="0"/>
      <c r="AJO66" s="0"/>
      <c r="AJP66" s="0"/>
      <c r="AJQ66" s="0"/>
      <c r="AJR66" s="0"/>
      <c r="AJS66" s="0"/>
      <c r="AJT66" s="0"/>
      <c r="AJU66" s="0"/>
      <c r="AJV66" s="0"/>
      <c r="AJW66" s="0"/>
      <c r="AJX66" s="0"/>
      <c r="AJY66" s="0"/>
      <c r="AJZ66" s="0"/>
      <c r="AKA66" s="0"/>
      <c r="AKB66" s="0"/>
      <c r="AKC66" s="0"/>
      <c r="AKD66" s="0"/>
      <c r="AKE66" s="0"/>
      <c r="AKF66" s="0"/>
      <c r="AKG66" s="0"/>
      <c r="AKH66" s="0"/>
      <c r="AKI66" s="0"/>
      <c r="AKJ66" s="0"/>
      <c r="AKK66" s="0"/>
      <c r="AKL66" s="0"/>
      <c r="AKM66" s="0"/>
      <c r="AKN66" s="0"/>
      <c r="AKO66" s="0"/>
      <c r="AKP66" s="0"/>
      <c r="AKQ66" s="0"/>
      <c r="AKR66" s="0"/>
      <c r="AKS66" s="0"/>
      <c r="AKT66" s="0"/>
      <c r="AKU66" s="0"/>
      <c r="AKV66" s="0"/>
      <c r="AKW66" s="0"/>
      <c r="AKX66" s="0"/>
      <c r="AKY66" s="0"/>
      <c r="AKZ66" s="0"/>
      <c r="ALA66" s="0"/>
      <c r="ALB66" s="0"/>
      <c r="ALC66" s="0"/>
      <c r="ALD66" s="0"/>
      <c r="ALE66" s="0"/>
      <c r="ALF66" s="0"/>
      <c r="ALG66" s="0"/>
      <c r="ALH66" s="0"/>
      <c r="ALI66" s="0"/>
      <c r="ALJ66" s="0"/>
      <c r="ALK66" s="0"/>
      <c r="ALL66" s="0"/>
      <c r="ALM66" s="0"/>
      <c r="ALN66" s="0"/>
      <c r="ALO66" s="0"/>
      <c r="ALP66" s="0"/>
      <c r="ALQ66" s="0"/>
      <c r="ALR66" s="0"/>
      <c r="ALS66" s="0"/>
      <c r="ALT66" s="0"/>
      <c r="ALU66" s="0"/>
      <c r="ALV66" s="0"/>
      <c r="ALW66" s="0"/>
      <c r="ALX66" s="0"/>
      <c r="ALY66" s="0"/>
      <c r="ALZ66" s="0"/>
      <c r="AMA66" s="0"/>
      <c r="AMB66" s="0"/>
      <c r="AMC66" s="0"/>
      <c r="AMD66" s="0"/>
      <c r="AME66" s="0"/>
      <c r="AMF66" s="0"/>
      <c r="AMG66" s="0"/>
      <c r="AMH66" s="0"/>
      <c r="AMI66" s="0"/>
      <c r="AMJ66" s="1"/>
    </row>
    <row r="67" s="102" customFormat="true" ht="22.85" hidden="false" customHeight="true" outlineLevel="0" collapsed="false">
      <c r="A67" s="134" t="s">
        <v>336</v>
      </c>
      <c r="AMJ67" s="1"/>
    </row>
    <row r="68" s="102" customFormat="true" ht="41.75" hidden="false" customHeight="true" outlineLevel="0" collapsed="false">
      <c r="A68" s="135" t="s">
        <v>337</v>
      </c>
      <c r="B68" s="135"/>
      <c r="C68" s="135" t="s">
        <v>338</v>
      </c>
      <c r="D68" s="135" t="s">
        <v>35</v>
      </c>
      <c r="E68" s="135" t="s">
        <v>339</v>
      </c>
      <c r="F68" s="135"/>
      <c r="G68" s="135" t="s">
        <v>340</v>
      </c>
      <c r="AMJ68" s="1"/>
    </row>
    <row r="69" s="102" customFormat="true" ht="20.25" hidden="false" customHeight="true" outlineLevel="0" collapsed="false">
      <c r="A69" s="7" t="s">
        <v>341</v>
      </c>
      <c r="B69" s="7"/>
      <c r="C69" s="151" t="s">
        <v>60</v>
      </c>
      <c r="D69" s="7" t="s">
        <v>60</v>
      </c>
      <c r="E69" s="7" t="s">
        <v>60</v>
      </c>
      <c r="F69" s="7"/>
      <c r="G69" s="4" t="s">
        <v>60</v>
      </c>
      <c r="AMJ69" s="1"/>
    </row>
    <row r="70" s="102" customFormat="true" ht="25.5" hidden="false" customHeight="true" outlineLevel="0" collapsed="false">
      <c r="A70" s="7"/>
      <c r="B70" s="7"/>
      <c r="C70" s="152" t="s">
        <v>60</v>
      </c>
      <c r="D70" s="7"/>
      <c r="E70" s="7"/>
      <c r="F70" s="7"/>
      <c r="G70" s="4"/>
      <c r="AMJ70" s="1"/>
    </row>
    <row r="71" s="102" customFormat="true" ht="24.75" hidden="false" customHeight="true" outlineLevel="0" collapsed="false">
      <c r="A71" s="2" t="s">
        <v>342</v>
      </c>
      <c r="B71" s="2"/>
      <c r="C71" s="153" t="s">
        <v>26</v>
      </c>
      <c r="D71" s="154" t="str">
        <f aca="false">'Журн.расхода'!B8</f>
        <v>Ратобор-брикет от грызунов</v>
      </c>
      <c r="E71" s="7" t="str">
        <f aca="false">журнал!F10</f>
        <v>Бродифакум 0,005%</v>
      </c>
      <c r="F71" s="7"/>
      <c r="G71" s="167" t="n">
        <v>4.8</v>
      </c>
      <c r="AMJ71" s="1"/>
    </row>
    <row r="72" s="102" customFormat="true" ht="25.5" hidden="false" customHeight="true" outlineLevel="0" collapsed="false">
      <c r="A72" s="2"/>
      <c r="B72" s="2"/>
      <c r="C72" s="6" t="s">
        <v>25</v>
      </c>
      <c r="D72" s="154"/>
      <c r="E72" s="7"/>
      <c r="F72" s="7"/>
      <c r="G72" s="167"/>
      <c r="AMJ72" s="1"/>
    </row>
    <row r="73" s="102" customFormat="true" ht="27" hidden="false" customHeight="true" outlineLevel="0" collapsed="false">
      <c r="A73" s="2" t="s">
        <v>343</v>
      </c>
      <c r="B73" s="2"/>
      <c r="C73" s="156" t="s">
        <v>60</v>
      </c>
      <c r="D73" s="7" t="s">
        <v>60</v>
      </c>
      <c r="E73" s="7" t="s">
        <v>60</v>
      </c>
      <c r="F73" s="7"/>
      <c r="G73" s="7" t="s">
        <v>60</v>
      </c>
      <c r="AMJ73" s="1"/>
    </row>
    <row r="74" customFormat="false" ht="11.25" hidden="false" customHeight="true" outlineLevel="0" collapsed="false">
      <c r="A74" s="157"/>
      <c r="B74" s="157"/>
      <c r="C74" s="158"/>
      <c r="D74" s="158"/>
      <c r="E74" s="158"/>
      <c r="F74" s="158"/>
      <c r="G74" s="158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2"/>
      <c r="Z74" s="102"/>
      <c r="AA74" s="102"/>
      <c r="AB74" s="102"/>
      <c r="AC74" s="102"/>
      <c r="AD74" s="102"/>
      <c r="AE74" s="102"/>
      <c r="AF74" s="102"/>
      <c r="AG74" s="102"/>
      <c r="AH74" s="102"/>
      <c r="AI74" s="102"/>
      <c r="AJ74" s="102"/>
      <c r="AK74" s="102"/>
      <c r="AL74" s="102"/>
      <c r="AM74" s="102"/>
      <c r="AN74" s="102"/>
      <c r="AO74" s="102"/>
      <c r="AP74" s="102"/>
      <c r="AQ74" s="102"/>
      <c r="AR74" s="102"/>
      <c r="AS74" s="102"/>
      <c r="AT74" s="102"/>
      <c r="AU74" s="102"/>
      <c r="AV74" s="102"/>
      <c r="AW74" s="102"/>
      <c r="AX74" s="102"/>
      <c r="AY74" s="102"/>
      <c r="AZ74" s="102"/>
      <c r="BA74" s="102"/>
      <c r="BB74" s="102"/>
      <c r="BC74" s="102"/>
      <c r="BD74" s="102"/>
      <c r="BE74" s="102"/>
      <c r="BF74" s="102"/>
      <c r="BG74" s="102"/>
      <c r="BH74" s="102"/>
      <c r="BI74" s="102"/>
      <c r="BJ74" s="102"/>
      <c r="BK74" s="102"/>
      <c r="BL74" s="102"/>
      <c r="BM74" s="102"/>
      <c r="BN74" s="102"/>
      <c r="BO74" s="102"/>
      <c r="BP74" s="102"/>
      <c r="BQ74" s="102"/>
      <c r="BR74" s="102"/>
      <c r="BS74" s="102"/>
      <c r="BT74" s="102"/>
      <c r="BU74" s="102"/>
      <c r="BV74" s="102"/>
      <c r="BW74" s="102"/>
      <c r="BX74" s="102"/>
      <c r="BY74" s="102"/>
      <c r="BZ74" s="102"/>
      <c r="CA74" s="102"/>
      <c r="CB74" s="102"/>
      <c r="CC74" s="102"/>
      <c r="CD74" s="102"/>
      <c r="CE74" s="102"/>
      <c r="CF74" s="102"/>
      <c r="CG74" s="102"/>
      <c r="CH74" s="102"/>
      <c r="CI74" s="102"/>
      <c r="CJ74" s="102"/>
      <c r="CK74" s="102"/>
      <c r="CL74" s="102"/>
      <c r="CM74" s="102"/>
      <c r="CN74" s="102"/>
      <c r="CO74" s="102"/>
      <c r="CP74" s="102"/>
      <c r="CQ74" s="102"/>
      <c r="CR74" s="102"/>
      <c r="CS74" s="102"/>
      <c r="CT74" s="102"/>
      <c r="CU74" s="102"/>
      <c r="CV74" s="102"/>
      <c r="CW74" s="102"/>
      <c r="CX74" s="102"/>
      <c r="CY74" s="102"/>
      <c r="CZ74" s="102"/>
      <c r="DA74" s="102"/>
      <c r="DB74" s="102"/>
      <c r="DC74" s="102"/>
      <c r="DD74" s="102"/>
      <c r="DE74" s="102"/>
      <c r="DF74" s="102"/>
      <c r="DG74" s="102"/>
      <c r="DH74" s="102"/>
      <c r="DI74" s="102"/>
      <c r="DJ74" s="102"/>
      <c r="DK74" s="102"/>
      <c r="DL74" s="102"/>
      <c r="DM74" s="102"/>
      <c r="DN74" s="102"/>
      <c r="DO74" s="102"/>
      <c r="DP74" s="102"/>
      <c r="DQ74" s="102"/>
      <c r="DR74" s="102"/>
      <c r="DS74" s="102"/>
      <c r="DT74" s="102"/>
      <c r="DU74" s="102"/>
      <c r="DV74" s="102"/>
      <c r="DW74" s="102"/>
      <c r="DX74" s="102"/>
      <c r="DY74" s="102"/>
      <c r="DZ74" s="102"/>
      <c r="EA74" s="102"/>
      <c r="EB74" s="102"/>
      <c r="EC74" s="102"/>
      <c r="ED74" s="102"/>
      <c r="EE74" s="102"/>
      <c r="EF74" s="102"/>
      <c r="EG74" s="102"/>
      <c r="EH74" s="102"/>
      <c r="EI74" s="102"/>
      <c r="EJ74" s="102"/>
      <c r="EK74" s="102"/>
      <c r="EL74" s="102"/>
      <c r="EM74" s="102"/>
      <c r="EN74" s="102"/>
      <c r="EO74" s="102"/>
      <c r="EP74" s="102"/>
      <c r="EQ74" s="102"/>
      <c r="ER74" s="102"/>
      <c r="ES74" s="102"/>
      <c r="ET74" s="102"/>
      <c r="EU74" s="102"/>
      <c r="EV74" s="102"/>
      <c r="EW74" s="102"/>
      <c r="EX74" s="102"/>
      <c r="EY74" s="102"/>
      <c r="EZ74" s="102"/>
      <c r="FA74" s="102"/>
      <c r="FB74" s="102"/>
      <c r="FC74" s="102"/>
      <c r="FD74" s="102"/>
      <c r="FE74" s="102"/>
      <c r="FF74" s="102"/>
      <c r="FG74" s="102"/>
      <c r="FH74" s="102"/>
      <c r="FI74" s="102"/>
      <c r="FJ74" s="102"/>
      <c r="FK74" s="102"/>
      <c r="FL74" s="102"/>
      <c r="FM74" s="102"/>
      <c r="FN74" s="102"/>
      <c r="FO74" s="102"/>
      <c r="FP74" s="102"/>
      <c r="FQ74" s="102"/>
      <c r="FR74" s="102"/>
      <c r="FS74" s="102"/>
      <c r="FT74" s="102"/>
      <c r="FU74" s="102"/>
      <c r="FV74" s="102"/>
      <c r="FW74" s="102"/>
      <c r="FX74" s="102"/>
      <c r="FY74" s="102"/>
      <c r="FZ74" s="102"/>
      <c r="GA74" s="102"/>
      <c r="GB74" s="102"/>
      <c r="GC74" s="102"/>
      <c r="GD74" s="102"/>
      <c r="GE74" s="102"/>
      <c r="GF74" s="102"/>
      <c r="GG74" s="102"/>
      <c r="GH74" s="102"/>
      <c r="GI74" s="102"/>
      <c r="GJ74" s="102"/>
      <c r="GK74" s="102"/>
      <c r="GL74" s="102"/>
      <c r="GM74" s="102"/>
      <c r="GN74" s="102"/>
      <c r="GO74" s="102"/>
      <c r="GP74" s="102"/>
      <c r="GQ74" s="102"/>
      <c r="GR74" s="102"/>
      <c r="GS74" s="102"/>
      <c r="GT74" s="102"/>
      <c r="GU74" s="102"/>
      <c r="GV74" s="102"/>
      <c r="GW74" s="102"/>
      <c r="GX74" s="102"/>
      <c r="GY74" s="102"/>
      <c r="GZ74" s="102"/>
      <c r="HA74" s="102"/>
      <c r="HB74" s="102"/>
      <c r="HC74" s="102"/>
      <c r="HD74" s="102"/>
      <c r="HE74" s="102"/>
      <c r="HF74" s="102"/>
      <c r="HG74" s="102"/>
      <c r="HH74" s="102"/>
      <c r="HI74" s="102"/>
      <c r="HJ74" s="102"/>
      <c r="HK74" s="102"/>
      <c r="HL74" s="102"/>
      <c r="HM74" s="102"/>
      <c r="HN74" s="102"/>
      <c r="HO74" s="102"/>
      <c r="HP74" s="102"/>
      <c r="HQ74" s="102"/>
      <c r="HR74" s="102"/>
      <c r="HS74" s="102"/>
      <c r="HT74" s="102"/>
      <c r="HU74" s="102"/>
      <c r="HV74" s="102"/>
      <c r="HW74" s="102"/>
      <c r="HX74" s="102"/>
      <c r="HY74" s="102"/>
      <c r="HZ74" s="102"/>
      <c r="IA74" s="102"/>
      <c r="IB74" s="102"/>
      <c r="IC74" s="102"/>
      <c r="ID74" s="102"/>
      <c r="IE74" s="102"/>
      <c r="IF74" s="102"/>
      <c r="IG74" s="102"/>
      <c r="IH74" s="102"/>
      <c r="II74" s="102"/>
      <c r="IJ74" s="102"/>
      <c r="IK74" s="102"/>
      <c r="IL74" s="102"/>
      <c r="IM74" s="102"/>
      <c r="IN74" s="102"/>
      <c r="IO74" s="102"/>
      <c r="IP74" s="102"/>
      <c r="IQ74" s="102"/>
      <c r="IR74" s="102"/>
      <c r="IS74" s="102"/>
      <c r="IT74" s="102"/>
      <c r="IU74" s="102"/>
      <c r="IV74" s="102"/>
      <c r="IW74" s="102"/>
      <c r="IX74" s="102"/>
      <c r="IY74" s="102"/>
      <c r="IZ74" s="102"/>
      <c r="JA74" s="102"/>
      <c r="JB74" s="102"/>
      <c r="JC74" s="102"/>
      <c r="JD74" s="102"/>
      <c r="JE74" s="102"/>
      <c r="JF74" s="102"/>
      <c r="JG74" s="102"/>
      <c r="JH74" s="102"/>
      <c r="JI74" s="102"/>
      <c r="JJ74" s="102"/>
      <c r="JK74" s="102"/>
      <c r="JL74" s="102"/>
      <c r="JM74" s="102"/>
      <c r="JN74" s="102"/>
      <c r="JO74" s="102"/>
      <c r="JP74" s="102"/>
      <c r="JQ74" s="102"/>
      <c r="JR74" s="102"/>
      <c r="JS74" s="102"/>
      <c r="JT74" s="102"/>
      <c r="JU74" s="102"/>
      <c r="JV74" s="102"/>
      <c r="JW74" s="102"/>
      <c r="JX74" s="102"/>
      <c r="JY74" s="102"/>
      <c r="JZ74" s="102"/>
      <c r="KA74" s="102"/>
      <c r="KB74" s="102"/>
      <c r="KC74" s="102"/>
      <c r="KD74" s="102"/>
      <c r="KE74" s="102"/>
      <c r="KF74" s="102"/>
      <c r="KG74" s="102"/>
      <c r="KH74" s="102"/>
      <c r="KI74" s="102"/>
      <c r="KJ74" s="102"/>
      <c r="KK74" s="102"/>
      <c r="KL74" s="102"/>
      <c r="KM74" s="102"/>
      <c r="KN74" s="102"/>
      <c r="KO74" s="102"/>
      <c r="KP74" s="102"/>
      <c r="KQ74" s="102"/>
      <c r="KR74" s="102"/>
      <c r="KS74" s="102"/>
      <c r="KT74" s="102"/>
      <c r="KU74" s="102"/>
      <c r="KV74" s="102"/>
      <c r="KW74" s="102"/>
      <c r="KX74" s="102"/>
      <c r="KY74" s="102"/>
      <c r="KZ74" s="102"/>
      <c r="LA74" s="102"/>
      <c r="LB74" s="102"/>
      <c r="LC74" s="102"/>
      <c r="LD74" s="102"/>
      <c r="LE74" s="102"/>
      <c r="LF74" s="102"/>
      <c r="LG74" s="102"/>
      <c r="LH74" s="102"/>
      <c r="LI74" s="102"/>
      <c r="LJ74" s="102"/>
      <c r="LK74" s="102"/>
      <c r="LL74" s="102"/>
      <c r="LM74" s="102"/>
      <c r="LN74" s="102"/>
      <c r="LO74" s="102"/>
      <c r="LP74" s="102"/>
      <c r="LQ74" s="102"/>
      <c r="LR74" s="102"/>
      <c r="LS74" s="102"/>
      <c r="LT74" s="102"/>
      <c r="LU74" s="102"/>
      <c r="LV74" s="102"/>
      <c r="LW74" s="102"/>
      <c r="LX74" s="102"/>
      <c r="LY74" s="102"/>
      <c r="LZ74" s="102"/>
      <c r="MA74" s="102"/>
      <c r="MB74" s="102"/>
      <c r="MC74" s="102"/>
      <c r="MD74" s="102"/>
      <c r="ME74" s="102"/>
      <c r="MF74" s="102"/>
      <c r="MG74" s="102"/>
      <c r="MH74" s="102"/>
      <c r="MI74" s="102"/>
      <c r="MJ74" s="102"/>
      <c r="MK74" s="102"/>
      <c r="ML74" s="102"/>
      <c r="MM74" s="102"/>
      <c r="MN74" s="102"/>
      <c r="MO74" s="102"/>
      <c r="MP74" s="102"/>
      <c r="MQ74" s="102"/>
      <c r="MR74" s="102"/>
      <c r="MS74" s="102"/>
      <c r="MT74" s="102"/>
      <c r="MU74" s="102"/>
      <c r="MV74" s="102"/>
      <c r="MW74" s="102"/>
      <c r="MX74" s="102"/>
      <c r="MY74" s="102"/>
      <c r="MZ74" s="102"/>
      <c r="NA74" s="102"/>
      <c r="NB74" s="102"/>
      <c r="NC74" s="102"/>
      <c r="ND74" s="102"/>
      <c r="NE74" s="102"/>
      <c r="NF74" s="102"/>
      <c r="NG74" s="102"/>
      <c r="NH74" s="102"/>
      <c r="NI74" s="102"/>
      <c r="NJ74" s="102"/>
      <c r="NK74" s="102"/>
      <c r="NL74" s="102"/>
      <c r="NM74" s="102"/>
      <c r="NN74" s="102"/>
      <c r="NO74" s="102"/>
      <c r="NP74" s="102"/>
      <c r="NQ74" s="102"/>
      <c r="NR74" s="102"/>
      <c r="NS74" s="102"/>
      <c r="NT74" s="102"/>
      <c r="NU74" s="102"/>
      <c r="NV74" s="102"/>
      <c r="NW74" s="102"/>
      <c r="NX74" s="102"/>
      <c r="NY74" s="102"/>
      <c r="NZ74" s="102"/>
      <c r="OA74" s="102"/>
      <c r="OB74" s="102"/>
      <c r="OC74" s="102"/>
      <c r="OD74" s="102"/>
      <c r="OE74" s="102"/>
      <c r="OF74" s="102"/>
      <c r="OG74" s="102"/>
      <c r="OH74" s="102"/>
      <c r="OI74" s="102"/>
      <c r="OJ74" s="102"/>
      <c r="OK74" s="102"/>
      <c r="OL74" s="102"/>
      <c r="OM74" s="102"/>
      <c r="ON74" s="102"/>
      <c r="OO74" s="102"/>
      <c r="OP74" s="102"/>
      <c r="OQ74" s="102"/>
      <c r="OR74" s="102"/>
      <c r="OS74" s="102"/>
      <c r="OT74" s="102"/>
      <c r="OU74" s="102"/>
      <c r="OV74" s="102"/>
      <c r="OW74" s="102"/>
      <c r="OX74" s="102"/>
      <c r="OY74" s="102"/>
      <c r="OZ74" s="102"/>
      <c r="PA74" s="102"/>
      <c r="PB74" s="102"/>
      <c r="PC74" s="102"/>
      <c r="PD74" s="102"/>
      <c r="PE74" s="102"/>
      <c r="PF74" s="102"/>
      <c r="PG74" s="102"/>
      <c r="PH74" s="102"/>
      <c r="PI74" s="102"/>
      <c r="PJ74" s="102"/>
      <c r="PK74" s="102"/>
      <c r="PL74" s="102"/>
      <c r="PM74" s="102"/>
      <c r="PN74" s="102"/>
      <c r="PO74" s="102"/>
      <c r="PP74" s="102"/>
      <c r="PQ74" s="102"/>
      <c r="PR74" s="102"/>
      <c r="PS74" s="102"/>
      <c r="PT74" s="102"/>
      <c r="PU74" s="102"/>
      <c r="PV74" s="102"/>
      <c r="PW74" s="102"/>
      <c r="PX74" s="102"/>
      <c r="PY74" s="102"/>
      <c r="PZ74" s="102"/>
      <c r="QA74" s="102"/>
      <c r="QB74" s="102"/>
      <c r="QC74" s="102"/>
      <c r="QD74" s="102"/>
      <c r="QE74" s="102"/>
      <c r="QF74" s="102"/>
      <c r="QG74" s="102"/>
      <c r="QH74" s="102"/>
      <c r="QI74" s="102"/>
      <c r="QJ74" s="102"/>
      <c r="QK74" s="102"/>
      <c r="QL74" s="102"/>
      <c r="QM74" s="102"/>
      <c r="QN74" s="102"/>
      <c r="QO74" s="102"/>
      <c r="QP74" s="102"/>
      <c r="QQ74" s="102"/>
      <c r="QR74" s="102"/>
      <c r="QS74" s="102"/>
      <c r="QT74" s="102"/>
      <c r="QU74" s="102"/>
      <c r="QV74" s="102"/>
      <c r="QW74" s="102"/>
      <c r="QX74" s="102"/>
      <c r="QY74" s="102"/>
      <c r="QZ74" s="102"/>
      <c r="RA74" s="102"/>
      <c r="RB74" s="102"/>
      <c r="RC74" s="102"/>
      <c r="RD74" s="102"/>
      <c r="RE74" s="102"/>
      <c r="RF74" s="102"/>
      <c r="RG74" s="102"/>
      <c r="RH74" s="102"/>
      <c r="RI74" s="102"/>
      <c r="RJ74" s="102"/>
      <c r="RK74" s="102"/>
      <c r="RL74" s="102"/>
      <c r="RM74" s="102"/>
      <c r="RN74" s="102"/>
      <c r="RO74" s="102"/>
      <c r="RP74" s="102"/>
      <c r="RQ74" s="102"/>
      <c r="RR74" s="102"/>
      <c r="RS74" s="102"/>
      <c r="RT74" s="102"/>
      <c r="RU74" s="102"/>
      <c r="RV74" s="102"/>
      <c r="RW74" s="102"/>
      <c r="RX74" s="102"/>
      <c r="RY74" s="102"/>
      <c r="RZ74" s="102"/>
      <c r="SA74" s="102"/>
      <c r="SB74" s="102"/>
      <c r="SC74" s="102"/>
      <c r="SD74" s="102"/>
      <c r="SE74" s="102"/>
      <c r="SF74" s="102"/>
      <c r="SG74" s="102"/>
      <c r="SH74" s="102"/>
      <c r="SI74" s="102"/>
      <c r="SJ74" s="102"/>
      <c r="SK74" s="102"/>
      <c r="SL74" s="102"/>
      <c r="SM74" s="102"/>
      <c r="SN74" s="102"/>
      <c r="SO74" s="102"/>
      <c r="SP74" s="102"/>
      <c r="SQ74" s="102"/>
      <c r="SR74" s="102"/>
      <c r="SS74" s="102"/>
      <c r="ST74" s="102"/>
      <c r="SU74" s="102"/>
      <c r="SV74" s="102"/>
      <c r="SW74" s="102"/>
      <c r="SX74" s="102"/>
      <c r="SY74" s="102"/>
      <c r="SZ74" s="102"/>
      <c r="TA74" s="102"/>
      <c r="TB74" s="102"/>
      <c r="TC74" s="102"/>
      <c r="TD74" s="102"/>
      <c r="TE74" s="102"/>
      <c r="TF74" s="102"/>
      <c r="TG74" s="102"/>
      <c r="TH74" s="102"/>
      <c r="TI74" s="102"/>
      <c r="TJ74" s="102"/>
      <c r="TK74" s="102"/>
      <c r="TL74" s="102"/>
      <c r="TM74" s="102"/>
      <c r="TN74" s="102"/>
      <c r="TO74" s="102"/>
      <c r="TP74" s="102"/>
      <c r="TQ74" s="102"/>
      <c r="TR74" s="102"/>
      <c r="TS74" s="102"/>
      <c r="TT74" s="102"/>
      <c r="TU74" s="102"/>
      <c r="TV74" s="102"/>
      <c r="TW74" s="102"/>
      <c r="TX74" s="102"/>
      <c r="TY74" s="102"/>
      <c r="TZ74" s="102"/>
      <c r="UA74" s="102"/>
      <c r="UB74" s="102"/>
      <c r="UC74" s="102"/>
      <c r="UD74" s="102"/>
      <c r="UE74" s="102"/>
      <c r="UF74" s="102"/>
      <c r="UG74" s="102"/>
      <c r="UH74" s="102"/>
      <c r="UI74" s="102"/>
      <c r="UJ74" s="102"/>
      <c r="UK74" s="102"/>
      <c r="UL74" s="102"/>
      <c r="UM74" s="102"/>
      <c r="UN74" s="102"/>
      <c r="UO74" s="102"/>
      <c r="UP74" s="102"/>
      <c r="UQ74" s="102"/>
      <c r="UR74" s="102"/>
      <c r="US74" s="102"/>
      <c r="UT74" s="102"/>
      <c r="UU74" s="102"/>
      <c r="UV74" s="102"/>
      <c r="UW74" s="102"/>
      <c r="UX74" s="102"/>
      <c r="UY74" s="102"/>
      <c r="UZ74" s="102"/>
      <c r="VA74" s="102"/>
      <c r="VB74" s="102"/>
      <c r="VC74" s="102"/>
      <c r="VD74" s="102"/>
      <c r="VE74" s="102"/>
      <c r="VF74" s="102"/>
      <c r="VG74" s="102"/>
      <c r="VH74" s="102"/>
      <c r="VI74" s="102"/>
      <c r="VJ74" s="102"/>
      <c r="VK74" s="102"/>
      <c r="VL74" s="102"/>
      <c r="VM74" s="102"/>
      <c r="VN74" s="102"/>
      <c r="VO74" s="102"/>
      <c r="VP74" s="102"/>
      <c r="VQ74" s="102"/>
      <c r="VR74" s="102"/>
      <c r="VS74" s="102"/>
      <c r="VT74" s="102"/>
      <c r="VU74" s="102"/>
      <c r="VV74" s="102"/>
      <c r="VW74" s="102"/>
      <c r="VX74" s="102"/>
      <c r="VY74" s="102"/>
      <c r="VZ74" s="102"/>
      <c r="WA74" s="102"/>
      <c r="WB74" s="102"/>
      <c r="WC74" s="102"/>
      <c r="WD74" s="102"/>
      <c r="WE74" s="102"/>
      <c r="WF74" s="102"/>
      <c r="WG74" s="102"/>
      <c r="WH74" s="102"/>
      <c r="WI74" s="102"/>
      <c r="WJ74" s="102"/>
      <c r="WK74" s="102"/>
      <c r="WL74" s="102"/>
      <c r="WM74" s="102"/>
      <c r="WN74" s="102"/>
      <c r="WO74" s="102"/>
      <c r="WP74" s="102"/>
      <c r="WQ74" s="102"/>
      <c r="WR74" s="102"/>
      <c r="WS74" s="102"/>
      <c r="WT74" s="102"/>
      <c r="WU74" s="102"/>
      <c r="WV74" s="102"/>
      <c r="WW74" s="102"/>
      <c r="WX74" s="102"/>
      <c r="WY74" s="102"/>
      <c r="WZ74" s="102"/>
      <c r="XA74" s="102"/>
      <c r="XB74" s="102"/>
      <c r="XC74" s="102"/>
      <c r="XD74" s="102"/>
      <c r="XE74" s="102"/>
      <c r="XF74" s="102"/>
      <c r="XG74" s="102"/>
      <c r="XH74" s="102"/>
      <c r="XI74" s="102"/>
      <c r="XJ74" s="102"/>
      <c r="XK74" s="102"/>
      <c r="XL74" s="102"/>
      <c r="XM74" s="102"/>
      <c r="XN74" s="102"/>
      <c r="XO74" s="102"/>
      <c r="XP74" s="102"/>
      <c r="XQ74" s="102"/>
      <c r="XR74" s="102"/>
      <c r="XS74" s="102"/>
      <c r="XT74" s="102"/>
      <c r="XU74" s="102"/>
      <c r="XV74" s="102"/>
      <c r="XW74" s="102"/>
      <c r="XX74" s="102"/>
      <c r="XY74" s="102"/>
      <c r="XZ74" s="102"/>
      <c r="YA74" s="102"/>
      <c r="YB74" s="102"/>
      <c r="YC74" s="102"/>
      <c r="YD74" s="102"/>
      <c r="YE74" s="102"/>
      <c r="YF74" s="102"/>
      <c r="YG74" s="102"/>
      <c r="YH74" s="102"/>
      <c r="YI74" s="102"/>
      <c r="YJ74" s="102"/>
      <c r="YK74" s="102"/>
      <c r="YL74" s="102"/>
      <c r="YM74" s="102"/>
      <c r="YN74" s="102"/>
      <c r="YO74" s="102"/>
      <c r="YP74" s="102"/>
      <c r="YQ74" s="102"/>
      <c r="YR74" s="102"/>
      <c r="YS74" s="102"/>
      <c r="YT74" s="102"/>
      <c r="YU74" s="102"/>
      <c r="YV74" s="102"/>
      <c r="YW74" s="102"/>
      <c r="YX74" s="102"/>
      <c r="YY74" s="102"/>
      <c r="YZ74" s="102"/>
      <c r="ZA74" s="102"/>
      <c r="ZB74" s="102"/>
      <c r="ZC74" s="102"/>
      <c r="ZD74" s="102"/>
      <c r="ZE74" s="102"/>
      <c r="ZF74" s="102"/>
      <c r="ZG74" s="102"/>
      <c r="ZH74" s="102"/>
      <c r="ZI74" s="102"/>
      <c r="ZJ74" s="102"/>
      <c r="ZK74" s="102"/>
      <c r="ZL74" s="102"/>
      <c r="ZM74" s="102"/>
      <c r="ZN74" s="102"/>
      <c r="ZO74" s="102"/>
      <c r="ZP74" s="102"/>
      <c r="ZQ74" s="102"/>
      <c r="ZR74" s="102"/>
      <c r="ZS74" s="102"/>
      <c r="ZT74" s="102"/>
      <c r="ZU74" s="102"/>
      <c r="ZV74" s="102"/>
      <c r="ZW74" s="102"/>
      <c r="ZX74" s="102"/>
      <c r="ZY74" s="102"/>
      <c r="ZZ74" s="102"/>
      <c r="AAA74" s="102"/>
      <c r="AAB74" s="102"/>
      <c r="AAC74" s="102"/>
      <c r="AAD74" s="102"/>
      <c r="AAE74" s="102"/>
      <c r="AAF74" s="102"/>
      <c r="AAG74" s="102"/>
      <c r="AAH74" s="102"/>
      <c r="AAI74" s="102"/>
      <c r="AAJ74" s="102"/>
      <c r="AAK74" s="102"/>
      <c r="AAL74" s="102"/>
      <c r="AAM74" s="102"/>
      <c r="AAN74" s="102"/>
      <c r="AAO74" s="102"/>
      <c r="AAP74" s="102"/>
      <c r="AAQ74" s="102"/>
      <c r="AAR74" s="102"/>
      <c r="AAS74" s="102"/>
      <c r="AAT74" s="102"/>
      <c r="AAU74" s="102"/>
      <c r="AAV74" s="102"/>
      <c r="AAW74" s="102"/>
      <c r="AAX74" s="102"/>
      <c r="AAY74" s="102"/>
      <c r="AAZ74" s="102"/>
      <c r="ABA74" s="102"/>
      <c r="ABB74" s="102"/>
      <c r="ABC74" s="102"/>
      <c r="ABD74" s="102"/>
      <c r="ABE74" s="102"/>
      <c r="ABF74" s="102"/>
      <c r="ABG74" s="102"/>
      <c r="ABH74" s="102"/>
      <c r="ABI74" s="102"/>
      <c r="ABJ74" s="102"/>
      <c r="ABK74" s="102"/>
      <c r="ABL74" s="102"/>
      <c r="ABM74" s="102"/>
      <c r="ABN74" s="102"/>
      <c r="ABO74" s="102"/>
      <c r="ABP74" s="102"/>
      <c r="ABQ74" s="102"/>
      <c r="ABR74" s="102"/>
      <c r="ABS74" s="102"/>
      <c r="ABT74" s="102"/>
      <c r="ABU74" s="102"/>
      <c r="ABV74" s="102"/>
      <c r="ABW74" s="102"/>
      <c r="ABX74" s="102"/>
      <c r="ABY74" s="102"/>
      <c r="ABZ74" s="102"/>
      <c r="ACA74" s="102"/>
      <c r="ACB74" s="102"/>
      <c r="ACC74" s="102"/>
      <c r="ACD74" s="102"/>
      <c r="ACE74" s="102"/>
      <c r="ACF74" s="102"/>
      <c r="ACG74" s="102"/>
      <c r="ACH74" s="102"/>
      <c r="ACI74" s="102"/>
      <c r="ACJ74" s="102"/>
      <c r="ACK74" s="102"/>
      <c r="ACL74" s="102"/>
      <c r="ACM74" s="102"/>
      <c r="ACN74" s="102"/>
      <c r="ACO74" s="102"/>
      <c r="ACP74" s="102"/>
      <c r="ACQ74" s="102"/>
      <c r="ACR74" s="102"/>
      <c r="ACS74" s="102"/>
      <c r="ACT74" s="102"/>
      <c r="ACU74" s="102"/>
      <c r="ACV74" s="102"/>
      <c r="ACW74" s="102"/>
      <c r="ACX74" s="102"/>
      <c r="ACY74" s="102"/>
      <c r="ACZ74" s="102"/>
      <c r="ADA74" s="102"/>
      <c r="ADB74" s="102"/>
      <c r="ADC74" s="102"/>
      <c r="ADD74" s="102"/>
      <c r="ADE74" s="102"/>
      <c r="ADF74" s="102"/>
      <c r="ADG74" s="102"/>
      <c r="ADH74" s="102"/>
      <c r="ADI74" s="102"/>
      <c r="ADJ74" s="102"/>
      <c r="ADK74" s="102"/>
      <c r="ADL74" s="102"/>
      <c r="ADM74" s="102"/>
      <c r="ADN74" s="102"/>
      <c r="ADO74" s="102"/>
      <c r="ADP74" s="102"/>
      <c r="ADQ74" s="102"/>
      <c r="ADR74" s="102"/>
      <c r="ADS74" s="102"/>
      <c r="ADT74" s="102"/>
      <c r="ADU74" s="102"/>
      <c r="ADV74" s="102"/>
      <c r="ADW74" s="102"/>
      <c r="ADX74" s="102"/>
      <c r="ADY74" s="102"/>
      <c r="ADZ74" s="102"/>
      <c r="AEA74" s="102"/>
      <c r="AEB74" s="102"/>
      <c r="AEC74" s="102"/>
      <c r="AED74" s="102"/>
      <c r="AEE74" s="102"/>
      <c r="AEF74" s="102"/>
      <c r="AEG74" s="102"/>
      <c r="AEH74" s="102"/>
      <c r="AEI74" s="102"/>
      <c r="AEJ74" s="102"/>
      <c r="AEK74" s="102"/>
      <c r="AEL74" s="102"/>
      <c r="AEM74" s="102"/>
      <c r="AEN74" s="102"/>
      <c r="AEO74" s="102"/>
      <c r="AEP74" s="102"/>
      <c r="AEQ74" s="102"/>
      <c r="AER74" s="102"/>
      <c r="AES74" s="102"/>
      <c r="AET74" s="102"/>
      <c r="AEU74" s="102"/>
      <c r="AEV74" s="102"/>
      <c r="AEW74" s="102"/>
      <c r="AEX74" s="102"/>
      <c r="AEY74" s="102"/>
      <c r="AEZ74" s="102"/>
      <c r="AFA74" s="102"/>
      <c r="AFB74" s="102"/>
      <c r="AFC74" s="102"/>
      <c r="AFD74" s="102"/>
      <c r="AFE74" s="102"/>
      <c r="AFF74" s="102"/>
      <c r="AFG74" s="102"/>
      <c r="AFH74" s="102"/>
      <c r="AFI74" s="102"/>
      <c r="AFJ74" s="102"/>
      <c r="AFK74" s="102"/>
      <c r="AFL74" s="102"/>
      <c r="AFM74" s="102"/>
      <c r="AFN74" s="102"/>
      <c r="AFO74" s="102"/>
      <c r="AFP74" s="102"/>
      <c r="AFQ74" s="102"/>
      <c r="AFR74" s="102"/>
      <c r="AFS74" s="102"/>
      <c r="AFT74" s="102"/>
      <c r="AFU74" s="102"/>
      <c r="AFV74" s="102"/>
      <c r="AFW74" s="102"/>
      <c r="AFX74" s="102"/>
      <c r="AFY74" s="102"/>
      <c r="AFZ74" s="102"/>
      <c r="AGA74" s="102"/>
      <c r="AGB74" s="102"/>
      <c r="AGC74" s="102"/>
      <c r="AGD74" s="102"/>
      <c r="AGE74" s="102"/>
      <c r="AGF74" s="102"/>
      <c r="AGG74" s="102"/>
      <c r="AGH74" s="102"/>
      <c r="AGI74" s="102"/>
      <c r="AGJ74" s="102"/>
      <c r="AGK74" s="102"/>
      <c r="AGL74" s="102"/>
      <c r="AGM74" s="102"/>
      <c r="AGN74" s="102"/>
      <c r="AGO74" s="102"/>
      <c r="AGP74" s="102"/>
      <c r="AGQ74" s="102"/>
      <c r="AGR74" s="102"/>
      <c r="AGS74" s="102"/>
      <c r="AGT74" s="102"/>
      <c r="AGU74" s="102"/>
      <c r="AGV74" s="102"/>
      <c r="AGW74" s="102"/>
      <c r="AGX74" s="102"/>
      <c r="AGY74" s="102"/>
      <c r="AGZ74" s="102"/>
      <c r="AHA74" s="102"/>
      <c r="AHB74" s="102"/>
      <c r="AHC74" s="102"/>
      <c r="AHD74" s="102"/>
      <c r="AHE74" s="102"/>
      <c r="AHF74" s="102"/>
      <c r="AHG74" s="102"/>
      <c r="AHH74" s="102"/>
      <c r="AHI74" s="102"/>
      <c r="AHJ74" s="102"/>
      <c r="AHK74" s="102"/>
      <c r="AHL74" s="102"/>
      <c r="AHM74" s="102"/>
      <c r="AHN74" s="102"/>
      <c r="AHO74" s="102"/>
      <c r="AHP74" s="102"/>
      <c r="AHQ74" s="102"/>
      <c r="AHR74" s="102"/>
      <c r="AHS74" s="102"/>
      <c r="AHT74" s="102"/>
      <c r="AHU74" s="102"/>
      <c r="AHV74" s="102"/>
      <c r="AHW74" s="102"/>
      <c r="AHX74" s="102"/>
      <c r="AHY74" s="102"/>
      <c r="AHZ74" s="102"/>
      <c r="AIA74" s="102"/>
      <c r="AIB74" s="102"/>
      <c r="AIC74" s="102"/>
      <c r="AID74" s="102"/>
      <c r="AIE74" s="102"/>
      <c r="AIF74" s="102"/>
      <c r="AIG74" s="102"/>
      <c r="AIH74" s="102"/>
      <c r="AII74" s="102"/>
      <c r="AIJ74" s="102"/>
      <c r="AIK74" s="102"/>
      <c r="AIL74" s="102"/>
      <c r="AIM74" s="102"/>
      <c r="AIN74" s="102"/>
      <c r="AIO74" s="102"/>
      <c r="AIP74" s="102"/>
      <c r="AIQ74" s="102"/>
      <c r="AIR74" s="102"/>
      <c r="AIS74" s="102"/>
      <c r="AIT74" s="102"/>
      <c r="AIU74" s="102"/>
      <c r="AIV74" s="102"/>
      <c r="AIW74" s="102"/>
      <c r="AIX74" s="102"/>
      <c r="AIY74" s="102"/>
      <c r="AIZ74" s="102"/>
      <c r="AJA74" s="102"/>
      <c r="AJB74" s="102"/>
      <c r="AJC74" s="102"/>
      <c r="AJD74" s="102"/>
      <c r="AJE74" s="102"/>
      <c r="AJF74" s="102"/>
      <c r="AJG74" s="102"/>
      <c r="AJH74" s="102"/>
      <c r="AJI74" s="102"/>
      <c r="AJJ74" s="102"/>
      <c r="AJK74" s="102"/>
      <c r="AJL74" s="102"/>
      <c r="AJM74" s="102"/>
      <c r="AJN74" s="102"/>
      <c r="AJO74" s="102"/>
      <c r="AJP74" s="102"/>
      <c r="AJQ74" s="102"/>
      <c r="AJR74" s="102"/>
      <c r="AJS74" s="102"/>
      <c r="AJT74" s="102"/>
      <c r="AJU74" s="102"/>
      <c r="AJV74" s="102"/>
      <c r="AJW74" s="102"/>
      <c r="AJX74" s="102"/>
      <c r="AJY74" s="102"/>
      <c r="AJZ74" s="102"/>
      <c r="AKA74" s="102"/>
      <c r="AKB74" s="102"/>
      <c r="AKC74" s="102"/>
      <c r="AKD74" s="102"/>
      <c r="AKE74" s="102"/>
      <c r="AKF74" s="102"/>
      <c r="AKG74" s="102"/>
      <c r="AKH74" s="102"/>
      <c r="AKI74" s="102"/>
      <c r="AKJ74" s="102"/>
      <c r="AKK74" s="102"/>
      <c r="AKL74" s="102"/>
      <c r="AKM74" s="102"/>
      <c r="AKN74" s="102"/>
      <c r="AKO74" s="102"/>
      <c r="AKP74" s="102"/>
      <c r="AKQ74" s="102"/>
      <c r="AKR74" s="102"/>
      <c r="AKS74" s="102"/>
      <c r="AKT74" s="102"/>
      <c r="AKU74" s="102"/>
      <c r="AKV74" s="102"/>
      <c r="AKW74" s="102"/>
      <c r="AKX74" s="102"/>
      <c r="AKY74" s="102"/>
      <c r="AKZ74" s="102"/>
      <c r="ALA74" s="102"/>
      <c r="ALB74" s="102"/>
      <c r="ALC74" s="102"/>
      <c r="ALD74" s="102"/>
      <c r="ALE74" s="102"/>
      <c r="ALF74" s="102"/>
      <c r="ALG74" s="102"/>
      <c r="ALH74" s="102"/>
      <c r="ALI74" s="102"/>
      <c r="ALJ74" s="102"/>
      <c r="ALK74" s="102"/>
      <c r="ALL74" s="102"/>
      <c r="ALM74" s="102"/>
      <c r="ALN74" s="102"/>
      <c r="ALO74" s="102"/>
      <c r="ALP74" s="102"/>
      <c r="ALQ74" s="102"/>
      <c r="ALR74" s="102"/>
      <c r="ALS74" s="102"/>
      <c r="ALT74" s="102"/>
      <c r="ALU74" s="102"/>
      <c r="ALV74" s="102"/>
      <c r="ALW74" s="102"/>
      <c r="ALX74" s="102"/>
      <c r="ALY74" s="102"/>
      <c r="ALZ74" s="102"/>
      <c r="AMA74" s="102"/>
      <c r="AMB74" s="102"/>
      <c r="AMC74" s="102"/>
      <c r="AMD74" s="102"/>
      <c r="AME74" s="102"/>
      <c r="AMF74" s="102"/>
      <c r="AMG74" s="102"/>
      <c r="AMH74" s="102"/>
      <c r="AMI74" s="102"/>
    </row>
    <row r="75" customFormat="false" ht="13.8" hidden="false" customHeight="false" outlineLevel="0" collapsed="false">
      <c r="A75" s="134" t="s">
        <v>345</v>
      </c>
      <c r="B75" s="159"/>
    </row>
    <row r="76" customFormat="false" ht="13.8" hidden="false" customHeight="false" outlineLevel="0" collapsed="false">
      <c r="A76" s="160" t="s">
        <v>346</v>
      </c>
      <c r="B76" s="123"/>
      <c r="C76" s="123"/>
      <c r="D76" s="123"/>
      <c r="E76" s="124"/>
      <c r="F76" s="4" t="s">
        <v>60</v>
      </c>
      <c r="G76" s="4"/>
    </row>
    <row r="77" customFormat="false" ht="13.8" hidden="false" customHeight="false" outlineLevel="0" collapsed="false">
      <c r="A77" s="160" t="s">
        <v>347</v>
      </c>
      <c r="B77" s="123"/>
      <c r="C77" s="123"/>
      <c r="D77" s="123"/>
      <c r="E77" s="124"/>
      <c r="F77" s="4" t="s">
        <v>60</v>
      </c>
      <c r="G77" s="4"/>
    </row>
    <row r="78" customFormat="false" ht="13.8" hidden="false" customHeight="false" outlineLevel="0" collapsed="false">
      <c r="A78" s="161" t="s">
        <v>348</v>
      </c>
      <c r="B78" s="162"/>
      <c r="C78" s="162"/>
      <c r="D78" s="162"/>
      <c r="E78" s="163"/>
      <c r="F78" s="4" t="s">
        <v>366</v>
      </c>
      <c r="G78" s="4"/>
    </row>
    <row r="79" customFormat="false" ht="13.8" hidden="false" customHeight="false" outlineLevel="0" collapsed="false">
      <c r="A79" s="160" t="s">
        <v>349</v>
      </c>
      <c r="B79" s="123"/>
      <c r="C79" s="123"/>
      <c r="D79" s="123"/>
      <c r="E79" s="124"/>
      <c r="F79" s="136" t="s">
        <v>350</v>
      </c>
      <c r="G79" s="136"/>
    </row>
    <row r="81" customFormat="false" ht="13.8" hidden="false" customHeight="false" outlineLevel="0" collapsed="false">
      <c r="A81" s="134" t="s">
        <v>351</v>
      </c>
    </row>
    <row r="82" customFormat="false" ht="31.8" hidden="false" customHeight="true" outlineLevel="0" collapsed="false">
      <c r="A82" s="92" t="s">
        <v>352</v>
      </c>
      <c r="B82" s="92"/>
      <c r="C82" s="92"/>
      <c r="D82" s="92"/>
      <c r="E82" s="92"/>
      <c r="F82" s="92"/>
      <c r="G82" s="92"/>
    </row>
    <row r="83" customFormat="false" ht="14.25" hidden="false" customHeight="true" outlineLevel="0" collapsed="false">
      <c r="A83" s="97" t="s">
        <v>353</v>
      </c>
      <c r="B83" s="164"/>
      <c r="C83" s="164"/>
      <c r="D83" s="164" t="s">
        <v>354</v>
      </c>
      <c r="E83" s="164"/>
      <c r="F83" s="164"/>
      <c r="G83" s="164"/>
    </row>
    <row r="84" customFormat="false" ht="27" hidden="false" customHeight="true" outlineLevel="0" collapsed="false">
      <c r="A84" s="97"/>
      <c r="B84" s="97"/>
      <c r="C84" s="164"/>
      <c r="D84" s="164"/>
      <c r="E84" s="164"/>
      <c r="F84" s="164"/>
      <c r="G84" s="164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38"/>
    <pageSetUpPr fitToPage="true"/>
  </sheetPr>
  <dimension ref="A1:H84"/>
  <sheetViews>
    <sheetView showFormulas="false" showGridLines="true" showRowColHeaders="true" showZeros="true" rightToLeft="false" tabSelected="true" showOutlineSymbols="true" defaultGridColor="true" view="pageBreakPreview" topLeftCell="A1" colorId="64" zoomScale="75" zoomScaleNormal="75" zoomScalePageLayoutView="75" workbookViewId="0">
      <pane xSplit="2" ySplit="7" topLeftCell="C23" activePane="bottomRight" state="frozen"/>
      <selection pane="topLeft" activeCell="A1" activeCellId="0" sqref="A1"/>
      <selection pane="topRight" activeCell="C1" activeCellId="0" sqref="C1"/>
      <selection pane="bottomLeft" activeCell="A23" activeCellId="0" sqref="A23"/>
      <selection pane="bottomRight" activeCell="A1" activeCellId="0" sqref="A1"/>
    </sheetView>
  </sheetViews>
  <sheetFormatPr defaultColWidth="10.2578125" defaultRowHeight="14.25" zeroHeight="false" outlineLevelRow="0" outlineLevelCol="0"/>
  <cols>
    <col collapsed="false" customWidth="true" hidden="false" outlineLevel="0" max="1" min="1" style="1" width="17"/>
    <col collapsed="false" customWidth="true" hidden="false" outlineLevel="0" max="3" min="3" style="1" width="13"/>
    <col collapsed="false" customWidth="true" hidden="false" outlineLevel="0" max="4" min="4" style="1" width="14.75"/>
    <col collapsed="false" customWidth="true" hidden="false" outlineLevel="0" max="5" min="5" style="1" width="12"/>
    <col collapsed="false" customWidth="true" hidden="false" outlineLevel="0" max="6" min="6" style="1" width="13.25"/>
    <col collapsed="false" customWidth="true" hidden="false" outlineLevel="0" max="7" min="7" style="1" width="13"/>
    <col collapsed="false" customWidth="true" hidden="false" outlineLevel="0" max="16384" min="16384" style="0" width="10.49"/>
  </cols>
  <sheetData>
    <row r="1" customFormat="false" ht="14.25" hidden="false" customHeight="false" outlineLevel="0" collapsed="false">
      <c r="A1" s="120" t="str">
        <f aca="false">занесвынес!A1</f>
        <v>ООО Альфадез</v>
      </c>
      <c r="B1" s="120"/>
      <c r="C1" s="120"/>
      <c r="D1" s="120"/>
      <c r="E1" s="120"/>
      <c r="F1" s="120"/>
      <c r="G1" s="120"/>
    </row>
    <row r="2" customFormat="false" ht="14.25" hidden="false" customHeight="false" outlineLevel="0" collapsed="false">
      <c r="A2" s="121" t="str">
        <f aca="false">занесвынес!A2</f>
        <v>Контактный телефон</v>
      </c>
      <c r="B2" s="121"/>
      <c r="C2" s="122" t="n">
        <f aca="false">занесвынес!C2</f>
        <v>89379676209</v>
      </c>
      <c r="D2" s="122"/>
      <c r="E2" s="123"/>
      <c r="F2" s="123"/>
      <c r="G2" s="124"/>
    </row>
    <row r="3" customFormat="false" ht="14.25" hidden="false" customHeight="false" outlineLevel="0" collapsed="false">
      <c r="A3" s="125" t="s">
        <v>293</v>
      </c>
      <c r="B3" s="126" t="s">
        <v>294</v>
      </c>
      <c r="C3" s="126"/>
      <c r="D3" s="127" t="str">
        <f aca="false">занесвынес!A4</f>
        <v>Наименование обьекта</v>
      </c>
      <c r="E3" s="127"/>
      <c r="F3" s="128" t="str">
        <f aca="false">занесвынес!C4</f>
        <v>ОСП ЗГПИ</v>
      </c>
      <c r="G3" s="128"/>
    </row>
    <row r="4" customFormat="false" ht="14.25" hidden="false" customHeight="false" outlineLevel="0" collapsed="false">
      <c r="A4" s="125" t="s">
        <v>296</v>
      </c>
      <c r="B4" s="129" t="str">
        <f aca="false">журнал!J3</f>
        <v>Авдеенко И.А.</v>
      </c>
      <c r="C4" s="129"/>
      <c r="D4" s="130" t="str">
        <f aca="false">занесвынес!A5</f>
        <v>Адрес проведения работ</v>
      </c>
      <c r="E4" s="130"/>
      <c r="F4" s="129" t="str">
        <f aca="false">занесвынес!C5</f>
        <v>с.Овчарное ул.Луговая 41б</v>
      </c>
      <c r="G4" s="129"/>
    </row>
    <row r="5" customFormat="false" ht="14.25" hidden="false" customHeight="false" outlineLevel="0" collapsed="false">
      <c r="A5" s="132" t="s">
        <v>298</v>
      </c>
      <c r="B5" s="133" t="n">
        <v>45322</v>
      </c>
      <c r="C5" s="123"/>
      <c r="D5" s="123"/>
      <c r="E5" s="123"/>
      <c r="F5" s="123"/>
      <c r="G5" s="124"/>
    </row>
    <row r="7" customFormat="false" ht="14.25" hidden="false" customHeight="false" outlineLevel="0" collapsed="false">
      <c r="A7" s="120" t="s">
        <v>299</v>
      </c>
      <c r="B7" s="120"/>
      <c r="C7" s="120"/>
      <c r="D7" s="120"/>
      <c r="E7" s="120"/>
      <c r="F7" s="120"/>
      <c r="G7" s="120"/>
    </row>
    <row r="9" customFormat="false" ht="14.25" hidden="false" customHeight="false" outlineLevel="0" collapsed="false">
      <c r="A9" s="134" t="s">
        <v>300</v>
      </c>
      <c r="B9" s="134"/>
    </row>
    <row r="10" customFormat="false" ht="14.25" hidden="false" customHeight="false" outlineLevel="0" collapsed="false">
      <c r="A10" s="134" t="s">
        <v>301</v>
      </c>
    </row>
    <row r="11" s="102" customFormat="true" ht="45" hidden="false" customHeight="true" outlineLevel="0" collapsed="false">
      <c r="A11" s="135" t="s">
        <v>302</v>
      </c>
      <c r="B11" s="135" t="s">
        <v>303</v>
      </c>
      <c r="C11" s="135" t="s">
        <v>304</v>
      </c>
      <c r="D11" s="135" t="s">
        <v>305</v>
      </c>
      <c r="E11" s="135" t="s">
        <v>306</v>
      </c>
      <c r="F11" s="135" t="s">
        <v>307</v>
      </c>
      <c r="G11" s="135"/>
      <c r="H11" s="0"/>
    </row>
    <row r="12" customFormat="false" ht="14.25" hidden="false" customHeight="false" outlineLevel="0" collapsed="false">
      <c r="A12" s="136" t="s">
        <v>60</v>
      </c>
      <c r="B12" s="136" t="s">
        <v>60</v>
      </c>
      <c r="C12" s="136" t="s">
        <v>60</v>
      </c>
      <c r="D12" s="136" t="s">
        <v>60</v>
      </c>
      <c r="E12" s="137" t="s">
        <v>60</v>
      </c>
      <c r="F12" s="136" t="s">
        <v>60</v>
      </c>
      <c r="G12" s="136"/>
    </row>
    <row r="14" customFormat="false" ht="14.25" hidden="false" customHeight="false" outlineLevel="0" collapsed="false">
      <c r="A14" s="134" t="s">
        <v>308</v>
      </c>
      <c r="B14" s="134"/>
      <c r="C14" s="134"/>
    </row>
    <row r="15" s="102" customFormat="true" ht="39.75" hidden="false" customHeight="true" outlineLevel="0" collapsed="false">
      <c r="A15" s="138" t="s">
        <v>302</v>
      </c>
      <c r="B15" s="135" t="s">
        <v>303</v>
      </c>
      <c r="C15" s="135" t="s">
        <v>304</v>
      </c>
      <c r="D15" s="135" t="s">
        <v>305</v>
      </c>
      <c r="E15" s="135" t="s">
        <v>306</v>
      </c>
      <c r="F15" s="135" t="s">
        <v>307</v>
      </c>
      <c r="G15" s="135"/>
      <c r="H15" s="0"/>
    </row>
    <row r="16" customFormat="false" ht="26.85" hidden="false" customHeight="false" outlineLevel="0" collapsed="false">
      <c r="A16" s="7" t="s">
        <v>355</v>
      </c>
      <c r="B16" s="4" t="n">
        <v>2</v>
      </c>
      <c r="C16" s="7" t="s">
        <v>367</v>
      </c>
      <c r="D16" s="4" t="s">
        <v>60</v>
      </c>
      <c r="E16" s="139" t="s">
        <v>60</v>
      </c>
      <c r="F16" s="4" t="n">
        <v>6</v>
      </c>
      <c r="G16" s="4"/>
    </row>
    <row r="18" customFormat="false" ht="14.25" hidden="false" customHeight="false" outlineLevel="0" collapsed="false">
      <c r="A18" s="140" t="s">
        <v>309</v>
      </c>
    </row>
    <row r="19" customFormat="false" ht="14.25" hidden="false" customHeight="false" outlineLevel="0" collapsed="false">
      <c r="A19" s="141" t="s">
        <v>310</v>
      </c>
      <c r="B19" s="141" t="s">
        <v>311</v>
      </c>
    </row>
    <row r="20" customFormat="false" ht="14.25" hidden="false" customHeight="false" outlineLevel="0" collapsed="false">
      <c r="A20" s="142" t="s">
        <v>312</v>
      </c>
      <c r="B20" s="142"/>
    </row>
    <row r="21" customFormat="false" ht="14.25" hidden="false" customHeight="false" outlineLevel="0" collapsed="false">
      <c r="A21" s="126" t="s">
        <v>313</v>
      </c>
      <c r="B21" s="4" t="s">
        <v>60</v>
      </c>
    </row>
    <row r="22" customFormat="false" ht="14.25" hidden="false" customHeight="false" outlineLevel="0" collapsed="false">
      <c r="A22" s="126" t="s">
        <v>314</v>
      </c>
      <c r="B22" s="4" t="str">
        <f aca="false">B21</f>
        <v>-</v>
      </c>
    </row>
    <row r="24" customFormat="false" ht="14.25" hidden="false" customHeight="false" outlineLevel="0" collapsed="false">
      <c r="A24" s="143" t="s">
        <v>315</v>
      </c>
      <c r="B24" s="123"/>
      <c r="C24" s="123"/>
      <c r="D24" s="123"/>
      <c r="E24" s="124"/>
      <c r="F24" s="144" t="s">
        <v>60</v>
      </c>
      <c r="G24" s="144"/>
    </row>
    <row r="25" customFormat="false" ht="14.25" hidden="false" customHeight="false" outlineLevel="0" collapsed="false">
      <c r="A25" s="143" t="s">
        <v>316</v>
      </c>
      <c r="B25" s="123"/>
      <c r="C25" s="123"/>
      <c r="D25" s="123"/>
      <c r="E25" s="124"/>
      <c r="F25" s="4" t="s">
        <v>60</v>
      </c>
      <c r="G25" s="4"/>
    </row>
    <row r="26" customFormat="false" ht="14.25" hidden="false" customHeight="false" outlineLevel="0" collapsed="false">
      <c r="A26" s="143" t="s">
        <v>317</v>
      </c>
      <c r="B26" s="123"/>
      <c r="C26" s="123"/>
      <c r="D26" s="123"/>
      <c r="E26" s="124"/>
      <c r="F26" s="4" t="s">
        <v>60</v>
      </c>
      <c r="G26" s="4"/>
    </row>
    <row r="27" customFormat="false" ht="14.25" hidden="false" customHeight="false" outlineLevel="0" collapsed="false">
      <c r="A27" s="143" t="s">
        <v>318</v>
      </c>
      <c r="B27" s="123"/>
      <c r="C27" s="123"/>
      <c r="D27" s="123"/>
      <c r="E27" s="124"/>
      <c r="F27" s="4" t="n">
        <f aca="false">F16</f>
        <v>6</v>
      </c>
      <c r="G27" s="4"/>
    </row>
    <row r="28" customFormat="false" ht="14.25" hidden="false" customHeight="false" outlineLevel="0" collapsed="false">
      <c r="A28" s="140" t="s">
        <v>319</v>
      </c>
    </row>
    <row r="29" customFormat="false" ht="14.25" hidden="false" customHeight="false" outlineLevel="0" collapsed="false">
      <c r="A29" s="145" t="s">
        <v>368</v>
      </c>
      <c r="B29" s="123"/>
      <c r="C29" s="123"/>
      <c r="D29" s="123"/>
      <c r="E29" s="123"/>
      <c r="F29" s="123"/>
      <c r="G29" s="124"/>
    </row>
    <row r="31" customFormat="false" ht="14.25" hidden="false" customHeight="false" outlineLevel="0" collapsed="false">
      <c r="A31" s="134" t="s">
        <v>321</v>
      </c>
    </row>
    <row r="32" customFormat="false" ht="45" hidden="false" customHeight="true" outlineLevel="0" collapsed="false">
      <c r="A32" s="138" t="s">
        <v>302</v>
      </c>
      <c r="B32" s="135" t="s">
        <v>303</v>
      </c>
      <c r="C32" s="135" t="s">
        <v>304</v>
      </c>
      <c r="D32" s="135" t="s">
        <v>305</v>
      </c>
      <c r="E32" s="135" t="s">
        <v>306</v>
      </c>
      <c r="F32" s="135" t="s">
        <v>307</v>
      </c>
      <c r="G32" s="135"/>
    </row>
    <row r="33" customFormat="false" ht="14.25" hidden="false" customHeight="false" outlineLevel="0" collapsed="false">
      <c r="A33" s="136" t="s">
        <v>60</v>
      </c>
      <c r="B33" s="136" t="s">
        <v>60</v>
      </c>
      <c r="C33" s="136" t="s">
        <v>60</v>
      </c>
      <c r="D33" s="136" t="s">
        <v>60</v>
      </c>
      <c r="E33" s="137" t="s">
        <v>60</v>
      </c>
      <c r="F33" s="136" t="s">
        <v>60</v>
      </c>
      <c r="G33" s="136"/>
    </row>
    <row r="35" customFormat="false" ht="14.25" hidden="false" customHeight="false" outlineLevel="0" collapsed="false">
      <c r="A35" s="140" t="s">
        <v>309</v>
      </c>
    </row>
    <row r="36" customFormat="false" ht="14.25" hidden="false" customHeight="false" outlineLevel="0" collapsed="false">
      <c r="A36" s="141" t="s">
        <v>310</v>
      </c>
      <c r="B36" s="141" t="s">
        <v>311</v>
      </c>
    </row>
    <row r="37" customFormat="false" ht="14.25" hidden="false" customHeight="false" outlineLevel="0" collapsed="false">
      <c r="A37" s="126" t="s">
        <v>322</v>
      </c>
      <c r="B37" s="126"/>
    </row>
    <row r="38" customFormat="false" ht="14.25" hidden="false" customHeight="false" outlineLevel="0" collapsed="false">
      <c r="A38" s="126" t="s">
        <v>323</v>
      </c>
      <c r="B38" s="4" t="s">
        <v>60</v>
      </c>
    </row>
    <row r="39" s="102" customFormat="true" ht="14.25" hidden="false" customHeight="false" outlineLevel="0" collapsed="false">
      <c r="A39" s="126" t="s">
        <v>324</v>
      </c>
      <c r="B39" s="4" t="s">
        <v>60</v>
      </c>
      <c r="H39" s="0"/>
    </row>
    <row r="40" customFormat="false" ht="14.25" hidden="false" customHeight="false" outlineLevel="0" collapsed="false">
      <c r="A40" s="126" t="s">
        <v>325</v>
      </c>
      <c r="B40" s="4" t="s">
        <v>60</v>
      </c>
      <c r="C40" s="64"/>
      <c r="D40" s="64"/>
      <c r="E40" s="64"/>
      <c r="F40" s="64"/>
    </row>
    <row r="41" customFormat="false" ht="14.25" hidden="false" customHeight="false" outlineLevel="0" collapsed="false">
      <c r="A41" s="126" t="s">
        <v>314</v>
      </c>
      <c r="B41" s="4" t="s">
        <v>60</v>
      </c>
      <c r="C41" s="64"/>
      <c r="D41" s="64"/>
      <c r="E41" s="64"/>
      <c r="F41" s="64"/>
    </row>
    <row r="42" customFormat="false" ht="14.25" hidden="false" customHeight="false" outlineLevel="0" collapsed="false">
      <c r="A42" s="123"/>
      <c r="B42" s="147"/>
      <c r="C42" s="64"/>
      <c r="D42" s="64"/>
      <c r="E42" s="64"/>
      <c r="F42" s="64"/>
    </row>
    <row r="43" customFormat="false" ht="14.25" hidden="false" customHeight="false" outlineLevel="0" collapsed="false">
      <c r="A43" s="146" t="s">
        <v>326</v>
      </c>
      <c r="B43" s="147"/>
      <c r="C43" s="147"/>
      <c r="D43" s="147"/>
      <c r="E43" s="147"/>
      <c r="F43" s="147"/>
      <c r="G43" s="124"/>
    </row>
    <row r="44" customFormat="false" ht="14.25" hidden="false" customHeight="false" outlineLevel="0" collapsed="false">
      <c r="A44" s="64"/>
      <c r="B44" s="64"/>
      <c r="C44" s="64"/>
      <c r="D44" s="64"/>
      <c r="E44" s="64"/>
      <c r="F44" s="64"/>
    </row>
    <row r="45" customFormat="false" ht="14.25" hidden="false" customHeight="false" outlineLevel="0" collapsed="false">
      <c r="A45" s="140" t="s">
        <v>319</v>
      </c>
    </row>
    <row r="46" customFormat="false" ht="14.25" hidden="false" customHeight="false" outlineLevel="0" collapsed="false">
      <c r="A46" s="145" t="s">
        <v>320</v>
      </c>
      <c r="B46" s="123"/>
      <c r="C46" s="123"/>
      <c r="D46" s="123"/>
      <c r="E46" s="123"/>
      <c r="F46" s="123"/>
      <c r="G46" s="124"/>
    </row>
    <row r="48" customFormat="false" ht="14.25" hidden="false" customHeight="false" outlineLevel="0" collapsed="false">
      <c r="A48" s="134" t="s">
        <v>327</v>
      </c>
    </row>
    <row r="49" customFormat="false" ht="26.85" hidden="false" customHeight="false" outlineLevel="0" collapsed="false">
      <c r="A49" s="141" t="s">
        <v>328</v>
      </c>
      <c r="B49" s="141" t="s">
        <v>329</v>
      </c>
      <c r="C49" s="141" t="s">
        <v>330</v>
      </c>
      <c r="D49" s="141" t="s">
        <v>331</v>
      </c>
      <c r="E49" s="141" t="s">
        <v>332</v>
      </c>
      <c r="F49" s="141" t="s">
        <v>333</v>
      </c>
      <c r="G49" s="135" t="s">
        <v>334</v>
      </c>
    </row>
    <row r="50" customFormat="false" ht="14.25" hidden="false" customHeight="false" outlineLevel="0" collapsed="false">
      <c r="A50" s="4" t="s">
        <v>60</v>
      </c>
      <c r="B50" s="4" t="s">
        <v>60</v>
      </c>
      <c r="C50" s="4" t="s">
        <v>60</v>
      </c>
      <c r="D50" s="4" t="s">
        <v>60</v>
      </c>
      <c r="E50" s="4" t="s">
        <v>60</v>
      </c>
      <c r="F50" s="4" t="s">
        <v>60</v>
      </c>
      <c r="G50" s="4" t="s">
        <v>60</v>
      </c>
    </row>
    <row r="51" customFormat="false" ht="14.25" hidden="false" customHeight="false" outlineLevel="0" collapsed="false">
      <c r="A51" s="64"/>
      <c r="B51" s="64"/>
      <c r="C51" s="64"/>
      <c r="D51" s="64"/>
      <c r="E51" s="64"/>
      <c r="F51" s="64"/>
      <c r="G51" s="64"/>
    </row>
    <row r="52" customFormat="false" ht="14.25" hidden="false" customHeight="false" outlineLevel="0" collapsed="false">
      <c r="A52" s="140" t="s">
        <v>309</v>
      </c>
      <c r="C52" s="64"/>
      <c r="D52" s="64"/>
      <c r="E52" s="64"/>
      <c r="F52" s="64"/>
      <c r="G52" s="64"/>
    </row>
    <row r="53" customFormat="false" ht="14.25" hidden="false" customHeight="false" outlineLevel="0" collapsed="false">
      <c r="A53" s="141" t="s">
        <v>310</v>
      </c>
      <c r="B53" s="141" t="s">
        <v>311</v>
      </c>
    </row>
    <row r="54" customFormat="false" ht="14.25" hidden="false" customHeight="false" outlineLevel="0" collapsed="false">
      <c r="A54" s="145" t="s">
        <v>335</v>
      </c>
      <c r="B54" s="124"/>
    </row>
    <row r="55" customFormat="false" ht="14.25" hidden="false" customHeight="false" outlineLevel="0" collapsed="false">
      <c r="A55" s="126" t="s">
        <v>329</v>
      </c>
      <c r="B55" s="4" t="s">
        <v>60</v>
      </c>
    </row>
    <row r="56" customFormat="false" ht="14.25" hidden="false" customHeight="false" outlineLevel="0" collapsed="false">
      <c r="A56" s="126" t="s">
        <v>330</v>
      </c>
      <c r="B56" s="4" t="s">
        <v>60</v>
      </c>
    </row>
    <row r="57" customFormat="false" ht="14.25" hidden="false" customHeight="false" outlineLevel="0" collapsed="false">
      <c r="A57" s="126" t="str">
        <f aca="false">D49</f>
        <v>Златоглазка</v>
      </c>
      <c r="B57" s="4" t="s">
        <v>60</v>
      </c>
    </row>
    <row r="58" customFormat="false" ht="14.25" hidden="false" customHeight="false" outlineLevel="0" collapsed="false">
      <c r="A58" s="126" t="str">
        <f aca="false">E49</f>
        <v>Комары</v>
      </c>
      <c r="B58" s="4" t="s">
        <v>60</v>
      </c>
    </row>
    <row r="59" customFormat="false" ht="14.25" hidden="false" customHeight="false" outlineLevel="0" collapsed="false">
      <c r="A59" s="126" t="str">
        <f aca="false">F49</f>
        <v>Осы</v>
      </c>
      <c r="B59" s="4" t="s">
        <v>60</v>
      </c>
    </row>
    <row r="60" customFormat="false" ht="14.25" hidden="false" customHeight="false" outlineLevel="0" collapsed="false">
      <c r="A60" s="126" t="str">
        <f aca="false">G49</f>
        <v>Пищевая моль</v>
      </c>
      <c r="B60" s="4" t="s">
        <v>60</v>
      </c>
    </row>
    <row r="62" customFormat="false" ht="14.25" hidden="false" customHeight="false" outlineLevel="0" collapsed="false">
      <c r="A62" s="146" t="s">
        <v>356</v>
      </c>
      <c r="B62" s="147"/>
      <c r="C62" s="147"/>
      <c r="D62" s="147"/>
      <c r="E62" s="147"/>
      <c r="F62" s="147"/>
      <c r="G62" s="124"/>
    </row>
    <row r="63" customFormat="false" ht="14.25" hidden="false" customHeight="false" outlineLevel="0" collapsed="false">
      <c r="A63" s="64"/>
      <c r="B63" s="64"/>
      <c r="C63" s="64"/>
      <c r="D63" s="64"/>
      <c r="E63" s="64"/>
      <c r="F63" s="64"/>
    </row>
    <row r="64" customFormat="false" ht="14.25" hidden="false" customHeight="false" outlineLevel="0" collapsed="false">
      <c r="A64" s="140" t="s">
        <v>319</v>
      </c>
    </row>
    <row r="65" customFormat="false" ht="14.25" hidden="false" customHeight="false" outlineLevel="0" collapsed="false">
      <c r="A65" s="145" t="s">
        <v>320</v>
      </c>
      <c r="B65" s="123"/>
      <c r="C65" s="123"/>
      <c r="D65" s="123"/>
      <c r="E65" s="123"/>
      <c r="F65" s="123"/>
      <c r="G65" s="124"/>
    </row>
    <row r="66" s="102" customFormat="true" ht="14.25" hidden="false" customHeight="false" outlineLevel="0" collapsed="false">
      <c r="A66" s="1"/>
      <c r="B66" s="0"/>
      <c r="C66" s="1"/>
      <c r="D66" s="1"/>
      <c r="E66" s="1"/>
      <c r="F66" s="1"/>
      <c r="G66" s="1"/>
      <c r="H66" s="0"/>
    </row>
    <row r="67" s="102" customFormat="true" ht="18.9" hidden="false" customHeight="true" outlineLevel="0" collapsed="false">
      <c r="A67" s="134" t="s">
        <v>336</v>
      </c>
      <c r="H67" s="0"/>
    </row>
    <row r="68" s="102" customFormat="true" ht="39.8" hidden="false" customHeight="true" outlineLevel="0" collapsed="false">
      <c r="A68" s="135" t="s">
        <v>337</v>
      </c>
      <c r="B68" s="135"/>
      <c r="C68" s="135" t="s">
        <v>338</v>
      </c>
      <c r="D68" s="135" t="s">
        <v>35</v>
      </c>
      <c r="E68" s="135" t="s">
        <v>339</v>
      </c>
      <c r="F68" s="135"/>
      <c r="G68" s="135" t="s">
        <v>340</v>
      </c>
      <c r="H68" s="0"/>
    </row>
    <row r="69" s="102" customFormat="true" ht="20.25" hidden="false" customHeight="true" outlineLevel="0" collapsed="false">
      <c r="A69" s="7" t="s">
        <v>341</v>
      </c>
      <c r="B69" s="7"/>
      <c r="C69" s="151" t="s">
        <v>60</v>
      </c>
      <c r="D69" s="7" t="s">
        <v>60</v>
      </c>
      <c r="E69" s="7" t="s">
        <v>60</v>
      </c>
      <c r="F69" s="7"/>
      <c r="G69" s="4" t="s">
        <v>60</v>
      </c>
      <c r="H69" s="0"/>
    </row>
    <row r="70" s="102" customFormat="true" ht="25.5" hidden="false" customHeight="true" outlineLevel="0" collapsed="false">
      <c r="A70" s="7"/>
      <c r="B70" s="7"/>
      <c r="C70" s="152" t="s">
        <v>60</v>
      </c>
      <c r="D70" s="7"/>
      <c r="E70" s="7"/>
      <c r="F70" s="7"/>
      <c r="G70" s="4"/>
      <c r="H70" s="0"/>
    </row>
    <row r="71" s="102" customFormat="true" ht="24.75" hidden="false" customHeight="true" outlineLevel="0" collapsed="false">
      <c r="A71" s="2" t="s">
        <v>342</v>
      </c>
      <c r="B71" s="2"/>
      <c r="C71" s="153" t="s">
        <v>369</v>
      </c>
      <c r="D71" s="154" t="str">
        <f aca="false">'Журн.расхода'!B8</f>
        <v>Ратобор-брикет от грызунов</v>
      </c>
      <c r="E71" s="7" t="str">
        <f aca="false">журнал!F10</f>
        <v>Бродифакум 0,005%</v>
      </c>
      <c r="F71" s="7"/>
      <c r="G71" s="12" t="n">
        <v>0.76</v>
      </c>
      <c r="H71" s="0"/>
    </row>
    <row r="72" s="102" customFormat="true" ht="25.5" hidden="false" customHeight="true" outlineLevel="0" collapsed="false">
      <c r="A72" s="2"/>
      <c r="B72" s="2"/>
      <c r="C72" s="6" t="s">
        <v>370</v>
      </c>
      <c r="D72" s="154"/>
      <c r="E72" s="7"/>
      <c r="F72" s="7"/>
      <c r="G72" s="12"/>
      <c r="H72" s="0"/>
    </row>
    <row r="73" s="102" customFormat="true" ht="27" hidden="false" customHeight="true" outlineLevel="0" collapsed="false">
      <c r="A73" s="2" t="s">
        <v>343</v>
      </c>
      <c r="B73" s="2"/>
      <c r="C73" s="156" t="s">
        <v>60</v>
      </c>
      <c r="D73" s="7" t="s">
        <v>60</v>
      </c>
      <c r="E73" s="7" t="s">
        <v>60</v>
      </c>
      <c r="F73" s="7"/>
      <c r="G73" s="7" t="s">
        <v>60</v>
      </c>
      <c r="H73" s="0"/>
    </row>
    <row r="74" customFormat="false" ht="11.25" hidden="false" customHeight="true" outlineLevel="0" collapsed="false">
      <c r="A74" s="157"/>
      <c r="B74" s="157"/>
      <c r="C74" s="158"/>
      <c r="D74" s="158"/>
      <c r="E74" s="158"/>
      <c r="F74" s="158"/>
      <c r="G74" s="158"/>
    </row>
    <row r="75" customFormat="false" ht="14.25" hidden="false" customHeight="false" outlineLevel="0" collapsed="false">
      <c r="A75" s="134" t="s">
        <v>345</v>
      </c>
      <c r="B75" s="159"/>
    </row>
    <row r="76" customFormat="false" ht="14.25" hidden="false" customHeight="false" outlineLevel="0" collapsed="false">
      <c r="A76" s="160" t="s">
        <v>346</v>
      </c>
      <c r="B76" s="123"/>
      <c r="C76" s="123"/>
      <c r="D76" s="123"/>
      <c r="E76" s="124"/>
      <c r="F76" s="4" t="s">
        <v>60</v>
      </c>
      <c r="G76" s="4"/>
    </row>
    <row r="77" customFormat="false" ht="14.25" hidden="false" customHeight="false" outlineLevel="0" collapsed="false">
      <c r="A77" s="160" t="s">
        <v>347</v>
      </c>
      <c r="B77" s="123"/>
      <c r="C77" s="123"/>
      <c r="D77" s="123"/>
      <c r="E77" s="124"/>
      <c r="F77" s="4" t="str">
        <f aca="false">F76</f>
        <v>-</v>
      </c>
      <c r="G77" s="4"/>
    </row>
    <row r="78" customFormat="false" ht="14.25" hidden="false" customHeight="false" outlineLevel="0" collapsed="false">
      <c r="A78" s="161" t="s">
        <v>348</v>
      </c>
      <c r="B78" s="162"/>
      <c r="C78" s="162"/>
      <c r="D78" s="162"/>
      <c r="E78" s="163"/>
      <c r="F78" s="4" t="s">
        <v>60</v>
      </c>
      <c r="G78" s="4"/>
    </row>
    <row r="79" customFormat="false" ht="14.25" hidden="false" customHeight="false" outlineLevel="0" collapsed="false">
      <c r="A79" s="160" t="s">
        <v>349</v>
      </c>
      <c r="B79" s="123"/>
      <c r="C79" s="123"/>
      <c r="D79" s="123"/>
      <c r="E79" s="124"/>
      <c r="F79" s="136" t="s">
        <v>350</v>
      </c>
      <c r="G79" s="136"/>
    </row>
    <row r="81" customFormat="false" ht="14.25" hidden="false" customHeight="false" outlineLevel="0" collapsed="false">
      <c r="A81" s="134" t="s">
        <v>351</v>
      </c>
    </row>
    <row r="82" customFormat="false" ht="28.85" hidden="false" customHeight="true" outlineLevel="0" collapsed="false">
      <c r="A82" s="92" t="s">
        <v>352</v>
      </c>
      <c r="B82" s="92"/>
      <c r="C82" s="92"/>
      <c r="D82" s="92"/>
      <c r="E82" s="92"/>
      <c r="F82" s="92"/>
      <c r="G82" s="92"/>
    </row>
    <row r="83" customFormat="false" ht="14.25" hidden="false" customHeight="true" outlineLevel="0" collapsed="false">
      <c r="A83" s="97" t="s">
        <v>353</v>
      </c>
      <c r="B83" s="164"/>
      <c r="C83" s="164"/>
      <c r="D83" s="164" t="s">
        <v>354</v>
      </c>
      <c r="E83" s="164"/>
      <c r="F83" s="164"/>
      <c r="G83" s="164"/>
    </row>
    <row r="84" customFormat="false" ht="27" hidden="false" customHeight="true" outlineLevel="0" collapsed="false">
      <c r="A84" s="97"/>
      <c r="B84" s="97"/>
      <c r="C84" s="164"/>
      <c r="D84" s="164"/>
      <c r="E84" s="164"/>
      <c r="F84" s="164"/>
      <c r="G84" s="164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71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" activeCellId="0" sqref="A1"/>
    </sheetView>
  </sheetViews>
  <sheetFormatPr defaultColWidth="10.2578125" defaultRowHeight="14.25" zeroHeight="false" outlineLevelRow="0" outlineLevelCol="0"/>
  <cols>
    <col collapsed="false" customWidth="true" hidden="false" outlineLevel="0" max="1" min="1" style="25" width="13.37"/>
    <col collapsed="false" customWidth="true" hidden="false" outlineLevel="0" max="2" min="2" style="26" width="10"/>
    <col collapsed="false" customWidth="true" hidden="false" outlineLevel="0" max="3" min="3" style="25" width="7.87"/>
    <col collapsed="false" customWidth="true" hidden="false" outlineLevel="0" max="4" min="4" style="25" width="7.25"/>
    <col collapsed="false" customWidth="true" hidden="false" outlineLevel="0" max="5" min="5" style="25" width="8.74"/>
    <col collapsed="false" customWidth="true" hidden="false" outlineLevel="0" max="6" min="6" style="25" width="6"/>
    <col collapsed="false" customWidth="true" hidden="false" outlineLevel="0" max="7" min="7" style="27" width="5.37"/>
    <col collapsed="false" customWidth="true" hidden="false" outlineLevel="0" max="8" min="8" style="27" width="17.39"/>
    <col collapsed="false" customWidth="true" hidden="false" outlineLevel="0" max="9" min="9" style="27" width="19.38"/>
    <col collapsed="false" customWidth="true" hidden="false" outlineLevel="0" max="10" min="10" style="28" width="26.88"/>
    <col collapsed="false" customWidth="false" hidden="false" outlineLevel="0" max="257" min="11" style="25" width="10.27"/>
  </cols>
  <sheetData>
    <row r="1" s="30" customFormat="true" ht="13.5" hidden="false" customHeight="true" outlineLevel="0" collapsed="false">
      <c r="A1" s="29" t="s">
        <v>41</v>
      </c>
      <c r="B1" s="29"/>
      <c r="C1" s="29"/>
      <c r="D1" s="29"/>
      <c r="E1" s="29"/>
      <c r="F1" s="29"/>
      <c r="G1" s="29"/>
      <c r="H1" s="29"/>
      <c r="I1" s="29"/>
      <c r="J1" s="29"/>
    </row>
    <row r="2" s="30" customFormat="true" ht="13.5" hidden="false" customHeight="true" outlineLevel="0" collapsed="false">
      <c r="A2" s="31" t="s">
        <v>42</v>
      </c>
      <c r="B2" s="31" t="s">
        <v>43</v>
      </c>
      <c r="C2" s="26"/>
    </row>
    <row r="3" s="30" customFormat="true" ht="13.5" hidden="false" customHeight="true" outlineLevel="0" collapsed="false">
      <c r="A3" s="32" t="s">
        <v>44</v>
      </c>
      <c r="B3" s="33" t="s">
        <v>45</v>
      </c>
      <c r="C3" s="33" t="s">
        <v>46</v>
      </c>
      <c r="D3" s="34" t="s">
        <v>47</v>
      </c>
      <c r="E3" s="34" t="s">
        <v>48</v>
      </c>
      <c r="F3" s="34"/>
      <c r="G3" s="34"/>
      <c r="H3" s="34"/>
      <c r="I3" s="34"/>
      <c r="J3" s="34"/>
    </row>
    <row r="4" s="30" customFormat="true" ht="13.5" hidden="false" customHeight="true" outlineLevel="0" collapsed="false">
      <c r="A4" s="32"/>
      <c r="B4" s="32"/>
      <c r="C4" s="32"/>
      <c r="D4" s="34"/>
      <c r="E4" s="33" t="s">
        <v>49</v>
      </c>
      <c r="F4" s="34" t="s">
        <v>50</v>
      </c>
      <c r="G4" s="34"/>
      <c r="H4" s="32" t="s">
        <v>51</v>
      </c>
      <c r="I4" s="32" t="s">
        <v>52</v>
      </c>
      <c r="J4" s="33" t="s">
        <v>53</v>
      </c>
    </row>
    <row r="5" s="30" customFormat="true" ht="36" hidden="false" customHeight="true" outlineLevel="0" collapsed="false">
      <c r="A5" s="32"/>
      <c r="B5" s="32"/>
      <c r="C5" s="32"/>
      <c r="D5" s="32"/>
      <c r="E5" s="32"/>
      <c r="F5" s="33" t="s">
        <v>54</v>
      </c>
      <c r="G5" s="33" t="s">
        <v>55</v>
      </c>
      <c r="H5" s="32"/>
      <c r="I5" s="32"/>
      <c r="J5" s="33"/>
    </row>
    <row r="6" s="30" customFormat="true" ht="12" hidden="false" customHeight="true" outlineLevel="0" collapsed="false">
      <c r="A6" s="32"/>
      <c r="B6" s="32"/>
      <c r="C6" s="32"/>
      <c r="D6" s="32"/>
      <c r="E6" s="32"/>
      <c r="F6" s="33"/>
      <c r="G6" s="33"/>
      <c r="H6" s="32"/>
      <c r="I6" s="32"/>
      <c r="J6" s="33"/>
    </row>
    <row r="7" s="30" customFormat="true" ht="24" hidden="false" customHeight="true" outlineLevel="0" collapsed="false">
      <c r="A7" s="32" t="s">
        <v>56</v>
      </c>
      <c r="B7" s="32" t="n">
        <v>1.2</v>
      </c>
      <c r="C7" s="32" t="s">
        <v>57</v>
      </c>
      <c r="D7" s="32" t="s">
        <v>58</v>
      </c>
      <c r="E7" s="32" t="n">
        <v>0</v>
      </c>
      <c r="F7" s="33" t="s">
        <v>59</v>
      </c>
      <c r="G7" s="35" t="n">
        <v>2</v>
      </c>
      <c r="H7" s="33" t="n">
        <v>0</v>
      </c>
      <c r="I7" s="33" t="s">
        <v>60</v>
      </c>
      <c r="J7" s="32" t="s">
        <v>61</v>
      </c>
    </row>
    <row r="8" s="30" customFormat="true" ht="24" hidden="false" customHeight="true" outlineLevel="0" collapsed="false">
      <c r="A8" s="32" t="s">
        <v>62</v>
      </c>
      <c r="B8" s="32" t="s">
        <v>63</v>
      </c>
      <c r="C8" s="32" t="s">
        <v>57</v>
      </c>
      <c r="D8" s="32" t="str">
        <f aca="false">'контрол лист'!D7</f>
        <v>КИУ</v>
      </c>
      <c r="E8" s="32" t="n">
        <v>0</v>
      </c>
      <c r="F8" s="33" t="s">
        <v>59</v>
      </c>
      <c r="G8" s="36" t="n">
        <v>6</v>
      </c>
      <c r="H8" s="33" t="n">
        <v>0</v>
      </c>
      <c r="I8" s="33" t="s">
        <v>60</v>
      </c>
      <c r="J8" s="32" t="str">
        <f aca="false">'контрол лист'!J7</f>
        <v>АЛТ клей РОСС RU.АЯ12.Д02542</v>
      </c>
    </row>
    <row r="9" s="30" customFormat="true" ht="36" hidden="false" customHeight="true" outlineLevel="0" collapsed="false">
      <c r="A9" s="32" t="s">
        <v>64</v>
      </c>
      <c r="B9" s="32" t="s">
        <v>65</v>
      </c>
      <c r="C9" s="32" t="s">
        <v>57</v>
      </c>
      <c r="D9" s="32" t="str">
        <f aca="false">'контрол лист'!D8</f>
        <v>КИУ</v>
      </c>
      <c r="E9" s="32" t="n">
        <v>0</v>
      </c>
      <c r="F9" s="33" t="s">
        <v>59</v>
      </c>
      <c r="G9" s="36" t="n">
        <v>4</v>
      </c>
      <c r="H9" s="33" t="n">
        <v>0</v>
      </c>
      <c r="I9" s="33" t="s">
        <v>60</v>
      </c>
      <c r="J9" s="32" t="str">
        <f aca="false">'контрол лист'!J8</f>
        <v>АЛТ клей РОСС RU.АЯ12.Д02542</v>
      </c>
    </row>
    <row r="10" s="30" customFormat="true" ht="12" hidden="false" customHeight="true" outlineLevel="0" collapsed="false">
      <c r="A10" s="32" t="s">
        <v>66</v>
      </c>
      <c r="B10" s="32" t="s">
        <v>67</v>
      </c>
      <c r="C10" s="32" t="s">
        <v>57</v>
      </c>
      <c r="D10" s="32" t="str">
        <f aca="false">'контрол лист'!D9</f>
        <v>КИУ</v>
      </c>
      <c r="E10" s="32" t="n">
        <v>0</v>
      </c>
      <c r="F10" s="33" t="s">
        <v>59</v>
      </c>
      <c r="G10" s="36" t="n">
        <v>3</v>
      </c>
      <c r="H10" s="33" t="n">
        <v>0</v>
      </c>
      <c r="I10" s="33" t="s">
        <v>60</v>
      </c>
      <c r="J10" s="32" t="str">
        <f aca="false">'контрол лист'!J9</f>
        <v>АЛТ клей РОСС RU.АЯ12.Д02542</v>
      </c>
    </row>
    <row r="11" s="30" customFormat="true" ht="36" hidden="false" customHeight="true" outlineLevel="0" collapsed="false">
      <c r="A11" s="32" t="s">
        <v>68</v>
      </c>
      <c r="B11" s="32" t="n">
        <v>18.19</v>
      </c>
      <c r="C11" s="32" t="s">
        <v>57</v>
      </c>
      <c r="D11" s="32" t="str">
        <f aca="false">'контрол лист'!D10</f>
        <v>КИУ</v>
      </c>
      <c r="E11" s="32" t="n">
        <v>0</v>
      </c>
      <c r="F11" s="33" t="s">
        <v>59</v>
      </c>
      <c r="G11" s="36" t="n">
        <v>2</v>
      </c>
      <c r="H11" s="33" t="n">
        <v>0</v>
      </c>
      <c r="I11" s="33" t="s">
        <v>60</v>
      </c>
      <c r="J11" s="32" t="str">
        <f aca="false">'контрол лист'!J10</f>
        <v>АЛТ клей РОСС RU.АЯ12.Д02542</v>
      </c>
    </row>
    <row r="12" s="30" customFormat="true" ht="24" hidden="false" customHeight="true" outlineLevel="0" collapsed="false">
      <c r="A12" s="32" t="s">
        <v>69</v>
      </c>
      <c r="B12" s="32" t="n">
        <v>108</v>
      </c>
      <c r="C12" s="32" t="s">
        <v>57</v>
      </c>
      <c r="D12" s="32" t="str">
        <f aca="false">'контрол лист'!D11</f>
        <v>КИУ</v>
      </c>
      <c r="E12" s="32" t="n">
        <v>0</v>
      </c>
      <c r="F12" s="33" t="s">
        <v>59</v>
      </c>
      <c r="G12" s="36" t="n">
        <v>1</v>
      </c>
      <c r="H12" s="33" t="n">
        <v>0</v>
      </c>
      <c r="I12" s="33" t="s">
        <v>60</v>
      </c>
      <c r="J12" s="32" t="str">
        <f aca="false">'контрол лист'!J11</f>
        <v>АЛТ клей РОСС RU.АЯ12.Д02542</v>
      </c>
    </row>
    <row r="13" s="30" customFormat="true" ht="24" hidden="false" customHeight="true" outlineLevel="0" collapsed="false">
      <c r="A13" s="32" t="s">
        <v>70</v>
      </c>
      <c r="B13" s="32" t="n">
        <v>22.21</v>
      </c>
      <c r="C13" s="32" t="s">
        <v>57</v>
      </c>
      <c r="D13" s="32" t="str">
        <f aca="false">'контрол лист'!D12</f>
        <v>КИУ</v>
      </c>
      <c r="E13" s="32" t="n">
        <v>0</v>
      </c>
      <c r="F13" s="33" t="s">
        <v>59</v>
      </c>
      <c r="G13" s="36" t="n">
        <v>2</v>
      </c>
      <c r="H13" s="33" t="n">
        <v>0</v>
      </c>
      <c r="I13" s="33" t="s">
        <v>60</v>
      </c>
      <c r="J13" s="32" t="str">
        <f aca="false">'контрол лист'!J12</f>
        <v>АЛТ клей РОСС RU.АЯ12.Д02542</v>
      </c>
    </row>
    <row r="14" s="30" customFormat="true" ht="24" hidden="false" customHeight="true" outlineLevel="0" collapsed="false">
      <c r="A14" s="32" t="s">
        <v>71</v>
      </c>
      <c r="B14" s="32" t="n">
        <v>23.24</v>
      </c>
      <c r="C14" s="32" t="s">
        <v>57</v>
      </c>
      <c r="D14" s="32" t="str">
        <f aca="false">'контрол лист'!D13</f>
        <v>КИУ</v>
      </c>
      <c r="E14" s="32" t="n">
        <v>0</v>
      </c>
      <c r="F14" s="33" t="s">
        <v>59</v>
      </c>
      <c r="G14" s="36" t="n">
        <v>2</v>
      </c>
      <c r="H14" s="33" t="n">
        <v>0</v>
      </c>
      <c r="I14" s="33" t="s">
        <v>60</v>
      </c>
      <c r="J14" s="32" t="str">
        <f aca="false">'контрол лист'!J13</f>
        <v>АЛТ клей РОСС RU.АЯ12.Д02542</v>
      </c>
    </row>
    <row r="15" s="30" customFormat="true" ht="24" hidden="false" customHeight="true" outlineLevel="0" collapsed="false">
      <c r="A15" s="32" t="s">
        <v>72</v>
      </c>
      <c r="B15" s="32" t="n">
        <v>25.26</v>
      </c>
      <c r="C15" s="32" t="s">
        <v>57</v>
      </c>
      <c r="D15" s="32" t="str">
        <f aca="false">'контрол лист'!D14</f>
        <v>КИУ</v>
      </c>
      <c r="E15" s="32" t="n">
        <v>0</v>
      </c>
      <c r="F15" s="33" t="s">
        <v>59</v>
      </c>
      <c r="G15" s="36" t="n">
        <v>2</v>
      </c>
      <c r="H15" s="33" t="n">
        <v>0</v>
      </c>
      <c r="I15" s="33" t="s">
        <v>60</v>
      </c>
      <c r="J15" s="32" t="str">
        <f aca="false">'контрол лист'!J14</f>
        <v>АЛТ клей РОСС RU.АЯ12.Д02542</v>
      </c>
    </row>
    <row r="16" s="30" customFormat="true" ht="24" hidden="false" customHeight="true" outlineLevel="0" collapsed="false">
      <c r="A16" s="32" t="s">
        <v>73</v>
      </c>
      <c r="B16" s="32" t="s">
        <v>74</v>
      </c>
      <c r="C16" s="32" t="s">
        <v>57</v>
      </c>
      <c r="D16" s="32" t="str">
        <f aca="false">'контрол лист'!D15</f>
        <v>КИУ</v>
      </c>
      <c r="E16" s="32" t="n">
        <v>0</v>
      </c>
      <c r="F16" s="33" t="s">
        <v>59</v>
      </c>
      <c r="G16" s="36" t="n">
        <v>4</v>
      </c>
      <c r="H16" s="33" t="n">
        <v>0</v>
      </c>
      <c r="I16" s="33" t="s">
        <v>60</v>
      </c>
      <c r="J16" s="32" t="str">
        <f aca="false">'контрол лист'!J15</f>
        <v>АЛТ клей РОСС RU.АЯ12.Д02542</v>
      </c>
    </row>
    <row r="17" s="30" customFormat="true" ht="48" hidden="false" customHeight="true" outlineLevel="0" collapsed="false">
      <c r="A17" s="32" t="s">
        <v>75</v>
      </c>
      <c r="B17" s="32" t="s">
        <v>76</v>
      </c>
      <c r="C17" s="32" t="s">
        <v>57</v>
      </c>
      <c r="D17" s="32" t="str">
        <f aca="false">'контрол лист'!D16</f>
        <v>КИУ</v>
      </c>
      <c r="E17" s="32" t="n">
        <v>0</v>
      </c>
      <c r="F17" s="33" t="s">
        <v>59</v>
      </c>
      <c r="G17" s="36" t="n">
        <v>3</v>
      </c>
      <c r="H17" s="33" t="n">
        <v>0</v>
      </c>
      <c r="I17" s="33" t="s">
        <v>60</v>
      </c>
      <c r="J17" s="32" t="str">
        <f aca="false">'контрол лист'!J16</f>
        <v>АЛТ клей РОСС RU.АЯ12.Д02542</v>
      </c>
    </row>
    <row r="18" s="30" customFormat="true" ht="48" hidden="false" customHeight="true" outlineLevel="0" collapsed="false">
      <c r="A18" s="32" t="s">
        <v>77</v>
      </c>
      <c r="B18" s="32" t="n">
        <v>37</v>
      </c>
      <c r="C18" s="32" t="s">
        <v>57</v>
      </c>
      <c r="D18" s="32" t="str">
        <f aca="false">'контрол лист'!D17</f>
        <v>КИУ</v>
      </c>
      <c r="E18" s="32" t="n">
        <v>0</v>
      </c>
      <c r="F18" s="33" t="s">
        <v>59</v>
      </c>
      <c r="G18" s="36" t="n">
        <v>1</v>
      </c>
      <c r="H18" s="33" t="n">
        <v>0</v>
      </c>
      <c r="I18" s="33" t="s">
        <v>60</v>
      </c>
      <c r="J18" s="32" t="str">
        <f aca="false">'контрол лист'!J17</f>
        <v>АЛТ клей РОСС RU.АЯ12.Д02542</v>
      </c>
    </row>
    <row r="19" s="30" customFormat="true" ht="36" hidden="false" customHeight="true" outlineLevel="0" collapsed="false">
      <c r="A19" s="32" t="s">
        <v>78</v>
      </c>
      <c r="B19" s="32" t="s">
        <v>79</v>
      </c>
      <c r="C19" s="32" t="s">
        <v>57</v>
      </c>
      <c r="D19" s="32" t="str">
        <f aca="false">'контрол лист'!D18</f>
        <v>КИУ</v>
      </c>
      <c r="E19" s="32" t="s">
        <v>80</v>
      </c>
      <c r="F19" s="33" t="s">
        <v>81</v>
      </c>
      <c r="G19" s="36" t="n">
        <v>4</v>
      </c>
      <c r="H19" s="33" t="n">
        <v>1</v>
      </c>
      <c r="I19" s="33" t="s">
        <v>60</v>
      </c>
      <c r="J19" s="32" t="str">
        <f aca="false">'контрол лист'!J18</f>
        <v>АЛТ клей РОСС RU.АЯ12.Д02542</v>
      </c>
    </row>
    <row r="20" s="30" customFormat="true" ht="24" hidden="false" customHeight="true" outlineLevel="0" collapsed="false">
      <c r="A20" s="32" t="s">
        <v>82</v>
      </c>
      <c r="B20" s="32" t="s">
        <v>83</v>
      </c>
      <c r="C20" s="32" t="s">
        <v>57</v>
      </c>
      <c r="D20" s="32" t="str">
        <f aca="false">'контрол лист'!D19</f>
        <v>КИУ</v>
      </c>
      <c r="E20" s="32" t="n">
        <v>0</v>
      </c>
      <c r="F20" s="33" t="s">
        <v>59</v>
      </c>
      <c r="G20" s="36" t="n">
        <v>6</v>
      </c>
      <c r="H20" s="33" t="n">
        <v>0</v>
      </c>
      <c r="I20" s="33" t="s">
        <v>60</v>
      </c>
      <c r="J20" s="32" t="str">
        <f aca="false">'контрол лист'!J19</f>
        <v>АЛТ клей РОСС RU.АЯ12.Д02542</v>
      </c>
    </row>
    <row r="21" s="30" customFormat="true" ht="36" hidden="false" customHeight="true" outlineLevel="0" collapsed="false">
      <c r="A21" s="32" t="s">
        <v>84</v>
      </c>
      <c r="B21" s="32" t="s">
        <v>85</v>
      </c>
      <c r="C21" s="32" t="s">
        <v>57</v>
      </c>
      <c r="D21" s="32" t="str">
        <f aca="false">'контрол лист'!D20</f>
        <v>КИУ</v>
      </c>
      <c r="E21" s="32" t="n">
        <v>0</v>
      </c>
      <c r="F21" s="33" t="s">
        <v>86</v>
      </c>
      <c r="G21" s="36" t="n">
        <v>2</v>
      </c>
      <c r="H21" s="33" t="n">
        <v>0</v>
      </c>
      <c r="I21" s="33" t="s">
        <v>60</v>
      </c>
      <c r="J21" s="32" t="str">
        <f aca="false">'контрол лист'!J20</f>
        <v>АЛТ клей РОСС RU.АЯ12.Д02542</v>
      </c>
    </row>
    <row r="22" s="30" customFormat="true" ht="36" hidden="false" customHeight="true" outlineLevel="0" collapsed="false">
      <c r="A22" s="32" t="s">
        <v>87</v>
      </c>
      <c r="B22" s="32" t="n">
        <v>64.67</v>
      </c>
      <c r="C22" s="32" t="s">
        <v>57</v>
      </c>
      <c r="D22" s="32" t="str">
        <f aca="false">'контрол лист'!D21</f>
        <v>КИУ</v>
      </c>
      <c r="E22" s="32" t="n">
        <v>0</v>
      </c>
      <c r="F22" s="33" t="s">
        <v>59</v>
      </c>
      <c r="G22" s="36" t="n">
        <v>2</v>
      </c>
      <c r="H22" s="33" t="n">
        <v>0</v>
      </c>
      <c r="I22" s="33" t="s">
        <v>60</v>
      </c>
      <c r="J22" s="32" t="str">
        <f aca="false">'контрол лист'!J21</f>
        <v>АЛТ клей РОСС RU.АЯ12.Д02542</v>
      </c>
    </row>
    <row r="23" s="30" customFormat="true" ht="36" hidden="false" customHeight="true" outlineLevel="0" collapsed="false">
      <c r="A23" s="32" t="s">
        <v>88</v>
      </c>
      <c r="B23" s="32" t="n">
        <v>65.66</v>
      </c>
      <c r="C23" s="32" t="s">
        <v>57</v>
      </c>
      <c r="D23" s="32" t="str">
        <f aca="false">'контрол лист'!D22</f>
        <v>КИУ</v>
      </c>
      <c r="E23" s="32" t="n">
        <v>0</v>
      </c>
      <c r="F23" s="33" t="s">
        <v>59</v>
      </c>
      <c r="G23" s="36" t="n">
        <v>2</v>
      </c>
      <c r="H23" s="33" t="n">
        <v>0</v>
      </c>
      <c r="I23" s="33" t="s">
        <v>60</v>
      </c>
      <c r="J23" s="32" t="str">
        <f aca="false">'контрол лист'!J22</f>
        <v>АЛТ клей РОСС RU.АЯ12.Д02542</v>
      </c>
    </row>
    <row r="24" s="30" customFormat="true" ht="48" hidden="false" customHeight="true" outlineLevel="0" collapsed="false">
      <c r="A24" s="32" t="s">
        <v>89</v>
      </c>
      <c r="B24" s="32" t="s">
        <v>90</v>
      </c>
      <c r="C24" s="32" t="s">
        <v>57</v>
      </c>
      <c r="D24" s="32" t="str">
        <f aca="false">'контрол лист'!D23</f>
        <v>КИУ</v>
      </c>
      <c r="E24" s="32" t="n">
        <v>0</v>
      </c>
      <c r="F24" s="33" t="s">
        <v>59</v>
      </c>
      <c r="G24" s="36" t="n">
        <v>3</v>
      </c>
      <c r="H24" s="33" t="n">
        <v>0</v>
      </c>
      <c r="I24" s="33" t="s">
        <v>60</v>
      </c>
      <c r="J24" s="32" t="str">
        <f aca="false">'контрол лист'!J23</f>
        <v>АЛТ клей РОСС RU.АЯ12.Д02542</v>
      </c>
    </row>
    <row r="25" s="30" customFormat="true" ht="24" hidden="false" customHeight="true" outlineLevel="0" collapsed="false">
      <c r="A25" s="32" t="s">
        <v>91</v>
      </c>
      <c r="B25" s="32" t="n">
        <v>27.28</v>
      </c>
      <c r="C25" s="32" t="s">
        <v>57</v>
      </c>
      <c r="D25" s="32" t="str">
        <f aca="false">'контрол лист'!D24</f>
        <v>КИУ</v>
      </c>
      <c r="E25" s="32" t="n">
        <v>0</v>
      </c>
      <c r="F25" s="33" t="s">
        <v>59</v>
      </c>
      <c r="G25" s="36" t="n">
        <v>2</v>
      </c>
      <c r="H25" s="33" t="n">
        <v>0</v>
      </c>
      <c r="I25" s="33" t="s">
        <v>60</v>
      </c>
      <c r="J25" s="32" t="str">
        <f aca="false">'контрол лист'!J24</f>
        <v>АЛТ клей РОСС RU.АЯ12.Д02542</v>
      </c>
    </row>
    <row r="26" s="30" customFormat="true" ht="36" hidden="false" customHeight="true" outlineLevel="0" collapsed="false">
      <c r="A26" s="32" t="s">
        <v>92</v>
      </c>
      <c r="B26" s="32" t="s">
        <v>93</v>
      </c>
      <c r="C26" s="32" t="s">
        <v>57</v>
      </c>
      <c r="D26" s="32" t="str">
        <f aca="false">'контрол лист'!D25</f>
        <v>КИУ</v>
      </c>
      <c r="E26" s="32" t="n">
        <v>0</v>
      </c>
      <c r="F26" s="33" t="s">
        <v>59</v>
      </c>
      <c r="G26" s="36" t="n">
        <v>4</v>
      </c>
      <c r="H26" s="33" t="n">
        <v>0</v>
      </c>
      <c r="I26" s="33" t="s">
        <v>60</v>
      </c>
      <c r="J26" s="32" t="str">
        <f aca="false">'контрол лист'!J25</f>
        <v>АЛТ клей РОСС RU.АЯ12.Д02542</v>
      </c>
    </row>
    <row r="27" s="30" customFormat="true" ht="24" hidden="false" customHeight="true" outlineLevel="0" collapsed="false">
      <c r="A27" s="32" t="s">
        <v>94</v>
      </c>
      <c r="B27" s="32" t="s">
        <v>95</v>
      </c>
      <c r="C27" s="32" t="s">
        <v>57</v>
      </c>
      <c r="D27" s="32" t="str">
        <f aca="false">'контрол лист'!D26</f>
        <v>КИУ</v>
      </c>
      <c r="E27" s="32" t="n">
        <v>0</v>
      </c>
      <c r="F27" s="33" t="s">
        <v>59</v>
      </c>
      <c r="G27" s="36" t="n">
        <v>3</v>
      </c>
      <c r="H27" s="33" t="n">
        <v>0</v>
      </c>
      <c r="I27" s="33" t="s">
        <v>60</v>
      </c>
      <c r="J27" s="32" t="str">
        <f aca="false">'контрол лист'!J26</f>
        <v>АЛТ клей РОСС RU.АЯ12.Д02542</v>
      </c>
    </row>
    <row r="28" s="30" customFormat="true" ht="12" hidden="false" customHeight="true" outlineLevel="0" collapsed="false">
      <c r="A28" s="32" t="s">
        <v>96</v>
      </c>
      <c r="B28" s="32" t="n">
        <v>10.9</v>
      </c>
      <c r="C28" s="32" t="s">
        <v>57</v>
      </c>
      <c r="D28" s="32" t="str">
        <f aca="false">'контрол лист'!D27</f>
        <v>КИУ</v>
      </c>
      <c r="E28" s="32" t="n">
        <v>0</v>
      </c>
      <c r="F28" s="33" t="s">
        <v>59</v>
      </c>
      <c r="G28" s="36" t="n">
        <v>2</v>
      </c>
      <c r="H28" s="33" t="n">
        <v>0</v>
      </c>
      <c r="I28" s="33" t="s">
        <v>60</v>
      </c>
      <c r="J28" s="32" t="str">
        <f aca="false">'контрол лист'!J27</f>
        <v>АЛТ клей РОСС RU.АЯ12.Д02542</v>
      </c>
    </row>
    <row r="29" s="30" customFormat="true" ht="24" hidden="false" customHeight="true" outlineLevel="0" collapsed="false">
      <c r="A29" s="32" t="s">
        <v>97</v>
      </c>
      <c r="B29" s="32" t="n">
        <v>114</v>
      </c>
      <c r="C29" s="32" t="s">
        <v>57</v>
      </c>
      <c r="D29" s="32" t="str">
        <f aca="false">'контрол лист'!D28</f>
        <v>КИУ</v>
      </c>
      <c r="E29" s="32" t="n">
        <v>0</v>
      </c>
      <c r="F29" s="33" t="s">
        <v>59</v>
      </c>
      <c r="G29" s="36" t="n">
        <v>1</v>
      </c>
      <c r="H29" s="33" t="n">
        <v>0</v>
      </c>
      <c r="I29" s="33" t="s">
        <v>60</v>
      </c>
      <c r="J29" s="32" t="str">
        <f aca="false">'контрол лист'!J28</f>
        <v>АЛТ клей РОСС RU.АЯ12.Д02542</v>
      </c>
    </row>
    <row r="30" s="30" customFormat="true" ht="24" hidden="false" customHeight="true" outlineLevel="0" collapsed="false">
      <c r="A30" s="32" t="s">
        <v>98</v>
      </c>
      <c r="B30" s="32" t="s">
        <v>99</v>
      </c>
      <c r="C30" s="32" t="s">
        <v>57</v>
      </c>
      <c r="D30" s="32" t="str">
        <f aca="false">'контрол лист'!D29</f>
        <v>КИУ</v>
      </c>
      <c r="E30" s="32" t="n">
        <v>0</v>
      </c>
      <c r="F30" s="33" t="s">
        <v>59</v>
      </c>
      <c r="G30" s="36" t="n">
        <v>4</v>
      </c>
      <c r="H30" s="33" t="n">
        <v>0</v>
      </c>
      <c r="I30" s="33" t="s">
        <v>60</v>
      </c>
      <c r="J30" s="32" t="str">
        <f aca="false">'контрол лист'!J29</f>
        <v>АЛТ клей РОСС RU.АЯ12.Д02542</v>
      </c>
    </row>
    <row r="31" s="30" customFormat="true" ht="24" hidden="false" customHeight="true" outlineLevel="0" collapsed="false">
      <c r="A31" s="32" t="s">
        <v>100</v>
      </c>
      <c r="B31" s="32" t="n">
        <v>112</v>
      </c>
      <c r="C31" s="32" t="s">
        <v>57</v>
      </c>
      <c r="D31" s="32" t="str">
        <f aca="false">'контрол лист'!D30</f>
        <v>КИУ</v>
      </c>
      <c r="E31" s="32" t="n">
        <v>0</v>
      </c>
      <c r="F31" s="33" t="s">
        <v>59</v>
      </c>
      <c r="G31" s="36" t="n">
        <v>1</v>
      </c>
      <c r="H31" s="33" t="n">
        <v>0</v>
      </c>
      <c r="I31" s="33" t="s">
        <v>60</v>
      </c>
      <c r="J31" s="32" t="str">
        <f aca="false">'контрол лист'!J30</f>
        <v>АЛТ клей РОСС RU.АЯ12.Д02542</v>
      </c>
    </row>
    <row r="32" s="30" customFormat="true" ht="24" hidden="false" customHeight="true" outlineLevel="0" collapsed="false">
      <c r="A32" s="32" t="s">
        <v>101</v>
      </c>
      <c r="B32" s="32" t="s">
        <v>102</v>
      </c>
      <c r="C32" s="32" t="s">
        <v>57</v>
      </c>
      <c r="D32" s="32" t="str">
        <f aca="false">'контрол лист'!D31</f>
        <v>КИУ</v>
      </c>
      <c r="E32" s="32" t="n">
        <v>0</v>
      </c>
      <c r="F32" s="33" t="s">
        <v>59</v>
      </c>
      <c r="G32" s="36" t="n">
        <v>0</v>
      </c>
      <c r="H32" s="33" t="n">
        <v>0</v>
      </c>
      <c r="I32" s="33" t="s">
        <v>60</v>
      </c>
      <c r="J32" s="32" t="str">
        <f aca="false">'контрол лист'!J31</f>
        <v>АЛТ клей РОСС RU.АЯ12.Д02542</v>
      </c>
    </row>
    <row r="33" s="30" customFormat="true" ht="36" hidden="false" customHeight="true" outlineLevel="0" collapsed="false">
      <c r="A33" s="32" t="s">
        <v>92</v>
      </c>
      <c r="B33" s="32" t="s">
        <v>103</v>
      </c>
      <c r="C33" s="32" t="s">
        <v>57</v>
      </c>
      <c r="D33" s="32" t="str">
        <f aca="false">'контрол лист'!D32</f>
        <v>КИУ</v>
      </c>
      <c r="E33" s="32" t="n">
        <v>0</v>
      </c>
      <c r="F33" s="33" t="s">
        <v>59</v>
      </c>
      <c r="G33" s="36" t="n">
        <v>3</v>
      </c>
      <c r="H33" s="33" t="n">
        <v>0</v>
      </c>
      <c r="I33" s="33" t="s">
        <v>60</v>
      </c>
      <c r="J33" s="32" t="str">
        <f aca="false">'контрол лист'!J32</f>
        <v>АЛТ клей РОСС RU.АЯ12.Д02542</v>
      </c>
    </row>
    <row r="34" s="30" customFormat="true" ht="24" hidden="false" customHeight="true" outlineLevel="0" collapsed="false">
      <c r="A34" s="32" t="s">
        <v>91</v>
      </c>
      <c r="B34" s="32" t="n">
        <v>51.52</v>
      </c>
      <c r="C34" s="32" t="s">
        <v>57</v>
      </c>
      <c r="D34" s="32" t="str">
        <f aca="false">'контрол лист'!D33</f>
        <v>КИУ</v>
      </c>
      <c r="E34" s="32" t="n">
        <v>0</v>
      </c>
      <c r="F34" s="33" t="s">
        <v>59</v>
      </c>
      <c r="G34" s="36" t="n">
        <v>2</v>
      </c>
      <c r="H34" s="33" t="n">
        <v>0</v>
      </c>
      <c r="I34" s="33" t="s">
        <v>60</v>
      </c>
      <c r="J34" s="32" t="str">
        <f aca="false">'контрол лист'!J33</f>
        <v>АЛТ клей РОСС RU.АЯ12.Д02542</v>
      </c>
    </row>
    <row r="35" s="30" customFormat="true" ht="36" hidden="false" customHeight="true" outlineLevel="0" collapsed="false">
      <c r="A35" s="32" t="s">
        <v>104</v>
      </c>
      <c r="B35" s="32" t="s">
        <v>105</v>
      </c>
      <c r="C35" s="32" t="s">
        <v>57</v>
      </c>
      <c r="D35" s="32" t="str">
        <f aca="false">'контрол лист'!D34</f>
        <v>КИУ</v>
      </c>
      <c r="E35" s="32" t="n">
        <v>0</v>
      </c>
      <c r="F35" s="33" t="s">
        <v>59</v>
      </c>
      <c r="G35" s="36" t="n">
        <v>5</v>
      </c>
      <c r="H35" s="33" t="n">
        <v>0</v>
      </c>
      <c r="I35" s="33" t="s">
        <v>60</v>
      </c>
      <c r="J35" s="32" t="str">
        <f aca="false">'контрол лист'!J34</f>
        <v>АЛТ клей РОСС RU.АЯ12.Д02542</v>
      </c>
    </row>
    <row r="36" s="30" customFormat="true" ht="24" hidden="false" customHeight="true" outlineLevel="0" collapsed="false">
      <c r="A36" s="32" t="s">
        <v>106</v>
      </c>
      <c r="B36" s="32" t="s">
        <v>107</v>
      </c>
      <c r="C36" s="32" t="s">
        <v>57</v>
      </c>
      <c r="D36" s="32" t="str">
        <f aca="false">'контрол лист'!D35</f>
        <v>КИУ</v>
      </c>
      <c r="E36" s="32" t="n">
        <v>0</v>
      </c>
      <c r="F36" s="33" t="s">
        <v>59</v>
      </c>
      <c r="G36" s="36" t="n">
        <v>3</v>
      </c>
      <c r="H36" s="33" t="n">
        <v>0</v>
      </c>
      <c r="I36" s="33" t="s">
        <v>60</v>
      </c>
      <c r="J36" s="32" t="str">
        <f aca="false">'контрол лист'!J35</f>
        <v>АЛТ клей РОСС RU.АЯ12.Д02542</v>
      </c>
    </row>
    <row r="37" s="30" customFormat="true" ht="24" hidden="false" customHeight="true" outlineLevel="0" collapsed="false">
      <c r="A37" s="32" t="s">
        <v>108</v>
      </c>
      <c r="B37" s="32" t="s">
        <v>109</v>
      </c>
      <c r="C37" s="32" t="s">
        <v>57</v>
      </c>
      <c r="D37" s="32" t="str">
        <f aca="false">'контрол лист'!D36</f>
        <v>КИУ</v>
      </c>
      <c r="E37" s="32" t="n">
        <v>0</v>
      </c>
      <c r="F37" s="33" t="s">
        <v>59</v>
      </c>
      <c r="G37" s="36" t="n">
        <v>4</v>
      </c>
      <c r="H37" s="33" t="n">
        <v>0</v>
      </c>
      <c r="I37" s="33" t="s">
        <v>60</v>
      </c>
      <c r="J37" s="32" t="str">
        <f aca="false">'контрол лист'!J36</f>
        <v>АЛТ клей РОСС RU.АЯ12.Д02542</v>
      </c>
    </row>
    <row r="38" s="30" customFormat="true" ht="24" hidden="false" customHeight="true" outlineLevel="0" collapsed="false">
      <c r="A38" s="32" t="s">
        <v>110</v>
      </c>
      <c r="B38" s="32" t="s">
        <v>111</v>
      </c>
      <c r="C38" s="32" t="s">
        <v>57</v>
      </c>
      <c r="D38" s="32" t="str">
        <f aca="false">'контрол лист'!D37</f>
        <v>КИУ</v>
      </c>
      <c r="E38" s="32" t="n">
        <v>0</v>
      </c>
      <c r="F38" s="33" t="s">
        <v>59</v>
      </c>
      <c r="G38" s="36" t="n">
        <v>3</v>
      </c>
      <c r="H38" s="33" t="n">
        <v>0</v>
      </c>
      <c r="I38" s="33" t="s">
        <v>60</v>
      </c>
      <c r="J38" s="32" t="str">
        <f aca="false">'контрол лист'!J37</f>
        <v>АЛТ клей РОСС RU.АЯ12.Д02542</v>
      </c>
    </row>
    <row r="39" s="30" customFormat="true" ht="36" hidden="false" customHeight="true" outlineLevel="0" collapsed="false">
      <c r="A39" s="32" t="s">
        <v>112</v>
      </c>
      <c r="B39" s="32" t="n">
        <v>69</v>
      </c>
      <c r="C39" s="32" t="s">
        <v>57</v>
      </c>
      <c r="D39" s="32" t="str">
        <f aca="false">'контрол лист'!D38</f>
        <v>КИУ</v>
      </c>
      <c r="E39" s="32" t="n">
        <v>0</v>
      </c>
      <c r="F39" s="33" t="s">
        <v>59</v>
      </c>
      <c r="G39" s="36" t="n">
        <v>1</v>
      </c>
      <c r="H39" s="33" t="n">
        <v>0</v>
      </c>
      <c r="I39" s="33" t="s">
        <v>60</v>
      </c>
      <c r="J39" s="32" t="str">
        <f aca="false">'контрол лист'!J38</f>
        <v>АЛТ клей РОСС RU.АЯ12.Д02542</v>
      </c>
    </row>
    <row r="40" s="30" customFormat="true" ht="12" hidden="false" customHeight="true" outlineLevel="0" collapsed="false">
      <c r="A40" s="32" t="s">
        <v>113</v>
      </c>
      <c r="B40" s="32" t="n">
        <v>80</v>
      </c>
      <c r="C40" s="32" t="s">
        <v>57</v>
      </c>
      <c r="D40" s="32" t="str">
        <f aca="false">'контрол лист'!D39</f>
        <v>КИУ</v>
      </c>
      <c r="E40" s="32" t="n">
        <v>0</v>
      </c>
      <c r="F40" s="33" t="s">
        <v>59</v>
      </c>
      <c r="G40" s="36" t="n">
        <v>1</v>
      </c>
      <c r="H40" s="33" t="n">
        <v>0</v>
      </c>
      <c r="I40" s="33" t="s">
        <v>60</v>
      </c>
      <c r="J40" s="32" t="str">
        <f aca="false">'контрол лист'!J39</f>
        <v>АЛТ клей РОСС RU.АЯ12.Д02542</v>
      </c>
    </row>
    <row r="41" s="30" customFormat="true" ht="12" hidden="false" customHeight="true" outlineLevel="0" collapsed="false">
      <c r="A41" s="32" t="s">
        <v>114</v>
      </c>
      <c r="B41" s="32" t="n">
        <v>74.75</v>
      </c>
      <c r="C41" s="32" t="s">
        <v>57</v>
      </c>
      <c r="D41" s="32" t="str">
        <f aca="false">'контрол лист'!D40</f>
        <v>КИУ</v>
      </c>
      <c r="E41" s="32" t="n">
        <v>0</v>
      </c>
      <c r="F41" s="33" t="s">
        <v>59</v>
      </c>
      <c r="G41" s="36" t="n">
        <v>2</v>
      </c>
      <c r="H41" s="33" t="n">
        <v>0</v>
      </c>
      <c r="I41" s="33" t="s">
        <v>60</v>
      </c>
      <c r="J41" s="32" t="str">
        <f aca="false">'контрол лист'!J40</f>
        <v>АЛТ клей РОСС RU.АЯ12.Д02542</v>
      </c>
    </row>
    <row r="42" s="30" customFormat="true" ht="36" hidden="false" customHeight="true" outlineLevel="0" collapsed="false">
      <c r="A42" s="32" t="s">
        <v>115</v>
      </c>
      <c r="B42" s="32" t="s">
        <v>116</v>
      </c>
      <c r="C42" s="32" t="s">
        <v>57</v>
      </c>
      <c r="D42" s="32" t="str">
        <f aca="false">'контрол лист'!D41</f>
        <v>КИУ</v>
      </c>
      <c r="E42" s="32" t="n">
        <v>0</v>
      </c>
      <c r="F42" s="33" t="s">
        <v>59</v>
      </c>
      <c r="G42" s="36" t="n">
        <v>11</v>
      </c>
      <c r="H42" s="33" t="n">
        <v>0</v>
      </c>
      <c r="I42" s="33" t="s">
        <v>60</v>
      </c>
      <c r="J42" s="32" t="str">
        <f aca="false">'контрол лист'!J41</f>
        <v>АЛТ клей РОСС RU.АЯ12.Д02542</v>
      </c>
    </row>
    <row r="43" s="30" customFormat="true" ht="24" hidden="false" customHeight="true" outlineLevel="0" collapsed="false">
      <c r="A43" s="32" t="s">
        <v>117</v>
      </c>
      <c r="B43" s="32" t="n">
        <v>96.97</v>
      </c>
      <c r="C43" s="32" t="s">
        <v>57</v>
      </c>
      <c r="D43" s="32" t="str">
        <f aca="false">'контрол лист'!D42</f>
        <v>КИУ</v>
      </c>
      <c r="E43" s="32" t="n">
        <v>0</v>
      </c>
      <c r="F43" s="33" t="s">
        <v>59</v>
      </c>
      <c r="G43" s="36" t="n">
        <v>2</v>
      </c>
      <c r="H43" s="33" t="n">
        <v>0</v>
      </c>
      <c r="I43" s="33" t="s">
        <v>60</v>
      </c>
      <c r="J43" s="32" t="str">
        <f aca="false">'контрол лист'!J42</f>
        <v>АЛТ клей РОСС RU.АЯ12.Д02542</v>
      </c>
    </row>
    <row r="44" s="30" customFormat="true" ht="24" hidden="false" customHeight="true" outlineLevel="0" collapsed="false">
      <c r="A44" s="32" t="s">
        <v>118</v>
      </c>
      <c r="B44" s="32" t="s">
        <v>119</v>
      </c>
      <c r="C44" s="32" t="s">
        <v>57</v>
      </c>
      <c r="D44" s="32" t="str">
        <f aca="false">'контрол лист'!D43</f>
        <v>КИУ</v>
      </c>
      <c r="E44" s="32" t="n">
        <v>0</v>
      </c>
      <c r="F44" s="33" t="s">
        <v>59</v>
      </c>
      <c r="G44" s="36" t="n">
        <v>3</v>
      </c>
      <c r="H44" s="33" t="n">
        <v>0</v>
      </c>
      <c r="I44" s="33" t="s">
        <v>60</v>
      </c>
      <c r="J44" s="32" t="str">
        <f aca="false">'контрол лист'!J43</f>
        <v>АЛТ клей РОСС RU.АЯ12.Д02542</v>
      </c>
    </row>
    <row r="45" s="30" customFormat="true" ht="24" hidden="false" customHeight="true" outlineLevel="0" collapsed="false">
      <c r="A45" s="32" t="s">
        <v>120</v>
      </c>
      <c r="B45" s="32" t="s">
        <v>121</v>
      </c>
      <c r="C45" s="32" t="s">
        <v>57</v>
      </c>
      <c r="D45" s="32" t="str">
        <f aca="false">'контрол лист'!D44</f>
        <v>КИУ</v>
      </c>
      <c r="E45" s="32" t="n">
        <v>0</v>
      </c>
      <c r="F45" s="33" t="s">
        <v>59</v>
      </c>
      <c r="G45" s="36" t="n">
        <v>4</v>
      </c>
      <c r="H45" s="33" t="n">
        <v>0</v>
      </c>
      <c r="I45" s="33" t="s">
        <v>60</v>
      </c>
      <c r="J45" s="32" t="str">
        <f aca="false">'контрол лист'!J44</f>
        <v>АЛТ клей РОСС RU.АЯ12.Д02542</v>
      </c>
    </row>
    <row r="46" s="30" customFormat="true" ht="36" hidden="false" customHeight="true" outlineLevel="0" collapsed="false">
      <c r="A46" s="32" t="s">
        <v>122</v>
      </c>
      <c r="B46" s="32" t="s">
        <v>123</v>
      </c>
      <c r="C46" s="32" t="s">
        <v>124</v>
      </c>
      <c r="D46" s="32" t="str">
        <f aca="false">'контрол лист'!D45</f>
        <v>КИУ</v>
      </c>
      <c r="E46" s="32" t="n">
        <v>0</v>
      </c>
      <c r="F46" s="33" t="s">
        <v>59</v>
      </c>
      <c r="G46" s="32" t="n">
        <v>8</v>
      </c>
      <c r="H46" s="33" t="n">
        <v>0</v>
      </c>
      <c r="I46" s="33" t="s">
        <v>60</v>
      </c>
      <c r="J46" s="32" t="s">
        <v>125</v>
      </c>
    </row>
    <row r="47" s="30" customFormat="true" ht="24" hidden="false" customHeight="true" outlineLevel="0" collapsed="false">
      <c r="A47" s="32" t="s">
        <v>126</v>
      </c>
      <c r="B47" s="32" t="s">
        <v>127</v>
      </c>
      <c r="C47" s="32" t="s">
        <v>124</v>
      </c>
      <c r="D47" s="32" t="str">
        <f aca="false">'контрол лист'!D46</f>
        <v>КИУ</v>
      </c>
      <c r="E47" s="32" t="n">
        <v>0</v>
      </c>
      <c r="F47" s="33" t="s">
        <v>59</v>
      </c>
      <c r="G47" s="32" t="n">
        <v>10</v>
      </c>
      <c r="H47" s="33" t="n">
        <v>0</v>
      </c>
      <c r="I47" s="33" t="s">
        <v>60</v>
      </c>
      <c r="J47" s="32" t="str">
        <f aca="false">'контрол лист'!J46</f>
        <v>Бродифакум 0,005% РОСС RU Д-RU.АД37.В.11289/19</v>
      </c>
    </row>
    <row r="48" s="30" customFormat="true" ht="24" hidden="false" customHeight="true" outlineLevel="0" collapsed="false">
      <c r="A48" s="32" t="s">
        <v>128</v>
      </c>
      <c r="B48" s="32" t="s">
        <v>129</v>
      </c>
      <c r="C48" s="32" t="s">
        <v>124</v>
      </c>
      <c r="D48" s="32" t="str">
        <f aca="false">'контрол лист'!D47</f>
        <v>КИУ</v>
      </c>
      <c r="E48" s="32" t="n">
        <v>0</v>
      </c>
      <c r="F48" s="33" t="s">
        <v>59</v>
      </c>
      <c r="G48" s="32" t="n">
        <v>8</v>
      </c>
      <c r="H48" s="33" t="n">
        <v>0</v>
      </c>
      <c r="I48" s="33" t="s">
        <v>60</v>
      </c>
      <c r="J48" s="32" t="str">
        <f aca="false">'контрол лист'!J47</f>
        <v>Бродифакум 0,005% РОСС RU Д-RU.АД37.В.11289/19</v>
      </c>
    </row>
    <row r="49" s="30" customFormat="true" ht="24" hidden="false" customHeight="true" outlineLevel="0" collapsed="false">
      <c r="A49" s="32" t="s">
        <v>130</v>
      </c>
      <c r="B49" s="32" t="s">
        <v>131</v>
      </c>
      <c r="C49" s="32" t="s">
        <v>124</v>
      </c>
      <c r="D49" s="32" t="str">
        <f aca="false">'контрол лист'!D48</f>
        <v>КИУ</v>
      </c>
      <c r="E49" s="32" t="n">
        <v>0</v>
      </c>
      <c r="F49" s="33" t="s">
        <v>59</v>
      </c>
      <c r="G49" s="32" t="n">
        <v>8</v>
      </c>
      <c r="H49" s="33" t="n">
        <v>0</v>
      </c>
      <c r="I49" s="33" t="s">
        <v>60</v>
      </c>
      <c r="J49" s="32" t="str">
        <f aca="false">'контрол лист'!J48</f>
        <v>Бродифакум 0,005% РОСС RU Д-RU.АД37.В.11289/19</v>
      </c>
    </row>
    <row r="50" s="30" customFormat="true" ht="24" hidden="false" customHeight="true" outlineLevel="0" collapsed="false">
      <c r="A50" s="32" t="s">
        <v>132</v>
      </c>
      <c r="B50" s="32" t="s">
        <v>133</v>
      </c>
      <c r="C50" s="32" t="s">
        <v>124</v>
      </c>
      <c r="D50" s="32" t="str">
        <f aca="false">'контрол лист'!D49</f>
        <v>КИУ</v>
      </c>
      <c r="E50" s="32" t="n">
        <v>0</v>
      </c>
      <c r="F50" s="33" t="s">
        <v>59</v>
      </c>
      <c r="G50" s="32" t="n">
        <v>8</v>
      </c>
      <c r="H50" s="33" t="n">
        <v>0</v>
      </c>
      <c r="I50" s="33" t="s">
        <v>60</v>
      </c>
      <c r="J50" s="32" t="str">
        <f aca="false">'контрол лист'!J49</f>
        <v>Бродифакум 0,005% РОСС RU Д-RU.АД37.В.11289/19</v>
      </c>
    </row>
    <row r="51" s="30" customFormat="true" ht="24" hidden="false" customHeight="true" outlineLevel="0" collapsed="false">
      <c r="A51" s="32" t="s">
        <v>134</v>
      </c>
      <c r="B51" s="32" t="s">
        <v>135</v>
      </c>
      <c r="C51" s="32" t="s">
        <v>124</v>
      </c>
      <c r="D51" s="32" t="str">
        <f aca="false">'контрол лист'!D50</f>
        <v>КИУ</v>
      </c>
      <c r="E51" s="32" t="n">
        <v>0</v>
      </c>
      <c r="F51" s="33" t="s">
        <v>136</v>
      </c>
      <c r="G51" s="32" t="n">
        <v>5</v>
      </c>
      <c r="H51" s="33" t="n">
        <v>0</v>
      </c>
      <c r="I51" s="33" t="s">
        <v>60</v>
      </c>
      <c r="J51" s="32" t="str">
        <f aca="false">'контрол лист'!J50</f>
        <v>Бродифакум 0,005% РОСС RU Д-RU.АД37.В.11289/19</v>
      </c>
    </row>
    <row r="52" s="30" customFormat="true" ht="36" hidden="false" customHeight="true" outlineLevel="0" collapsed="false">
      <c r="A52" s="32" t="s">
        <v>137</v>
      </c>
      <c r="B52" s="32" t="s">
        <v>138</v>
      </c>
      <c r="C52" s="32" t="s">
        <v>124</v>
      </c>
      <c r="D52" s="32" t="str">
        <f aca="false">'контрол лист'!D51</f>
        <v>КИУ</v>
      </c>
      <c r="E52" s="32" t="n">
        <v>0</v>
      </c>
      <c r="F52" s="33" t="s">
        <v>136</v>
      </c>
      <c r="G52" s="32" t="n">
        <v>11</v>
      </c>
      <c r="H52" s="33" t="n">
        <v>0</v>
      </c>
      <c r="I52" s="33" t="s">
        <v>60</v>
      </c>
      <c r="J52" s="32" t="str">
        <f aca="false">'контрол лист'!J51</f>
        <v>Бродифакум 0,005% РОСС RU Д-RU.АД37.В.11289/19</v>
      </c>
    </row>
    <row r="53" s="30" customFormat="true" ht="24" hidden="false" customHeight="true" outlineLevel="0" collapsed="false">
      <c r="A53" s="32" t="s">
        <v>139</v>
      </c>
      <c r="B53" s="32" t="s">
        <v>140</v>
      </c>
      <c r="C53" s="32" t="s">
        <v>124</v>
      </c>
      <c r="D53" s="32" t="str">
        <f aca="false">'контрол лист'!D52</f>
        <v>КИУ</v>
      </c>
      <c r="E53" s="32" t="n">
        <v>0</v>
      </c>
      <c r="F53" s="33" t="s">
        <v>141</v>
      </c>
      <c r="G53" s="32" t="n">
        <v>6</v>
      </c>
      <c r="H53" s="33" t="n">
        <v>0</v>
      </c>
      <c r="I53" s="33" t="s">
        <v>60</v>
      </c>
      <c r="J53" s="32" t="str">
        <f aca="false">'контрол лист'!J52</f>
        <v>Бродифакум 0,005% РОСС RU Д-RU.АД37.В.11289/19</v>
      </c>
    </row>
    <row r="54" s="30" customFormat="true" ht="24" hidden="false" customHeight="true" outlineLevel="0" collapsed="false">
      <c r="A54" s="32" t="s">
        <v>142</v>
      </c>
      <c r="B54" s="32" t="s">
        <v>143</v>
      </c>
      <c r="C54" s="32" t="s">
        <v>124</v>
      </c>
      <c r="D54" s="32" t="str">
        <f aca="false">'контрол лист'!D53</f>
        <v>КИУ</v>
      </c>
      <c r="E54" s="32" t="n">
        <v>0</v>
      </c>
      <c r="F54" s="33" t="s">
        <v>141</v>
      </c>
      <c r="G54" s="32" t="n">
        <v>6</v>
      </c>
      <c r="H54" s="33" t="n">
        <v>0</v>
      </c>
      <c r="I54" s="33" t="s">
        <v>60</v>
      </c>
      <c r="J54" s="32" t="str">
        <f aca="false">'контрол лист'!J53</f>
        <v>Бродифакум 0,005% РОСС RU Д-RU.АД37.В.11289/19</v>
      </c>
    </row>
    <row r="55" s="30" customFormat="true" ht="84" hidden="false" customHeight="true" outlineLevel="0" collapsed="false">
      <c r="A55" s="32" t="s">
        <v>144</v>
      </c>
      <c r="B55" s="32" t="s">
        <v>145</v>
      </c>
      <c r="C55" s="32" t="s">
        <v>124</v>
      </c>
      <c r="D55" s="32" t="str">
        <f aca="false">'контрол лист'!D54</f>
        <v>КИУ</v>
      </c>
      <c r="E55" s="32" t="n">
        <v>0</v>
      </c>
      <c r="F55" s="33" t="s">
        <v>146</v>
      </c>
      <c r="G55" s="32" t="n">
        <v>26</v>
      </c>
      <c r="H55" s="33" t="n">
        <v>0</v>
      </c>
      <c r="I55" s="33" t="s">
        <v>60</v>
      </c>
      <c r="J55" s="32" t="str">
        <f aca="false">'контрол лист'!J54</f>
        <v>Бродифакум 0,005% РОСС RU Д-RU.АД37.В.11289/19</v>
      </c>
    </row>
    <row r="56" s="30" customFormat="true" ht="120" hidden="false" customHeight="true" outlineLevel="0" collapsed="false">
      <c r="A56" s="32" t="s">
        <v>147</v>
      </c>
      <c r="B56" s="32" t="s">
        <v>148</v>
      </c>
      <c r="C56" s="32" t="s">
        <v>124</v>
      </c>
      <c r="D56" s="32" t="str">
        <f aca="false">'контрол лист'!D55</f>
        <v>КИУ</v>
      </c>
      <c r="E56" s="32" t="s">
        <v>80</v>
      </c>
      <c r="F56" s="33" t="s">
        <v>146</v>
      </c>
      <c r="G56" s="32" t="n">
        <v>31</v>
      </c>
      <c r="H56" s="33" t="n">
        <v>0</v>
      </c>
      <c r="I56" s="33" t="s">
        <v>60</v>
      </c>
      <c r="J56" s="32" t="str">
        <f aca="false">'контрол лист'!J55</f>
        <v>Бродифакум 0,005% РОСС RU Д-RU.АД37.В.11289/19</v>
      </c>
    </row>
    <row r="57" s="30" customFormat="true" ht="48" hidden="false" customHeight="true" outlineLevel="0" collapsed="false">
      <c r="A57" s="32" t="s">
        <v>149</v>
      </c>
      <c r="B57" s="32" t="s">
        <v>150</v>
      </c>
      <c r="C57" s="32" t="s">
        <v>124</v>
      </c>
      <c r="D57" s="32" t="str">
        <f aca="false">'контрол лист'!D56</f>
        <v>КИУ</v>
      </c>
      <c r="E57" s="32" t="s">
        <v>80</v>
      </c>
      <c r="F57" s="33" t="s">
        <v>141</v>
      </c>
      <c r="G57" s="32" t="n">
        <v>13</v>
      </c>
      <c r="H57" s="33" t="n">
        <v>0</v>
      </c>
      <c r="I57" s="33" t="s">
        <v>60</v>
      </c>
      <c r="J57" s="32" t="str">
        <f aca="false">'контрол лист'!J56</f>
        <v>Бродифакум 0,005% РОСС RU Д-RU.АД37.В.11289/19</v>
      </c>
    </row>
    <row r="58" s="30" customFormat="true" ht="48" hidden="false" customHeight="true" outlineLevel="0" collapsed="false">
      <c r="A58" s="32" t="s">
        <v>151</v>
      </c>
      <c r="B58" s="32" t="s">
        <v>152</v>
      </c>
      <c r="C58" s="32" t="s">
        <v>124</v>
      </c>
      <c r="D58" s="32" t="str">
        <f aca="false">'контрол лист'!D57</f>
        <v>КИУ</v>
      </c>
      <c r="E58" s="32" t="n">
        <v>0</v>
      </c>
      <c r="F58" s="33" t="s">
        <v>141</v>
      </c>
      <c r="G58" s="32" t="n">
        <v>16</v>
      </c>
      <c r="H58" s="33" t="n">
        <v>0</v>
      </c>
      <c r="I58" s="33" t="s">
        <v>60</v>
      </c>
      <c r="J58" s="32" t="str">
        <f aca="false">'контрол лист'!J57</f>
        <v>Бродифакум 0,005% РОСС RU Д-RU.АД37.В.11289/19</v>
      </c>
    </row>
    <row r="59" s="30" customFormat="true" ht="24" hidden="false" customHeight="true" outlineLevel="0" collapsed="false">
      <c r="A59" s="37" t="s">
        <v>153</v>
      </c>
      <c r="B59" s="32" t="n">
        <f aca="false">SUM('контрол лист'!G7:G45)</f>
        <v>112</v>
      </c>
    </row>
    <row r="60" s="30" customFormat="true" ht="24" hidden="false" customHeight="true" outlineLevel="0" collapsed="false">
      <c r="A60" s="37" t="s">
        <v>154</v>
      </c>
      <c r="B60" s="32" t="n">
        <f aca="false">SUM('контрол лист'!G46:G58)</f>
        <v>156</v>
      </c>
    </row>
    <row r="61" s="30" customFormat="true" ht="38.25" hidden="false" customHeight="true" outlineLevel="0" collapsed="false">
      <c r="A61" s="37" t="s">
        <v>155</v>
      </c>
      <c r="B61" s="32" t="n">
        <f aca="false">'контрол лист'!B59+'контрол лист'!B60</f>
        <v>268</v>
      </c>
    </row>
    <row r="62" s="30" customFormat="true" ht="39" hidden="false" customHeight="true" outlineLevel="0" collapsed="false">
      <c r="A62" s="26" t="s">
        <v>156</v>
      </c>
      <c r="B62" s="26"/>
      <c r="C62" s="26"/>
      <c r="D62" s="26"/>
      <c r="E62" s="26"/>
      <c r="F62" s="26"/>
      <c r="G62" s="26"/>
      <c r="H62" s="26"/>
      <c r="I62" s="26"/>
      <c r="J62" s="26"/>
    </row>
    <row r="63" s="38" customFormat="true" ht="72" hidden="false" customHeight="true" outlineLevel="0" collapsed="false">
      <c r="A63" s="26" t="s">
        <v>157</v>
      </c>
      <c r="B63" s="26"/>
      <c r="C63" s="26"/>
      <c r="D63" s="26"/>
      <c r="E63" s="26"/>
      <c r="F63" s="26"/>
      <c r="G63" s="26"/>
      <c r="H63" s="26"/>
      <c r="I63" s="26"/>
      <c r="J63" s="26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/>
      <c r="BD63" s="30"/>
      <c r="BE63" s="30"/>
      <c r="BF63" s="30"/>
      <c r="BG63" s="30"/>
      <c r="BH63" s="30"/>
      <c r="BI63" s="30"/>
      <c r="BJ63" s="30"/>
      <c r="BK63" s="30"/>
      <c r="BL63" s="30"/>
      <c r="BM63" s="30"/>
      <c r="BN63" s="30"/>
      <c r="BO63" s="30"/>
      <c r="BP63" s="30"/>
      <c r="BQ63" s="30"/>
      <c r="BR63" s="30"/>
      <c r="BS63" s="30"/>
      <c r="BT63" s="30"/>
      <c r="BU63" s="30"/>
      <c r="BV63" s="30"/>
      <c r="BW63" s="30"/>
      <c r="BX63" s="30"/>
      <c r="BY63" s="30"/>
      <c r="BZ63" s="30"/>
      <c r="CA63" s="30"/>
      <c r="CB63" s="30"/>
      <c r="CC63" s="30"/>
      <c r="CD63" s="30"/>
      <c r="CE63" s="30"/>
      <c r="CF63" s="30"/>
      <c r="CG63" s="30"/>
      <c r="CH63" s="30"/>
      <c r="CI63" s="30"/>
      <c r="CJ63" s="30"/>
      <c r="CK63" s="30"/>
      <c r="CL63" s="30"/>
      <c r="CM63" s="30"/>
      <c r="CN63" s="30"/>
      <c r="CO63" s="30"/>
      <c r="CP63" s="30"/>
      <c r="CQ63" s="30"/>
      <c r="CR63" s="30"/>
      <c r="CS63" s="30"/>
      <c r="CT63" s="30"/>
      <c r="CU63" s="30"/>
      <c r="CV63" s="30"/>
      <c r="CW63" s="30"/>
      <c r="CX63" s="30"/>
      <c r="CY63" s="30"/>
      <c r="CZ63" s="30"/>
      <c r="DA63" s="30"/>
      <c r="DB63" s="30"/>
      <c r="DC63" s="30"/>
      <c r="DD63" s="30"/>
      <c r="DE63" s="30"/>
      <c r="DF63" s="30"/>
      <c r="DG63" s="30"/>
      <c r="DH63" s="30"/>
      <c r="DI63" s="30"/>
      <c r="DJ63" s="30"/>
      <c r="DK63" s="30"/>
      <c r="DL63" s="30"/>
      <c r="DM63" s="30"/>
      <c r="DN63" s="30"/>
      <c r="DO63" s="30"/>
      <c r="DP63" s="30"/>
      <c r="DQ63" s="30"/>
      <c r="DR63" s="30"/>
      <c r="DS63" s="30"/>
      <c r="DT63" s="30"/>
      <c r="DU63" s="30"/>
      <c r="DV63" s="30"/>
      <c r="DW63" s="30"/>
      <c r="DX63" s="30"/>
      <c r="DY63" s="30"/>
      <c r="DZ63" s="30"/>
      <c r="EA63" s="30"/>
      <c r="EB63" s="30"/>
      <c r="EC63" s="30"/>
      <c r="ED63" s="30"/>
      <c r="EE63" s="30"/>
      <c r="EF63" s="30"/>
      <c r="EG63" s="30"/>
      <c r="EH63" s="30"/>
      <c r="EI63" s="30"/>
      <c r="EJ63" s="30"/>
      <c r="EK63" s="30"/>
      <c r="EL63" s="30"/>
      <c r="EM63" s="30"/>
      <c r="EN63" s="30"/>
      <c r="EO63" s="30"/>
      <c r="EP63" s="30"/>
      <c r="EQ63" s="30"/>
      <c r="ER63" s="30"/>
      <c r="ES63" s="30"/>
      <c r="ET63" s="30"/>
      <c r="EU63" s="30"/>
      <c r="EV63" s="30"/>
      <c r="EW63" s="30"/>
      <c r="EX63" s="30"/>
      <c r="EY63" s="30"/>
      <c r="EZ63" s="30"/>
      <c r="FA63" s="30"/>
      <c r="FB63" s="30"/>
      <c r="FC63" s="30"/>
      <c r="FD63" s="30"/>
      <c r="FE63" s="30"/>
      <c r="FF63" s="30"/>
      <c r="FG63" s="30"/>
      <c r="FH63" s="30"/>
      <c r="FI63" s="30"/>
      <c r="FJ63" s="30"/>
      <c r="FK63" s="30"/>
      <c r="FL63" s="30"/>
      <c r="FM63" s="30"/>
      <c r="FN63" s="30"/>
      <c r="FO63" s="30"/>
      <c r="FP63" s="30"/>
      <c r="FQ63" s="30"/>
      <c r="FR63" s="30"/>
      <c r="FS63" s="30"/>
      <c r="FT63" s="30"/>
      <c r="FU63" s="30"/>
      <c r="FV63" s="30"/>
      <c r="FW63" s="30"/>
      <c r="FX63" s="30"/>
      <c r="FY63" s="30"/>
      <c r="FZ63" s="30"/>
      <c r="GA63" s="30"/>
      <c r="GB63" s="30"/>
      <c r="GC63" s="30"/>
      <c r="GD63" s="30"/>
      <c r="GE63" s="30"/>
      <c r="GF63" s="30"/>
      <c r="GG63" s="30"/>
      <c r="GH63" s="30"/>
      <c r="GI63" s="30"/>
      <c r="GJ63" s="30"/>
      <c r="GK63" s="30"/>
      <c r="GL63" s="30"/>
      <c r="GM63" s="30"/>
      <c r="GN63" s="30"/>
      <c r="GO63" s="30"/>
      <c r="GP63" s="30"/>
      <c r="GQ63" s="30"/>
      <c r="GR63" s="30"/>
      <c r="GS63" s="30"/>
      <c r="GT63" s="30"/>
      <c r="GU63" s="30"/>
      <c r="GV63" s="30"/>
      <c r="GW63" s="30"/>
      <c r="GX63" s="30"/>
      <c r="GY63" s="30"/>
      <c r="GZ63" s="30"/>
      <c r="HA63" s="30"/>
      <c r="HB63" s="30"/>
      <c r="HC63" s="30"/>
      <c r="HD63" s="30"/>
      <c r="HE63" s="30"/>
      <c r="HF63" s="30"/>
      <c r="HG63" s="30"/>
      <c r="HH63" s="30"/>
      <c r="HI63" s="30"/>
      <c r="HJ63" s="30"/>
      <c r="HK63" s="30"/>
      <c r="HL63" s="30"/>
      <c r="HM63" s="30"/>
      <c r="HN63" s="30"/>
      <c r="HO63" s="30"/>
      <c r="HP63" s="30"/>
      <c r="HQ63" s="30"/>
      <c r="HR63" s="30"/>
      <c r="HS63" s="30"/>
      <c r="HT63" s="30"/>
      <c r="HU63" s="30"/>
      <c r="HV63" s="30"/>
      <c r="HW63" s="30"/>
      <c r="HX63" s="30"/>
      <c r="HY63" s="30"/>
      <c r="HZ63" s="30"/>
      <c r="IA63" s="30"/>
      <c r="IB63" s="30"/>
      <c r="IC63" s="30"/>
      <c r="ID63" s="30"/>
      <c r="IE63" s="30"/>
      <c r="IF63" s="30"/>
      <c r="IG63" s="30"/>
      <c r="IH63" s="30"/>
      <c r="II63" s="30"/>
      <c r="IJ63" s="30"/>
      <c r="IK63" s="30"/>
      <c r="IL63" s="30"/>
      <c r="IM63" s="30"/>
      <c r="IN63" s="30"/>
      <c r="IO63" s="30"/>
      <c r="IP63" s="30"/>
      <c r="IQ63" s="30"/>
      <c r="IR63" s="30"/>
      <c r="IS63" s="30"/>
      <c r="IT63" s="30"/>
      <c r="IU63" s="30"/>
      <c r="IV63" s="30"/>
      <c r="IW63" s="30"/>
    </row>
    <row r="64" s="38" customFormat="true" ht="24" hidden="false" customHeight="true" outlineLevel="0" collapsed="false">
      <c r="A64" s="39" t="s">
        <v>158</v>
      </c>
      <c r="B64" s="38" t="s">
        <v>159</v>
      </c>
      <c r="G64" s="39" t="s">
        <v>160</v>
      </c>
      <c r="H64" s="39"/>
      <c r="I64" s="39" t="s">
        <v>161</v>
      </c>
      <c r="J64" s="40"/>
      <c r="K64" s="41"/>
      <c r="L64" s="41"/>
      <c r="M64" s="41"/>
      <c r="N64" s="41"/>
      <c r="O64" s="41"/>
      <c r="P64" s="39" t="s">
        <v>162</v>
      </c>
      <c r="Q64" s="39"/>
      <c r="R64" s="39" t="s">
        <v>161</v>
      </c>
      <c r="S64" s="39" t="s">
        <v>158</v>
      </c>
      <c r="T64" s="38" t="s">
        <v>159</v>
      </c>
      <c r="Y64" s="39" t="s">
        <v>162</v>
      </c>
      <c r="Z64" s="39"/>
      <c r="AA64" s="39" t="s">
        <v>161</v>
      </c>
      <c r="AB64" s="39" t="s">
        <v>158</v>
      </c>
      <c r="AC64" s="38" t="s">
        <v>159</v>
      </c>
      <c r="AH64" s="39" t="s">
        <v>162</v>
      </c>
      <c r="AI64" s="39"/>
      <c r="AJ64" s="39" t="s">
        <v>161</v>
      </c>
      <c r="AK64" s="39" t="s">
        <v>158</v>
      </c>
      <c r="AL64" s="38" t="s">
        <v>159</v>
      </c>
      <c r="AQ64" s="39" t="s">
        <v>162</v>
      </c>
      <c r="AR64" s="39"/>
      <c r="AS64" s="39" t="s">
        <v>161</v>
      </c>
      <c r="AT64" s="39" t="s">
        <v>158</v>
      </c>
      <c r="AU64" s="38" t="s">
        <v>159</v>
      </c>
      <c r="AZ64" s="39" t="s">
        <v>162</v>
      </c>
      <c r="BA64" s="39"/>
      <c r="BB64" s="39" t="s">
        <v>161</v>
      </c>
      <c r="BC64" s="39" t="s">
        <v>158</v>
      </c>
      <c r="BD64" s="38" t="s">
        <v>159</v>
      </c>
      <c r="BI64" s="39" t="s">
        <v>162</v>
      </c>
      <c r="BJ64" s="39"/>
      <c r="BK64" s="39" t="s">
        <v>161</v>
      </c>
      <c r="BL64" s="39" t="s">
        <v>158</v>
      </c>
      <c r="BM64" s="38" t="s">
        <v>159</v>
      </c>
      <c r="BR64" s="39" t="s">
        <v>162</v>
      </c>
      <c r="BS64" s="39"/>
      <c r="BT64" s="39" t="s">
        <v>161</v>
      </c>
      <c r="BU64" s="39" t="s">
        <v>158</v>
      </c>
      <c r="BV64" s="38" t="s">
        <v>159</v>
      </c>
      <c r="CA64" s="39" t="s">
        <v>162</v>
      </c>
      <c r="CB64" s="39"/>
      <c r="CC64" s="39" t="s">
        <v>161</v>
      </c>
      <c r="CD64" s="39" t="s">
        <v>158</v>
      </c>
      <c r="CE64" s="38" t="s">
        <v>159</v>
      </c>
      <c r="CJ64" s="39" t="s">
        <v>162</v>
      </c>
      <c r="CK64" s="39"/>
      <c r="CL64" s="39" t="s">
        <v>161</v>
      </c>
      <c r="CM64" s="39" t="s">
        <v>158</v>
      </c>
      <c r="CN64" s="38" t="s">
        <v>159</v>
      </c>
      <c r="CS64" s="39" t="s">
        <v>162</v>
      </c>
      <c r="CT64" s="39"/>
      <c r="CU64" s="39" t="s">
        <v>161</v>
      </c>
      <c r="CV64" s="39" t="s">
        <v>158</v>
      </c>
      <c r="CW64" s="38" t="s">
        <v>159</v>
      </c>
      <c r="DB64" s="39" t="s">
        <v>162</v>
      </c>
      <c r="DC64" s="39"/>
      <c r="DD64" s="39" t="s">
        <v>161</v>
      </c>
      <c r="DE64" s="39" t="s">
        <v>158</v>
      </c>
      <c r="DF64" s="38" t="s">
        <v>159</v>
      </c>
      <c r="DK64" s="39" t="s">
        <v>162</v>
      </c>
      <c r="DL64" s="39"/>
      <c r="DM64" s="39" t="s">
        <v>161</v>
      </c>
      <c r="DN64" s="39" t="s">
        <v>158</v>
      </c>
      <c r="DO64" s="38" t="s">
        <v>159</v>
      </c>
      <c r="DT64" s="39" t="s">
        <v>162</v>
      </c>
      <c r="DU64" s="39"/>
      <c r="DV64" s="39" t="s">
        <v>161</v>
      </c>
      <c r="DW64" s="39" t="s">
        <v>158</v>
      </c>
      <c r="DX64" s="38" t="s">
        <v>159</v>
      </c>
      <c r="EC64" s="39" t="s">
        <v>162</v>
      </c>
      <c r="ED64" s="39"/>
      <c r="EE64" s="39" t="s">
        <v>161</v>
      </c>
      <c r="EF64" s="39" t="s">
        <v>158</v>
      </c>
      <c r="EG64" s="38" t="s">
        <v>159</v>
      </c>
      <c r="EL64" s="39" t="s">
        <v>162</v>
      </c>
      <c r="EM64" s="39"/>
      <c r="EN64" s="39" t="s">
        <v>161</v>
      </c>
      <c r="EO64" s="39" t="s">
        <v>158</v>
      </c>
      <c r="EP64" s="38" t="s">
        <v>159</v>
      </c>
      <c r="EU64" s="39" t="s">
        <v>162</v>
      </c>
      <c r="EV64" s="39"/>
      <c r="EW64" s="39" t="s">
        <v>161</v>
      </c>
      <c r="EX64" s="39" t="s">
        <v>158</v>
      </c>
      <c r="EY64" s="38" t="s">
        <v>159</v>
      </c>
      <c r="FD64" s="39" t="s">
        <v>162</v>
      </c>
      <c r="FE64" s="39"/>
      <c r="FF64" s="39" t="s">
        <v>161</v>
      </c>
      <c r="FG64" s="39" t="s">
        <v>158</v>
      </c>
      <c r="FH64" s="38" t="s">
        <v>159</v>
      </c>
      <c r="FM64" s="39" t="s">
        <v>162</v>
      </c>
      <c r="FN64" s="39"/>
      <c r="FO64" s="39" t="s">
        <v>161</v>
      </c>
      <c r="FP64" s="39" t="s">
        <v>158</v>
      </c>
      <c r="FQ64" s="38" t="s">
        <v>159</v>
      </c>
      <c r="FV64" s="39" t="s">
        <v>162</v>
      </c>
      <c r="FW64" s="39"/>
      <c r="FX64" s="39" t="s">
        <v>161</v>
      </c>
      <c r="FY64" s="39" t="s">
        <v>158</v>
      </c>
      <c r="FZ64" s="38" t="s">
        <v>159</v>
      </c>
      <c r="GE64" s="39" t="s">
        <v>162</v>
      </c>
      <c r="GF64" s="39"/>
      <c r="GG64" s="39" t="s">
        <v>161</v>
      </c>
      <c r="GH64" s="39" t="s">
        <v>158</v>
      </c>
      <c r="GI64" s="38" t="s">
        <v>159</v>
      </c>
      <c r="GN64" s="39" t="s">
        <v>162</v>
      </c>
      <c r="GO64" s="39"/>
      <c r="GP64" s="39" t="s">
        <v>161</v>
      </c>
      <c r="GQ64" s="39" t="s">
        <v>158</v>
      </c>
      <c r="GR64" s="38" t="s">
        <v>159</v>
      </c>
      <c r="GW64" s="39" t="s">
        <v>162</v>
      </c>
      <c r="GX64" s="39"/>
      <c r="GY64" s="39" t="s">
        <v>161</v>
      </c>
      <c r="GZ64" s="39" t="s">
        <v>158</v>
      </c>
      <c r="HA64" s="38" t="s">
        <v>159</v>
      </c>
      <c r="HF64" s="39" t="s">
        <v>162</v>
      </c>
      <c r="HG64" s="39"/>
      <c r="HH64" s="39" t="s">
        <v>161</v>
      </c>
      <c r="HI64" s="39" t="s">
        <v>158</v>
      </c>
      <c r="HJ64" s="38" t="s">
        <v>159</v>
      </c>
      <c r="HO64" s="39" t="s">
        <v>162</v>
      </c>
      <c r="HP64" s="39"/>
      <c r="HQ64" s="39" t="s">
        <v>161</v>
      </c>
      <c r="HR64" s="39" t="s">
        <v>158</v>
      </c>
      <c r="HS64" s="38" t="s">
        <v>159</v>
      </c>
      <c r="HX64" s="39" t="s">
        <v>162</v>
      </c>
      <c r="HY64" s="39"/>
      <c r="HZ64" s="39" t="s">
        <v>161</v>
      </c>
      <c r="IA64" s="39" t="s">
        <v>158</v>
      </c>
      <c r="IB64" s="38" t="s">
        <v>159</v>
      </c>
      <c r="IG64" s="39" t="s">
        <v>162</v>
      </c>
      <c r="IH64" s="39"/>
      <c r="II64" s="39" t="s">
        <v>161</v>
      </c>
      <c r="IJ64" s="39" t="s">
        <v>158</v>
      </c>
      <c r="IK64" s="38" t="s">
        <v>159</v>
      </c>
      <c r="IP64" s="39" t="s">
        <v>162</v>
      </c>
      <c r="IQ64" s="39"/>
      <c r="IR64" s="39" t="s">
        <v>161</v>
      </c>
      <c r="IS64" s="39" t="s">
        <v>158</v>
      </c>
      <c r="IT64" s="38" t="s">
        <v>159</v>
      </c>
    </row>
    <row r="65" s="38" customFormat="true" ht="35.25" hidden="false" customHeight="true" outlineLevel="0" collapsed="false">
      <c r="A65" s="39" t="s">
        <v>163</v>
      </c>
      <c r="B65" s="38" t="s">
        <v>164</v>
      </c>
      <c r="G65" s="39" t="s">
        <v>165</v>
      </c>
      <c r="H65" s="39"/>
      <c r="I65" s="39" t="s">
        <v>166</v>
      </c>
      <c r="J65" s="40"/>
      <c r="K65" s="41"/>
      <c r="L65" s="41"/>
      <c r="M65" s="41"/>
      <c r="N65" s="41"/>
      <c r="O65" s="41"/>
      <c r="P65" s="39" t="s">
        <v>165</v>
      </c>
      <c r="Q65" s="39"/>
      <c r="R65" s="39" t="s">
        <v>167</v>
      </c>
      <c r="S65" s="39" t="s">
        <v>168</v>
      </c>
      <c r="T65" s="38" t="s">
        <v>164</v>
      </c>
      <c r="Y65" s="39" t="s">
        <v>165</v>
      </c>
      <c r="Z65" s="39"/>
      <c r="AA65" s="39" t="s">
        <v>167</v>
      </c>
      <c r="AB65" s="39" t="s">
        <v>168</v>
      </c>
      <c r="AC65" s="38" t="s">
        <v>164</v>
      </c>
      <c r="AH65" s="39" t="s">
        <v>165</v>
      </c>
      <c r="AI65" s="39"/>
      <c r="AJ65" s="39" t="s">
        <v>167</v>
      </c>
      <c r="AK65" s="39" t="s">
        <v>168</v>
      </c>
      <c r="AL65" s="38" t="s">
        <v>164</v>
      </c>
      <c r="AQ65" s="39" t="s">
        <v>165</v>
      </c>
      <c r="AR65" s="39"/>
      <c r="AS65" s="39" t="s">
        <v>167</v>
      </c>
      <c r="AT65" s="39" t="s">
        <v>168</v>
      </c>
      <c r="AU65" s="38" t="s">
        <v>164</v>
      </c>
      <c r="AZ65" s="39" t="s">
        <v>165</v>
      </c>
      <c r="BA65" s="39"/>
      <c r="BB65" s="39" t="s">
        <v>167</v>
      </c>
      <c r="BC65" s="39" t="s">
        <v>168</v>
      </c>
      <c r="BD65" s="38" t="s">
        <v>164</v>
      </c>
      <c r="BI65" s="39" t="s">
        <v>165</v>
      </c>
      <c r="BJ65" s="39"/>
      <c r="BK65" s="39" t="s">
        <v>167</v>
      </c>
      <c r="BL65" s="39" t="s">
        <v>168</v>
      </c>
      <c r="BM65" s="38" t="s">
        <v>164</v>
      </c>
      <c r="BR65" s="39" t="s">
        <v>165</v>
      </c>
      <c r="BS65" s="39"/>
      <c r="BT65" s="39" t="s">
        <v>167</v>
      </c>
      <c r="BU65" s="39" t="s">
        <v>168</v>
      </c>
      <c r="BV65" s="38" t="s">
        <v>164</v>
      </c>
      <c r="CA65" s="39" t="s">
        <v>165</v>
      </c>
      <c r="CB65" s="39"/>
      <c r="CC65" s="39" t="s">
        <v>167</v>
      </c>
      <c r="CD65" s="39" t="s">
        <v>168</v>
      </c>
      <c r="CE65" s="38" t="s">
        <v>164</v>
      </c>
      <c r="CJ65" s="39" t="s">
        <v>165</v>
      </c>
      <c r="CK65" s="39"/>
      <c r="CL65" s="39" t="s">
        <v>167</v>
      </c>
      <c r="CM65" s="39" t="s">
        <v>168</v>
      </c>
      <c r="CN65" s="38" t="s">
        <v>164</v>
      </c>
      <c r="CS65" s="39" t="s">
        <v>165</v>
      </c>
      <c r="CT65" s="39"/>
      <c r="CU65" s="39" t="s">
        <v>167</v>
      </c>
      <c r="CV65" s="39" t="s">
        <v>168</v>
      </c>
      <c r="CW65" s="38" t="s">
        <v>164</v>
      </c>
      <c r="DB65" s="39" t="s">
        <v>165</v>
      </c>
      <c r="DC65" s="39"/>
      <c r="DD65" s="39" t="s">
        <v>167</v>
      </c>
      <c r="DE65" s="39" t="s">
        <v>168</v>
      </c>
      <c r="DF65" s="38" t="s">
        <v>164</v>
      </c>
      <c r="DK65" s="39" t="s">
        <v>165</v>
      </c>
      <c r="DL65" s="39"/>
      <c r="DM65" s="39" t="s">
        <v>167</v>
      </c>
      <c r="DN65" s="39" t="s">
        <v>168</v>
      </c>
      <c r="DO65" s="38" t="s">
        <v>164</v>
      </c>
      <c r="DT65" s="39" t="s">
        <v>165</v>
      </c>
      <c r="DU65" s="39"/>
      <c r="DV65" s="39" t="s">
        <v>167</v>
      </c>
      <c r="DW65" s="39" t="s">
        <v>168</v>
      </c>
      <c r="DX65" s="38" t="s">
        <v>164</v>
      </c>
      <c r="EC65" s="39" t="s">
        <v>165</v>
      </c>
      <c r="ED65" s="39"/>
      <c r="EE65" s="39" t="s">
        <v>167</v>
      </c>
      <c r="EF65" s="39" t="s">
        <v>168</v>
      </c>
      <c r="EG65" s="38" t="s">
        <v>164</v>
      </c>
      <c r="EL65" s="39" t="s">
        <v>165</v>
      </c>
      <c r="EM65" s="39"/>
      <c r="EN65" s="39" t="s">
        <v>167</v>
      </c>
      <c r="EO65" s="39" t="s">
        <v>168</v>
      </c>
      <c r="EP65" s="38" t="s">
        <v>164</v>
      </c>
      <c r="EU65" s="39" t="s">
        <v>165</v>
      </c>
      <c r="EV65" s="39"/>
      <c r="EW65" s="39" t="s">
        <v>167</v>
      </c>
      <c r="EX65" s="39" t="s">
        <v>168</v>
      </c>
      <c r="EY65" s="38" t="s">
        <v>164</v>
      </c>
      <c r="FD65" s="39" t="s">
        <v>165</v>
      </c>
      <c r="FE65" s="39"/>
      <c r="FF65" s="39" t="s">
        <v>167</v>
      </c>
      <c r="FG65" s="39" t="s">
        <v>168</v>
      </c>
      <c r="FH65" s="38" t="s">
        <v>164</v>
      </c>
      <c r="FM65" s="39" t="s">
        <v>165</v>
      </c>
      <c r="FN65" s="39"/>
      <c r="FO65" s="39" t="s">
        <v>167</v>
      </c>
      <c r="FP65" s="39" t="s">
        <v>168</v>
      </c>
      <c r="FQ65" s="38" t="s">
        <v>164</v>
      </c>
      <c r="FV65" s="39" t="s">
        <v>165</v>
      </c>
      <c r="FW65" s="39"/>
      <c r="FX65" s="39" t="s">
        <v>167</v>
      </c>
      <c r="FY65" s="39" t="s">
        <v>168</v>
      </c>
      <c r="FZ65" s="38" t="s">
        <v>164</v>
      </c>
      <c r="GE65" s="39" t="s">
        <v>165</v>
      </c>
      <c r="GF65" s="39"/>
      <c r="GG65" s="39" t="s">
        <v>167</v>
      </c>
      <c r="GH65" s="39" t="s">
        <v>168</v>
      </c>
      <c r="GI65" s="38" t="s">
        <v>164</v>
      </c>
      <c r="GN65" s="39" t="s">
        <v>165</v>
      </c>
      <c r="GO65" s="39"/>
      <c r="GP65" s="39" t="s">
        <v>167</v>
      </c>
      <c r="GQ65" s="39" t="s">
        <v>168</v>
      </c>
      <c r="GR65" s="38" t="s">
        <v>164</v>
      </c>
      <c r="GW65" s="39" t="s">
        <v>165</v>
      </c>
      <c r="GX65" s="39"/>
      <c r="GY65" s="39" t="s">
        <v>167</v>
      </c>
      <c r="GZ65" s="39" t="s">
        <v>168</v>
      </c>
      <c r="HA65" s="38" t="s">
        <v>164</v>
      </c>
      <c r="HF65" s="39" t="s">
        <v>165</v>
      </c>
      <c r="HG65" s="39"/>
      <c r="HH65" s="39" t="s">
        <v>167</v>
      </c>
      <c r="HI65" s="39" t="s">
        <v>168</v>
      </c>
      <c r="HJ65" s="38" t="s">
        <v>164</v>
      </c>
      <c r="HO65" s="39" t="s">
        <v>165</v>
      </c>
      <c r="HP65" s="39"/>
      <c r="HQ65" s="39" t="s">
        <v>167</v>
      </c>
      <c r="HR65" s="39" t="s">
        <v>168</v>
      </c>
      <c r="HS65" s="38" t="s">
        <v>164</v>
      </c>
      <c r="HX65" s="39" t="s">
        <v>165</v>
      </c>
      <c r="HY65" s="39"/>
      <c r="HZ65" s="39" t="s">
        <v>167</v>
      </c>
      <c r="IA65" s="39" t="s">
        <v>168</v>
      </c>
      <c r="IB65" s="38" t="s">
        <v>164</v>
      </c>
      <c r="IG65" s="39" t="s">
        <v>165</v>
      </c>
      <c r="IH65" s="39"/>
      <c r="II65" s="39" t="s">
        <v>167</v>
      </c>
      <c r="IJ65" s="39" t="s">
        <v>168</v>
      </c>
      <c r="IK65" s="38" t="s">
        <v>164</v>
      </c>
      <c r="IP65" s="39" t="s">
        <v>165</v>
      </c>
      <c r="IQ65" s="39"/>
      <c r="IR65" s="39" t="s">
        <v>167</v>
      </c>
      <c r="IS65" s="39" t="s">
        <v>168</v>
      </c>
      <c r="IT65" s="38" t="s">
        <v>164</v>
      </c>
    </row>
    <row r="66" s="38" customFormat="true" ht="45.75" hidden="false" customHeight="true" outlineLevel="0" collapsed="false">
      <c r="A66" s="39" t="s">
        <v>169</v>
      </c>
      <c r="B66" s="38" t="s">
        <v>170</v>
      </c>
      <c r="G66" s="39" t="s">
        <v>171</v>
      </c>
      <c r="H66" s="39"/>
      <c r="I66" s="39" t="s">
        <v>172</v>
      </c>
      <c r="J66" s="40"/>
      <c r="K66" s="41"/>
      <c r="L66" s="41"/>
      <c r="M66" s="41"/>
      <c r="N66" s="41"/>
      <c r="O66" s="41"/>
      <c r="P66" s="39" t="s">
        <v>173</v>
      </c>
      <c r="Q66" s="39"/>
      <c r="R66" s="39" t="s">
        <v>172</v>
      </c>
      <c r="S66" s="39" t="s">
        <v>174</v>
      </c>
      <c r="T66" s="38" t="s">
        <v>170</v>
      </c>
      <c r="Y66" s="39" t="s">
        <v>173</v>
      </c>
      <c r="Z66" s="39"/>
      <c r="AA66" s="39" t="s">
        <v>172</v>
      </c>
      <c r="AB66" s="39" t="s">
        <v>174</v>
      </c>
      <c r="AC66" s="38" t="s">
        <v>170</v>
      </c>
      <c r="AH66" s="39" t="s">
        <v>173</v>
      </c>
      <c r="AI66" s="39"/>
      <c r="AJ66" s="39" t="s">
        <v>172</v>
      </c>
      <c r="AK66" s="39" t="s">
        <v>174</v>
      </c>
      <c r="AL66" s="38" t="s">
        <v>170</v>
      </c>
      <c r="AQ66" s="39" t="s">
        <v>173</v>
      </c>
      <c r="AR66" s="39"/>
      <c r="AS66" s="39" t="s">
        <v>172</v>
      </c>
      <c r="AT66" s="39" t="s">
        <v>174</v>
      </c>
      <c r="AU66" s="38" t="s">
        <v>170</v>
      </c>
      <c r="AZ66" s="39" t="s">
        <v>173</v>
      </c>
      <c r="BA66" s="39"/>
      <c r="BB66" s="39" t="s">
        <v>172</v>
      </c>
      <c r="BC66" s="39" t="s">
        <v>174</v>
      </c>
      <c r="BD66" s="38" t="s">
        <v>170</v>
      </c>
      <c r="BI66" s="39" t="s">
        <v>173</v>
      </c>
      <c r="BJ66" s="39"/>
      <c r="BK66" s="39" t="s">
        <v>172</v>
      </c>
      <c r="BL66" s="39" t="s">
        <v>174</v>
      </c>
      <c r="BM66" s="38" t="s">
        <v>170</v>
      </c>
      <c r="BR66" s="39" t="s">
        <v>173</v>
      </c>
      <c r="BS66" s="39"/>
      <c r="BT66" s="39" t="s">
        <v>172</v>
      </c>
      <c r="BU66" s="39" t="s">
        <v>174</v>
      </c>
      <c r="BV66" s="38" t="s">
        <v>170</v>
      </c>
      <c r="CA66" s="39" t="s">
        <v>173</v>
      </c>
      <c r="CB66" s="39"/>
      <c r="CC66" s="39" t="s">
        <v>172</v>
      </c>
      <c r="CD66" s="39" t="s">
        <v>174</v>
      </c>
      <c r="CE66" s="38" t="s">
        <v>170</v>
      </c>
      <c r="CJ66" s="39" t="s">
        <v>173</v>
      </c>
      <c r="CK66" s="39"/>
      <c r="CL66" s="39" t="s">
        <v>172</v>
      </c>
      <c r="CM66" s="39" t="s">
        <v>174</v>
      </c>
      <c r="CN66" s="38" t="s">
        <v>170</v>
      </c>
      <c r="CS66" s="39" t="s">
        <v>173</v>
      </c>
      <c r="CT66" s="39"/>
      <c r="CU66" s="39" t="s">
        <v>172</v>
      </c>
      <c r="CV66" s="39" t="s">
        <v>174</v>
      </c>
      <c r="CW66" s="38" t="s">
        <v>170</v>
      </c>
      <c r="DB66" s="39" t="s">
        <v>173</v>
      </c>
      <c r="DC66" s="39"/>
      <c r="DD66" s="39" t="s">
        <v>172</v>
      </c>
      <c r="DE66" s="39" t="s">
        <v>174</v>
      </c>
      <c r="DF66" s="38" t="s">
        <v>170</v>
      </c>
      <c r="DK66" s="39" t="s">
        <v>173</v>
      </c>
      <c r="DL66" s="39"/>
      <c r="DM66" s="39" t="s">
        <v>172</v>
      </c>
      <c r="DN66" s="39" t="s">
        <v>174</v>
      </c>
      <c r="DO66" s="38" t="s">
        <v>170</v>
      </c>
      <c r="DT66" s="39" t="s">
        <v>173</v>
      </c>
      <c r="DU66" s="39"/>
      <c r="DV66" s="39" t="s">
        <v>172</v>
      </c>
      <c r="DW66" s="39" t="s">
        <v>174</v>
      </c>
      <c r="DX66" s="38" t="s">
        <v>170</v>
      </c>
      <c r="EC66" s="39" t="s">
        <v>173</v>
      </c>
      <c r="ED66" s="39"/>
      <c r="EE66" s="39" t="s">
        <v>172</v>
      </c>
      <c r="EF66" s="39" t="s">
        <v>174</v>
      </c>
      <c r="EG66" s="38" t="s">
        <v>170</v>
      </c>
      <c r="EL66" s="39" t="s">
        <v>173</v>
      </c>
      <c r="EM66" s="39"/>
      <c r="EN66" s="39" t="s">
        <v>172</v>
      </c>
      <c r="EO66" s="39" t="s">
        <v>174</v>
      </c>
      <c r="EP66" s="38" t="s">
        <v>170</v>
      </c>
      <c r="EU66" s="39" t="s">
        <v>173</v>
      </c>
      <c r="EV66" s="39"/>
      <c r="EW66" s="39" t="s">
        <v>172</v>
      </c>
      <c r="EX66" s="39" t="s">
        <v>174</v>
      </c>
      <c r="EY66" s="38" t="s">
        <v>170</v>
      </c>
      <c r="FD66" s="39" t="s">
        <v>173</v>
      </c>
      <c r="FE66" s="39"/>
      <c r="FF66" s="39" t="s">
        <v>172</v>
      </c>
      <c r="FG66" s="39" t="s">
        <v>174</v>
      </c>
      <c r="FH66" s="38" t="s">
        <v>170</v>
      </c>
      <c r="FM66" s="39" t="s">
        <v>173</v>
      </c>
      <c r="FN66" s="39"/>
      <c r="FO66" s="39" t="s">
        <v>172</v>
      </c>
      <c r="FP66" s="39" t="s">
        <v>174</v>
      </c>
      <c r="FQ66" s="38" t="s">
        <v>170</v>
      </c>
      <c r="FV66" s="39" t="s">
        <v>173</v>
      </c>
      <c r="FW66" s="39"/>
      <c r="FX66" s="39" t="s">
        <v>172</v>
      </c>
      <c r="FY66" s="39" t="s">
        <v>174</v>
      </c>
      <c r="FZ66" s="38" t="s">
        <v>170</v>
      </c>
      <c r="GE66" s="39" t="s">
        <v>173</v>
      </c>
      <c r="GF66" s="39"/>
      <c r="GG66" s="39" t="s">
        <v>172</v>
      </c>
      <c r="GH66" s="39" t="s">
        <v>174</v>
      </c>
      <c r="GI66" s="38" t="s">
        <v>170</v>
      </c>
      <c r="GN66" s="39" t="s">
        <v>173</v>
      </c>
      <c r="GO66" s="39"/>
      <c r="GP66" s="39" t="s">
        <v>172</v>
      </c>
      <c r="GQ66" s="39" t="s">
        <v>174</v>
      </c>
      <c r="GR66" s="38" t="s">
        <v>170</v>
      </c>
      <c r="GW66" s="39" t="s">
        <v>173</v>
      </c>
      <c r="GX66" s="39"/>
      <c r="GY66" s="39" t="s">
        <v>172</v>
      </c>
      <c r="GZ66" s="39" t="s">
        <v>174</v>
      </c>
      <c r="HA66" s="38" t="s">
        <v>170</v>
      </c>
      <c r="HF66" s="39" t="s">
        <v>173</v>
      </c>
      <c r="HG66" s="39"/>
      <c r="HH66" s="39" t="s">
        <v>172</v>
      </c>
      <c r="HI66" s="39" t="s">
        <v>174</v>
      </c>
      <c r="HJ66" s="38" t="s">
        <v>170</v>
      </c>
      <c r="HO66" s="39" t="s">
        <v>173</v>
      </c>
      <c r="HP66" s="39"/>
      <c r="HQ66" s="39" t="s">
        <v>172</v>
      </c>
      <c r="HR66" s="39" t="s">
        <v>174</v>
      </c>
      <c r="HS66" s="38" t="s">
        <v>170</v>
      </c>
      <c r="HX66" s="39" t="s">
        <v>173</v>
      </c>
      <c r="HY66" s="39"/>
      <c r="HZ66" s="39" t="s">
        <v>172</v>
      </c>
      <c r="IA66" s="39" t="s">
        <v>174</v>
      </c>
      <c r="IB66" s="38" t="s">
        <v>170</v>
      </c>
      <c r="IG66" s="39" t="s">
        <v>173</v>
      </c>
      <c r="IH66" s="39"/>
      <c r="II66" s="39" t="s">
        <v>172</v>
      </c>
      <c r="IJ66" s="39" t="s">
        <v>174</v>
      </c>
      <c r="IK66" s="38" t="s">
        <v>170</v>
      </c>
      <c r="IP66" s="39" t="s">
        <v>173</v>
      </c>
      <c r="IQ66" s="39"/>
      <c r="IR66" s="39" t="s">
        <v>172</v>
      </c>
      <c r="IS66" s="39" t="s">
        <v>174</v>
      </c>
      <c r="IT66" s="38" t="s">
        <v>170</v>
      </c>
    </row>
    <row r="67" s="30" customFormat="true" ht="45.75" hidden="false" customHeight="true" outlineLevel="0" collapsed="false">
      <c r="A67" s="39" t="s">
        <v>175</v>
      </c>
      <c r="B67" s="38" t="s">
        <v>176</v>
      </c>
      <c r="C67" s="38"/>
      <c r="D67" s="38"/>
      <c r="E67" s="38"/>
      <c r="F67" s="38"/>
      <c r="G67" s="39"/>
      <c r="H67" s="39"/>
      <c r="I67" s="39"/>
      <c r="J67" s="40"/>
      <c r="K67" s="42"/>
      <c r="L67" s="42"/>
      <c r="M67" s="42"/>
      <c r="N67" s="42"/>
      <c r="O67" s="42"/>
      <c r="P67" s="39"/>
      <c r="Q67" s="39"/>
      <c r="R67" s="39"/>
      <c r="S67" s="39"/>
      <c r="T67" s="38"/>
      <c r="U67" s="38"/>
      <c r="V67" s="38"/>
      <c r="W67" s="38"/>
      <c r="X67" s="38"/>
      <c r="Y67" s="39"/>
      <c r="Z67" s="39"/>
      <c r="AA67" s="39"/>
      <c r="AB67" s="39"/>
      <c r="AC67" s="38"/>
      <c r="AD67" s="38"/>
      <c r="AE67" s="38"/>
      <c r="AF67" s="38"/>
      <c r="AG67" s="38"/>
      <c r="AH67" s="39"/>
      <c r="AI67" s="39"/>
      <c r="AJ67" s="39"/>
      <c r="AK67" s="39"/>
      <c r="AL67" s="38"/>
      <c r="AM67" s="38"/>
      <c r="AN67" s="38"/>
      <c r="AO67" s="38"/>
      <c r="AP67" s="38"/>
      <c r="AQ67" s="39"/>
      <c r="AR67" s="39"/>
      <c r="AS67" s="39"/>
      <c r="AT67" s="39"/>
      <c r="AU67" s="38"/>
      <c r="AV67" s="38"/>
      <c r="AW67" s="38"/>
      <c r="AX67" s="38"/>
      <c r="AY67" s="38"/>
      <c r="AZ67" s="39"/>
      <c r="BA67" s="39"/>
      <c r="BB67" s="39"/>
      <c r="BC67" s="39"/>
      <c r="BD67" s="38"/>
      <c r="BE67" s="38"/>
      <c r="BF67" s="38"/>
      <c r="BG67" s="38"/>
      <c r="BH67" s="38"/>
      <c r="BI67" s="39"/>
      <c r="BJ67" s="39"/>
      <c r="BK67" s="39"/>
      <c r="BL67" s="39"/>
      <c r="BM67" s="38"/>
      <c r="BN67" s="38"/>
      <c r="BO67" s="38"/>
      <c r="BP67" s="38"/>
      <c r="BQ67" s="38"/>
      <c r="BR67" s="39"/>
      <c r="BS67" s="39"/>
      <c r="BT67" s="39"/>
      <c r="BU67" s="39"/>
      <c r="BV67" s="38"/>
      <c r="BW67" s="38"/>
      <c r="BX67" s="38"/>
      <c r="BY67" s="38"/>
      <c r="BZ67" s="38"/>
      <c r="CA67" s="39"/>
      <c r="CB67" s="39"/>
      <c r="CC67" s="39"/>
      <c r="CD67" s="39"/>
      <c r="CE67" s="38"/>
      <c r="CF67" s="38"/>
      <c r="CG67" s="38"/>
      <c r="CH67" s="38"/>
      <c r="CI67" s="38"/>
      <c r="CJ67" s="39"/>
      <c r="CK67" s="39"/>
      <c r="CL67" s="39"/>
      <c r="CM67" s="39"/>
      <c r="CN67" s="38"/>
      <c r="CO67" s="38"/>
      <c r="CP67" s="38"/>
      <c r="CQ67" s="38"/>
      <c r="CR67" s="38"/>
      <c r="CS67" s="39"/>
      <c r="CT67" s="39"/>
      <c r="CU67" s="39"/>
      <c r="CV67" s="39"/>
      <c r="CW67" s="38"/>
      <c r="CX67" s="38"/>
      <c r="CY67" s="38"/>
      <c r="CZ67" s="38"/>
      <c r="DA67" s="38"/>
      <c r="DB67" s="39"/>
      <c r="DC67" s="39"/>
      <c r="DD67" s="39"/>
      <c r="DE67" s="39"/>
      <c r="DF67" s="38"/>
      <c r="DG67" s="38"/>
      <c r="DH67" s="38"/>
      <c r="DI67" s="38"/>
      <c r="DJ67" s="38"/>
      <c r="DK67" s="39"/>
      <c r="DL67" s="39"/>
      <c r="DM67" s="39"/>
      <c r="DN67" s="39"/>
      <c r="DO67" s="38"/>
      <c r="DP67" s="38"/>
      <c r="DQ67" s="38"/>
      <c r="DR67" s="38"/>
      <c r="DS67" s="38"/>
      <c r="DT67" s="39"/>
      <c r="DU67" s="39"/>
      <c r="DV67" s="39"/>
      <c r="DW67" s="39"/>
      <c r="DX67" s="38"/>
      <c r="DY67" s="38"/>
      <c r="DZ67" s="38"/>
      <c r="EA67" s="38"/>
      <c r="EB67" s="38"/>
      <c r="EC67" s="39"/>
      <c r="ED67" s="39"/>
      <c r="EE67" s="39"/>
      <c r="EF67" s="39"/>
      <c r="EG67" s="38"/>
      <c r="EH67" s="38"/>
      <c r="EI67" s="38"/>
      <c r="EJ67" s="38"/>
      <c r="EK67" s="38"/>
      <c r="EL67" s="39"/>
      <c r="EM67" s="39"/>
      <c r="EN67" s="39"/>
      <c r="EO67" s="39"/>
      <c r="EP67" s="38"/>
      <c r="EQ67" s="38"/>
      <c r="ER67" s="38"/>
      <c r="ES67" s="38"/>
      <c r="ET67" s="38"/>
      <c r="EU67" s="39"/>
      <c r="EV67" s="39"/>
      <c r="EW67" s="39"/>
      <c r="EX67" s="39"/>
      <c r="EY67" s="38"/>
      <c r="EZ67" s="38"/>
      <c r="FA67" s="38"/>
      <c r="FB67" s="38"/>
      <c r="FC67" s="38"/>
      <c r="FD67" s="39"/>
      <c r="FE67" s="39"/>
      <c r="FF67" s="39"/>
      <c r="FG67" s="39"/>
      <c r="FH67" s="38"/>
      <c r="FI67" s="38"/>
      <c r="FJ67" s="38"/>
      <c r="FK67" s="38"/>
      <c r="FL67" s="38"/>
      <c r="FM67" s="39"/>
      <c r="FN67" s="39"/>
      <c r="FO67" s="39"/>
      <c r="FP67" s="39"/>
      <c r="FQ67" s="38"/>
      <c r="FR67" s="38"/>
      <c r="FS67" s="38"/>
      <c r="FT67" s="38"/>
      <c r="FU67" s="38"/>
      <c r="FV67" s="39"/>
      <c r="FW67" s="39"/>
      <c r="FX67" s="39"/>
      <c r="FY67" s="39"/>
      <c r="FZ67" s="38"/>
      <c r="GA67" s="38"/>
      <c r="GB67" s="38"/>
      <c r="GC67" s="38"/>
      <c r="GD67" s="38"/>
      <c r="GE67" s="39"/>
      <c r="GF67" s="39"/>
      <c r="GG67" s="39"/>
      <c r="GH67" s="39"/>
      <c r="GI67" s="38"/>
      <c r="GJ67" s="38"/>
      <c r="GK67" s="38"/>
      <c r="GL67" s="38"/>
      <c r="GM67" s="38"/>
      <c r="GN67" s="39"/>
      <c r="GO67" s="39"/>
      <c r="GP67" s="39"/>
      <c r="GQ67" s="39"/>
      <c r="GR67" s="38"/>
      <c r="GS67" s="38"/>
      <c r="GT67" s="38"/>
      <c r="GU67" s="38"/>
      <c r="GV67" s="38"/>
      <c r="GW67" s="39"/>
      <c r="GX67" s="39"/>
      <c r="GY67" s="39"/>
      <c r="GZ67" s="39"/>
      <c r="HA67" s="38"/>
      <c r="HB67" s="38"/>
      <c r="HC67" s="38"/>
      <c r="HD67" s="38"/>
      <c r="HE67" s="38"/>
      <c r="HF67" s="39"/>
      <c r="HG67" s="39"/>
      <c r="HH67" s="39"/>
      <c r="HI67" s="39"/>
      <c r="HJ67" s="38"/>
      <c r="HK67" s="38"/>
      <c r="HL67" s="38"/>
      <c r="HM67" s="38"/>
      <c r="HN67" s="38"/>
      <c r="HO67" s="39"/>
      <c r="HP67" s="39"/>
      <c r="HQ67" s="39"/>
      <c r="HR67" s="39"/>
      <c r="HS67" s="38"/>
      <c r="HT67" s="38"/>
      <c r="HU67" s="38"/>
      <c r="HV67" s="38"/>
      <c r="HW67" s="38"/>
      <c r="HX67" s="39"/>
      <c r="HY67" s="39"/>
      <c r="HZ67" s="39"/>
      <c r="IA67" s="39"/>
      <c r="IB67" s="38"/>
      <c r="IC67" s="38"/>
      <c r="ID67" s="38"/>
      <c r="IE67" s="38"/>
      <c r="IF67" s="38"/>
      <c r="IG67" s="39"/>
      <c r="IH67" s="39"/>
      <c r="II67" s="39"/>
      <c r="IJ67" s="39"/>
      <c r="IK67" s="38"/>
      <c r="IL67" s="38"/>
      <c r="IM67" s="38"/>
      <c r="IN67" s="38"/>
      <c r="IO67" s="38"/>
      <c r="IP67" s="39"/>
      <c r="IQ67" s="39"/>
      <c r="IR67" s="39"/>
      <c r="IS67" s="39"/>
      <c r="IT67" s="38"/>
      <c r="IU67" s="38"/>
      <c r="IV67" s="38"/>
      <c r="IW67" s="38"/>
    </row>
    <row r="68" s="30" customFormat="true" ht="12" hidden="false" customHeight="true" outlineLevel="0" collapsed="false">
      <c r="A68" s="43" t="s">
        <v>177</v>
      </c>
    </row>
    <row r="69" s="25" customFormat="true" ht="12" hidden="false" customHeight="true" outlineLevel="0" collapsed="false">
      <c r="A69" s="43" t="s">
        <v>178</v>
      </c>
      <c r="B69" s="43"/>
      <c r="C69" s="43"/>
      <c r="D69" s="43"/>
      <c r="E69" s="43"/>
      <c r="F69" s="43"/>
      <c r="G69" s="44" t="s">
        <v>179</v>
      </c>
      <c r="H69" s="44"/>
      <c r="I69" s="44"/>
      <c r="J69" s="44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  <c r="BA69" s="30"/>
      <c r="BB69" s="30"/>
      <c r="BC69" s="30"/>
      <c r="BD69" s="30"/>
      <c r="BE69" s="30"/>
      <c r="BF69" s="30"/>
      <c r="BG69" s="30"/>
      <c r="BH69" s="30"/>
      <c r="BI69" s="30"/>
      <c r="BJ69" s="30"/>
      <c r="BK69" s="30"/>
      <c r="BL69" s="30"/>
      <c r="BM69" s="30"/>
      <c r="BN69" s="30"/>
      <c r="BO69" s="30"/>
      <c r="BP69" s="30"/>
      <c r="BQ69" s="30"/>
      <c r="BR69" s="30"/>
      <c r="BS69" s="30"/>
      <c r="BT69" s="30"/>
      <c r="BU69" s="30"/>
      <c r="BV69" s="30"/>
      <c r="BW69" s="30"/>
      <c r="BX69" s="30"/>
      <c r="BY69" s="30"/>
      <c r="BZ69" s="30"/>
      <c r="CA69" s="30"/>
      <c r="CB69" s="30"/>
      <c r="CC69" s="30"/>
      <c r="CD69" s="30"/>
      <c r="CE69" s="30"/>
      <c r="CF69" s="30"/>
      <c r="CG69" s="30"/>
      <c r="CH69" s="30"/>
      <c r="CI69" s="30"/>
      <c r="CJ69" s="30"/>
      <c r="CK69" s="30"/>
      <c r="CL69" s="30"/>
      <c r="CM69" s="30"/>
      <c r="CN69" s="30"/>
      <c r="CO69" s="30"/>
      <c r="CP69" s="30"/>
      <c r="CQ69" s="30"/>
      <c r="CR69" s="30"/>
      <c r="CS69" s="30"/>
      <c r="CT69" s="30"/>
      <c r="CU69" s="30"/>
      <c r="CV69" s="30"/>
      <c r="CW69" s="30"/>
      <c r="CX69" s="30"/>
      <c r="CY69" s="30"/>
      <c r="CZ69" s="30"/>
      <c r="DA69" s="30"/>
      <c r="DB69" s="30"/>
      <c r="DC69" s="30"/>
      <c r="DD69" s="30"/>
      <c r="DE69" s="30"/>
      <c r="DF69" s="30"/>
      <c r="DG69" s="30"/>
      <c r="DH69" s="30"/>
      <c r="DI69" s="30"/>
      <c r="DJ69" s="30"/>
      <c r="DK69" s="30"/>
      <c r="DL69" s="30"/>
      <c r="DM69" s="30"/>
      <c r="DN69" s="30"/>
      <c r="DO69" s="30"/>
      <c r="DP69" s="30"/>
      <c r="DQ69" s="30"/>
      <c r="DR69" s="30"/>
      <c r="DS69" s="30"/>
      <c r="DT69" s="30"/>
      <c r="DU69" s="30"/>
      <c r="DV69" s="30"/>
      <c r="DW69" s="30"/>
      <c r="DX69" s="30"/>
      <c r="DY69" s="30"/>
      <c r="DZ69" s="30"/>
      <c r="EA69" s="30"/>
      <c r="EB69" s="30"/>
      <c r="EC69" s="30"/>
      <c r="ED69" s="30"/>
      <c r="EE69" s="30"/>
      <c r="EF69" s="30"/>
      <c r="EG69" s="30"/>
      <c r="EH69" s="30"/>
      <c r="EI69" s="30"/>
      <c r="EJ69" s="30"/>
      <c r="EK69" s="30"/>
      <c r="EL69" s="30"/>
      <c r="EM69" s="30"/>
      <c r="EN69" s="30"/>
      <c r="EO69" s="30"/>
      <c r="EP69" s="30"/>
      <c r="EQ69" s="30"/>
      <c r="ER69" s="30"/>
      <c r="ES69" s="30"/>
      <c r="ET69" s="30"/>
      <c r="EU69" s="30"/>
      <c r="EV69" s="30"/>
      <c r="EW69" s="30"/>
      <c r="EX69" s="30"/>
      <c r="EY69" s="30"/>
      <c r="EZ69" s="30"/>
      <c r="FA69" s="30"/>
      <c r="FB69" s="30"/>
      <c r="FC69" s="30"/>
      <c r="FD69" s="30"/>
      <c r="FE69" s="30"/>
      <c r="FF69" s="30"/>
      <c r="FG69" s="30"/>
      <c r="FH69" s="30"/>
      <c r="FI69" s="30"/>
      <c r="FJ69" s="30"/>
      <c r="FK69" s="30"/>
      <c r="FL69" s="30"/>
      <c r="FM69" s="30"/>
      <c r="FN69" s="30"/>
      <c r="FO69" s="30"/>
      <c r="FP69" s="30"/>
      <c r="FQ69" s="30"/>
      <c r="FR69" s="30"/>
      <c r="FS69" s="30"/>
      <c r="FT69" s="30"/>
      <c r="FU69" s="30"/>
      <c r="FV69" s="30"/>
      <c r="FW69" s="30"/>
      <c r="FX69" s="30"/>
      <c r="FY69" s="30"/>
      <c r="FZ69" s="30"/>
      <c r="GA69" s="30"/>
      <c r="GB69" s="30"/>
      <c r="GC69" s="30"/>
      <c r="GD69" s="30"/>
      <c r="GE69" s="30"/>
      <c r="GF69" s="30"/>
      <c r="GG69" s="30"/>
      <c r="GH69" s="30"/>
      <c r="GI69" s="30"/>
      <c r="GJ69" s="30"/>
      <c r="GK69" s="30"/>
      <c r="GL69" s="30"/>
      <c r="GM69" s="30"/>
      <c r="GN69" s="30"/>
      <c r="GO69" s="30"/>
      <c r="GP69" s="30"/>
      <c r="GQ69" s="30"/>
      <c r="GR69" s="30"/>
      <c r="GS69" s="30"/>
      <c r="GT69" s="30"/>
      <c r="GU69" s="30"/>
      <c r="GV69" s="30"/>
      <c r="GW69" s="30"/>
      <c r="GX69" s="30"/>
      <c r="GY69" s="30"/>
      <c r="GZ69" s="30"/>
      <c r="HA69" s="30"/>
      <c r="HB69" s="30"/>
      <c r="HC69" s="30"/>
      <c r="HD69" s="30"/>
      <c r="HE69" s="30"/>
      <c r="HF69" s="30"/>
      <c r="HG69" s="30"/>
      <c r="HH69" s="30"/>
      <c r="HI69" s="30"/>
      <c r="HJ69" s="30"/>
      <c r="HK69" s="30"/>
      <c r="HL69" s="30"/>
      <c r="HM69" s="30"/>
      <c r="HN69" s="30"/>
      <c r="HO69" s="30"/>
      <c r="HP69" s="30"/>
      <c r="HQ69" s="30"/>
      <c r="HR69" s="30"/>
      <c r="HS69" s="30"/>
      <c r="HT69" s="30"/>
      <c r="HU69" s="30"/>
      <c r="HV69" s="30"/>
      <c r="HW69" s="30"/>
      <c r="HX69" s="30"/>
      <c r="HY69" s="30"/>
      <c r="HZ69" s="30"/>
      <c r="IA69" s="30"/>
      <c r="IB69" s="30"/>
      <c r="IC69" s="30"/>
      <c r="ID69" s="30"/>
      <c r="IE69" s="30"/>
      <c r="IF69" s="30"/>
      <c r="IG69" s="30"/>
      <c r="IH69" s="30"/>
      <c r="II69" s="30"/>
      <c r="IJ69" s="30"/>
      <c r="IK69" s="30"/>
      <c r="IL69" s="30"/>
      <c r="IM69" s="30"/>
      <c r="IN69" s="30"/>
      <c r="IO69" s="30"/>
      <c r="IP69" s="30"/>
      <c r="IQ69" s="30"/>
      <c r="IR69" s="30"/>
      <c r="IS69" s="30"/>
      <c r="IT69" s="30"/>
      <c r="IU69" s="30"/>
      <c r="IV69" s="30"/>
      <c r="IW69" s="30"/>
    </row>
    <row r="70" customFormat="false" ht="12" hidden="false" customHeight="true" outlineLevel="0" collapsed="false">
      <c r="A70" s="25" t="s">
        <v>180</v>
      </c>
      <c r="B70" s="30"/>
      <c r="C70" s="30"/>
      <c r="D70" s="30"/>
      <c r="E70" s="30"/>
      <c r="G70" s="25"/>
      <c r="H70" s="25"/>
      <c r="I70" s="25"/>
    </row>
    <row r="71" customFormat="false" ht="12" hidden="false" customHeight="true" outlineLevel="0" collapsed="false">
      <c r="A71" s="28" t="s">
        <v>181</v>
      </c>
      <c r="B71" s="28"/>
      <c r="C71" s="28"/>
      <c r="D71" s="28"/>
      <c r="E71" s="30"/>
      <c r="F71" s="30"/>
      <c r="G71" s="45" t="s">
        <v>179</v>
      </c>
      <c r="H71" s="45"/>
      <c r="I71" s="45"/>
      <c r="J71" s="45"/>
    </row>
  </sheetData>
  <mergeCells count="179">
    <mergeCell ref="A2:B2"/>
    <mergeCell ref="A3:A5"/>
    <mergeCell ref="B3:B5"/>
    <mergeCell ref="C3:C5"/>
    <mergeCell ref="D3:D5"/>
    <mergeCell ref="E4:E5"/>
    <mergeCell ref="H4:H5"/>
    <mergeCell ref="I4:I5"/>
    <mergeCell ref="J4:J5"/>
    <mergeCell ref="G64:H64"/>
    <mergeCell ref="K64:O64"/>
    <mergeCell ref="P64:Q64"/>
    <mergeCell ref="T64:X64"/>
    <mergeCell ref="Y64:Z64"/>
    <mergeCell ref="AC64:AG64"/>
    <mergeCell ref="AH64:AI64"/>
    <mergeCell ref="AL64:AP64"/>
    <mergeCell ref="AQ64:AR64"/>
    <mergeCell ref="AU64:AY64"/>
    <mergeCell ref="AZ64:BA64"/>
    <mergeCell ref="BD64:BH64"/>
    <mergeCell ref="BI64:BJ64"/>
    <mergeCell ref="BM64:BQ64"/>
    <mergeCell ref="BR64:BS64"/>
    <mergeCell ref="BV64:BZ64"/>
    <mergeCell ref="CA64:CB64"/>
    <mergeCell ref="CE64:CI64"/>
    <mergeCell ref="CJ64:CK64"/>
    <mergeCell ref="CN64:CR64"/>
    <mergeCell ref="CS64:CT64"/>
    <mergeCell ref="CW64:DA64"/>
    <mergeCell ref="DB64:DC64"/>
    <mergeCell ref="DF64:DJ64"/>
    <mergeCell ref="DK64:DL64"/>
    <mergeCell ref="DO64:DS64"/>
    <mergeCell ref="DT64:DU64"/>
    <mergeCell ref="DX64:EB64"/>
    <mergeCell ref="EC64:ED64"/>
    <mergeCell ref="EG64:EK64"/>
    <mergeCell ref="EL64:EM64"/>
    <mergeCell ref="EP64:ET64"/>
    <mergeCell ref="EU64:EV64"/>
    <mergeCell ref="EY64:FC64"/>
    <mergeCell ref="FD64:FE64"/>
    <mergeCell ref="FH64:FL64"/>
    <mergeCell ref="FM64:FN64"/>
    <mergeCell ref="FQ64:FU64"/>
    <mergeCell ref="FV64:FW64"/>
    <mergeCell ref="FZ64:GD64"/>
    <mergeCell ref="GE64:GF64"/>
    <mergeCell ref="GI64:GM64"/>
    <mergeCell ref="GN64:GO64"/>
    <mergeCell ref="GR64:GV64"/>
    <mergeCell ref="GW64:GX64"/>
    <mergeCell ref="HA64:HE64"/>
    <mergeCell ref="HF64:HG64"/>
    <mergeCell ref="HJ64:HN64"/>
    <mergeCell ref="HO64:HP64"/>
    <mergeCell ref="HS64:HW64"/>
    <mergeCell ref="HX64:HY64"/>
    <mergeCell ref="IB64:IF64"/>
    <mergeCell ref="IG64:IH64"/>
    <mergeCell ref="IK64:IO64"/>
    <mergeCell ref="IP64:IQ64"/>
    <mergeCell ref="IT64:IV64"/>
    <mergeCell ref="G65:H65"/>
    <mergeCell ref="K65:O65"/>
    <mergeCell ref="P65:Q65"/>
    <mergeCell ref="T65:X65"/>
    <mergeCell ref="Y65:Z65"/>
    <mergeCell ref="AC65:AG65"/>
    <mergeCell ref="AH65:AI65"/>
    <mergeCell ref="AL65:AP65"/>
    <mergeCell ref="AQ65:AR65"/>
    <mergeCell ref="AU65:AY65"/>
    <mergeCell ref="AZ65:BA65"/>
    <mergeCell ref="BD65:BH65"/>
    <mergeCell ref="BI65:BJ65"/>
    <mergeCell ref="BM65:BQ65"/>
    <mergeCell ref="BR65:BS65"/>
    <mergeCell ref="BV65:BZ65"/>
    <mergeCell ref="CA65:CB65"/>
    <mergeCell ref="CE65:CI65"/>
    <mergeCell ref="CJ65:CK65"/>
    <mergeCell ref="CN65:CR65"/>
    <mergeCell ref="CS65:CT65"/>
    <mergeCell ref="CW65:DA65"/>
    <mergeCell ref="DB65:DC65"/>
    <mergeCell ref="DF65:DJ65"/>
    <mergeCell ref="DK65:DL65"/>
    <mergeCell ref="DO65:DS65"/>
    <mergeCell ref="DT65:DU65"/>
    <mergeCell ref="DX65:EB65"/>
    <mergeCell ref="EC65:ED65"/>
    <mergeCell ref="EG65:EK65"/>
    <mergeCell ref="EL65:EM65"/>
    <mergeCell ref="EP65:ET65"/>
    <mergeCell ref="EU65:EV65"/>
    <mergeCell ref="EY65:FC65"/>
    <mergeCell ref="FD65:FE65"/>
    <mergeCell ref="FH65:FL65"/>
    <mergeCell ref="FM65:FN65"/>
    <mergeCell ref="FQ65:FU65"/>
    <mergeCell ref="FV65:FW65"/>
    <mergeCell ref="FZ65:GD65"/>
    <mergeCell ref="GE65:GF65"/>
    <mergeCell ref="GI65:GM65"/>
    <mergeCell ref="GN65:GO65"/>
    <mergeCell ref="GR65:GV65"/>
    <mergeCell ref="GW65:GX65"/>
    <mergeCell ref="HA65:HE65"/>
    <mergeCell ref="HF65:HG65"/>
    <mergeCell ref="HJ65:HN65"/>
    <mergeCell ref="HO65:HP65"/>
    <mergeCell ref="HS65:HW65"/>
    <mergeCell ref="HX65:HY65"/>
    <mergeCell ref="IB65:IF65"/>
    <mergeCell ref="IG65:IH65"/>
    <mergeCell ref="IK65:IO65"/>
    <mergeCell ref="IP65:IQ65"/>
    <mergeCell ref="IT65:IV65"/>
    <mergeCell ref="G66:H66"/>
    <mergeCell ref="K66:O66"/>
    <mergeCell ref="P66:Q66"/>
    <mergeCell ref="T66:X66"/>
    <mergeCell ref="Y66:Z66"/>
    <mergeCell ref="AC66:AG66"/>
    <mergeCell ref="AH66:AI66"/>
    <mergeCell ref="AL66:AP66"/>
    <mergeCell ref="AQ66:AR66"/>
    <mergeCell ref="AU66:AY66"/>
    <mergeCell ref="AZ66:BA66"/>
    <mergeCell ref="BD66:BH66"/>
    <mergeCell ref="BI66:BJ66"/>
    <mergeCell ref="BM66:BQ66"/>
    <mergeCell ref="BR66:BS66"/>
    <mergeCell ref="BV66:BZ66"/>
    <mergeCell ref="CA66:CB66"/>
    <mergeCell ref="CE66:CI66"/>
    <mergeCell ref="CJ66:CK66"/>
    <mergeCell ref="CN66:CR66"/>
    <mergeCell ref="CS66:CT66"/>
    <mergeCell ref="CW66:DA66"/>
    <mergeCell ref="DB66:DC66"/>
    <mergeCell ref="DF66:DJ66"/>
    <mergeCell ref="DK66:DL66"/>
    <mergeCell ref="DO66:DS66"/>
    <mergeCell ref="DT66:DU66"/>
    <mergeCell ref="DX66:EB66"/>
    <mergeCell ref="EC66:ED66"/>
    <mergeCell ref="EG66:EK66"/>
    <mergeCell ref="EL66:EM66"/>
    <mergeCell ref="EP66:ET66"/>
    <mergeCell ref="EU66:EV66"/>
    <mergeCell ref="EY66:FC66"/>
    <mergeCell ref="FD66:FE66"/>
    <mergeCell ref="FH66:FL66"/>
    <mergeCell ref="FM66:FN66"/>
    <mergeCell ref="FQ66:FU66"/>
    <mergeCell ref="FV66:FW66"/>
    <mergeCell ref="FZ66:GD66"/>
    <mergeCell ref="GE66:GF66"/>
    <mergeCell ref="GI66:GM66"/>
    <mergeCell ref="GN66:GO66"/>
    <mergeCell ref="GR66:GV66"/>
    <mergeCell ref="GW66:GX66"/>
    <mergeCell ref="HA66:HE66"/>
    <mergeCell ref="HF66:HG66"/>
    <mergeCell ref="HJ66:HN66"/>
    <mergeCell ref="HO66:HP66"/>
    <mergeCell ref="HS66:HW66"/>
    <mergeCell ref="HX66:HY66"/>
    <mergeCell ref="IB66:IF66"/>
    <mergeCell ref="IG66:IH66"/>
    <mergeCell ref="IK66:IO66"/>
    <mergeCell ref="IP66:IQ66"/>
    <mergeCell ref="IT66:IV66"/>
    <mergeCell ref="G69:J69"/>
    <mergeCell ref="G71:J71"/>
  </mergeCells>
  <printOptions headings="false" gridLines="false" gridLinesSet="true" horizontalCentered="false" verticalCentered="false"/>
  <pageMargins left="0.689583333333333" right="0.471527777777778" top="0.304861111111111" bottom="0.03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61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" activeCellId="0" sqref="A1"/>
    </sheetView>
  </sheetViews>
  <sheetFormatPr defaultColWidth="10.2578125" defaultRowHeight="14.25" zeroHeight="false" outlineLevelRow="0" outlineLevelCol="0"/>
  <sheetData>
    <row r="1" customFormat="false" ht="15.75" hidden="false" customHeight="true" outlineLevel="0" collapsed="false">
      <c r="A1" s="46" t="s">
        <v>182</v>
      </c>
      <c r="B1" s="46"/>
      <c r="C1" s="46"/>
      <c r="D1" s="46"/>
      <c r="E1" s="46"/>
      <c r="F1" s="46"/>
      <c r="G1" s="46"/>
      <c r="H1" s="46"/>
      <c r="I1" s="46"/>
    </row>
    <row r="2" customFormat="false" ht="15.75" hidden="false" customHeight="true" outlineLevel="0" collapsed="false">
      <c r="A2" s="47" t="str">
        <f aca="false">'контрол лист'!A2</f>
        <v>Август 2020 г</v>
      </c>
      <c r="B2" s="47"/>
    </row>
    <row r="3" customFormat="false" ht="26.25" hidden="false" customHeight="true" outlineLevel="0" collapsed="false">
      <c r="A3" s="48" t="s">
        <v>183</v>
      </c>
      <c r="B3" s="39" t="s">
        <v>44</v>
      </c>
      <c r="C3" s="49" t="s">
        <v>45</v>
      </c>
      <c r="D3" s="48" t="s">
        <v>47</v>
      </c>
      <c r="E3" s="50" t="s">
        <v>184</v>
      </c>
      <c r="F3" s="50"/>
      <c r="G3" s="50"/>
      <c r="H3" s="50"/>
      <c r="I3" s="50"/>
    </row>
    <row r="4" customFormat="false" ht="38.25" hidden="false" customHeight="true" outlineLevel="0" collapsed="false">
      <c r="A4" s="51" t="n">
        <v>1</v>
      </c>
      <c r="B4" s="39" t="s">
        <v>56</v>
      </c>
      <c r="C4" s="32" t="n">
        <v>1.2</v>
      </c>
      <c r="D4" s="52" t="s">
        <v>185</v>
      </c>
      <c r="E4" s="53" t="n">
        <v>44019</v>
      </c>
      <c r="H4" s="53" t="s">
        <v>60</v>
      </c>
      <c r="I4" s="53" t="s">
        <v>60</v>
      </c>
    </row>
    <row r="5" customFormat="false" ht="38.25" hidden="false" customHeight="true" outlineLevel="0" collapsed="false">
      <c r="A5" s="51" t="n">
        <v>2</v>
      </c>
      <c r="B5" s="39" t="s">
        <v>62</v>
      </c>
      <c r="C5" s="32" t="s">
        <v>63</v>
      </c>
      <c r="D5" s="52" t="s">
        <v>185</v>
      </c>
      <c r="E5" s="53" t="n">
        <v>44019</v>
      </c>
      <c r="H5" s="53" t="s">
        <v>60</v>
      </c>
      <c r="I5" s="53" t="s">
        <v>60</v>
      </c>
    </row>
    <row r="6" customFormat="false" ht="38.25" hidden="false" customHeight="true" outlineLevel="0" collapsed="false">
      <c r="A6" s="51" t="n">
        <v>3</v>
      </c>
      <c r="B6" s="39" t="s">
        <v>64</v>
      </c>
      <c r="C6" s="32" t="s">
        <v>65</v>
      </c>
      <c r="D6" s="52" t="s">
        <v>185</v>
      </c>
      <c r="E6" s="53" t="n">
        <v>44019</v>
      </c>
      <c r="H6" s="53" t="s">
        <v>60</v>
      </c>
      <c r="I6" s="53" t="s">
        <v>60</v>
      </c>
    </row>
    <row r="7" customFormat="false" ht="25.5" hidden="false" customHeight="true" outlineLevel="0" collapsed="false">
      <c r="A7" s="51" t="n">
        <v>4</v>
      </c>
      <c r="B7" s="39" t="s">
        <v>66</v>
      </c>
      <c r="C7" s="32" t="s">
        <v>67</v>
      </c>
      <c r="D7" s="52" t="s">
        <v>185</v>
      </c>
      <c r="E7" s="53" t="n">
        <v>44019</v>
      </c>
      <c r="H7" s="53" t="s">
        <v>60</v>
      </c>
      <c r="I7" s="53" t="s">
        <v>60</v>
      </c>
    </row>
    <row r="8" customFormat="false" ht="51" hidden="false" customHeight="true" outlineLevel="0" collapsed="false">
      <c r="A8" s="51" t="n">
        <v>5</v>
      </c>
      <c r="B8" s="39" t="s">
        <v>68</v>
      </c>
      <c r="C8" s="32" t="n">
        <v>18.19</v>
      </c>
      <c r="D8" s="52" t="s">
        <v>185</v>
      </c>
      <c r="E8" s="53" t="n">
        <v>44019</v>
      </c>
      <c r="H8" s="53" t="s">
        <v>60</v>
      </c>
      <c r="I8" s="53" t="s">
        <v>60</v>
      </c>
    </row>
    <row r="9" customFormat="false" ht="38.25" hidden="false" customHeight="true" outlineLevel="0" collapsed="false">
      <c r="A9" s="51" t="n">
        <v>6</v>
      </c>
      <c r="B9" s="39" t="s">
        <v>69</v>
      </c>
      <c r="C9" s="32" t="n">
        <v>108</v>
      </c>
      <c r="D9" s="52" t="s">
        <v>185</v>
      </c>
      <c r="E9" s="53" t="n">
        <v>44019</v>
      </c>
      <c r="H9" s="53" t="s">
        <v>60</v>
      </c>
      <c r="I9" s="53" t="s">
        <v>60</v>
      </c>
    </row>
    <row r="10" customFormat="false" ht="38.25" hidden="false" customHeight="true" outlineLevel="0" collapsed="false">
      <c r="A10" s="51" t="n">
        <v>7</v>
      </c>
      <c r="B10" s="39" t="s">
        <v>70</v>
      </c>
      <c r="C10" s="32" t="n">
        <v>22.21</v>
      </c>
      <c r="D10" s="52" t="s">
        <v>185</v>
      </c>
      <c r="E10" s="53" t="n">
        <v>44019</v>
      </c>
      <c r="H10" s="53" t="s">
        <v>60</v>
      </c>
      <c r="I10" s="53" t="s">
        <v>60</v>
      </c>
    </row>
    <row r="11" customFormat="false" ht="38.25" hidden="false" customHeight="true" outlineLevel="0" collapsed="false">
      <c r="A11" s="51" t="n">
        <v>8</v>
      </c>
      <c r="B11" s="39" t="s">
        <v>71</v>
      </c>
      <c r="C11" s="32" t="n">
        <v>23.24</v>
      </c>
      <c r="D11" s="52" t="s">
        <v>185</v>
      </c>
      <c r="E11" s="53" t="n">
        <v>44019</v>
      </c>
      <c r="H11" s="53" t="s">
        <v>60</v>
      </c>
      <c r="I11" s="53" t="s">
        <v>60</v>
      </c>
    </row>
    <row r="12" customFormat="false" ht="38.25" hidden="false" customHeight="true" outlineLevel="0" collapsed="false">
      <c r="A12" s="51" t="n">
        <v>9</v>
      </c>
      <c r="B12" s="39" t="s">
        <v>72</v>
      </c>
      <c r="C12" s="32" t="n">
        <v>25.26</v>
      </c>
      <c r="D12" s="52" t="s">
        <v>185</v>
      </c>
      <c r="E12" s="53" t="n">
        <v>44019</v>
      </c>
      <c r="H12" s="53" t="s">
        <v>60</v>
      </c>
      <c r="I12" s="53" t="s">
        <v>60</v>
      </c>
    </row>
    <row r="13" customFormat="false" ht="38.25" hidden="false" customHeight="true" outlineLevel="0" collapsed="false">
      <c r="A13" s="51" t="n">
        <v>10</v>
      </c>
      <c r="B13" s="39" t="s">
        <v>73</v>
      </c>
      <c r="C13" s="32" t="s">
        <v>74</v>
      </c>
      <c r="D13" s="52" t="s">
        <v>185</v>
      </c>
      <c r="E13" s="53" t="n">
        <v>44019</v>
      </c>
      <c r="H13" s="53" t="s">
        <v>60</v>
      </c>
      <c r="I13" s="53" t="s">
        <v>60</v>
      </c>
    </row>
    <row r="14" customFormat="false" ht="63.75" hidden="false" customHeight="true" outlineLevel="0" collapsed="false">
      <c r="A14" s="51" t="n">
        <v>11</v>
      </c>
      <c r="B14" s="39" t="s">
        <v>75</v>
      </c>
      <c r="C14" s="32" t="s">
        <v>76</v>
      </c>
      <c r="D14" s="52" t="s">
        <v>185</v>
      </c>
      <c r="E14" s="53" t="n">
        <v>44019</v>
      </c>
      <c r="H14" s="53" t="s">
        <v>60</v>
      </c>
      <c r="I14" s="53" t="s">
        <v>60</v>
      </c>
    </row>
    <row r="15" customFormat="false" ht="76.5" hidden="false" customHeight="true" outlineLevel="0" collapsed="false">
      <c r="A15" s="51" t="n">
        <v>12</v>
      </c>
      <c r="B15" s="39" t="s">
        <v>77</v>
      </c>
      <c r="C15" s="32" t="n">
        <v>37</v>
      </c>
      <c r="D15" s="52" t="s">
        <v>185</v>
      </c>
      <c r="E15" s="53" t="n">
        <v>44019</v>
      </c>
      <c r="H15" s="53" t="s">
        <v>60</v>
      </c>
      <c r="I15" s="53" t="s">
        <v>60</v>
      </c>
    </row>
    <row r="16" customFormat="false" ht="51" hidden="false" customHeight="true" outlineLevel="0" collapsed="false">
      <c r="A16" s="51" t="n">
        <v>13</v>
      </c>
      <c r="B16" s="39" t="s">
        <v>78</v>
      </c>
      <c r="C16" s="32" t="s">
        <v>186</v>
      </c>
      <c r="D16" s="52" t="s">
        <v>185</v>
      </c>
      <c r="E16" s="53" t="n">
        <v>44019</v>
      </c>
      <c r="H16" s="53" t="s">
        <v>60</v>
      </c>
      <c r="I16" s="53" t="s">
        <v>60</v>
      </c>
    </row>
    <row r="17" customFormat="false" ht="38.25" hidden="false" customHeight="true" outlineLevel="0" collapsed="false">
      <c r="A17" s="51" t="n">
        <v>14</v>
      </c>
      <c r="B17" s="39" t="s">
        <v>82</v>
      </c>
      <c r="C17" s="32" t="s">
        <v>83</v>
      </c>
      <c r="D17" s="52" t="s">
        <v>185</v>
      </c>
      <c r="E17" s="53" t="n">
        <v>44019</v>
      </c>
      <c r="H17" s="53" t="s">
        <v>60</v>
      </c>
      <c r="I17" s="53" t="s">
        <v>60</v>
      </c>
    </row>
    <row r="18" customFormat="false" ht="38.25" hidden="false" customHeight="true" outlineLevel="0" collapsed="false">
      <c r="A18" s="51" t="n">
        <v>15</v>
      </c>
      <c r="B18" s="39" t="s">
        <v>84</v>
      </c>
      <c r="C18" s="32" t="n">
        <v>55.63</v>
      </c>
      <c r="D18" s="52" t="s">
        <v>185</v>
      </c>
      <c r="E18" s="53" t="n">
        <v>44019</v>
      </c>
      <c r="H18" s="53" t="s">
        <v>60</v>
      </c>
      <c r="I18" s="53" t="s">
        <v>60</v>
      </c>
    </row>
    <row r="19" customFormat="false" ht="38.25" hidden="false" customHeight="true" outlineLevel="0" collapsed="false">
      <c r="A19" s="51" t="n">
        <v>16</v>
      </c>
      <c r="B19" s="39" t="s">
        <v>87</v>
      </c>
      <c r="C19" s="32" t="n">
        <v>64.67</v>
      </c>
      <c r="D19" s="52" t="s">
        <v>185</v>
      </c>
      <c r="E19" s="53" t="n">
        <v>44019</v>
      </c>
      <c r="H19" s="53" t="s">
        <v>60</v>
      </c>
      <c r="I19" s="53" t="s">
        <v>60</v>
      </c>
    </row>
    <row r="20" customFormat="false" ht="38.25" hidden="false" customHeight="true" outlineLevel="0" collapsed="false">
      <c r="A20" s="51" t="n">
        <v>17</v>
      </c>
      <c r="B20" s="39" t="s">
        <v>88</v>
      </c>
      <c r="C20" s="32" t="n">
        <v>65.66</v>
      </c>
      <c r="D20" s="52" t="s">
        <v>185</v>
      </c>
      <c r="E20" s="53" t="n">
        <v>44019</v>
      </c>
      <c r="H20" s="53" t="s">
        <v>60</v>
      </c>
      <c r="I20" s="53" t="s">
        <v>60</v>
      </c>
    </row>
    <row r="21" customFormat="false" ht="51" hidden="false" customHeight="true" outlineLevel="0" collapsed="false">
      <c r="A21" s="51" t="n">
        <v>18</v>
      </c>
      <c r="B21" s="39" t="s">
        <v>89</v>
      </c>
      <c r="C21" s="32" t="s">
        <v>90</v>
      </c>
      <c r="D21" s="52" t="s">
        <v>185</v>
      </c>
      <c r="E21" s="53" t="n">
        <v>44019</v>
      </c>
      <c r="H21" s="53" t="s">
        <v>60</v>
      </c>
      <c r="I21" s="53" t="s">
        <v>60</v>
      </c>
    </row>
    <row r="22" customFormat="false" ht="38.25" hidden="false" customHeight="true" outlineLevel="0" collapsed="false">
      <c r="A22" s="51" t="n">
        <v>19</v>
      </c>
      <c r="B22" s="39" t="s">
        <v>91</v>
      </c>
      <c r="C22" s="32" t="n">
        <v>27.28</v>
      </c>
      <c r="D22" s="52" t="s">
        <v>185</v>
      </c>
      <c r="E22" s="53" t="n">
        <v>44019</v>
      </c>
      <c r="H22" s="53" t="s">
        <v>60</v>
      </c>
      <c r="I22" s="53" t="s">
        <v>60</v>
      </c>
    </row>
    <row r="23" customFormat="false" ht="63.75" hidden="false" customHeight="true" outlineLevel="0" collapsed="false">
      <c r="A23" s="51" t="n">
        <v>20</v>
      </c>
      <c r="B23" s="39" t="s">
        <v>92</v>
      </c>
      <c r="C23" s="32" t="s">
        <v>93</v>
      </c>
      <c r="D23" s="52" t="s">
        <v>185</v>
      </c>
      <c r="E23" s="53" t="n">
        <v>44019</v>
      </c>
      <c r="H23" s="53" t="s">
        <v>60</v>
      </c>
      <c r="I23" s="53" t="s">
        <v>60</v>
      </c>
    </row>
    <row r="24" customFormat="false" ht="25.5" hidden="false" customHeight="true" outlineLevel="0" collapsed="false">
      <c r="A24" s="51" t="n">
        <v>21</v>
      </c>
      <c r="B24" s="39" t="s">
        <v>94</v>
      </c>
      <c r="C24" s="32" t="s">
        <v>95</v>
      </c>
      <c r="D24" s="52" t="s">
        <v>185</v>
      </c>
      <c r="E24" s="53" t="n">
        <v>44019</v>
      </c>
      <c r="H24" s="53" t="s">
        <v>60</v>
      </c>
      <c r="I24" s="53" t="s">
        <v>60</v>
      </c>
    </row>
    <row r="25" customFormat="false" ht="14.25" hidden="false" customHeight="true" outlineLevel="0" collapsed="false">
      <c r="A25" s="51" t="n">
        <v>22</v>
      </c>
      <c r="B25" s="39" t="s">
        <v>96</v>
      </c>
      <c r="C25" s="32" t="n">
        <v>10.9</v>
      </c>
      <c r="D25" s="52" t="s">
        <v>185</v>
      </c>
      <c r="E25" s="53" t="n">
        <v>44019</v>
      </c>
      <c r="H25" s="53" t="s">
        <v>60</v>
      </c>
      <c r="I25" s="53" t="s">
        <v>60</v>
      </c>
    </row>
    <row r="26" customFormat="false" ht="38.25" hidden="false" customHeight="true" outlineLevel="0" collapsed="false">
      <c r="A26" s="51" t="n">
        <v>23</v>
      </c>
      <c r="B26" s="39" t="s">
        <v>97</v>
      </c>
      <c r="C26" s="32" t="n">
        <v>114</v>
      </c>
      <c r="D26" s="52" t="s">
        <v>185</v>
      </c>
      <c r="E26" s="53" t="n">
        <v>44019</v>
      </c>
      <c r="H26" s="53" t="s">
        <v>60</v>
      </c>
      <c r="I26" s="53" t="s">
        <v>60</v>
      </c>
    </row>
    <row r="27" customFormat="false" ht="25.5" hidden="false" customHeight="true" outlineLevel="0" collapsed="false">
      <c r="A27" s="51" t="n">
        <v>24</v>
      </c>
      <c r="B27" s="39" t="s">
        <v>98</v>
      </c>
      <c r="C27" s="32" t="s">
        <v>99</v>
      </c>
      <c r="D27" s="52" t="s">
        <v>185</v>
      </c>
      <c r="E27" s="53" t="n">
        <v>44019</v>
      </c>
      <c r="H27" s="53" t="s">
        <v>60</v>
      </c>
      <c r="I27" s="53" t="s">
        <v>60</v>
      </c>
    </row>
    <row r="28" customFormat="false" ht="38.25" hidden="false" customHeight="true" outlineLevel="0" collapsed="false">
      <c r="A28" s="51" t="n">
        <v>25</v>
      </c>
      <c r="B28" s="39" t="s">
        <v>100</v>
      </c>
      <c r="C28" s="32" t="n">
        <v>112</v>
      </c>
      <c r="D28" s="52" t="s">
        <v>185</v>
      </c>
      <c r="E28" s="53" t="n">
        <v>44019</v>
      </c>
      <c r="H28" s="53" t="s">
        <v>60</v>
      </c>
      <c r="I28" s="53" t="s">
        <v>60</v>
      </c>
    </row>
    <row r="29" customFormat="false" ht="25.5" hidden="false" customHeight="true" outlineLevel="0" collapsed="false">
      <c r="A29" s="51" t="n">
        <v>26</v>
      </c>
      <c r="B29" s="39" t="s">
        <v>101</v>
      </c>
      <c r="C29" s="32" t="n">
        <v>116</v>
      </c>
      <c r="D29" s="52" t="s">
        <v>185</v>
      </c>
      <c r="E29" s="53" t="n">
        <v>44019</v>
      </c>
      <c r="H29" s="53" t="s">
        <v>60</v>
      </c>
      <c r="I29" s="53" t="s">
        <v>60</v>
      </c>
    </row>
    <row r="30" customFormat="false" ht="63.75" hidden="false" customHeight="true" outlineLevel="0" collapsed="false">
      <c r="A30" s="51" t="n">
        <v>27</v>
      </c>
      <c r="B30" s="39" t="s">
        <v>92</v>
      </c>
      <c r="C30" s="32" t="s">
        <v>103</v>
      </c>
      <c r="D30" s="52" t="s">
        <v>185</v>
      </c>
      <c r="E30" s="53" t="n">
        <v>44019</v>
      </c>
      <c r="H30" s="53" t="s">
        <v>60</v>
      </c>
      <c r="I30" s="53" t="s">
        <v>60</v>
      </c>
    </row>
    <row r="31" customFormat="false" ht="38.25" hidden="false" customHeight="true" outlineLevel="0" collapsed="false">
      <c r="A31" s="51" t="n">
        <v>28</v>
      </c>
      <c r="B31" s="39" t="s">
        <v>91</v>
      </c>
      <c r="C31" s="32" t="n">
        <v>51.52</v>
      </c>
      <c r="D31" s="52" t="s">
        <v>185</v>
      </c>
      <c r="E31" s="53" t="n">
        <v>44019</v>
      </c>
      <c r="H31" s="53" t="s">
        <v>60</v>
      </c>
      <c r="I31" s="53" t="s">
        <v>60</v>
      </c>
    </row>
    <row r="32" customFormat="false" ht="51" hidden="false" customHeight="true" outlineLevel="0" collapsed="false">
      <c r="A32" s="51" t="n">
        <v>29</v>
      </c>
      <c r="B32" s="39" t="s">
        <v>104</v>
      </c>
      <c r="C32" s="32" t="s">
        <v>105</v>
      </c>
      <c r="D32" s="52" t="s">
        <v>185</v>
      </c>
      <c r="E32" s="53" t="n">
        <v>44019</v>
      </c>
      <c r="H32" s="53" t="s">
        <v>60</v>
      </c>
      <c r="I32" s="53" t="s">
        <v>60</v>
      </c>
    </row>
    <row r="33" customFormat="false" ht="38.25" hidden="false" customHeight="true" outlineLevel="0" collapsed="false">
      <c r="A33" s="51" t="n">
        <v>30</v>
      </c>
      <c r="B33" s="39" t="s">
        <v>106</v>
      </c>
      <c r="C33" s="32" t="s">
        <v>107</v>
      </c>
      <c r="D33" s="52" t="s">
        <v>185</v>
      </c>
      <c r="E33" s="53" t="n">
        <v>44019</v>
      </c>
      <c r="H33" s="53" t="s">
        <v>60</v>
      </c>
      <c r="I33" s="53" t="s">
        <v>60</v>
      </c>
    </row>
    <row r="34" customFormat="false" ht="38.25" hidden="false" customHeight="true" outlineLevel="0" collapsed="false">
      <c r="A34" s="51" t="n">
        <v>31</v>
      </c>
      <c r="B34" s="39" t="s">
        <v>108</v>
      </c>
      <c r="C34" s="32" t="s">
        <v>109</v>
      </c>
      <c r="D34" s="52" t="s">
        <v>185</v>
      </c>
      <c r="E34" s="53" t="n">
        <v>44019</v>
      </c>
      <c r="H34" s="53" t="s">
        <v>60</v>
      </c>
      <c r="I34" s="53" t="s">
        <v>60</v>
      </c>
    </row>
    <row r="35" customFormat="false" ht="25.5" hidden="false" customHeight="true" outlineLevel="0" collapsed="false">
      <c r="A35" s="51" t="n">
        <v>32</v>
      </c>
      <c r="B35" s="39" t="s">
        <v>110</v>
      </c>
      <c r="C35" s="32" t="s">
        <v>111</v>
      </c>
      <c r="D35" s="52" t="s">
        <v>185</v>
      </c>
      <c r="E35" s="53" t="n">
        <v>44019</v>
      </c>
      <c r="H35" s="53" t="s">
        <v>60</v>
      </c>
      <c r="I35" s="53" t="s">
        <v>60</v>
      </c>
    </row>
    <row r="36" customFormat="false" ht="51" hidden="false" customHeight="true" outlineLevel="0" collapsed="false">
      <c r="A36" s="51" t="n">
        <v>33</v>
      </c>
      <c r="B36" s="39" t="s">
        <v>112</v>
      </c>
      <c r="C36" s="32" t="n">
        <v>69</v>
      </c>
      <c r="D36" s="52" t="s">
        <v>185</v>
      </c>
      <c r="E36" s="53" t="n">
        <v>44019</v>
      </c>
      <c r="H36" s="53" t="s">
        <v>60</v>
      </c>
      <c r="I36" s="53" t="s">
        <v>60</v>
      </c>
    </row>
    <row r="37" customFormat="false" ht="25.5" hidden="false" customHeight="true" outlineLevel="0" collapsed="false">
      <c r="A37" s="51" t="n">
        <v>34</v>
      </c>
      <c r="B37" s="39" t="s">
        <v>113</v>
      </c>
      <c r="C37" s="32" t="n">
        <v>80</v>
      </c>
      <c r="D37" s="52" t="s">
        <v>185</v>
      </c>
      <c r="E37" s="53" t="n">
        <v>44019</v>
      </c>
      <c r="H37" s="53" t="s">
        <v>60</v>
      </c>
      <c r="I37" s="53" t="s">
        <v>60</v>
      </c>
    </row>
    <row r="38" customFormat="false" ht="25.5" hidden="false" customHeight="true" outlineLevel="0" collapsed="false">
      <c r="A38" s="51" t="n">
        <v>35</v>
      </c>
      <c r="B38" s="39" t="s">
        <v>114</v>
      </c>
      <c r="C38" s="32" t="n">
        <v>74.75</v>
      </c>
      <c r="D38" s="52" t="s">
        <v>185</v>
      </c>
      <c r="E38" s="53" t="n">
        <v>44019</v>
      </c>
      <c r="H38" s="53" t="s">
        <v>60</v>
      </c>
      <c r="I38" s="53" t="s">
        <v>60</v>
      </c>
    </row>
    <row r="39" customFormat="false" ht="38.25" hidden="false" customHeight="true" outlineLevel="0" collapsed="false">
      <c r="A39" s="51" t="n">
        <v>36</v>
      </c>
      <c r="B39" s="39" t="s">
        <v>115</v>
      </c>
      <c r="C39" s="32" t="s">
        <v>116</v>
      </c>
      <c r="D39" s="52" t="s">
        <v>185</v>
      </c>
      <c r="E39" s="53" t="n">
        <v>44019</v>
      </c>
      <c r="H39" s="53" t="s">
        <v>60</v>
      </c>
      <c r="I39" s="53" t="s">
        <v>60</v>
      </c>
    </row>
    <row r="40" customFormat="false" ht="25.5" hidden="false" customHeight="true" outlineLevel="0" collapsed="false">
      <c r="A40" s="51" t="n">
        <v>37</v>
      </c>
      <c r="B40" s="39" t="s">
        <v>117</v>
      </c>
      <c r="C40" s="32" t="n">
        <v>96.97</v>
      </c>
      <c r="D40" s="52" t="s">
        <v>185</v>
      </c>
      <c r="E40" s="53" t="n">
        <v>44019</v>
      </c>
      <c r="H40" s="53" t="s">
        <v>60</v>
      </c>
      <c r="I40" s="53" t="s">
        <v>60</v>
      </c>
    </row>
    <row r="41" customFormat="false" ht="38.25" hidden="false" customHeight="true" outlineLevel="0" collapsed="false">
      <c r="A41" s="51" t="n">
        <v>38</v>
      </c>
      <c r="B41" s="39" t="s">
        <v>118</v>
      </c>
      <c r="C41" s="32" t="s">
        <v>119</v>
      </c>
      <c r="D41" s="52" t="s">
        <v>185</v>
      </c>
      <c r="E41" s="53" t="n">
        <v>44019</v>
      </c>
      <c r="H41" s="53" t="s">
        <v>60</v>
      </c>
      <c r="I41" s="53" t="s">
        <v>60</v>
      </c>
    </row>
    <row r="42" customFormat="false" ht="38.25" hidden="false" customHeight="true" outlineLevel="0" collapsed="false">
      <c r="A42" s="51" t="n">
        <v>39</v>
      </c>
      <c r="B42" s="39" t="s">
        <v>120</v>
      </c>
      <c r="C42" s="32" t="s">
        <v>121</v>
      </c>
      <c r="D42" s="52" t="s">
        <v>185</v>
      </c>
      <c r="E42" s="53" t="n">
        <v>44019</v>
      </c>
      <c r="H42" s="53" t="s">
        <v>60</v>
      </c>
      <c r="I42" s="53" t="s">
        <v>60</v>
      </c>
    </row>
    <row r="43" customFormat="false" ht="51" hidden="false" customHeight="true" outlineLevel="0" collapsed="false">
      <c r="A43" s="51" t="n">
        <v>40</v>
      </c>
      <c r="B43" s="39" t="s">
        <v>122</v>
      </c>
      <c r="C43" s="32" t="s">
        <v>123</v>
      </c>
      <c r="D43" s="52" t="s">
        <v>185</v>
      </c>
      <c r="E43" s="53" t="s">
        <v>60</v>
      </c>
      <c r="H43" s="53" t="n">
        <v>44029</v>
      </c>
      <c r="I43" s="53" t="s">
        <v>60</v>
      </c>
    </row>
    <row r="44" customFormat="false" ht="24" hidden="false" customHeight="true" outlineLevel="0" collapsed="false">
      <c r="A44" s="51" t="n">
        <v>41</v>
      </c>
      <c r="B44" s="39" t="s">
        <v>126</v>
      </c>
      <c r="C44" s="32" t="s">
        <v>127</v>
      </c>
      <c r="D44" s="52" t="s">
        <v>185</v>
      </c>
      <c r="E44" s="53" t="s">
        <v>60</v>
      </c>
      <c r="H44" s="53" t="n">
        <v>44029</v>
      </c>
      <c r="I44" s="53" t="s">
        <v>60</v>
      </c>
    </row>
    <row r="45" customFormat="false" ht="25.5" hidden="false" customHeight="true" outlineLevel="0" collapsed="false">
      <c r="A45" s="51" t="n">
        <v>42</v>
      </c>
      <c r="B45" s="39" t="s">
        <v>128</v>
      </c>
      <c r="C45" s="32" t="s">
        <v>129</v>
      </c>
      <c r="D45" s="52" t="s">
        <v>185</v>
      </c>
      <c r="E45" s="53" t="s">
        <v>60</v>
      </c>
      <c r="H45" s="53" t="n">
        <v>44029</v>
      </c>
      <c r="I45" s="53" t="s">
        <v>60</v>
      </c>
    </row>
    <row r="46" customFormat="false" ht="51" hidden="false" customHeight="true" outlineLevel="0" collapsed="false">
      <c r="A46" s="51" t="n">
        <v>43</v>
      </c>
      <c r="B46" s="39" t="s">
        <v>130</v>
      </c>
      <c r="C46" s="32" t="s">
        <v>131</v>
      </c>
      <c r="D46" s="52" t="s">
        <v>185</v>
      </c>
      <c r="E46" s="53" t="s">
        <v>60</v>
      </c>
      <c r="H46" s="53" t="n">
        <v>44029</v>
      </c>
      <c r="I46" s="53" t="s">
        <v>60</v>
      </c>
    </row>
    <row r="47" customFormat="false" ht="25.5" hidden="false" customHeight="true" outlineLevel="0" collapsed="false">
      <c r="A47" s="51" t="n">
        <v>44</v>
      </c>
      <c r="B47" s="39" t="s">
        <v>132</v>
      </c>
      <c r="C47" s="32" t="s">
        <v>133</v>
      </c>
      <c r="D47" s="52" t="s">
        <v>185</v>
      </c>
      <c r="E47" s="53" t="s">
        <v>187</v>
      </c>
      <c r="H47" s="53" t="n">
        <v>44029</v>
      </c>
      <c r="I47" s="53" t="s">
        <v>60</v>
      </c>
    </row>
    <row r="48" customFormat="false" ht="25.5" hidden="false" customHeight="true" outlineLevel="0" collapsed="false">
      <c r="A48" s="51" t="n">
        <v>45</v>
      </c>
      <c r="B48" s="39" t="s">
        <v>134</v>
      </c>
      <c r="C48" s="32" t="s">
        <v>135</v>
      </c>
      <c r="D48" s="52" t="s">
        <v>185</v>
      </c>
      <c r="E48" s="53" t="s">
        <v>60</v>
      </c>
      <c r="H48" s="53" t="n">
        <v>44029</v>
      </c>
      <c r="I48" s="53" t="s">
        <v>60</v>
      </c>
    </row>
    <row r="49" customFormat="false" ht="36" hidden="false" customHeight="true" outlineLevel="0" collapsed="false">
      <c r="A49" s="51" t="n">
        <v>46</v>
      </c>
      <c r="B49" s="39" t="s">
        <v>137</v>
      </c>
      <c r="C49" s="32" t="s">
        <v>138</v>
      </c>
      <c r="D49" s="52" t="s">
        <v>185</v>
      </c>
      <c r="E49" s="53"/>
      <c r="H49" s="53" t="n">
        <v>44029</v>
      </c>
      <c r="I49" s="53" t="s">
        <v>60</v>
      </c>
    </row>
    <row r="50" customFormat="false" ht="25.5" hidden="false" customHeight="true" outlineLevel="0" collapsed="false">
      <c r="A50" s="51" t="n">
        <v>47</v>
      </c>
      <c r="B50" s="39" t="s">
        <v>139</v>
      </c>
      <c r="C50" s="32" t="s">
        <v>140</v>
      </c>
      <c r="D50" s="52" t="s">
        <v>185</v>
      </c>
      <c r="E50" s="53" t="s">
        <v>60</v>
      </c>
      <c r="H50" s="53" t="n">
        <v>44029</v>
      </c>
      <c r="I50" s="53" t="s">
        <v>60</v>
      </c>
    </row>
    <row r="51" customFormat="false" ht="24" hidden="false" customHeight="true" outlineLevel="0" collapsed="false">
      <c r="A51" s="51" t="n">
        <v>48</v>
      </c>
      <c r="B51" s="39" t="s">
        <v>142</v>
      </c>
      <c r="C51" s="32" t="s">
        <v>143</v>
      </c>
      <c r="D51" s="52" t="s">
        <v>185</v>
      </c>
      <c r="E51" s="53" t="s">
        <v>60</v>
      </c>
      <c r="H51" s="53" t="n">
        <v>44029</v>
      </c>
      <c r="I51" s="53" t="s">
        <v>60</v>
      </c>
    </row>
    <row r="52" customFormat="false" ht="84" hidden="false" customHeight="true" outlineLevel="0" collapsed="false">
      <c r="A52" s="51" t="n">
        <v>49</v>
      </c>
      <c r="B52" s="39" t="s">
        <v>144</v>
      </c>
      <c r="C52" s="32" t="s">
        <v>145</v>
      </c>
      <c r="D52" s="52" t="s">
        <v>185</v>
      </c>
      <c r="E52" s="53" t="s">
        <v>60</v>
      </c>
      <c r="H52" s="53" t="s">
        <v>60</v>
      </c>
      <c r="I52" s="53" t="n">
        <v>44039</v>
      </c>
    </row>
    <row r="53" customFormat="false" ht="108" hidden="false" customHeight="true" outlineLevel="0" collapsed="false">
      <c r="A53" s="51" t="n">
        <v>50</v>
      </c>
      <c r="B53" s="39" t="s">
        <v>147</v>
      </c>
      <c r="C53" s="32" t="s">
        <v>148</v>
      </c>
      <c r="D53" s="52" t="s">
        <v>185</v>
      </c>
      <c r="E53" s="53" t="s">
        <v>60</v>
      </c>
      <c r="H53" s="53" t="s">
        <v>60</v>
      </c>
      <c r="I53" s="53" t="n">
        <v>44039</v>
      </c>
    </row>
    <row r="54" customFormat="false" ht="48" hidden="false" customHeight="true" outlineLevel="0" collapsed="false">
      <c r="A54" s="51" t="n">
        <v>51</v>
      </c>
      <c r="B54" s="39" t="s">
        <v>149</v>
      </c>
      <c r="C54" s="32" t="s">
        <v>150</v>
      </c>
      <c r="D54" s="52" t="s">
        <v>185</v>
      </c>
      <c r="E54" s="53" t="s">
        <v>60</v>
      </c>
      <c r="H54" s="53" t="s">
        <v>60</v>
      </c>
      <c r="I54" s="53" t="n">
        <v>44039</v>
      </c>
    </row>
    <row r="55" customFormat="false" ht="48" hidden="false" customHeight="true" outlineLevel="0" collapsed="false">
      <c r="A55" s="51" t="n">
        <v>52</v>
      </c>
      <c r="B55" s="54" t="s">
        <v>151</v>
      </c>
      <c r="C55" s="32" t="s">
        <v>152</v>
      </c>
      <c r="D55" s="52" t="s">
        <v>185</v>
      </c>
      <c r="E55" s="53" t="s">
        <v>60</v>
      </c>
      <c r="H55" s="53" t="s">
        <v>60</v>
      </c>
      <c r="I55" s="53" t="n">
        <v>44039</v>
      </c>
    </row>
    <row r="56" customFormat="false" ht="15" hidden="false" customHeight="true" outlineLevel="0" collapsed="false">
      <c r="A56" s="55" t="s">
        <v>177</v>
      </c>
      <c r="B56" s="56"/>
      <c r="C56" s="56"/>
    </row>
    <row r="57" customFormat="false" ht="14.25" hidden="false" customHeight="true" outlineLevel="0" collapsed="false">
      <c r="A57" s="57" t="s">
        <v>178</v>
      </c>
      <c r="B57" s="57"/>
      <c r="C57" s="57"/>
      <c r="D57" s="46" t="s">
        <v>179</v>
      </c>
      <c r="E57" s="46"/>
    </row>
    <row r="58" customFormat="false" ht="15" hidden="false" customHeight="true" outlineLevel="0" collapsed="false">
      <c r="A58" s="56"/>
      <c r="B58" s="58"/>
      <c r="E58" s="59"/>
    </row>
    <row r="59" customFormat="false" ht="15" hidden="false" customHeight="true" outlineLevel="0" collapsed="false">
      <c r="A59" s="60"/>
      <c r="B59" s="55"/>
      <c r="E59" s="59"/>
    </row>
    <row r="60" customFormat="false" ht="15" hidden="false" customHeight="true" outlineLevel="0" collapsed="false">
      <c r="A60" s="61" t="s">
        <v>180</v>
      </c>
      <c r="B60" s="56"/>
      <c r="E60" s="56"/>
    </row>
    <row r="61" customFormat="false" ht="14.25" hidden="false" customHeight="true" outlineLevel="0" collapsed="false">
      <c r="A61" s="62" t="s">
        <v>181</v>
      </c>
      <c r="B61" s="62"/>
      <c r="C61" s="62"/>
      <c r="D61" s="46" t="s">
        <v>179</v>
      </c>
      <c r="E61" s="46"/>
    </row>
  </sheetData>
  <mergeCells count="7">
    <mergeCell ref="A1:I1"/>
    <mergeCell ref="A2:B2"/>
    <mergeCell ref="E3:I3"/>
    <mergeCell ref="A57:C57"/>
    <mergeCell ref="D57:E57"/>
    <mergeCell ref="A61:C61"/>
    <mergeCell ref="D61:E6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88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" activeCellId="0" sqref="A1"/>
    </sheetView>
  </sheetViews>
  <sheetFormatPr defaultColWidth="10.2578125" defaultRowHeight="14.25" zeroHeight="false" outlineLevelRow="0" outlineLevelCol="0"/>
  <cols>
    <col collapsed="false" customWidth="true" hidden="false" outlineLevel="0" max="2" min="2" style="63" width="10.38"/>
    <col collapsed="false" customWidth="true" hidden="false" outlineLevel="0" max="3" min="3" style="64" width="13.37"/>
    <col collapsed="false" customWidth="true" hidden="false" outlineLevel="0" max="5" min="5" style="1" width="17.5"/>
  </cols>
  <sheetData>
    <row r="1" customFormat="false" ht="16.5" hidden="false" customHeight="true" outlineLevel="0" collapsed="false">
      <c r="A1" s="65" t="s">
        <v>188</v>
      </c>
      <c r="B1" s="65"/>
      <c r="C1" s="65"/>
      <c r="D1" s="65"/>
      <c r="E1" s="65"/>
    </row>
    <row r="2" customFormat="false" ht="14.25" hidden="false" customHeight="true" outlineLevel="0" collapsed="false">
      <c r="A2" s="47" t="s">
        <v>189</v>
      </c>
      <c r="B2" s="47"/>
      <c r="C2" s="40"/>
    </row>
    <row r="3" customFormat="false" ht="24" hidden="false" customHeight="true" outlineLevel="0" collapsed="false">
      <c r="A3" s="34" t="s">
        <v>183</v>
      </c>
      <c r="B3" s="32" t="s">
        <v>44</v>
      </c>
      <c r="C3" s="33" t="s">
        <v>45</v>
      </c>
      <c r="D3" s="34" t="s">
        <v>47</v>
      </c>
      <c r="E3" s="66" t="s">
        <v>184</v>
      </c>
    </row>
    <row r="4" customFormat="false" ht="40.5" hidden="false" customHeight="true" outlineLevel="0" collapsed="false">
      <c r="A4" s="52" t="n">
        <v>1</v>
      </c>
      <c r="B4" s="67" t="s">
        <v>56</v>
      </c>
      <c r="C4" s="67" t="n">
        <v>1.2</v>
      </c>
      <c r="D4" s="52" t="s">
        <v>185</v>
      </c>
      <c r="E4" s="53"/>
    </row>
    <row r="5" customFormat="false" ht="40.5" hidden="false" customHeight="true" outlineLevel="0" collapsed="false">
      <c r="A5" s="52" t="n">
        <v>2</v>
      </c>
      <c r="B5" s="67" t="s">
        <v>62</v>
      </c>
      <c r="C5" s="67" t="s">
        <v>63</v>
      </c>
      <c r="D5" s="52" t="s">
        <v>185</v>
      </c>
      <c r="E5" s="68"/>
    </row>
    <row r="6" customFormat="false" ht="40.5" hidden="false" customHeight="true" outlineLevel="0" collapsed="false">
      <c r="A6" s="52" t="n">
        <v>3</v>
      </c>
      <c r="B6" s="67" t="s">
        <v>64</v>
      </c>
      <c r="C6" s="67" t="s">
        <v>65</v>
      </c>
      <c r="D6" s="52" t="s">
        <v>185</v>
      </c>
      <c r="E6" s="68"/>
    </row>
    <row r="7" customFormat="false" ht="27" hidden="false" customHeight="true" outlineLevel="0" collapsed="false">
      <c r="A7" s="52" t="n">
        <v>4</v>
      </c>
      <c r="B7" s="67" t="s">
        <v>66</v>
      </c>
      <c r="C7" s="67" t="s">
        <v>67</v>
      </c>
      <c r="D7" s="52" t="s">
        <v>185</v>
      </c>
      <c r="E7" s="68"/>
    </row>
    <row r="8" customFormat="false" ht="54" hidden="false" customHeight="true" outlineLevel="0" collapsed="false">
      <c r="A8" s="52" t="n">
        <v>5</v>
      </c>
      <c r="B8" s="67" t="s">
        <v>68</v>
      </c>
      <c r="C8" s="67" t="n">
        <v>18.19</v>
      </c>
      <c r="D8" s="52" t="s">
        <v>185</v>
      </c>
      <c r="E8" s="68"/>
    </row>
    <row r="9" customFormat="false" ht="40.5" hidden="false" customHeight="true" outlineLevel="0" collapsed="false">
      <c r="A9" s="52" t="n">
        <v>6</v>
      </c>
      <c r="B9" s="67" t="s">
        <v>69</v>
      </c>
      <c r="C9" s="67" t="n">
        <v>108</v>
      </c>
      <c r="D9" s="52" t="s">
        <v>185</v>
      </c>
      <c r="E9" s="68"/>
    </row>
    <row r="10" customFormat="false" ht="40.5" hidden="false" customHeight="true" outlineLevel="0" collapsed="false">
      <c r="A10" s="52" t="n">
        <v>7</v>
      </c>
      <c r="B10" s="67" t="s">
        <v>70</v>
      </c>
      <c r="C10" s="67" t="n">
        <v>22.21</v>
      </c>
      <c r="D10" s="52" t="s">
        <v>185</v>
      </c>
      <c r="E10" s="68"/>
    </row>
    <row r="11" customFormat="false" ht="40.5" hidden="false" customHeight="true" outlineLevel="0" collapsed="false">
      <c r="A11" s="52" t="n">
        <v>8</v>
      </c>
      <c r="B11" s="67" t="s">
        <v>71</v>
      </c>
      <c r="C11" s="67" t="n">
        <v>23.24</v>
      </c>
      <c r="D11" s="52" t="s">
        <v>185</v>
      </c>
      <c r="E11" s="68"/>
    </row>
    <row r="12" customFormat="false" ht="40.5" hidden="false" customHeight="true" outlineLevel="0" collapsed="false">
      <c r="A12" s="52" t="n">
        <v>9</v>
      </c>
      <c r="B12" s="67" t="s">
        <v>72</v>
      </c>
      <c r="C12" s="67" t="n">
        <v>25.26</v>
      </c>
      <c r="D12" s="52" t="s">
        <v>185</v>
      </c>
      <c r="E12" s="68"/>
    </row>
    <row r="13" customFormat="false" ht="40.5" hidden="false" customHeight="true" outlineLevel="0" collapsed="false">
      <c r="A13" s="52" t="n">
        <v>10</v>
      </c>
      <c r="B13" s="67" t="s">
        <v>73</v>
      </c>
      <c r="C13" s="67" t="n">
        <v>33.34</v>
      </c>
      <c r="D13" s="52" t="s">
        <v>185</v>
      </c>
      <c r="E13" s="68"/>
    </row>
    <row r="14" customFormat="false" ht="67.5" hidden="false" customHeight="true" outlineLevel="0" collapsed="false">
      <c r="A14" s="52" t="n">
        <v>11</v>
      </c>
      <c r="B14" s="67" t="s">
        <v>75</v>
      </c>
      <c r="C14" s="67" t="s">
        <v>76</v>
      </c>
      <c r="D14" s="52" t="s">
        <v>185</v>
      </c>
      <c r="E14" s="68"/>
    </row>
    <row r="15" customFormat="false" ht="81" hidden="false" customHeight="true" outlineLevel="0" collapsed="false">
      <c r="A15" s="52" t="n">
        <v>12</v>
      </c>
      <c r="B15" s="67" t="s">
        <v>77</v>
      </c>
      <c r="C15" s="67" t="n">
        <v>37</v>
      </c>
      <c r="D15" s="52" t="s">
        <v>185</v>
      </c>
      <c r="E15" s="68"/>
    </row>
    <row r="16" customFormat="false" ht="54" hidden="false" customHeight="true" outlineLevel="0" collapsed="false">
      <c r="A16" s="52" t="n">
        <v>13</v>
      </c>
      <c r="B16" s="67" t="s">
        <v>78</v>
      </c>
      <c r="C16" s="67" t="s">
        <v>186</v>
      </c>
      <c r="D16" s="52" t="s">
        <v>185</v>
      </c>
      <c r="E16" s="68"/>
    </row>
    <row r="17" customFormat="false" ht="40.5" hidden="false" customHeight="true" outlineLevel="0" collapsed="false">
      <c r="A17" s="52" t="n">
        <v>14</v>
      </c>
      <c r="B17" s="67" t="s">
        <v>82</v>
      </c>
      <c r="C17" s="67" t="s">
        <v>83</v>
      </c>
      <c r="D17" s="52" t="s">
        <v>185</v>
      </c>
      <c r="E17" s="68"/>
    </row>
    <row r="18" customFormat="false" ht="40.5" hidden="false" customHeight="true" outlineLevel="0" collapsed="false">
      <c r="A18" s="52" t="n">
        <v>15</v>
      </c>
      <c r="B18" s="67" t="s">
        <v>84</v>
      </c>
      <c r="C18" s="67" t="n">
        <v>55.63</v>
      </c>
      <c r="D18" s="52" t="s">
        <v>185</v>
      </c>
      <c r="E18" s="68"/>
    </row>
    <row r="19" customFormat="false" ht="40.5" hidden="false" customHeight="true" outlineLevel="0" collapsed="false">
      <c r="A19" s="52" t="n">
        <v>16</v>
      </c>
      <c r="B19" s="67" t="s">
        <v>87</v>
      </c>
      <c r="C19" s="67" t="n">
        <v>64.67</v>
      </c>
      <c r="D19" s="52" t="s">
        <v>185</v>
      </c>
      <c r="E19" s="68"/>
    </row>
    <row r="20" customFormat="false" ht="40.5" hidden="false" customHeight="true" outlineLevel="0" collapsed="false">
      <c r="A20" s="52" t="n">
        <v>17</v>
      </c>
      <c r="B20" s="67" t="s">
        <v>88</v>
      </c>
      <c r="C20" s="67" t="n">
        <v>65.66</v>
      </c>
      <c r="D20" s="52" t="s">
        <v>185</v>
      </c>
      <c r="E20" s="68"/>
    </row>
    <row r="21" customFormat="false" ht="54" hidden="false" customHeight="true" outlineLevel="0" collapsed="false">
      <c r="A21" s="52" t="n">
        <v>18</v>
      </c>
      <c r="B21" s="67" t="s">
        <v>89</v>
      </c>
      <c r="C21" s="67" t="s">
        <v>90</v>
      </c>
      <c r="D21" s="52" t="s">
        <v>185</v>
      </c>
      <c r="E21" s="68"/>
    </row>
    <row r="22" customFormat="false" ht="40.5" hidden="false" customHeight="true" outlineLevel="0" collapsed="false">
      <c r="A22" s="52" t="n">
        <v>19</v>
      </c>
      <c r="B22" s="67" t="s">
        <v>91</v>
      </c>
      <c r="C22" s="67" t="n">
        <v>27.28</v>
      </c>
      <c r="D22" s="52" t="s">
        <v>185</v>
      </c>
      <c r="E22" s="68"/>
    </row>
    <row r="23" customFormat="false" ht="67.5" hidden="false" customHeight="true" outlineLevel="0" collapsed="false">
      <c r="A23" s="52" t="n">
        <v>20</v>
      </c>
      <c r="B23" s="67" t="s">
        <v>92</v>
      </c>
      <c r="C23" s="67" t="s">
        <v>93</v>
      </c>
      <c r="D23" s="52" t="s">
        <v>185</v>
      </c>
      <c r="E23" s="68"/>
    </row>
    <row r="24" customFormat="false" ht="27" hidden="false" customHeight="true" outlineLevel="0" collapsed="false">
      <c r="A24" s="52" t="n">
        <v>21</v>
      </c>
      <c r="B24" s="67" t="s">
        <v>94</v>
      </c>
      <c r="C24" s="67" t="s">
        <v>95</v>
      </c>
      <c r="D24" s="52" t="s">
        <v>185</v>
      </c>
      <c r="E24" s="68"/>
    </row>
    <row r="25" customFormat="false" ht="14.25" hidden="false" customHeight="true" outlineLevel="0" collapsed="false">
      <c r="A25" s="52" t="n">
        <v>22</v>
      </c>
      <c r="B25" s="67" t="s">
        <v>96</v>
      </c>
      <c r="C25" s="67" t="n">
        <v>10.9</v>
      </c>
      <c r="D25" s="52" t="s">
        <v>185</v>
      </c>
      <c r="E25" s="68"/>
    </row>
    <row r="26" customFormat="false" ht="40.5" hidden="false" customHeight="true" outlineLevel="0" collapsed="false">
      <c r="A26" s="52" t="n">
        <v>23</v>
      </c>
      <c r="B26" s="67" t="s">
        <v>97</v>
      </c>
      <c r="C26" s="67" t="n">
        <v>114</v>
      </c>
      <c r="D26" s="52" t="s">
        <v>185</v>
      </c>
      <c r="E26" s="68"/>
    </row>
    <row r="27" customFormat="false" ht="40.5" hidden="false" customHeight="true" outlineLevel="0" collapsed="false">
      <c r="A27" s="52" t="n">
        <v>24</v>
      </c>
      <c r="B27" s="67" t="s">
        <v>98</v>
      </c>
      <c r="C27" s="67" t="s">
        <v>99</v>
      </c>
      <c r="D27" s="52" t="s">
        <v>185</v>
      </c>
      <c r="E27" s="68"/>
    </row>
    <row r="28" customFormat="false" ht="40.5" hidden="false" customHeight="true" outlineLevel="0" collapsed="false">
      <c r="A28" s="52" t="n">
        <v>25</v>
      </c>
      <c r="B28" s="67" t="s">
        <v>100</v>
      </c>
      <c r="C28" s="67" t="n">
        <v>112</v>
      </c>
      <c r="D28" s="52" t="s">
        <v>185</v>
      </c>
      <c r="E28" s="68"/>
    </row>
    <row r="29" customFormat="false" ht="40.5" hidden="false" customHeight="true" outlineLevel="0" collapsed="false">
      <c r="A29" s="52" t="n">
        <v>26</v>
      </c>
      <c r="B29" s="67" t="s">
        <v>101</v>
      </c>
      <c r="C29" s="67" t="n">
        <v>116</v>
      </c>
      <c r="D29" s="52" t="s">
        <v>185</v>
      </c>
      <c r="E29" s="68"/>
    </row>
    <row r="30" customFormat="false" ht="67.5" hidden="false" customHeight="true" outlineLevel="0" collapsed="false">
      <c r="A30" s="52" t="n">
        <v>27</v>
      </c>
      <c r="B30" s="67" t="s">
        <v>92</v>
      </c>
      <c r="C30" s="67" t="s">
        <v>103</v>
      </c>
      <c r="D30" s="52" t="s">
        <v>185</v>
      </c>
      <c r="E30" s="68"/>
    </row>
    <row r="31" customFormat="false" ht="40.5" hidden="false" customHeight="true" outlineLevel="0" collapsed="false">
      <c r="A31" s="52" t="n">
        <v>28</v>
      </c>
      <c r="B31" s="67" t="s">
        <v>91</v>
      </c>
      <c r="C31" s="67" t="n">
        <v>51.52</v>
      </c>
      <c r="D31" s="52" t="s">
        <v>185</v>
      </c>
      <c r="E31" s="68"/>
    </row>
    <row r="32" customFormat="false" ht="54" hidden="false" customHeight="true" outlineLevel="0" collapsed="false">
      <c r="A32" s="52" t="n">
        <v>29</v>
      </c>
      <c r="B32" s="67" t="s">
        <v>104</v>
      </c>
      <c r="C32" s="67" t="n">
        <v>126</v>
      </c>
      <c r="D32" s="52" t="s">
        <v>185</v>
      </c>
      <c r="E32" s="68"/>
    </row>
    <row r="33" customFormat="false" ht="40.5" hidden="false" customHeight="true" outlineLevel="0" collapsed="false">
      <c r="A33" s="52" t="n">
        <v>30</v>
      </c>
      <c r="B33" s="67" t="s">
        <v>106</v>
      </c>
      <c r="C33" s="67" t="s">
        <v>107</v>
      </c>
      <c r="D33" s="52" t="s">
        <v>185</v>
      </c>
      <c r="E33" s="68"/>
    </row>
    <row r="34" customFormat="false" ht="54" hidden="false" customHeight="true" outlineLevel="0" collapsed="false">
      <c r="A34" s="52" t="n">
        <v>31</v>
      </c>
      <c r="B34" s="67" t="s">
        <v>108</v>
      </c>
      <c r="C34" s="67" t="s">
        <v>109</v>
      </c>
      <c r="D34" s="52" t="s">
        <v>185</v>
      </c>
      <c r="E34" s="68"/>
    </row>
    <row r="35" customFormat="false" ht="27" hidden="false" customHeight="true" outlineLevel="0" collapsed="false">
      <c r="A35" s="52" t="n">
        <v>32</v>
      </c>
      <c r="B35" s="67" t="s">
        <v>110</v>
      </c>
      <c r="C35" s="67" t="s">
        <v>111</v>
      </c>
      <c r="D35" s="52" t="s">
        <v>185</v>
      </c>
      <c r="E35" s="68"/>
    </row>
    <row r="36" customFormat="false" ht="67.5" hidden="false" customHeight="true" outlineLevel="0" collapsed="false">
      <c r="A36" s="52" t="n">
        <v>33</v>
      </c>
      <c r="B36" s="67" t="s">
        <v>112</v>
      </c>
      <c r="C36" s="67" t="n">
        <v>69</v>
      </c>
      <c r="D36" s="52" t="s">
        <v>185</v>
      </c>
      <c r="E36" s="68"/>
    </row>
    <row r="37" customFormat="false" ht="27" hidden="false" customHeight="true" outlineLevel="0" collapsed="false">
      <c r="A37" s="52" t="n">
        <v>34</v>
      </c>
      <c r="B37" s="67" t="s">
        <v>113</v>
      </c>
      <c r="C37" s="67" t="n">
        <v>80</v>
      </c>
      <c r="D37" s="52" t="s">
        <v>185</v>
      </c>
      <c r="E37" s="68"/>
    </row>
    <row r="38" customFormat="false" ht="27" hidden="false" customHeight="true" outlineLevel="0" collapsed="false">
      <c r="A38" s="52" t="n">
        <v>35</v>
      </c>
      <c r="B38" s="67" t="s">
        <v>114</v>
      </c>
      <c r="C38" s="67" t="n">
        <v>74.75</v>
      </c>
      <c r="D38" s="52" t="s">
        <v>185</v>
      </c>
      <c r="E38" s="68"/>
    </row>
    <row r="39" customFormat="false" ht="40.5" hidden="false" customHeight="true" outlineLevel="0" collapsed="false">
      <c r="A39" s="52" t="n">
        <v>36</v>
      </c>
      <c r="B39" s="67" t="s">
        <v>115</v>
      </c>
      <c r="C39" s="67" t="s">
        <v>116</v>
      </c>
      <c r="D39" s="52" t="s">
        <v>185</v>
      </c>
      <c r="E39" s="68"/>
    </row>
    <row r="40" customFormat="false" ht="40.5" hidden="false" customHeight="true" outlineLevel="0" collapsed="false">
      <c r="A40" s="52" t="n">
        <v>37</v>
      </c>
      <c r="B40" s="67" t="s">
        <v>117</v>
      </c>
      <c r="C40" s="67" t="n">
        <v>96.97</v>
      </c>
      <c r="D40" s="52" t="s">
        <v>185</v>
      </c>
      <c r="E40" s="68"/>
    </row>
    <row r="41" customFormat="false" ht="27" hidden="false" customHeight="true" outlineLevel="0" collapsed="false">
      <c r="A41" s="52" t="n">
        <v>38</v>
      </c>
      <c r="B41" s="67" t="s">
        <v>190</v>
      </c>
      <c r="C41" s="67" t="s">
        <v>191</v>
      </c>
      <c r="D41" s="52" t="s">
        <v>185</v>
      </c>
      <c r="E41" s="68"/>
    </row>
    <row r="42" customFormat="false" ht="40.5" hidden="false" customHeight="true" outlineLevel="0" collapsed="false">
      <c r="A42" s="52" t="n">
        <v>39</v>
      </c>
      <c r="B42" s="67" t="s">
        <v>118</v>
      </c>
      <c r="C42" s="67" t="s">
        <v>119</v>
      </c>
      <c r="D42" s="52" t="s">
        <v>185</v>
      </c>
      <c r="E42" s="68"/>
    </row>
    <row r="43" customFormat="false" ht="40.5" hidden="false" customHeight="true" outlineLevel="0" collapsed="false">
      <c r="A43" s="52" t="n">
        <v>40</v>
      </c>
      <c r="B43" s="67" t="s">
        <v>120</v>
      </c>
      <c r="C43" s="67" t="s">
        <v>121</v>
      </c>
      <c r="D43" s="52" t="s">
        <v>185</v>
      </c>
      <c r="E43" s="68"/>
    </row>
    <row r="44" customFormat="false" ht="54" hidden="false" customHeight="true" outlineLevel="0" collapsed="false">
      <c r="A44" s="52" t="n">
        <v>41</v>
      </c>
      <c r="B44" s="67" t="s">
        <v>122</v>
      </c>
      <c r="C44" s="67" t="s">
        <v>123</v>
      </c>
      <c r="D44" s="52" t="s">
        <v>185</v>
      </c>
      <c r="E44" s="68"/>
    </row>
    <row r="45" customFormat="false" ht="27" hidden="false" customHeight="true" outlineLevel="0" collapsed="false">
      <c r="A45" s="52" t="n">
        <v>42</v>
      </c>
      <c r="B45" s="67" t="s">
        <v>126</v>
      </c>
      <c r="C45" s="67" t="s">
        <v>127</v>
      </c>
      <c r="D45" s="52" t="s">
        <v>185</v>
      </c>
      <c r="E45" s="68"/>
    </row>
    <row r="46" customFormat="false" ht="27" hidden="false" customHeight="true" outlineLevel="0" collapsed="false">
      <c r="A46" s="52" t="n">
        <v>43</v>
      </c>
      <c r="B46" s="67" t="s">
        <v>128</v>
      </c>
      <c r="C46" s="67" t="s">
        <v>129</v>
      </c>
      <c r="D46" s="52" t="s">
        <v>185</v>
      </c>
      <c r="E46" s="68"/>
    </row>
    <row r="47" customFormat="false" ht="54" hidden="false" customHeight="true" outlineLevel="0" collapsed="false">
      <c r="A47" s="52" t="n">
        <v>44</v>
      </c>
      <c r="B47" s="67" t="s">
        <v>130</v>
      </c>
      <c r="C47" s="67" t="s">
        <v>131</v>
      </c>
      <c r="D47" s="52" t="s">
        <v>185</v>
      </c>
      <c r="E47" s="68"/>
    </row>
    <row r="48" customFormat="false" ht="27" hidden="false" customHeight="true" outlineLevel="0" collapsed="false">
      <c r="A48" s="52" t="n">
        <v>45</v>
      </c>
      <c r="B48" s="67" t="s">
        <v>132</v>
      </c>
      <c r="C48" s="67" t="s">
        <v>133</v>
      </c>
      <c r="D48" s="52" t="s">
        <v>185</v>
      </c>
      <c r="E48" s="68"/>
    </row>
    <row r="49" customFormat="false" ht="27" hidden="false" customHeight="true" outlineLevel="0" collapsed="false">
      <c r="A49" s="52" t="n">
        <v>46</v>
      </c>
      <c r="B49" s="67" t="s">
        <v>134</v>
      </c>
      <c r="C49" s="67" t="s">
        <v>135</v>
      </c>
      <c r="D49" s="52" t="s">
        <v>185</v>
      </c>
      <c r="E49" s="68"/>
    </row>
    <row r="50" customFormat="false" ht="27" hidden="false" customHeight="true" outlineLevel="0" collapsed="false">
      <c r="A50" s="52" t="n">
        <v>47</v>
      </c>
      <c r="B50" s="67" t="s">
        <v>137</v>
      </c>
      <c r="C50" s="67" t="s">
        <v>138</v>
      </c>
      <c r="D50" s="52" t="s">
        <v>185</v>
      </c>
      <c r="E50" s="68"/>
    </row>
    <row r="51" customFormat="false" ht="27" hidden="false" customHeight="true" outlineLevel="0" collapsed="false">
      <c r="A51" s="52" t="n">
        <v>48</v>
      </c>
      <c r="B51" s="67" t="s">
        <v>139</v>
      </c>
      <c r="C51" s="67" t="s">
        <v>140</v>
      </c>
      <c r="D51" s="52" t="s">
        <v>185</v>
      </c>
      <c r="E51" s="68"/>
    </row>
    <row r="52" customFormat="false" ht="27" hidden="false" customHeight="true" outlineLevel="0" collapsed="false">
      <c r="A52" s="52" t="n">
        <v>49</v>
      </c>
      <c r="B52" s="67" t="s">
        <v>142</v>
      </c>
      <c r="C52" s="67" t="s">
        <v>143</v>
      </c>
      <c r="D52" s="52" t="s">
        <v>185</v>
      </c>
      <c r="E52" s="68"/>
    </row>
    <row r="53" customFormat="false" ht="14.25" hidden="false" customHeight="true" outlineLevel="0" collapsed="false">
      <c r="A53" s="52" t="n">
        <v>50</v>
      </c>
      <c r="B53" s="67" t="s">
        <v>192</v>
      </c>
      <c r="C53" s="67" t="s">
        <v>193</v>
      </c>
      <c r="D53" s="52" t="s">
        <v>185</v>
      </c>
      <c r="E53" s="68"/>
    </row>
    <row r="54" customFormat="false" ht="67.5" hidden="false" customHeight="true" outlineLevel="0" collapsed="false">
      <c r="A54" s="52" t="n">
        <v>51</v>
      </c>
      <c r="B54" s="69" t="s">
        <v>194</v>
      </c>
      <c r="C54" s="70" t="s">
        <v>195</v>
      </c>
      <c r="D54" s="52" t="s">
        <v>185</v>
      </c>
      <c r="E54" s="68"/>
    </row>
    <row r="55" customFormat="false" ht="81" hidden="false" customHeight="true" outlineLevel="0" collapsed="false">
      <c r="A55" s="52" t="n">
        <v>52</v>
      </c>
      <c r="B55" s="71" t="s">
        <v>196</v>
      </c>
      <c r="C55" s="72" t="s">
        <v>197</v>
      </c>
      <c r="D55" s="52" t="s">
        <v>185</v>
      </c>
      <c r="E55" s="68"/>
    </row>
    <row r="56" customFormat="false" ht="40.5" hidden="false" customHeight="true" outlineLevel="0" collapsed="false">
      <c r="A56" s="52" t="n">
        <v>53</v>
      </c>
      <c r="B56" s="71" t="s">
        <v>198</v>
      </c>
      <c r="C56" s="72" t="n">
        <v>20.21</v>
      </c>
      <c r="D56" s="52" t="s">
        <v>185</v>
      </c>
      <c r="E56" s="68"/>
    </row>
    <row r="57" customFormat="false" ht="40.5" hidden="false" customHeight="true" outlineLevel="0" collapsed="false">
      <c r="A57" s="52" t="n">
        <v>54</v>
      </c>
      <c r="B57" s="71" t="s">
        <v>128</v>
      </c>
      <c r="C57" s="72" t="s">
        <v>199</v>
      </c>
      <c r="D57" s="52" t="s">
        <v>185</v>
      </c>
      <c r="E57" s="68"/>
    </row>
    <row r="58" customFormat="false" ht="40.5" hidden="false" customHeight="true" outlineLevel="0" collapsed="false">
      <c r="A58" s="52" t="n">
        <v>55</v>
      </c>
      <c r="B58" s="71" t="s">
        <v>200</v>
      </c>
      <c r="C58" s="72" t="s">
        <v>201</v>
      </c>
      <c r="D58" s="52" t="s">
        <v>185</v>
      </c>
      <c r="E58" s="68"/>
    </row>
    <row r="59" customFormat="false" ht="27" hidden="false" customHeight="true" outlineLevel="0" collapsed="false">
      <c r="A59" s="52" t="n">
        <v>56</v>
      </c>
      <c r="B59" s="71" t="s">
        <v>202</v>
      </c>
      <c r="C59" s="72" t="s">
        <v>203</v>
      </c>
      <c r="D59" s="52" t="s">
        <v>185</v>
      </c>
      <c r="E59" s="68"/>
    </row>
    <row r="60" customFormat="false" ht="54" hidden="false" customHeight="true" outlineLevel="0" collapsed="false">
      <c r="A60" s="52" t="n">
        <v>57</v>
      </c>
      <c r="B60" s="71" t="s">
        <v>204</v>
      </c>
      <c r="C60" s="72" t="s">
        <v>205</v>
      </c>
      <c r="D60" s="52" t="s">
        <v>185</v>
      </c>
      <c r="E60" s="68"/>
    </row>
    <row r="61" customFormat="false" ht="40.5" hidden="false" customHeight="true" outlineLevel="0" collapsed="false">
      <c r="A61" s="52" t="n">
        <v>58</v>
      </c>
      <c r="B61" s="71" t="s">
        <v>206</v>
      </c>
      <c r="C61" s="72" t="n">
        <v>76.77</v>
      </c>
      <c r="D61" s="52" t="s">
        <v>185</v>
      </c>
      <c r="E61" s="68"/>
    </row>
    <row r="62" customFormat="false" ht="54" hidden="false" customHeight="true" outlineLevel="0" collapsed="false">
      <c r="A62" s="52" t="n">
        <v>59</v>
      </c>
      <c r="B62" s="71" t="s">
        <v>207</v>
      </c>
      <c r="C62" s="72" t="s">
        <v>208</v>
      </c>
      <c r="D62" s="52" t="s">
        <v>185</v>
      </c>
      <c r="E62" s="68"/>
    </row>
    <row r="63" customFormat="false" ht="54" hidden="false" customHeight="true" outlineLevel="0" collapsed="false">
      <c r="A63" s="52" t="n">
        <v>60</v>
      </c>
      <c r="B63" s="71" t="s">
        <v>209</v>
      </c>
      <c r="C63" s="72" t="s">
        <v>210</v>
      </c>
      <c r="D63" s="52" t="s">
        <v>185</v>
      </c>
      <c r="E63" s="68"/>
    </row>
    <row r="64" customFormat="false" ht="27" hidden="false" customHeight="true" outlineLevel="0" collapsed="false">
      <c r="A64" s="52" t="n">
        <v>61</v>
      </c>
      <c r="B64" s="71" t="s">
        <v>211</v>
      </c>
      <c r="C64" s="72" t="s">
        <v>212</v>
      </c>
      <c r="D64" s="52" t="s">
        <v>185</v>
      </c>
      <c r="E64" s="68"/>
    </row>
    <row r="65" customFormat="false" ht="54" hidden="false" customHeight="true" outlineLevel="0" collapsed="false">
      <c r="A65" s="52" t="n">
        <v>62</v>
      </c>
      <c r="B65" s="71" t="s">
        <v>213</v>
      </c>
      <c r="C65" s="72" t="s">
        <v>214</v>
      </c>
      <c r="D65" s="52" t="s">
        <v>185</v>
      </c>
      <c r="E65" s="68"/>
    </row>
    <row r="66" customFormat="false" ht="54" hidden="false" customHeight="true" outlineLevel="0" collapsed="false">
      <c r="A66" s="52" t="n">
        <v>63</v>
      </c>
      <c r="B66" s="71" t="s">
        <v>215</v>
      </c>
      <c r="C66" s="72" t="s">
        <v>216</v>
      </c>
      <c r="D66" s="52" t="s">
        <v>185</v>
      </c>
      <c r="E66" s="68"/>
    </row>
    <row r="67" customFormat="false" ht="54" hidden="false" customHeight="true" outlineLevel="0" collapsed="false">
      <c r="A67" s="52" t="n">
        <v>64</v>
      </c>
      <c r="B67" s="71" t="s">
        <v>217</v>
      </c>
      <c r="C67" s="72" t="s">
        <v>218</v>
      </c>
      <c r="D67" s="52" t="s">
        <v>185</v>
      </c>
      <c r="E67" s="68"/>
    </row>
    <row r="68" customFormat="false" ht="54" hidden="false" customHeight="true" outlineLevel="0" collapsed="false">
      <c r="A68" s="52" t="n">
        <v>65</v>
      </c>
      <c r="B68" s="71" t="s">
        <v>219</v>
      </c>
      <c r="C68" s="72" t="n">
        <v>135.136</v>
      </c>
      <c r="D68" s="52" t="s">
        <v>185</v>
      </c>
      <c r="E68" s="68"/>
    </row>
    <row r="69" customFormat="false" ht="27" hidden="false" customHeight="true" outlineLevel="0" collapsed="false">
      <c r="A69" s="52" t="n">
        <v>66</v>
      </c>
      <c r="B69" s="73" t="s">
        <v>220</v>
      </c>
      <c r="C69" s="72" t="n">
        <v>137.138</v>
      </c>
      <c r="D69" s="52" t="s">
        <v>185</v>
      </c>
      <c r="E69" s="68"/>
    </row>
    <row r="70" customFormat="false" ht="27" hidden="false" customHeight="true" outlineLevel="0" collapsed="false">
      <c r="A70" s="52" t="n">
        <v>67</v>
      </c>
      <c r="B70" s="73" t="s">
        <v>221</v>
      </c>
      <c r="C70" s="72" t="n">
        <v>140.139</v>
      </c>
      <c r="D70" s="52" t="s">
        <v>185</v>
      </c>
      <c r="E70" s="68"/>
    </row>
    <row r="71" customFormat="false" ht="27" hidden="false" customHeight="true" outlineLevel="0" collapsed="false">
      <c r="A71" s="52" t="n">
        <v>68</v>
      </c>
      <c r="B71" s="73" t="s">
        <v>222</v>
      </c>
      <c r="C71" s="72" t="n">
        <v>141.142</v>
      </c>
      <c r="D71" s="52" t="s">
        <v>185</v>
      </c>
      <c r="E71" s="68"/>
    </row>
    <row r="72" customFormat="false" ht="14.25" hidden="false" customHeight="true" outlineLevel="0" collapsed="false">
      <c r="A72" s="52" t="n">
        <v>69</v>
      </c>
      <c r="B72" s="73" t="s">
        <v>192</v>
      </c>
      <c r="C72" s="72" t="s">
        <v>223</v>
      </c>
      <c r="D72" s="52" t="s">
        <v>185</v>
      </c>
      <c r="E72" s="68"/>
    </row>
    <row r="73" customFormat="false" ht="40.5" hidden="false" customHeight="true" outlineLevel="0" collapsed="false">
      <c r="A73" s="52" t="n">
        <v>70</v>
      </c>
      <c r="B73" s="73" t="s">
        <v>224</v>
      </c>
      <c r="C73" s="72" t="s">
        <v>225</v>
      </c>
      <c r="D73" s="52" t="s">
        <v>185</v>
      </c>
      <c r="E73" s="68"/>
    </row>
    <row r="74" customFormat="false" ht="27" hidden="false" customHeight="true" outlineLevel="0" collapsed="false">
      <c r="A74" s="52" t="n">
        <v>71</v>
      </c>
      <c r="B74" s="73" t="s">
        <v>226</v>
      </c>
      <c r="C74" s="72" t="s">
        <v>227</v>
      </c>
      <c r="D74" s="52" t="s">
        <v>185</v>
      </c>
      <c r="E74" s="68"/>
    </row>
    <row r="75" customFormat="false" ht="54" hidden="false" customHeight="true" outlineLevel="0" collapsed="false">
      <c r="A75" s="52" t="n">
        <v>72</v>
      </c>
      <c r="B75" s="73" t="s">
        <v>228</v>
      </c>
      <c r="C75" s="72" t="s">
        <v>229</v>
      </c>
      <c r="D75" s="52" t="s">
        <v>185</v>
      </c>
      <c r="E75" s="68"/>
    </row>
    <row r="76" customFormat="false" ht="67.5" hidden="false" customHeight="true" outlineLevel="0" collapsed="false">
      <c r="A76" s="52" t="n">
        <v>73</v>
      </c>
      <c r="B76" s="73" t="s">
        <v>230</v>
      </c>
      <c r="C76" s="72" t="s">
        <v>231</v>
      </c>
      <c r="D76" s="52" t="s">
        <v>185</v>
      </c>
      <c r="E76" s="68"/>
    </row>
    <row r="77" customFormat="false" ht="27" hidden="false" customHeight="true" outlineLevel="0" collapsed="false">
      <c r="A77" s="52" t="n">
        <v>74</v>
      </c>
      <c r="B77" s="73" t="s">
        <v>232</v>
      </c>
      <c r="C77" s="72" t="n">
        <v>164.165</v>
      </c>
      <c r="D77" s="52" t="s">
        <v>185</v>
      </c>
      <c r="E77" s="68"/>
    </row>
    <row r="78" customFormat="false" ht="27" hidden="false" customHeight="true" outlineLevel="0" collapsed="false">
      <c r="A78" s="52" t="n">
        <v>75</v>
      </c>
      <c r="B78" s="73" t="s">
        <v>233</v>
      </c>
      <c r="C78" s="72" t="s">
        <v>234</v>
      </c>
      <c r="D78" s="52" t="s">
        <v>185</v>
      </c>
      <c r="E78" s="68"/>
    </row>
    <row r="79" customFormat="false" ht="14.25" hidden="false" customHeight="true" outlineLevel="0" collapsed="false">
      <c r="A79" s="30"/>
      <c r="B79" s="30"/>
      <c r="C79" s="27"/>
      <c r="D79" s="30"/>
      <c r="E79" s="30"/>
    </row>
    <row r="80" customFormat="false" ht="14.25" hidden="false" customHeight="true" outlineLevel="0" collapsed="false">
      <c r="A80" s="30"/>
      <c r="B80" s="30"/>
      <c r="C80" s="27"/>
      <c r="D80" s="30"/>
      <c r="E80" s="30"/>
    </row>
    <row r="81" customFormat="false" ht="14.25" hidden="false" customHeight="true" outlineLevel="0" collapsed="false">
      <c r="A81" s="30"/>
      <c r="B81" s="30"/>
      <c r="C81" s="27"/>
      <c r="D81" s="30"/>
      <c r="E81" s="30"/>
    </row>
    <row r="82" customFormat="false" ht="14.25" hidden="false" customHeight="true" outlineLevel="0" collapsed="false">
      <c r="A82" s="30"/>
      <c r="B82" s="30"/>
      <c r="C82" s="27"/>
      <c r="D82" s="30"/>
      <c r="E82" s="30"/>
    </row>
    <row r="83" customFormat="false" ht="14.25" hidden="false" customHeight="true" outlineLevel="0" collapsed="false">
      <c r="A83" s="43" t="s">
        <v>177</v>
      </c>
      <c r="B83" s="30"/>
      <c r="C83" s="30"/>
      <c r="D83" s="30"/>
      <c r="E83" s="30"/>
    </row>
    <row r="84" customFormat="false" ht="24.75" hidden="false" customHeight="true" outlineLevel="0" collapsed="false">
      <c r="A84" s="74" t="s">
        <v>178</v>
      </c>
      <c r="B84" s="74"/>
      <c r="C84" s="74"/>
      <c r="D84" s="75" t="s">
        <v>179</v>
      </c>
      <c r="E84" s="75"/>
    </row>
    <row r="85" customFormat="false" ht="14.25" hidden="false" customHeight="true" outlineLevel="0" collapsed="false">
      <c r="A85" s="30"/>
      <c r="B85" s="76"/>
      <c r="C85" s="30"/>
      <c r="D85" s="30"/>
      <c r="E85" s="43"/>
    </row>
    <row r="86" customFormat="false" ht="14.25" hidden="false" customHeight="true" outlineLevel="0" collapsed="false">
      <c r="A86" s="77"/>
      <c r="B86" s="43"/>
      <c r="C86" s="30"/>
      <c r="D86" s="30"/>
      <c r="E86" s="43"/>
    </row>
    <row r="87" customFormat="false" ht="14.25" hidden="false" customHeight="true" outlineLevel="0" collapsed="false">
      <c r="A87" s="25" t="s">
        <v>180</v>
      </c>
      <c r="B87" s="30"/>
      <c r="C87" s="30"/>
      <c r="D87" s="30"/>
      <c r="E87" s="30"/>
    </row>
    <row r="88" customFormat="false" ht="15.75" hidden="false" customHeight="true" outlineLevel="0" collapsed="false">
      <c r="A88" s="78" t="s">
        <v>181</v>
      </c>
      <c r="B88" s="78"/>
      <c r="C88" s="78"/>
      <c r="D88" s="45" t="s">
        <v>179</v>
      </c>
      <c r="E88" s="45"/>
    </row>
  </sheetData>
  <mergeCells count="6">
    <mergeCell ref="A1:E1"/>
    <mergeCell ref="A2:B2"/>
    <mergeCell ref="A84:C84"/>
    <mergeCell ref="D84:E84"/>
    <mergeCell ref="A88:C88"/>
    <mergeCell ref="D88:E88"/>
  </mergeCells>
  <printOptions headings="false" gridLines="false" gridLinesSet="true" horizontalCentered="false" verticalCentered="false"/>
  <pageMargins left="0.7875" right="0.7875" top="0.7875" bottom="1.05277777777778" header="0.511811023622047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100" zoomScalePageLayoutView="75" workbookViewId="0">
      <selection pane="topLeft" activeCell="A8" activeCellId="0" sqref="A8"/>
    </sheetView>
  </sheetViews>
  <sheetFormatPr defaultColWidth="8.59375" defaultRowHeight="14.25" zeroHeight="false" outlineLevelRow="0" outlineLevelCol="0"/>
  <cols>
    <col collapsed="false" customWidth="true" hidden="false" outlineLevel="0" max="1" min="1" style="1" width="13.67"/>
  </cols>
  <sheetData>
    <row r="1" customFormat="false" ht="14.25" hidden="false" customHeight="false" outlineLevel="0" collapsed="false">
      <c r="A1" s="79"/>
      <c r="B1" s="79"/>
      <c r="C1" s="79"/>
      <c r="D1" s="79"/>
      <c r="E1" s="79"/>
      <c r="F1" s="79"/>
      <c r="G1" s="79"/>
      <c r="H1" s="79"/>
    </row>
    <row r="2" customFormat="false" ht="14.25" hidden="false" customHeight="false" outlineLevel="0" collapsed="false">
      <c r="A2" s="80" t="s">
        <v>235</v>
      </c>
      <c r="B2" s="80"/>
      <c r="C2" s="80"/>
      <c r="D2" s="80"/>
      <c r="E2" s="80"/>
      <c r="F2" s="80"/>
      <c r="G2" s="80"/>
      <c r="H2" s="80"/>
    </row>
    <row r="3" customFormat="false" ht="14.25" hidden="false" customHeight="false" outlineLevel="0" collapsed="false">
      <c r="A3" s="79"/>
      <c r="B3" s="79"/>
      <c r="C3" s="79"/>
      <c r="D3" s="79"/>
      <c r="E3" s="79"/>
      <c r="F3" s="79"/>
      <c r="G3" s="79"/>
      <c r="H3" s="79"/>
    </row>
    <row r="4" customFormat="false" ht="14.25" hidden="false" customHeight="false" outlineLevel="0" collapsed="false">
      <c r="A4" s="79"/>
      <c r="B4" s="79"/>
      <c r="C4" s="79"/>
      <c r="D4" s="79"/>
      <c r="E4" s="79"/>
      <c r="F4" s="79"/>
      <c r="G4" s="79"/>
      <c r="H4" s="79"/>
    </row>
    <row r="5" customFormat="false" ht="14.25" hidden="false" customHeight="false" outlineLevel="0" collapsed="false">
      <c r="A5" s="79"/>
      <c r="B5" s="79"/>
      <c r="C5" s="79"/>
      <c r="D5" s="79"/>
      <c r="E5" s="79"/>
      <c r="F5" s="79"/>
      <c r="G5" s="79"/>
      <c r="H5" s="79"/>
    </row>
    <row r="6" customFormat="false" ht="14.25" hidden="false" customHeight="false" outlineLevel="0" collapsed="false">
      <c r="A6" s="79"/>
      <c r="B6" s="79"/>
      <c r="C6" s="79"/>
      <c r="D6" s="79"/>
      <c r="E6" s="79"/>
      <c r="F6" s="79"/>
      <c r="G6" s="79"/>
      <c r="H6" s="79"/>
    </row>
    <row r="7" customFormat="false" ht="14.25" hidden="false" customHeight="false" outlineLevel="0" collapsed="false">
      <c r="A7" s="79"/>
      <c r="B7" s="79"/>
      <c r="C7" s="79"/>
      <c r="D7" s="79"/>
      <c r="E7" s="79"/>
      <c r="F7" s="79"/>
      <c r="G7" s="79"/>
      <c r="H7" s="79"/>
    </row>
    <row r="8" customFormat="false" ht="14.25" hidden="false" customHeight="false" outlineLevel="0" collapsed="false">
      <c r="A8" s="80" t="s">
        <v>236</v>
      </c>
      <c r="B8" s="80"/>
      <c r="C8" s="80"/>
      <c r="D8" s="80"/>
      <c r="E8" s="80"/>
      <c r="F8" s="80"/>
      <c r="G8" s="80"/>
      <c r="H8" s="80"/>
    </row>
    <row r="9" customFormat="false" ht="14.25" hidden="false" customHeight="false" outlineLevel="0" collapsed="false">
      <c r="A9" s="79"/>
      <c r="B9" s="79"/>
      <c r="C9" s="79"/>
      <c r="D9" s="79"/>
      <c r="E9" s="79"/>
      <c r="F9" s="79"/>
      <c r="G9" s="79"/>
      <c r="H9" s="79"/>
    </row>
    <row r="10" customFormat="false" ht="14.25" hidden="false" customHeight="false" outlineLevel="0" collapsed="false">
      <c r="A10" s="79"/>
      <c r="B10" s="79"/>
      <c r="C10" s="79"/>
      <c r="D10" s="79"/>
      <c r="E10" s="79"/>
      <c r="F10" s="79"/>
      <c r="G10" s="79"/>
      <c r="H10" s="79"/>
    </row>
    <row r="11" customFormat="false" ht="14.25" hidden="false" customHeight="false" outlineLevel="0" collapsed="false">
      <c r="A11" s="79"/>
      <c r="B11" s="79"/>
      <c r="C11" s="79"/>
      <c r="D11" s="79"/>
      <c r="E11" s="79"/>
      <c r="F11" s="79"/>
      <c r="G11" s="79"/>
      <c r="H11" s="79"/>
    </row>
    <row r="12" customFormat="false" ht="14.25" hidden="false" customHeight="false" outlineLevel="0" collapsed="false">
      <c r="A12" s="79"/>
      <c r="B12" s="79"/>
      <c r="C12" s="79"/>
      <c r="D12" s="79"/>
      <c r="E12" s="79"/>
      <c r="F12" s="79"/>
      <c r="G12" s="79"/>
      <c r="H12" s="79"/>
    </row>
    <row r="13" customFormat="false" ht="14.25" hidden="false" customHeight="false" outlineLevel="0" collapsed="false">
      <c r="A13" s="79"/>
      <c r="B13" s="79"/>
      <c r="C13" s="79"/>
      <c r="D13" s="79"/>
      <c r="E13" s="79"/>
      <c r="F13" s="79"/>
      <c r="G13" s="79"/>
      <c r="H13" s="79"/>
    </row>
    <row r="14" customFormat="false" ht="14.25" hidden="false" customHeight="false" outlineLevel="0" collapsed="false">
      <c r="A14" s="79" t="s">
        <v>237</v>
      </c>
      <c r="B14" s="81" t="s">
        <v>238</v>
      </c>
      <c r="C14" s="81"/>
      <c r="D14" s="81"/>
      <c r="E14" s="81"/>
      <c r="F14" s="81"/>
      <c r="G14" s="81"/>
      <c r="H14" s="79"/>
    </row>
    <row r="15" customFormat="false" ht="14.25" hidden="false" customHeight="false" outlineLevel="0" collapsed="false">
      <c r="A15" s="79" t="s">
        <v>239</v>
      </c>
      <c r="B15" s="81" t="s">
        <v>7</v>
      </c>
      <c r="C15" s="81"/>
      <c r="D15" s="81"/>
      <c r="E15" s="81"/>
      <c r="F15" s="81"/>
      <c r="G15" s="81"/>
      <c r="H15" s="79"/>
    </row>
    <row r="16" customFormat="false" ht="14.25" hidden="false" customHeight="false" outlineLevel="0" collapsed="false">
      <c r="A16" s="79" t="s">
        <v>240</v>
      </c>
      <c r="B16" s="81" t="s">
        <v>241</v>
      </c>
      <c r="C16" s="81"/>
      <c r="D16" s="81"/>
      <c r="E16" s="81"/>
      <c r="F16" s="81"/>
      <c r="G16" s="81"/>
      <c r="H16" s="79"/>
    </row>
    <row r="17" customFormat="false" ht="14.25" hidden="false" customHeight="false" outlineLevel="0" collapsed="false">
      <c r="A17" s="79"/>
      <c r="B17" s="79"/>
      <c r="C17" s="79"/>
      <c r="D17" s="79"/>
      <c r="E17" s="79"/>
      <c r="F17" s="79"/>
      <c r="G17" s="79"/>
      <c r="H17" s="79"/>
    </row>
    <row r="18" customFormat="false" ht="14.25" hidden="false" customHeight="false" outlineLevel="0" collapsed="false">
      <c r="A18" s="79"/>
      <c r="B18" s="79"/>
      <c r="C18" s="79"/>
      <c r="D18" s="79"/>
      <c r="E18" s="79"/>
      <c r="F18" s="79"/>
      <c r="G18" s="79"/>
      <c r="H18" s="79"/>
    </row>
    <row r="19" customFormat="false" ht="14.25" hidden="false" customHeight="false" outlineLevel="0" collapsed="false">
      <c r="A19" s="79"/>
      <c r="B19" s="79"/>
      <c r="C19" s="79"/>
      <c r="D19" s="79"/>
      <c r="E19" s="79"/>
      <c r="F19" s="79"/>
      <c r="G19" s="79"/>
      <c r="H19" s="79"/>
    </row>
    <row r="20" customFormat="false" ht="14.25" hidden="false" customHeight="false" outlineLevel="0" collapsed="false">
      <c r="A20" s="79"/>
      <c r="B20" s="79"/>
      <c r="C20" s="79"/>
      <c r="D20" s="79"/>
      <c r="E20" s="79"/>
      <c r="F20" s="79"/>
      <c r="G20" s="79"/>
      <c r="H20" s="79"/>
    </row>
    <row r="21" customFormat="false" ht="14.25" hidden="false" customHeight="false" outlineLevel="0" collapsed="false">
      <c r="A21" s="79"/>
      <c r="B21" s="79"/>
      <c r="C21" s="79"/>
      <c r="D21" s="79"/>
      <c r="E21" s="79"/>
      <c r="F21" s="79"/>
      <c r="G21" s="79"/>
      <c r="H21" s="79"/>
    </row>
    <row r="22" customFormat="false" ht="14.25" hidden="false" customHeight="false" outlineLevel="0" collapsed="false">
      <c r="A22" s="79" t="s">
        <v>177</v>
      </c>
      <c r="B22" s="79"/>
      <c r="C22" s="79"/>
      <c r="D22" s="79"/>
      <c r="E22" s="79"/>
      <c r="F22" s="79"/>
      <c r="G22" s="79"/>
      <c r="H22" s="79"/>
    </row>
    <row r="23" customFormat="false" ht="14.25" hidden="false" customHeight="false" outlineLevel="0" collapsed="false">
      <c r="A23" s="82" t="s">
        <v>242</v>
      </c>
      <c r="B23" s="82"/>
      <c r="C23" s="82"/>
      <c r="D23" s="82"/>
      <c r="E23" s="82"/>
      <c r="F23" s="82"/>
      <c r="G23" s="82"/>
      <c r="H23" s="82"/>
    </row>
    <row r="24" customFormat="false" ht="14.25" hidden="false" customHeight="false" outlineLevel="0" collapsed="false">
      <c r="A24" s="83" t="s">
        <v>238</v>
      </c>
      <c r="B24" s="79"/>
      <c r="C24" s="79"/>
      <c r="D24" s="79"/>
      <c r="E24" s="83" t="s">
        <v>243</v>
      </c>
      <c r="F24" s="79"/>
      <c r="G24" s="79"/>
      <c r="H24" s="79"/>
    </row>
    <row r="25" customFormat="false" ht="14.25" hidden="false" customHeight="false" outlineLevel="0" collapsed="false">
      <c r="A25" s="79"/>
      <c r="B25" s="79"/>
      <c r="C25" s="79"/>
      <c r="D25" s="79"/>
      <c r="E25" s="79"/>
      <c r="F25" s="79"/>
      <c r="G25" s="79"/>
      <c r="H25" s="79"/>
    </row>
    <row r="26" customFormat="false" ht="14.25" hidden="false" customHeight="false" outlineLevel="0" collapsed="false">
      <c r="A26" s="79"/>
      <c r="B26" s="79"/>
      <c r="C26" s="79"/>
      <c r="D26" s="79"/>
      <c r="E26" s="79"/>
      <c r="F26" s="79"/>
      <c r="G26" s="79"/>
      <c r="H26" s="79"/>
    </row>
    <row r="27" customFormat="false" ht="14.25" hidden="false" customHeight="false" outlineLevel="0" collapsed="false">
      <c r="A27" s="79"/>
      <c r="B27" s="79"/>
      <c r="C27" s="79"/>
      <c r="D27" s="79"/>
      <c r="E27" s="79"/>
      <c r="F27" s="79"/>
      <c r="G27" s="79"/>
      <c r="H27" s="79"/>
    </row>
    <row r="28" customFormat="false" ht="14.25" hidden="false" customHeight="false" outlineLevel="0" collapsed="false">
      <c r="A28" s="79" t="s">
        <v>180</v>
      </c>
      <c r="B28" s="79"/>
      <c r="C28" s="79"/>
      <c r="D28" s="79"/>
      <c r="E28" s="79"/>
      <c r="F28" s="79"/>
      <c r="G28" s="79"/>
      <c r="H28" s="79"/>
    </row>
    <row r="29" customFormat="false" ht="14.25" hidden="false" customHeight="false" outlineLevel="0" collapsed="false">
      <c r="A29" s="83" t="s">
        <v>244</v>
      </c>
      <c r="B29" s="79"/>
      <c r="C29" s="79"/>
      <c r="D29" s="79"/>
      <c r="E29" s="83" t="s">
        <v>245</v>
      </c>
      <c r="F29" s="79"/>
      <c r="G29" s="79"/>
      <c r="H29" s="79"/>
    </row>
    <row r="1048576" customFormat="false" ht="12.8" hidden="false" customHeight="false" outlineLevel="0" collapsed="false"/>
  </sheetData>
  <mergeCells count="6">
    <mergeCell ref="A2:H2"/>
    <mergeCell ref="A8:H8"/>
    <mergeCell ref="B14:G14"/>
    <mergeCell ref="B15:G15"/>
    <mergeCell ref="B16:G16"/>
    <mergeCell ref="A23:H2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1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E9" activeCellId="0" sqref="E9"/>
    </sheetView>
  </sheetViews>
  <sheetFormatPr defaultColWidth="10.2578125" defaultRowHeight="14.25" zeroHeight="false" outlineLevelRow="0" outlineLevelCol="0"/>
  <cols>
    <col collapsed="false" customWidth="true" hidden="false" outlineLevel="0" max="1" min="1" style="1" width="5.37"/>
    <col collapsed="false" customWidth="true" hidden="false" outlineLevel="0" max="2" min="2" style="1" width="16.26"/>
    <col collapsed="false" customWidth="true" hidden="false" outlineLevel="0" max="4" min="4" style="1" width="12.87"/>
    <col collapsed="false" customWidth="true" hidden="false" outlineLevel="0" max="7" min="7" style="1" width="13.13"/>
    <col collapsed="false" customWidth="true" hidden="false" outlineLevel="0" max="9" min="9" style="1" width="7.76"/>
  </cols>
  <sheetData>
    <row r="1" customFormat="false" ht="69" hidden="false" customHeight="true" outlineLevel="0" collapsed="false">
      <c r="A1" s="2" t="s">
        <v>0</v>
      </c>
      <c r="B1" s="2"/>
      <c r="C1" s="2"/>
      <c r="D1" s="2"/>
      <c r="E1" s="84" t="s">
        <v>246</v>
      </c>
      <c r="F1" s="84"/>
      <c r="G1" s="84"/>
      <c r="H1" s="2" t="s">
        <v>247</v>
      </c>
      <c r="I1" s="2"/>
      <c r="J1" s="2" t="s">
        <v>248</v>
      </c>
      <c r="K1" s="2"/>
      <c r="L1" s="7" t="s">
        <v>249</v>
      </c>
    </row>
    <row r="2" customFormat="false" ht="12.75" hidden="false" customHeight="true" outlineLevel="0" collapsed="false">
      <c r="A2" s="2" t="s">
        <v>3</v>
      </c>
      <c r="B2" s="2"/>
      <c r="C2" s="85" t="n">
        <v>89379676209</v>
      </c>
      <c r="D2" s="85"/>
      <c r="E2" s="7" t="s">
        <v>8</v>
      </c>
      <c r="F2" s="7"/>
      <c r="G2" s="7"/>
      <c r="H2" s="2"/>
      <c r="I2" s="2"/>
      <c r="J2" s="2"/>
      <c r="K2" s="2"/>
      <c r="L2" s="7" t="s">
        <v>250</v>
      </c>
    </row>
    <row r="3" customFormat="false" ht="12.75" hidden="false" customHeight="true" outlineLevel="0" collapsed="false">
      <c r="A3" s="2" t="s">
        <v>4</v>
      </c>
      <c r="B3" s="2"/>
      <c r="C3" s="85" t="s">
        <v>5</v>
      </c>
      <c r="D3" s="85"/>
      <c r="E3" s="7"/>
      <c r="F3" s="7"/>
      <c r="G3" s="7"/>
      <c r="H3" s="2" t="s">
        <v>251</v>
      </c>
      <c r="I3" s="2"/>
      <c r="J3" s="85" t="s">
        <v>40</v>
      </c>
      <c r="K3" s="85"/>
      <c r="L3" s="7"/>
    </row>
    <row r="4" customFormat="false" ht="27" hidden="false" customHeight="true" outlineLevel="0" collapsed="false">
      <c r="A4" s="2" t="s">
        <v>6</v>
      </c>
      <c r="B4" s="2"/>
      <c r="C4" s="85" t="s">
        <v>7</v>
      </c>
      <c r="D4" s="85"/>
      <c r="E4" s="7"/>
      <c r="F4" s="7"/>
      <c r="G4" s="7"/>
      <c r="H4" s="85"/>
      <c r="I4" s="85"/>
      <c r="J4" s="85"/>
      <c r="K4" s="85"/>
      <c r="L4" s="7"/>
    </row>
    <row r="5" customFormat="false" ht="31.5" hidden="false" customHeight="true" outlineLevel="0" collapsed="false">
      <c r="A5" s="2" t="s">
        <v>252</v>
      </c>
      <c r="B5" s="2"/>
      <c r="C5" s="85" t="s">
        <v>241</v>
      </c>
      <c r="D5" s="85"/>
      <c r="E5" s="86" t="s">
        <v>253</v>
      </c>
      <c r="F5" s="87" t="s">
        <v>254</v>
      </c>
      <c r="G5" s="86" t="s">
        <v>255</v>
      </c>
      <c r="H5" s="85"/>
      <c r="I5" s="85"/>
      <c r="J5" s="85"/>
      <c r="K5" s="85"/>
      <c r="L5" s="7"/>
    </row>
    <row r="6" customFormat="false" ht="54" hidden="false" customHeight="true" outlineLevel="0" collapsed="false">
      <c r="A6" s="88" t="s">
        <v>256</v>
      </c>
      <c r="B6" s="88" t="s">
        <v>10</v>
      </c>
      <c r="C6" s="88" t="s">
        <v>257</v>
      </c>
      <c r="D6" s="88" t="s">
        <v>258</v>
      </c>
      <c r="E6" s="88" t="s">
        <v>259</v>
      </c>
      <c r="F6" s="88"/>
      <c r="G6" s="89" t="s">
        <v>260</v>
      </c>
      <c r="H6" s="89"/>
      <c r="I6" s="89" t="s">
        <v>261</v>
      </c>
      <c r="J6" s="89"/>
      <c r="K6" s="90" t="s">
        <v>262</v>
      </c>
      <c r="L6" s="90"/>
    </row>
    <row r="7" customFormat="false" ht="84" hidden="false" customHeight="true" outlineLevel="0" collapsed="false">
      <c r="A7" s="91" t="n">
        <v>1</v>
      </c>
      <c r="B7" s="2" t="s">
        <v>263</v>
      </c>
      <c r="C7" s="92" t="s">
        <v>264</v>
      </c>
      <c r="D7" s="92" t="s">
        <v>265</v>
      </c>
      <c r="E7" s="93" t="s">
        <v>266</v>
      </c>
      <c r="F7" s="93"/>
      <c r="G7" s="92" t="s">
        <v>267</v>
      </c>
      <c r="H7" s="92"/>
      <c r="I7" s="94" t="s">
        <v>268</v>
      </c>
      <c r="J7" s="94"/>
      <c r="K7" s="12"/>
      <c r="L7" s="12"/>
    </row>
    <row r="8" customFormat="false" ht="68.25" hidden="true" customHeight="true" outlineLevel="0" collapsed="false">
      <c r="A8" s="91" t="n">
        <v>2</v>
      </c>
      <c r="B8" s="2" t="s">
        <v>21</v>
      </c>
      <c r="C8" s="95" t="s">
        <v>264</v>
      </c>
      <c r="D8" s="92" t="s">
        <v>24</v>
      </c>
      <c r="E8" s="96" t="s">
        <v>269</v>
      </c>
      <c r="F8" s="96"/>
      <c r="G8" s="92" t="s">
        <v>27</v>
      </c>
      <c r="H8" s="92"/>
      <c r="I8" s="97" t="s">
        <v>270</v>
      </c>
      <c r="J8" s="97"/>
      <c r="K8" s="12"/>
      <c r="L8" s="12"/>
    </row>
    <row r="9" customFormat="false" ht="67.5" hidden="false" customHeight="true" outlineLevel="0" collapsed="false">
      <c r="A9" s="98" t="n">
        <v>2</v>
      </c>
      <c r="B9" s="99" t="s">
        <v>271</v>
      </c>
      <c r="C9" s="92" t="s">
        <v>272</v>
      </c>
      <c r="D9" s="92" t="s">
        <v>273</v>
      </c>
      <c r="E9" s="92" t="s">
        <v>274</v>
      </c>
      <c r="F9" s="92"/>
      <c r="G9" s="92" t="s">
        <v>27</v>
      </c>
      <c r="H9" s="92"/>
      <c r="I9" s="94" t="s">
        <v>275</v>
      </c>
      <c r="J9" s="94"/>
      <c r="K9" s="92"/>
      <c r="L9" s="92"/>
    </row>
    <row r="10" customFormat="false" ht="39" hidden="false" customHeight="true" outlineLevel="0" collapsed="false">
      <c r="A10" s="98" t="n">
        <v>3</v>
      </c>
      <c r="B10" s="100" t="s">
        <v>276</v>
      </c>
      <c r="C10" s="92" t="s">
        <v>277</v>
      </c>
      <c r="D10" s="92" t="s">
        <v>273</v>
      </c>
      <c r="E10" s="92" t="s">
        <v>274</v>
      </c>
      <c r="F10" s="92"/>
      <c r="G10" s="92" t="s">
        <v>27</v>
      </c>
      <c r="H10" s="92"/>
      <c r="I10" s="97" t="s">
        <v>60</v>
      </c>
      <c r="J10" s="97"/>
      <c r="K10" s="92"/>
      <c r="L10" s="92"/>
    </row>
    <row r="11" customFormat="false" ht="28.5" hidden="false" customHeight="true" outlineLevel="0" collapsed="false">
      <c r="A11" s="98" t="n">
        <v>4</v>
      </c>
      <c r="B11" s="100" t="s">
        <v>278</v>
      </c>
      <c r="C11" s="92" t="s">
        <v>60</v>
      </c>
      <c r="D11" s="92" t="s">
        <v>60</v>
      </c>
      <c r="E11" s="92" t="s">
        <v>279</v>
      </c>
      <c r="F11" s="92"/>
      <c r="G11" s="92" t="s">
        <v>280</v>
      </c>
      <c r="H11" s="92"/>
      <c r="I11" s="97" t="s">
        <v>60</v>
      </c>
      <c r="J11" s="97"/>
      <c r="K11" s="92"/>
      <c r="L11" s="92"/>
    </row>
  </sheetData>
  <mergeCells count="42">
    <mergeCell ref="A1:D1"/>
    <mergeCell ref="E1:G1"/>
    <mergeCell ref="H1:I2"/>
    <mergeCell ref="J1:K2"/>
    <mergeCell ref="A2:B2"/>
    <mergeCell ref="C2:D2"/>
    <mergeCell ref="E2:G4"/>
    <mergeCell ref="L2:L5"/>
    <mergeCell ref="A3:B3"/>
    <mergeCell ref="C3:D3"/>
    <mergeCell ref="H3:I3"/>
    <mergeCell ref="J3:K3"/>
    <mergeCell ref="A4:B4"/>
    <mergeCell ref="C4:D4"/>
    <mergeCell ref="H4:I5"/>
    <mergeCell ref="J4:K5"/>
    <mergeCell ref="A5:B5"/>
    <mergeCell ref="C5:D5"/>
    <mergeCell ref="E6:F6"/>
    <mergeCell ref="G6:H6"/>
    <mergeCell ref="I6:J6"/>
    <mergeCell ref="K6:L6"/>
    <mergeCell ref="E7:F7"/>
    <mergeCell ref="G7:H7"/>
    <mergeCell ref="I7:J7"/>
    <mergeCell ref="K7:L7"/>
    <mergeCell ref="E8:F8"/>
    <mergeCell ref="G8:H8"/>
    <mergeCell ref="I8:J8"/>
    <mergeCell ref="K8:L8"/>
    <mergeCell ref="E9:F9"/>
    <mergeCell ref="G9:H9"/>
    <mergeCell ref="I9:J9"/>
    <mergeCell ref="K9:L9"/>
    <mergeCell ref="E10:F10"/>
    <mergeCell ref="G10:H10"/>
    <mergeCell ref="I10:J10"/>
    <mergeCell ref="K10:L10"/>
    <mergeCell ref="E11:F11"/>
    <mergeCell ref="G11:H11"/>
    <mergeCell ref="I11:J11"/>
    <mergeCell ref="K11:L11"/>
  </mergeCells>
  <hyperlinks>
    <hyperlink ref="C3" r:id="rId1" display="adez2012@yandex.ru"/>
  </hyperlinks>
  <printOptions headings="false" gridLines="false" gridLinesSet="true" horizontalCentered="false" verticalCentered="false"/>
  <pageMargins left="0.491666666666667" right="0.359722222222222" top="0.503472222222222" bottom="0.474305555555556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C2" activeCellId="0" sqref="C2"/>
    </sheetView>
  </sheetViews>
  <sheetFormatPr defaultColWidth="10.2578125" defaultRowHeight="14.25" zeroHeight="false" outlineLevelRow="0" outlineLevelCol="0"/>
  <cols>
    <col collapsed="false" customWidth="true" hidden="false" outlineLevel="0" max="1" min="1" style="101" width="10.87"/>
    <col collapsed="false" customWidth="true" hidden="false" outlineLevel="0" max="2" min="2" style="102" width="17.74"/>
    <col collapsed="false" customWidth="true" hidden="false" outlineLevel="0" max="3" min="3" style="102" width="10.5"/>
    <col collapsed="false" customWidth="true" hidden="false" outlineLevel="0" max="4" min="4" style="1" width="7.87"/>
    <col collapsed="false" customWidth="true" hidden="false" outlineLevel="0" max="5" min="5" style="102" width="12.37"/>
    <col collapsed="false" customWidth="true" hidden="false" outlineLevel="0" max="6" min="6" style="102" width="11.62"/>
    <col collapsed="false" customWidth="true" hidden="false" outlineLevel="0" max="7" min="7" style="1" width="12.87"/>
    <col collapsed="false" customWidth="true" hidden="false" outlineLevel="0" max="8" min="8" style="1" width="9.12"/>
    <col collapsed="false" customWidth="true" hidden="false" outlineLevel="0" max="9" min="9" style="1" width="7.39"/>
    <col collapsed="false" customWidth="true" hidden="false" outlineLevel="0" max="10" min="10" style="103" width="15.75"/>
    <col collapsed="false" customWidth="true" hidden="false" outlineLevel="0" max="11" min="11" style="1" width="13.76"/>
  </cols>
  <sheetData>
    <row r="1" customFormat="false" ht="36.75" hidden="false" customHeight="true" outlineLevel="0" collapsed="false">
      <c r="A1" s="2" t="s">
        <v>0</v>
      </c>
      <c r="B1" s="2"/>
      <c r="C1" s="2"/>
      <c r="D1" s="2"/>
      <c r="E1" s="84" t="s">
        <v>1</v>
      </c>
      <c r="F1" s="84"/>
      <c r="G1" s="84"/>
      <c r="H1" s="2" t="s">
        <v>247</v>
      </c>
      <c r="I1" s="2"/>
      <c r="J1" s="2" t="s">
        <v>248</v>
      </c>
      <c r="K1" s="7" t="s">
        <v>249</v>
      </c>
    </row>
    <row r="2" customFormat="false" ht="21" hidden="false" customHeight="true" outlineLevel="0" collapsed="false">
      <c r="A2" s="2" t="s">
        <v>3</v>
      </c>
      <c r="B2" s="2"/>
      <c r="C2" s="85" t="n">
        <v>89379676209</v>
      </c>
      <c r="D2" s="85"/>
      <c r="E2" s="72" t="s">
        <v>8</v>
      </c>
      <c r="F2" s="72"/>
      <c r="G2" s="72"/>
      <c r="H2" s="2"/>
      <c r="I2" s="2"/>
      <c r="J2" s="2"/>
      <c r="K2" s="7" t="s">
        <v>250</v>
      </c>
    </row>
    <row r="3" customFormat="false" ht="12.75" hidden="false" customHeight="true" outlineLevel="0" collapsed="false">
      <c r="A3" s="2" t="s">
        <v>4</v>
      </c>
      <c r="B3" s="2"/>
      <c r="C3" s="85" t="s">
        <v>5</v>
      </c>
      <c r="D3" s="85"/>
      <c r="E3" s="72"/>
      <c r="F3" s="72"/>
      <c r="G3" s="72"/>
      <c r="H3" s="2" t="s">
        <v>251</v>
      </c>
      <c r="I3" s="2"/>
      <c r="J3" s="7" t="s">
        <v>40</v>
      </c>
      <c r="K3" s="7"/>
    </row>
    <row r="4" customFormat="false" ht="33.75" hidden="false" customHeight="true" outlineLevel="0" collapsed="false">
      <c r="A4" s="2" t="s">
        <v>6</v>
      </c>
      <c r="B4" s="2"/>
      <c r="C4" s="85" t="s">
        <v>7</v>
      </c>
      <c r="D4" s="85"/>
      <c r="E4" s="72"/>
      <c r="F4" s="72"/>
      <c r="G4" s="72"/>
      <c r="H4" s="85"/>
      <c r="I4" s="85"/>
      <c r="J4" s="85"/>
      <c r="K4" s="7"/>
    </row>
    <row r="5" customFormat="false" ht="44.25" hidden="false" customHeight="true" outlineLevel="0" collapsed="false">
      <c r="A5" s="2" t="s">
        <v>252</v>
      </c>
      <c r="B5" s="2"/>
      <c r="C5" s="85" t="s">
        <v>241</v>
      </c>
      <c r="D5" s="85"/>
      <c r="E5" s="86" t="s">
        <v>253</v>
      </c>
      <c r="F5" s="87" t="s">
        <v>254</v>
      </c>
      <c r="G5" s="86" t="s">
        <v>255</v>
      </c>
      <c r="H5" s="85"/>
      <c r="I5" s="85"/>
      <c r="J5" s="85"/>
      <c r="K5" s="85"/>
    </row>
    <row r="6" customFormat="false" ht="46.5" hidden="false" customHeight="true" outlineLevel="0" collapsed="false">
      <c r="A6" s="104" t="s">
        <v>34</v>
      </c>
      <c r="B6" s="104" t="s">
        <v>10</v>
      </c>
      <c r="C6" s="104" t="s">
        <v>281</v>
      </c>
      <c r="D6" s="104" t="s">
        <v>12</v>
      </c>
      <c r="E6" s="104" t="s">
        <v>282</v>
      </c>
      <c r="F6" s="105" t="s">
        <v>283</v>
      </c>
      <c r="G6" s="105" t="s">
        <v>284</v>
      </c>
      <c r="H6" s="104" t="s">
        <v>285</v>
      </c>
      <c r="I6" s="104" t="s">
        <v>285</v>
      </c>
      <c r="J6" s="106" t="s">
        <v>17</v>
      </c>
      <c r="K6" s="104" t="s">
        <v>18</v>
      </c>
    </row>
    <row r="7" customFormat="false" ht="54" hidden="false" customHeight="true" outlineLevel="0" collapsed="false">
      <c r="A7" s="104"/>
      <c r="B7" s="104"/>
      <c r="C7" s="104"/>
      <c r="D7" s="104"/>
      <c r="E7" s="104"/>
      <c r="F7" s="105"/>
      <c r="G7" s="105"/>
      <c r="H7" s="104" t="s">
        <v>19</v>
      </c>
      <c r="I7" s="107" t="s">
        <v>286</v>
      </c>
      <c r="J7" s="106"/>
      <c r="K7" s="106"/>
    </row>
    <row r="8" customFormat="false" ht="64.9" hidden="false" customHeight="false" outlineLevel="0" collapsed="false">
      <c r="A8" s="15" t="n">
        <v>45243</v>
      </c>
      <c r="B8" s="7" t="s">
        <v>287</v>
      </c>
      <c r="C8" s="92" t="s">
        <v>288</v>
      </c>
      <c r="D8" s="7" t="n">
        <v>42</v>
      </c>
      <c r="E8" s="108" t="s">
        <v>289</v>
      </c>
      <c r="F8" s="73" t="s">
        <v>265</v>
      </c>
      <c r="G8" s="16" t="n">
        <f aca="false">'12.01 3 контур'!G69</f>
        <v>0.176</v>
      </c>
      <c r="H8" s="7" t="s">
        <v>290</v>
      </c>
      <c r="I8" s="109" t="s">
        <v>291</v>
      </c>
      <c r="J8" s="7" t="s">
        <v>27</v>
      </c>
      <c r="K8" s="7" t="s">
        <v>40</v>
      </c>
    </row>
    <row r="9" customFormat="false" ht="39.75" hidden="false" customHeight="true" outlineLevel="0" collapsed="false">
      <c r="A9" s="15" t="n">
        <v>45238</v>
      </c>
      <c r="B9" s="108" t="s">
        <v>21</v>
      </c>
      <c r="C9" s="110" t="s">
        <v>22</v>
      </c>
      <c r="D9" s="108" t="n">
        <v>7021</v>
      </c>
      <c r="E9" s="108" t="s">
        <v>23</v>
      </c>
      <c r="F9" s="110" t="s">
        <v>24</v>
      </c>
      <c r="G9" s="16" t="n">
        <f aca="false">'05.01 1 контур'!H71</f>
        <v>2.84</v>
      </c>
      <c r="H9" s="108" t="s">
        <v>28</v>
      </c>
      <c r="I9" s="111" t="s">
        <v>29</v>
      </c>
      <c r="J9" s="108" t="s">
        <v>27</v>
      </c>
      <c r="K9" s="108" t="s">
        <v>40</v>
      </c>
    </row>
    <row r="10" customFormat="false" ht="26.85" hidden="false" customHeight="false" outlineLevel="0" collapsed="false">
      <c r="A10" s="15" t="n">
        <v>45239</v>
      </c>
      <c r="B10" s="108" t="s">
        <v>21</v>
      </c>
      <c r="C10" s="110" t="s">
        <v>22</v>
      </c>
      <c r="D10" s="108" t="n">
        <v>7021</v>
      </c>
      <c r="E10" s="108" t="s">
        <v>23</v>
      </c>
      <c r="F10" s="110" t="s">
        <v>24</v>
      </c>
      <c r="G10" s="16" t="n">
        <f aca="false">'08.01 2 контур'!G71</f>
        <v>5.12</v>
      </c>
      <c r="H10" s="108" t="s">
        <v>25</v>
      </c>
      <c r="I10" s="111" t="s">
        <v>26</v>
      </c>
      <c r="J10" s="108" t="s">
        <v>27</v>
      </c>
      <c r="K10" s="108" t="s">
        <v>40</v>
      </c>
    </row>
    <row r="11" customFormat="false" ht="59.7" hidden="false" customHeight="true" outlineLevel="0" collapsed="false">
      <c r="A11" s="15" t="n">
        <v>45257</v>
      </c>
      <c r="B11" s="7" t="s">
        <v>287</v>
      </c>
      <c r="C11" s="92" t="s">
        <v>288</v>
      </c>
      <c r="D11" s="7" t="n">
        <v>42</v>
      </c>
      <c r="E11" s="108" t="s">
        <v>289</v>
      </c>
      <c r="F11" s="73" t="s">
        <v>265</v>
      </c>
      <c r="G11" s="16" t="n">
        <f aca="false">'22.01 3 контур'!H69</f>
        <v>0.176</v>
      </c>
      <c r="H11" s="7" t="s">
        <v>290</v>
      </c>
      <c r="I11" s="109" t="s">
        <v>291</v>
      </c>
      <c r="J11" s="7" t="s">
        <v>27</v>
      </c>
      <c r="K11" s="7" t="s">
        <v>40</v>
      </c>
    </row>
    <row r="12" customFormat="false" ht="26.85" hidden="false" customHeight="false" outlineLevel="0" collapsed="false">
      <c r="A12" s="15" t="n">
        <v>45252</v>
      </c>
      <c r="B12" s="108" t="s">
        <v>21</v>
      </c>
      <c r="C12" s="110" t="s">
        <v>22</v>
      </c>
      <c r="D12" s="108" t="n">
        <v>7021</v>
      </c>
      <c r="E12" s="108" t="s">
        <v>23</v>
      </c>
      <c r="F12" s="110" t="s">
        <v>24</v>
      </c>
      <c r="G12" s="16" t="n">
        <f aca="false">'23.01 1 контур'!H71</f>
        <v>2.84</v>
      </c>
      <c r="H12" s="112" t="s">
        <v>28</v>
      </c>
      <c r="I12" s="113" t="s">
        <v>29</v>
      </c>
      <c r="J12" s="112" t="s">
        <v>27</v>
      </c>
      <c r="K12" s="112" t="s">
        <v>40</v>
      </c>
    </row>
    <row r="13" customFormat="false" ht="26.85" hidden="false" customHeight="false" outlineLevel="0" collapsed="false">
      <c r="A13" s="15" t="n">
        <v>45253</v>
      </c>
      <c r="B13" s="108" t="s">
        <v>21</v>
      </c>
      <c r="C13" s="110" t="s">
        <v>22</v>
      </c>
      <c r="D13" s="108" t="n">
        <v>7021</v>
      </c>
      <c r="E13" s="108" t="s">
        <v>23</v>
      </c>
      <c r="F13" s="110" t="s">
        <v>24</v>
      </c>
      <c r="G13" s="16" t="n">
        <f aca="false">'24.01 2 контур'!G71</f>
        <v>4.8</v>
      </c>
      <c r="H13" s="112" t="s">
        <v>25</v>
      </c>
      <c r="I13" s="113" t="s">
        <v>26</v>
      </c>
      <c r="J13" s="112" t="s">
        <v>27</v>
      </c>
      <c r="K13" s="112" t="s">
        <v>40</v>
      </c>
    </row>
    <row r="14" customFormat="false" ht="26.85" hidden="false" customHeight="false" outlineLevel="0" collapsed="false">
      <c r="A14" s="15" t="n">
        <v>45253</v>
      </c>
      <c r="B14" s="108" t="s">
        <v>21</v>
      </c>
      <c r="C14" s="110" t="s">
        <v>22</v>
      </c>
      <c r="D14" s="108" t="n">
        <v>7021</v>
      </c>
      <c r="E14" s="108" t="s">
        <v>23</v>
      </c>
      <c r="F14" s="110" t="s">
        <v>24</v>
      </c>
      <c r="G14" s="16" t="n">
        <f aca="false">'31.01 водокачки 2контур'!G71</f>
        <v>0.76</v>
      </c>
      <c r="H14" s="112" t="s">
        <v>25</v>
      </c>
      <c r="I14" s="114" t="str">
        <f aca="false">'31.01 водокачки 2контур'!C71</f>
        <v>1-19</v>
      </c>
      <c r="J14" s="112" t="s">
        <v>27</v>
      </c>
      <c r="K14" s="112" t="s">
        <v>40</v>
      </c>
    </row>
    <row r="1048576" customFormat="false" ht="12.8" hidden="false" customHeight="false" outlineLevel="0" collapsed="false"/>
  </sheetData>
  <autoFilter ref="A6:K14"/>
  <mergeCells count="27">
    <mergeCell ref="A1:D1"/>
    <mergeCell ref="E1:G1"/>
    <mergeCell ref="H1:I2"/>
    <mergeCell ref="J1:J2"/>
    <mergeCell ref="A2:B2"/>
    <mergeCell ref="C2:D2"/>
    <mergeCell ref="E2:G4"/>
    <mergeCell ref="K2:K5"/>
    <mergeCell ref="A3:B3"/>
    <mergeCell ref="C3:D3"/>
    <mergeCell ref="H3:I3"/>
    <mergeCell ref="A4:B4"/>
    <mergeCell ref="C4:D4"/>
    <mergeCell ref="H4:I5"/>
    <mergeCell ref="J4:J5"/>
    <mergeCell ref="A5:B5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  <mergeCell ref="K6:K7"/>
  </mergeCells>
  <hyperlinks>
    <hyperlink ref="C3" r:id="rId1" display="adez2012@yandex.ru"/>
  </hyperlinks>
  <printOptions headings="false" gridLines="false" gridLinesSet="true" horizontalCentered="false" verticalCentered="false"/>
  <pageMargins left="0.480555555555556" right="0.16875" top="0.285416666666667" bottom="0.630555555555556" header="0.511811023622047" footer="0.365277777777778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2" activeCellId="0" sqref="A12"/>
    </sheetView>
  </sheetViews>
  <sheetFormatPr defaultColWidth="10.2578125" defaultRowHeight="14.25" zeroHeight="false" outlineLevelRow="0" outlineLevelCol="0"/>
  <cols>
    <col collapsed="false" customWidth="true" hidden="false" outlineLevel="0" max="1" min="1" style="101" width="12.87"/>
    <col collapsed="false" customWidth="true" hidden="false" outlineLevel="0" max="2" min="2" style="102" width="14.75"/>
    <col collapsed="false" customWidth="true" hidden="false" outlineLevel="0" max="3" min="3" style="102" width="16.5"/>
    <col collapsed="false" customWidth="true" hidden="false" outlineLevel="0" max="4" min="4" style="102" width="12.76"/>
    <col collapsed="false" customWidth="true" hidden="false" outlineLevel="0" max="5" min="5" style="102" width="12.13"/>
    <col collapsed="false" customWidth="true" hidden="false" outlineLevel="0" max="6" min="6" style="1" width="21.75"/>
    <col collapsed="false" customWidth="true" hidden="false" outlineLevel="0" max="7" min="7" style="1" width="14.25"/>
    <col collapsed="false" customWidth="true" hidden="false" outlineLevel="0" max="8" min="8" style="103" width="15.87"/>
    <col collapsed="false" customWidth="true" hidden="false" outlineLevel="0" max="9" min="9" style="1" width="12.5"/>
    <col collapsed="false" customWidth="true" hidden="false" outlineLevel="0" max="11" min="11" style="1" width="16.87"/>
  </cols>
  <sheetData>
    <row r="1" customFormat="false" ht="25.5" hidden="false" customHeight="true" outlineLevel="0" collapsed="false">
      <c r="A1" s="2" t="s">
        <v>0</v>
      </c>
      <c r="B1" s="2"/>
      <c r="C1" s="2"/>
      <c r="D1" s="20" t="s">
        <v>30</v>
      </c>
      <c r="E1" s="20"/>
      <c r="F1" s="20"/>
      <c r="G1" s="2" t="s">
        <v>247</v>
      </c>
      <c r="H1" s="2" t="s">
        <v>292</v>
      </c>
      <c r="I1" s="7" t="s">
        <v>249</v>
      </c>
    </row>
    <row r="2" customFormat="false" ht="39.75" hidden="false" customHeight="true" outlineLevel="0" collapsed="false">
      <c r="A2" s="2" t="s">
        <v>3</v>
      </c>
      <c r="B2" s="2"/>
      <c r="C2" s="7" t="n">
        <v>89379676209</v>
      </c>
      <c r="D2" s="20"/>
      <c r="E2" s="20"/>
      <c r="F2" s="20"/>
      <c r="G2" s="2"/>
      <c r="H2" s="2"/>
      <c r="I2" s="7" t="s">
        <v>250</v>
      </c>
    </row>
    <row r="3" customFormat="false" ht="25.5" hidden="false" customHeight="true" outlineLevel="0" collapsed="false">
      <c r="A3" s="2" t="s">
        <v>4</v>
      </c>
      <c r="B3" s="2"/>
      <c r="C3" s="7" t="s">
        <v>5</v>
      </c>
      <c r="D3" s="7" t="s">
        <v>8</v>
      </c>
      <c r="E3" s="7"/>
      <c r="F3" s="7"/>
      <c r="G3" s="2" t="s">
        <v>251</v>
      </c>
      <c r="H3" s="7" t="s">
        <v>40</v>
      </c>
      <c r="I3" s="7"/>
    </row>
    <row r="4" customFormat="false" ht="13.5" hidden="false" customHeight="true" outlineLevel="0" collapsed="false">
      <c r="A4" s="2" t="s">
        <v>6</v>
      </c>
      <c r="B4" s="2"/>
      <c r="C4" s="7" t="s">
        <v>7</v>
      </c>
      <c r="D4" s="7"/>
      <c r="E4" s="7"/>
      <c r="F4" s="7"/>
      <c r="G4" s="85"/>
      <c r="H4" s="85"/>
      <c r="I4" s="7"/>
    </row>
    <row r="5" customFormat="false" ht="37.5" hidden="false" customHeight="true" outlineLevel="0" collapsed="false">
      <c r="A5" s="2" t="s">
        <v>252</v>
      </c>
      <c r="B5" s="2"/>
      <c r="C5" s="7" t="s">
        <v>241</v>
      </c>
      <c r="D5" s="86" t="s">
        <v>253</v>
      </c>
      <c r="E5" s="87" t="s">
        <v>254</v>
      </c>
      <c r="F5" s="86" t="s">
        <v>255</v>
      </c>
      <c r="G5" s="85"/>
      <c r="H5" s="85"/>
      <c r="I5" s="85"/>
    </row>
    <row r="6" customFormat="false" ht="39" hidden="false" customHeight="true" outlineLevel="0" collapsed="false">
      <c r="A6" s="21" t="s">
        <v>32</v>
      </c>
      <c r="B6" s="21"/>
      <c r="C6" s="21"/>
      <c r="D6" s="21"/>
      <c r="E6" s="21"/>
      <c r="F6" s="21" t="s">
        <v>33</v>
      </c>
      <c r="G6" s="21"/>
      <c r="H6" s="21"/>
      <c r="I6" s="21"/>
    </row>
    <row r="7" customFormat="false" ht="26.85" hidden="false" customHeight="false" outlineLevel="0" collapsed="false">
      <c r="A7" s="22" t="s">
        <v>34</v>
      </c>
      <c r="B7" s="22" t="s">
        <v>35</v>
      </c>
      <c r="C7" s="22" t="s">
        <v>36</v>
      </c>
      <c r="D7" s="22" t="s">
        <v>37</v>
      </c>
      <c r="E7" s="22" t="s">
        <v>38</v>
      </c>
      <c r="F7" s="22" t="s">
        <v>35</v>
      </c>
      <c r="G7" s="22" t="s">
        <v>36</v>
      </c>
      <c r="H7" s="22" t="s">
        <v>37</v>
      </c>
      <c r="I7" s="22" t="s">
        <v>38</v>
      </c>
    </row>
    <row r="8" customFormat="false" ht="36.75" hidden="false" customHeight="true" outlineLevel="0" collapsed="false">
      <c r="A8" s="115" t="n">
        <f aca="false">журнал!A9</f>
        <v>45238</v>
      </c>
      <c r="B8" s="23" t="s">
        <v>21</v>
      </c>
      <c r="C8" s="116" t="n">
        <v>3.8</v>
      </c>
      <c r="D8" s="23" t="s">
        <v>40</v>
      </c>
      <c r="E8" s="23"/>
      <c r="F8" s="117" t="s">
        <v>27</v>
      </c>
      <c r="G8" s="24" t="n">
        <f aca="false">C8-J8</f>
        <v>0.96</v>
      </c>
      <c r="H8" s="118" t="s">
        <v>40</v>
      </c>
      <c r="I8" s="117"/>
      <c r="J8" s="119" t="n">
        <f aca="false">журнал!G9</f>
        <v>2.84</v>
      </c>
    </row>
    <row r="9" customFormat="false" ht="26.85" hidden="false" customHeight="false" outlineLevel="0" collapsed="false">
      <c r="A9" s="115" t="n">
        <f aca="false">журнал!A10</f>
        <v>45239</v>
      </c>
      <c r="B9" s="23" t="s">
        <v>21</v>
      </c>
      <c r="C9" s="116" t="n">
        <v>5.2</v>
      </c>
      <c r="D9" s="23" t="s">
        <v>40</v>
      </c>
      <c r="E9" s="23"/>
      <c r="F9" s="117" t="s">
        <v>27</v>
      </c>
      <c r="G9" s="24" t="n">
        <f aca="false">C9-J9</f>
        <v>0.0800000000000001</v>
      </c>
      <c r="H9" s="118" t="s">
        <v>40</v>
      </c>
      <c r="I9" s="117"/>
      <c r="J9" s="119" t="n">
        <f aca="false">журнал!G10</f>
        <v>5.12</v>
      </c>
    </row>
    <row r="10" customFormat="false" ht="26.85" hidden="false" customHeight="false" outlineLevel="0" collapsed="false">
      <c r="A10" s="115" t="n">
        <f aca="false">журнал!A12</f>
        <v>45252</v>
      </c>
      <c r="B10" s="23" t="s">
        <v>21</v>
      </c>
      <c r="C10" s="116" t="n">
        <v>4.3</v>
      </c>
      <c r="D10" s="23" t="s">
        <v>40</v>
      </c>
      <c r="E10" s="23"/>
      <c r="F10" s="117" t="s">
        <v>27</v>
      </c>
      <c r="G10" s="24" t="n">
        <f aca="false">C10-J10</f>
        <v>1.46</v>
      </c>
      <c r="H10" s="118" t="s">
        <v>40</v>
      </c>
      <c r="I10" s="117"/>
      <c r="J10" s="119" t="n">
        <f aca="false">журнал!G12</f>
        <v>2.84</v>
      </c>
    </row>
    <row r="11" customFormat="false" ht="26.85" hidden="false" customHeight="false" outlineLevel="0" collapsed="false">
      <c r="A11" s="115" t="n">
        <f aca="false">журнал!A13</f>
        <v>45253</v>
      </c>
      <c r="B11" s="23" t="s">
        <v>21</v>
      </c>
      <c r="C11" s="116" t="n">
        <v>5.6</v>
      </c>
      <c r="D11" s="23" t="s">
        <v>40</v>
      </c>
      <c r="E11" s="23"/>
      <c r="F11" s="117" t="s">
        <v>27</v>
      </c>
      <c r="G11" s="24" t="n">
        <f aca="false">C11-J11</f>
        <v>0.8</v>
      </c>
      <c r="H11" s="118" t="s">
        <v>40</v>
      </c>
      <c r="I11" s="117"/>
      <c r="J11" s="119" t="n">
        <f aca="false">журнал!G13</f>
        <v>4.8</v>
      </c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4">
    <mergeCell ref="A1:C1"/>
    <mergeCell ref="D1:F2"/>
    <mergeCell ref="G1:G2"/>
    <mergeCell ref="H1:H2"/>
    <mergeCell ref="A2:B2"/>
    <mergeCell ref="I2:I5"/>
    <mergeCell ref="A3:B3"/>
    <mergeCell ref="D3:F4"/>
    <mergeCell ref="A4:B4"/>
    <mergeCell ref="G4:G5"/>
    <mergeCell ref="H4:H5"/>
    <mergeCell ref="A5:B5"/>
    <mergeCell ref="A6:E6"/>
    <mergeCell ref="F6:I6"/>
  </mergeCells>
  <hyperlinks>
    <hyperlink ref="C3" r:id="rId1" display="adez2012@yandex.ru"/>
  </hyperlinks>
  <printOptions headings="false" gridLines="false" gridLinesSet="true" horizontalCentered="false" verticalCentered="false"/>
  <pageMargins left="0.374305555555556" right="0.338194444444444" top="0.7875" bottom="0.655555555555556" header="0.511811023622047" footer="0.390277777777778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1214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2021-09-03T16:58:45Z</dcterms:created>
  <dc:creator>EMZ</dc:creator>
  <dc:description/>
  <dc:language>ru-RU</dc:language>
  <cp:lastModifiedBy/>
  <cp:lastPrinted>2025-02-12T14:20:04Z</cp:lastPrinted>
  <dcterms:modified xsi:type="dcterms:W3CDTF">2025-02-12T14:24:26Z</dcterms:modified>
  <cp:revision>236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qrichtext">
    <vt:lpwstr>1</vt:lpwstr>
  </property>
</Properties>
</file>