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лист'!$A$1:$M$35</definedName>
    <definedName name="_xlnm._FilterDatabase" localSheetId="7" hidden="1">'контрол лист'!$A$3:$M$25</definedName>
    <definedName name="Excel_BuiltIn_Print_Area" localSheetId="7">'контрол лист'!$A$1:$M$35</definedName>
    <definedName name="Excel_BuiltIn__FilterDatabase" localSheetId="7">'контрол лист'!$A$3:$M$23</definedName>
  </definedNames>
  <calcPr fullCalcOnLoad="1"/>
</workbook>
</file>

<file path=xl/sharedStrings.xml><?xml version="1.0" encoding="utf-8"?>
<sst xmlns="http://schemas.openxmlformats.org/spreadsheetml/2006/main" count="340" uniqueCount="219">
  <si>
    <t>Отчет по ПЕСТ контролю</t>
  </si>
  <si>
    <t>Договор № 385/1</t>
  </si>
  <si>
    <t>«05» апреля 2022 г.</t>
  </si>
  <si>
    <t>Период 01.08.2022-31.08.2022г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</si>
  <si>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</si>
  <si>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</si>
  <si>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</si>
  <si>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</si>
  <si>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</si>
  <si>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</si>
  <si>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</si>
  <si>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</si>
  <si>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</si>
  <si>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</si>
  <si>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</si>
  <si>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</si>
  <si>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</si>
  <si>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</si>
  <si>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</si>
  <si>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</si>
  <si>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</si>
  <si>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</si>
  <si>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</si>
  <si>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</si>
  <si>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</si>
  <si>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</si>
  <si>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</si>
  <si>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</si>
  <si>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</si>
  <si>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</si>
  <si>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</si>
  <si>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</si>
  <si>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</si>
  <si>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</si>
  <si>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</si>
  <si>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</si>
  <si>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</si>
  <si>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</si>
  <si>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</si>
  <si>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</si>
  <si>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</si>
  <si>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</si>
  <si>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</si>
  <si>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</si>
  <si>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</si>
  <si>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</si>
  <si>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</si>
  <si>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</si>
  <si>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</si>
  <si>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</si>
  <si>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</si>
  <si>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</si>
  <si>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</si>
  <si>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</si>
  <si>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</si>
  <si>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</si>
  <si>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</si>
  <si>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</si>
  <si>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</si>
  <si>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</si>
  <si>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</si>
  <si>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</si>
  <si>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</si>
  <si>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</si>
  <si>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</si>
  <si>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</si>
  <si>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</si>
  <si>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</si>
  <si>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</si>
  <si>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</si>
  <si>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</si>
  <si>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</si>
  <si>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</si>
  <si>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</si>
  <si>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</si>
  <si>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</si>
  <si>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</si>
  <si>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</si>
  <si>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</si>
  <si>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</si>
  <si>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</si>
  <si>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</si>
  <si>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</si>
  <si>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</si>
  <si>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</si>
  <si>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</si>
  <si>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</si>
  <si>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</si>
  <si>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</si>
  <si>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</si>
  <si>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</si>
  <si>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</si>
  <si>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</si>
  <si>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</si>
  <si>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</si>
  <si>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</si>
  <si>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</si>
  <si>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</si>
  <si>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</si>
  <si>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</si>
  <si>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</si>
  <si>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</si>
  <si>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</si>
  <si>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</si>
  <si>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</si>
  <si>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</si>
  <si>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</si>
  <si>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</si>
  <si>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</si>
  <si>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</si>
  <si>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</si>
  <si>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</si>
  <si>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</si>
  <si>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</si>
  <si>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</si>
  <si>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</si>
  <si>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</si>
  <si>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</si>
  <si>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</si>
  <si>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</si>
  <si>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</si>
  <si>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</si>
  <si>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</si>
  <si>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</si>
  <si>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</si>
  <si>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</si>
  <si>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</si>
  <si>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</si>
  <si>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</si>
  <si>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</si>
  <si>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</si>
  <si>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</si>
  <si>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</si>
  <si>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</si>
  <si>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</si>
  <si>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</si>
  <si>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</si>
  <si>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</si>
  <si>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</si>
  <si>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</si>
  <si>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</si>
  <si>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</si>
  <si>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</si>
  <si>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</si>
  <si>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</si>
  <si>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</si>
  <si>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</si>
  <si>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</si>
  <si>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</si>
  <si>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</si>
  <si>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</si>
  <si>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</si>
  <si>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</si>
  <si>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</si>
  <si>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</si>
  <si>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</si>
  <si>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</si>
  <si>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</si>
  <si>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</si>
  <si>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</si>
  <si>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</si>
  <si>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</si>
  <si>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</si>
  <si>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</si>
  <si>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</si>
  <si>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</si>
  <si>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</si>
  <si>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</si>
  <si>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</si>
  <si>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</si>
  <si>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</si>
  <si>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</si>
  <si>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</si>
  <si>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</si>
  <si>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</si>
  <si>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</si>
  <si>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</si>
  <si>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</si>
  <si>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</si>
  <si>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</si>
  <si>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</si>
  <si>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</si>
  <si>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</si>
  <si>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</si>
  <si>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 xml:space="preserve"> Нет доступа СУВ(№)</t>
  </si>
  <si>
    <t>Замена/установка СУВ (№)</t>
  </si>
  <si>
    <t xml:space="preserve">Рыбный цех 1эт Посолочная </t>
  </si>
  <si>
    <t>ИМ</t>
  </si>
  <si>
    <t>пищевые</t>
  </si>
  <si>
    <t>3 контур защиты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</si>
  <si>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</si>
  <si>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</si>
  <si>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</si>
  <si>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</si>
  <si>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</si>
  <si>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</si>
  <si>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</si>
  <si>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</si>
  <si>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</si>
  <si>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</si>
  <si>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</si>
  <si>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</si>
  <si>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</si>
  <si>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</si>
  <si>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</si>
  <si>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</si>
  <si>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</si>
  <si>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</si>
  <si>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</si>
  <si>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</si>
  <si>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</si>
  <si>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</si>
  <si>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</si>
  <si>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</si>
  <si>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>Итого нет доступа  (загорожено)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</si>
  <si>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</si>
  <si>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</si>
  <si>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______________ ________/Козарезов М.Г.</t>
  </si>
  <si>
    <t>_________________/_______________________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</si>
</sst>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46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16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0" zoomScaleNormal="110" workbookViewId="0" topLeftCell="A7">
      <selection activeCell="H15" sqref="H15"/>
    </sheetView>
  </sheetViews>
  <sheetFormatPr defaultColWidth="8.796875" defaultRowHeight="14.25"/>
  <cols>
    <col min="1" max="1" width="15.19921875" style="0" customWidth="1"/>
    <col min="2" max="2" width="16.5" style="0" customWidth="1"/>
    <col min="3" max="7" width="12.09765625" style="0" customWidth="1"/>
    <col min="8" max="16384" width="10.296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4"/>
      <c r="D8" s="4" t="s">
        <v>3</v>
      </c>
      <c r="E8" s="4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5" t="s">
        <v>7</v>
      </c>
    </row>
    <row r="16" spans="1:2" ht="16.5">
      <c r="A16" s="3" t="s">
        <v>8</v>
      </c>
      <c r="B16" s="6" t="s">
        <v>9</v>
      </c>
    </row>
    <row r="19" ht="15.75">
      <c r="B19" s="3" t="s">
        <v>10</v>
      </c>
    </row>
    <row r="20" ht="15.75">
      <c r="B20" s="7" t="s">
        <v>11</v>
      </c>
    </row>
    <row r="21" spans="2:6" ht="15.75" customHeight="1">
      <c r="B21" s="8" t="s">
        <v>12</v>
      </c>
      <c r="C21" s="8"/>
      <c r="D21" s="8"/>
      <c r="E21" s="8"/>
      <c r="F21" s="8"/>
    </row>
    <row r="22" ht="15.75">
      <c r="B22" s="3" t="s">
        <v>13</v>
      </c>
    </row>
    <row r="27" spans="1:3" ht="14.25">
      <c r="A27" s="9"/>
      <c r="B27" s="9"/>
      <c r="C27" s="9"/>
    </row>
    <row r="28" spans="1:3" ht="14.25">
      <c r="A28" s="7" t="s">
        <v>14</v>
      </c>
      <c r="B28" s="9"/>
      <c r="C28" s="9"/>
    </row>
    <row r="29" spans="1:7" ht="15.75" customHeight="1">
      <c r="A29" s="10" t="s">
        <v>15</v>
      </c>
      <c r="B29" s="10"/>
      <c r="C29" s="10"/>
      <c r="D29" s="11" t="s">
        <v>16</v>
      </c>
      <c r="E29" s="11"/>
      <c r="F29" s="11"/>
      <c r="G29" s="11"/>
    </row>
    <row r="30" spans="1:3" ht="14.25">
      <c r="A30" s="9"/>
      <c r="B30" s="9"/>
      <c r="C30" s="9"/>
    </row>
    <row r="31" spans="1:3" ht="14.25">
      <c r="A31" s="9"/>
      <c r="B31" s="9"/>
      <c r="C31" s="9"/>
    </row>
    <row r="32" spans="1:3" ht="14.25">
      <c r="A32" s="7" t="s">
        <v>17</v>
      </c>
      <c r="B32" s="9"/>
      <c r="C32" s="9"/>
    </row>
    <row r="33" spans="1:8" ht="41.25" customHeight="1">
      <c r="A33" s="12" t="s">
        <v>18</v>
      </c>
      <c r="B33" s="12"/>
      <c r="C33" s="12" t="s">
        <v>19</v>
      </c>
      <c r="D33" s="12"/>
      <c r="E33" s="12"/>
      <c r="F33" s="12"/>
      <c r="G33" s="12"/>
      <c r="H33" s="13"/>
    </row>
  </sheetData>
  <sheetProtection selectLockedCells="1" selectUnlockedCells="1"/>
  <mergeCells count="5"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110" zoomScaleNormal="110" workbookViewId="0" topLeftCell="A13">
      <selection activeCell="C17" sqref="C17"/>
    </sheetView>
  </sheetViews>
  <sheetFormatPr defaultColWidth="8.796875" defaultRowHeight="14.25"/>
  <cols>
    <col min="1" max="1" width="15.69921875" style="14" customWidth="1"/>
    <col min="2" max="2" width="10.796875" style="14" customWidth="1"/>
    <col min="3" max="3" width="11.69921875" style="14" customWidth="1"/>
    <col min="4" max="4" width="7.296875" style="14" customWidth="1"/>
    <col min="5" max="5" width="17.8984375" style="14" customWidth="1"/>
    <col min="6" max="16384" width="11.19921875" style="14" customWidth="1"/>
  </cols>
  <sheetData>
    <row r="1" spans="1:255" ht="15.75" customHeight="1">
      <c r="A1" s="15" t="s">
        <v>20</v>
      </c>
      <c r="B1" s="15"/>
      <c r="C1" s="15"/>
      <c r="D1" s="15"/>
      <c r="E1" s="1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 customHeight="1">
      <c r="A2" s="16">
        <f>обложка!D8</f>
        <v>0</v>
      </c>
      <c r="B2" s="16"/>
      <c r="C2" s="16"/>
      <c r="D2" s="17"/>
      <c r="E2" s="1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.75" customHeight="1">
      <c r="A3" s="18"/>
      <c r="B3" s="18"/>
      <c r="C3" s="18"/>
      <c r="D3" s="17"/>
      <c r="E3" s="1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11" ht="34.5" customHeight="1">
      <c r="A4" s="19" t="s">
        <v>21</v>
      </c>
      <c r="B4" s="19"/>
      <c r="C4" s="19"/>
      <c r="D4" s="19"/>
      <c r="E4" s="19"/>
      <c r="I4"/>
      <c r="J4"/>
      <c r="K4"/>
    </row>
    <row r="5" spans="1:11" ht="16.5">
      <c r="A5" s="20">
        <f>A2</f>
        <v>0</v>
      </c>
      <c r="B5" s="20"/>
      <c r="C5" s="17"/>
      <c r="D5" s="17"/>
      <c r="E5" s="17"/>
      <c r="I5"/>
      <c r="J5"/>
      <c r="K5"/>
    </row>
    <row r="6" spans="1:11" ht="51" customHeight="1">
      <c r="A6" s="19" t="s">
        <v>22</v>
      </c>
      <c r="B6" s="19"/>
      <c r="C6" s="19"/>
      <c r="D6" s="19" t="s">
        <v>23</v>
      </c>
      <c r="E6" s="19"/>
      <c r="I6"/>
      <c r="J6"/>
      <c r="K6"/>
    </row>
    <row r="7" spans="1:5" ht="16.5" customHeight="1">
      <c r="A7" s="21" t="s">
        <v>24</v>
      </c>
      <c r="B7" s="21"/>
      <c r="C7" s="21"/>
      <c r="D7" s="21"/>
      <c r="E7" s="21"/>
    </row>
    <row r="8" spans="1:5" ht="16.5" customHeight="1">
      <c r="A8" s="22" t="s">
        <v>25</v>
      </c>
      <c r="B8" s="22"/>
      <c r="C8" s="22"/>
      <c r="D8" s="23" t="s">
        <v>26</v>
      </c>
      <c r="E8" s="24">
        <f>E12</f>
        <v>17</v>
      </c>
    </row>
    <row r="9" spans="1:256" ht="15.75" customHeight="1">
      <c r="A9" s="25" t="s">
        <v>27</v>
      </c>
      <c r="B9" s="25"/>
      <c r="C9" s="25"/>
      <c r="D9" s="25" t="e">
        <f>NA()</f>
        <v>#N/A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4" s="31" customFormat="1" ht="15.75" customHeight="1">
      <c r="A10" s="27" t="s">
        <v>28</v>
      </c>
      <c r="B10" s="27"/>
      <c r="C10" s="27"/>
      <c r="D10" s="28" t="s">
        <v>26</v>
      </c>
      <c r="E10" s="29">
        <f>E13</f>
        <v>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5" ht="15.75" customHeight="1">
      <c r="A11" s="23" t="s">
        <v>29</v>
      </c>
      <c r="B11" s="23"/>
      <c r="C11" s="23"/>
      <c r="D11" s="23"/>
      <c r="E11" s="23"/>
    </row>
    <row r="12" spans="1:5" ht="36">
      <c r="A12" s="32">
        <f>'контрол лист'!A16</f>
        <v>0</v>
      </c>
      <c r="B12" s="32">
        <f>'контрол лист'!F16</f>
        <v>0</v>
      </c>
      <c r="C12" s="24">
        <f>'контрол лист'!E16</f>
        <v>0</v>
      </c>
      <c r="D12" s="23" t="s">
        <v>26</v>
      </c>
      <c r="E12" s="24">
        <f>'контрол лист'!G16</f>
        <v>17</v>
      </c>
    </row>
    <row r="13" spans="1:5" ht="47.25">
      <c r="A13" s="32">
        <f>'контрол лист'!A17</f>
        <v>0</v>
      </c>
      <c r="B13" s="32">
        <f>'контрол лист'!F17</f>
        <v>0</v>
      </c>
      <c r="C13" s="24">
        <f>'контрол лист'!E17</f>
        <v>0</v>
      </c>
      <c r="D13" s="23" t="s">
        <v>26</v>
      </c>
      <c r="E13" s="24">
        <f>'контрол лист'!G17</f>
        <v>5</v>
      </c>
    </row>
    <row r="14" spans="1:5" ht="36">
      <c r="A14" s="32">
        <f>'контрол лист'!A18</f>
        <v>0</v>
      </c>
      <c r="B14" s="32">
        <f>'контрол лист'!F18</f>
        <v>0</v>
      </c>
      <c r="C14" s="24">
        <f>'контрол лист'!E18</f>
        <v>0</v>
      </c>
      <c r="D14" s="23" t="s">
        <v>26</v>
      </c>
      <c r="E14" s="24">
        <f>'контрол лист'!G18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2" t="s">
        <v>54</v>
      </c>
      <c r="D29" s="12"/>
      <c r="E29" s="12"/>
      <c r="F29"/>
      <c r="G29" s="13"/>
    </row>
  </sheetData>
  <sheetProtection selectLockedCells="1" selectUnlockedCells="1"/>
  <mergeCells count="18">
    <mergeCell ref="A1:E1"/>
    <mergeCell ref="A2:C2"/>
    <mergeCell ref="A4:E4"/>
    <mergeCell ref="A5:B5"/>
    <mergeCell ref="A6:E6"/>
    <mergeCell ref="A7:E7"/>
    <mergeCell ref="A8:C8"/>
    <mergeCell ref="A9:E9"/>
    <mergeCell ref="A10:C10"/>
    <mergeCell ref="A11:E11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110" zoomScaleNormal="110" workbookViewId="0" topLeftCell="A10">
      <selection activeCell="B11" sqref="B11"/>
    </sheetView>
  </sheetViews>
  <sheetFormatPr defaultColWidth="8.796875" defaultRowHeight="14.25"/>
  <cols>
    <col min="1" max="1" width="5" style="54" customWidth="1"/>
    <col min="2" max="2" width="19.8984375" style="55" customWidth="1"/>
    <col min="3" max="3" width="14.19921875" style="55" customWidth="1"/>
    <col min="4" max="4" width="5.69921875" style="55" customWidth="1"/>
    <col min="5" max="5" width="18.3984375" style="55" customWidth="1"/>
    <col min="6" max="6" width="18.3984375" style="56" customWidth="1"/>
    <col min="7" max="8" width="9.8984375" style="55" hidden="1" customWidth="1"/>
    <col min="9" max="16384" width="9.3984375" style="55" customWidth="1"/>
  </cols>
  <sheetData>
    <row r="1" spans="1:7" ht="13.5" customHeight="1">
      <c r="A1" s="57" t="s">
        <v>11</v>
      </c>
      <c r="B1" s="57"/>
      <c r="C1" s="57"/>
      <c r="D1" s="57"/>
      <c r="E1" s="57"/>
      <c r="F1" s="57"/>
      <c r="G1" s="58"/>
    </row>
    <row r="2" spans="1:7" ht="13.5" customHeight="1">
      <c r="A2" s="57"/>
      <c r="B2" s="59">
        <f>обложка!D8</f>
        <v>0</v>
      </c>
      <c r="C2" s="59"/>
      <c r="D2" s="59"/>
      <c r="E2" s="59"/>
      <c r="F2" s="59"/>
      <c r="G2" s="58"/>
    </row>
    <row r="3" spans="1:8" ht="27" customHeight="1">
      <c r="A3" s="60" t="s">
        <v>55</v>
      </c>
      <c r="B3" s="61" t="s">
        <v>56</v>
      </c>
      <c r="C3" s="61"/>
      <c r="D3" s="61"/>
      <c r="E3" s="62" t="s">
        <v>57</v>
      </c>
      <c r="F3" s="63" t="s">
        <v>27</v>
      </c>
      <c r="G3" s="55" t="s">
        <v>57</v>
      </c>
      <c r="H3" s="55" t="s">
        <v>27</v>
      </c>
    </row>
    <row r="4" spans="1:6" ht="18" customHeight="1">
      <c r="A4" s="61" t="s">
        <v>58</v>
      </c>
      <c r="B4" s="61"/>
      <c r="C4" s="61"/>
      <c r="D4" s="61"/>
      <c r="E4" s="61"/>
      <c r="F4" s="61"/>
    </row>
    <row r="5" spans="1:8" ht="13.5" customHeight="1">
      <c r="A5" s="64" t="s">
        <v>59</v>
      </c>
      <c r="B5" s="65" t="s">
        <v>60</v>
      </c>
      <c r="C5" s="65"/>
      <c r="D5" s="65"/>
      <c r="E5" s="66">
        <f>E11+E13</f>
        <v>37</v>
      </c>
      <c r="F5" s="67">
        <f>F12</f>
        <v>5</v>
      </c>
      <c r="G5" s="55">
        <v>52</v>
      </c>
      <c r="H5" s="55">
        <v>4</v>
      </c>
    </row>
    <row r="6" spans="1:8" ht="13.5" customHeight="1">
      <c r="A6" s="64" t="s">
        <v>61</v>
      </c>
      <c r="B6" s="65" t="s">
        <v>62</v>
      </c>
      <c r="C6" s="65"/>
      <c r="D6" s="65"/>
      <c r="E6" s="66">
        <f>'контрол лист'!H19</f>
        <v>0</v>
      </c>
      <c r="F6" s="68">
        <v>0</v>
      </c>
      <c r="G6" s="55">
        <v>4</v>
      </c>
      <c r="H6" s="55">
        <v>0</v>
      </c>
    </row>
    <row r="7" spans="1:8" ht="13.5" customHeight="1">
      <c r="A7" s="64" t="s">
        <v>63</v>
      </c>
      <c r="B7" s="65" t="s">
        <v>64</v>
      </c>
      <c r="C7" s="65"/>
      <c r="D7" s="65"/>
      <c r="E7" s="69">
        <f>100-E6*100/E5</f>
        <v>100</v>
      </c>
      <c r="F7" s="68">
        <f>100-0*100/2</f>
        <v>100</v>
      </c>
      <c r="G7" s="55">
        <v>92.31</v>
      </c>
      <c r="H7" s="55">
        <v>100</v>
      </c>
    </row>
    <row r="8" spans="1:6" ht="13.5" customHeight="1">
      <c r="A8" s="61" t="s">
        <v>65</v>
      </c>
      <c r="B8" s="61"/>
      <c r="C8" s="61"/>
      <c r="D8" s="61"/>
      <c r="E8" s="61"/>
      <c r="F8" s="61"/>
    </row>
    <row r="9" spans="1:8" ht="76.5" customHeight="1">
      <c r="A9" s="70" t="s">
        <v>66</v>
      </c>
      <c r="B9" s="61" t="s">
        <v>67</v>
      </c>
      <c r="C9" s="61"/>
      <c r="D9" s="61"/>
      <c r="E9" s="71" t="s">
        <v>68</v>
      </c>
      <c r="F9" s="72" t="s">
        <v>69</v>
      </c>
      <c r="G9" s="55" t="s">
        <v>70</v>
      </c>
      <c r="H9" s="55" t="s">
        <v>69</v>
      </c>
    </row>
    <row r="10" spans="1:8" ht="64.5" customHeight="1">
      <c r="A10" s="70" t="s">
        <v>71</v>
      </c>
      <c r="B10" s="61" t="s">
        <v>72</v>
      </c>
      <c r="C10" s="61"/>
      <c r="D10" s="61"/>
      <c r="E10" s="73" t="s">
        <v>73</v>
      </c>
      <c r="F10" s="74" t="s">
        <v>74</v>
      </c>
      <c r="G10" s="55" t="s">
        <v>73</v>
      </c>
      <c r="H10" s="55" t="s">
        <v>75</v>
      </c>
    </row>
    <row r="11" spans="1:6" ht="40.5" customHeight="1">
      <c r="A11" s="75" t="s">
        <v>76</v>
      </c>
      <c r="B11" s="32">
        <f>'контрол лист'!A16</f>
        <v>0</v>
      </c>
      <c r="C11" s="32">
        <f>'контрол лист'!F16</f>
        <v>0</v>
      </c>
      <c r="D11" s="32">
        <f>'контрол лист'!E16</f>
        <v>0</v>
      </c>
      <c r="E11" s="66">
        <f>'контрол лист'!G16</f>
        <v>17</v>
      </c>
      <c r="F11" s="63" t="s">
        <v>77</v>
      </c>
    </row>
    <row r="12" spans="1:6" ht="40.5" customHeight="1">
      <c r="A12" s="75" t="s">
        <v>78</v>
      </c>
      <c r="B12" s="32">
        <f>'контрол лист'!A17</f>
        <v>0</v>
      </c>
      <c r="C12" s="32">
        <f>'контрол лист'!F17</f>
        <v>0</v>
      </c>
      <c r="D12" s="32">
        <f>'контрол лист'!E17</f>
        <v>0</v>
      </c>
      <c r="E12" s="66" t="s">
        <v>77</v>
      </c>
      <c r="F12" s="63">
        <v>5</v>
      </c>
    </row>
    <row r="13" spans="1:8" ht="36">
      <c r="A13" s="75" t="s">
        <v>79</v>
      </c>
      <c r="B13" s="32">
        <f>'контрол лист'!A18</f>
        <v>0</v>
      </c>
      <c r="C13" s="32">
        <f>'контрол лист'!F18</f>
        <v>0</v>
      </c>
      <c r="D13" s="32">
        <f>'контрол лист'!E18</f>
        <v>0</v>
      </c>
      <c r="E13" s="66">
        <f>'контрол лист'!G18</f>
        <v>20</v>
      </c>
      <c r="F13" s="63" t="s">
        <v>77</v>
      </c>
      <c r="G13" s="55">
        <v>22</v>
      </c>
      <c r="H13" s="55" t="s">
        <v>77</v>
      </c>
    </row>
    <row r="14" spans="1:6" ht="13.5" customHeight="1">
      <c r="A14" s="61" t="s">
        <v>80</v>
      </c>
      <c r="B14" s="61"/>
      <c r="C14" s="61"/>
      <c r="D14" s="61"/>
      <c r="E14" s="61"/>
      <c r="F14" s="61"/>
    </row>
    <row r="15" spans="1:8" ht="54" customHeight="1">
      <c r="A15" s="76" t="s">
        <v>81</v>
      </c>
      <c r="B15" s="65" t="s">
        <v>82</v>
      </c>
      <c r="C15" s="65"/>
      <c r="D15" s="65"/>
      <c r="E15" s="77" t="s">
        <v>83</v>
      </c>
      <c r="F15" s="78" t="s">
        <v>84</v>
      </c>
      <c r="G15" s="55" t="s">
        <v>85</v>
      </c>
      <c r="H15" s="55" t="s">
        <v>77</v>
      </c>
    </row>
    <row r="16" spans="1:8" ht="49.5" customHeight="1">
      <c r="A16" s="76"/>
      <c r="B16" s="65" t="s">
        <v>82</v>
      </c>
      <c r="C16" s="65"/>
      <c r="D16" s="65"/>
      <c r="E16" s="38" t="s">
        <v>86</v>
      </c>
      <c r="F16" s="40" t="s">
        <v>77</v>
      </c>
      <c r="G16" s="55" t="s">
        <v>87</v>
      </c>
      <c r="H16" s="55" t="s">
        <v>87</v>
      </c>
    </row>
    <row r="17" spans="1:6" ht="55.5" customHeight="1">
      <c r="A17" s="76"/>
      <c r="B17" s="65" t="s">
        <v>88</v>
      </c>
      <c r="C17" s="65"/>
      <c r="D17" s="65"/>
      <c r="E17" s="77" t="s">
        <v>77</v>
      </c>
      <c r="F17" s="79" t="s">
        <v>89</v>
      </c>
    </row>
    <row r="18" spans="1:6" ht="50.25" customHeight="1">
      <c r="A18" s="76"/>
      <c r="B18" s="65" t="s">
        <v>88</v>
      </c>
      <c r="C18" s="65"/>
      <c r="D18" s="65"/>
      <c r="E18" s="77" t="s">
        <v>77</v>
      </c>
      <c r="F18" s="79" t="s">
        <v>90</v>
      </c>
    </row>
    <row r="19" spans="1:6" ht="51" customHeight="1">
      <c r="A19" s="76" t="s">
        <v>91</v>
      </c>
      <c r="B19" s="65" t="s">
        <v>92</v>
      </c>
      <c r="C19" s="65"/>
      <c r="D19" s="65"/>
      <c r="E19" s="77" t="s">
        <v>77</v>
      </c>
      <c r="F19" s="80" t="s">
        <v>84</v>
      </c>
    </row>
    <row r="20" spans="1:6" ht="13.5" customHeight="1">
      <c r="A20" s="61" t="s">
        <v>93</v>
      </c>
      <c r="B20" s="61"/>
      <c r="C20" s="61"/>
      <c r="D20" s="61"/>
      <c r="E20" s="61"/>
      <c r="F20" s="61"/>
    </row>
    <row r="21" spans="1:8" ht="17.25" customHeight="1">
      <c r="A21" s="64" t="s">
        <v>94</v>
      </c>
      <c r="B21" s="65" t="s">
        <v>95</v>
      </c>
      <c r="C21" s="65"/>
      <c r="D21" s="65"/>
      <c r="E21" s="81" t="s">
        <v>96</v>
      </c>
      <c r="F21" s="82" t="s">
        <v>96</v>
      </c>
      <c r="G21" s="55" t="s">
        <v>96</v>
      </c>
      <c r="H21" s="55" t="s">
        <v>96</v>
      </c>
    </row>
    <row r="22" spans="1:6" ht="13.5" customHeight="1">
      <c r="A22" s="64" t="s">
        <v>97</v>
      </c>
      <c r="B22" s="65" t="s">
        <v>98</v>
      </c>
      <c r="C22" s="65"/>
      <c r="D22" s="65"/>
      <c r="E22" s="81"/>
      <c r="F22" s="82"/>
    </row>
    <row r="23" spans="1:6" ht="13.5" customHeight="1">
      <c r="A23" s="64" t="s">
        <v>99</v>
      </c>
      <c r="B23" s="65" t="s">
        <v>100</v>
      </c>
      <c r="C23" s="65"/>
      <c r="D23" s="65"/>
      <c r="E23" s="81"/>
      <c r="F23" s="82"/>
    </row>
    <row r="24" spans="1:6" ht="13.5" customHeight="1">
      <c r="A24" s="61" t="s">
        <v>101</v>
      </c>
      <c r="B24" s="61"/>
      <c r="C24" s="61"/>
      <c r="D24" s="61"/>
      <c r="E24" s="61"/>
      <c r="F24" s="61"/>
    </row>
    <row r="25" spans="1:6" ht="42" customHeight="1">
      <c r="A25" s="64" t="s">
        <v>102</v>
      </c>
      <c r="B25" s="83" t="s">
        <v>103</v>
      </c>
      <c r="C25" s="83"/>
      <c r="D25" s="83"/>
      <c r="E25" s="83"/>
      <c r="F25" s="83"/>
    </row>
    <row r="26" s="55" customFormat="1" ht="15">
      <c r="F26" s="84"/>
    </row>
    <row r="27" spans="1:6" ht="15.75" customHeight="1">
      <c r="A27" s="85" t="s">
        <v>104</v>
      </c>
      <c r="B27" s="85"/>
      <c r="F27" s="84"/>
    </row>
    <row r="28" spans="1:6" ht="24.75" customHeight="1">
      <c r="A28" s="50" t="s">
        <v>15</v>
      </c>
      <c r="B28" s="50"/>
      <c r="C28" s="86" t="s">
        <v>105</v>
      </c>
      <c r="D28" s="86"/>
      <c r="E28" s="86"/>
      <c r="F28" s="87"/>
    </row>
    <row r="29" s="55" customFormat="1" ht="15">
      <c r="F29" s="87"/>
    </row>
    <row r="30" spans="1:6" ht="15.75" customHeight="1">
      <c r="A30" s="85" t="s">
        <v>17</v>
      </c>
      <c r="B30" s="85"/>
      <c r="F30" s="87"/>
    </row>
    <row r="31" spans="1:6" ht="36" customHeight="1">
      <c r="A31" s="53" t="s">
        <v>18</v>
      </c>
      <c r="B31" s="53"/>
      <c r="C31" s="88"/>
      <c r="D31" s="49"/>
      <c r="E31" s="49" t="s">
        <v>106</v>
      </c>
      <c r="F31" s="87"/>
    </row>
    <row r="32" ht="15.75">
      <c r="F32" s="87"/>
    </row>
    <row r="35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4:F14"/>
    <mergeCell ref="B15:D15"/>
    <mergeCell ref="B16:D16"/>
    <mergeCell ref="B17:D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C28:E28"/>
    <mergeCell ref="A30:B30"/>
    <mergeCell ref="A31:B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A7" sqref="A7"/>
    </sheetView>
  </sheetViews>
  <sheetFormatPr defaultColWidth="8.796875" defaultRowHeight="14.25"/>
  <cols>
    <col min="1" max="1" width="3.296875" style="89" customWidth="1"/>
    <col min="2" max="16384" width="11.19921875" style="89" customWidth="1"/>
  </cols>
  <sheetData>
    <row r="1" spans="1:9" ht="24" customHeight="1">
      <c r="A1" s="15" t="s">
        <v>107</v>
      </c>
      <c r="B1" s="15"/>
      <c r="C1" s="15"/>
      <c r="D1" s="15"/>
      <c r="E1" s="15"/>
      <c r="F1" s="15"/>
      <c r="G1" s="15"/>
      <c r="H1" s="90"/>
      <c r="I1" s="90"/>
    </row>
    <row r="2" spans="1:9" ht="15">
      <c r="A2"/>
      <c r="B2"/>
      <c r="C2"/>
      <c r="D2" s="90"/>
      <c r="E2" s="90"/>
      <c r="F2" s="90"/>
      <c r="G2" s="90"/>
      <c r="H2" s="90"/>
      <c r="I2" s="90"/>
    </row>
    <row r="3" spans="1:9" ht="15">
      <c r="A3" s="90"/>
      <c r="B3" s="90"/>
      <c r="C3" s="90"/>
      <c r="D3" s="90"/>
      <c r="E3" s="90"/>
      <c r="F3" s="90"/>
      <c r="G3" s="90"/>
      <c r="H3" s="90"/>
      <c r="I3" s="90"/>
    </row>
    <row r="4" spans="1:8" ht="59.25" customHeight="1">
      <c r="A4" s="91" t="s">
        <v>108</v>
      </c>
      <c r="B4" s="92" t="s">
        <v>109</v>
      </c>
      <c r="C4" s="91" t="s">
        <v>110</v>
      </c>
      <c r="D4" s="91" t="s">
        <v>111</v>
      </c>
      <c r="E4" s="91" t="s">
        <v>112</v>
      </c>
      <c r="F4" s="91" t="s">
        <v>113</v>
      </c>
      <c r="G4" s="91" t="s">
        <v>114</v>
      </c>
      <c r="H4" s="91" t="s">
        <v>115</v>
      </c>
    </row>
    <row r="5" spans="1:8" ht="13.5" customHeight="1">
      <c r="A5" s="93"/>
      <c r="B5" s="93"/>
      <c r="C5" s="93"/>
      <c r="D5" s="93"/>
      <c r="E5" s="93"/>
      <c r="F5" s="93"/>
      <c r="G5" s="93"/>
      <c r="H5" s="93"/>
    </row>
    <row r="6" spans="1:8" ht="22.5" customHeight="1">
      <c r="A6" s="92" t="s">
        <v>116</v>
      </c>
      <c r="B6" s="92"/>
      <c r="C6" s="92"/>
      <c r="D6" s="92"/>
      <c r="E6" s="92"/>
      <c r="F6" s="92"/>
      <c r="G6" s="92"/>
      <c r="H6" s="92"/>
    </row>
    <row r="7" spans="1:8" ht="63">
      <c r="A7" s="91">
        <v>1</v>
      </c>
      <c r="B7" s="94" t="s">
        <v>117</v>
      </c>
      <c r="C7" s="94" t="s">
        <v>118</v>
      </c>
      <c r="D7" s="94" t="s">
        <v>119</v>
      </c>
      <c r="E7" s="94" t="s">
        <v>120</v>
      </c>
      <c r="F7" s="94" t="s">
        <v>121</v>
      </c>
      <c r="G7" s="94" t="s">
        <v>122</v>
      </c>
      <c r="H7" s="94" t="s">
        <v>123</v>
      </c>
    </row>
    <row r="8" spans="1:8" ht="18.75" customHeight="1">
      <c r="A8" s="93" t="s">
        <v>124</v>
      </c>
      <c r="B8" s="93"/>
      <c r="C8" s="93"/>
      <c r="D8" s="93"/>
      <c r="E8" s="93"/>
      <c r="F8" s="93"/>
      <c r="G8" s="93"/>
      <c r="H8" s="93"/>
    </row>
    <row r="9" spans="1:8" ht="100.5" customHeight="1">
      <c r="A9" s="91">
        <v>2</v>
      </c>
      <c r="B9" s="91" t="s">
        <v>125</v>
      </c>
      <c r="C9" s="91" t="s">
        <v>126</v>
      </c>
      <c r="D9" s="94" t="s">
        <v>119</v>
      </c>
      <c r="E9" s="91" t="s">
        <v>127</v>
      </c>
      <c r="F9" s="91" t="s">
        <v>128</v>
      </c>
      <c r="G9" s="91" t="s">
        <v>129</v>
      </c>
      <c r="H9" s="91" t="s">
        <v>130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10" zoomScaleNormal="110" workbookViewId="0" topLeftCell="A1">
      <selection activeCell="B11" sqref="B11"/>
    </sheetView>
  </sheetViews>
  <sheetFormatPr defaultColWidth="8.796875" defaultRowHeight="14.25"/>
  <cols>
    <col min="1" max="1" width="11.19921875" style="89" customWidth="1"/>
    <col min="2" max="2" width="10.8984375" style="89" hidden="1" customWidth="1"/>
    <col min="3" max="3" width="14.69921875" style="89" customWidth="1"/>
    <col min="4" max="4" width="45.296875" style="89" customWidth="1"/>
    <col min="5" max="16384" width="11.19921875" style="89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5"/>
      <c r="C2" s="96"/>
      <c r="D2" s="96"/>
      <c r="E2"/>
      <c r="F2"/>
      <c r="G2"/>
      <c r="H2"/>
    </row>
    <row r="3" spans="1:4" ht="38.25" customHeight="1">
      <c r="A3"/>
      <c r="B3" s="97"/>
      <c r="C3" s="98" t="s">
        <v>131</v>
      </c>
      <c r="D3" s="99" t="s">
        <v>132</v>
      </c>
    </row>
    <row r="4" spans="1:4" ht="36" customHeight="1">
      <c r="A4"/>
      <c r="B4" s="97"/>
      <c r="C4" s="98" t="s">
        <v>133</v>
      </c>
      <c r="D4" s="100" t="s">
        <v>134</v>
      </c>
    </row>
    <row r="5" spans="1:4" ht="36" customHeight="1">
      <c r="A5" s="101"/>
      <c r="B5" s="102"/>
      <c r="C5" s="98" t="s">
        <v>135</v>
      </c>
      <c r="D5" s="103">
        <v>7724877504</v>
      </c>
    </row>
    <row r="6" spans="1:4" ht="67.5" customHeight="1">
      <c r="A6" s="101"/>
      <c r="B6" s="102"/>
      <c r="C6" s="98" t="s">
        <v>136</v>
      </c>
      <c r="D6" s="104" t="s">
        <v>137</v>
      </c>
    </row>
    <row r="7" spans="2:4" ht="42.75" customHeight="1">
      <c r="B7" s="97"/>
      <c r="C7" s="98" t="s">
        <v>138</v>
      </c>
      <c r="D7" s="105" t="s">
        <v>139</v>
      </c>
    </row>
    <row r="8" spans="2:4" ht="15">
      <c r="B8" s="97"/>
      <c r="C8" s="106" t="s">
        <v>140</v>
      </c>
      <c r="D8" s="106"/>
    </row>
    <row r="9" spans="2:4" ht="15">
      <c r="B9" s="97"/>
      <c r="C9" s="106"/>
      <c r="D9" s="106"/>
    </row>
    <row r="10" spans="2:4" ht="30">
      <c r="B10" s="97"/>
      <c r="C10" s="107" t="s">
        <v>141</v>
      </c>
      <c r="D10" s="108">
        <v>25</v>
      </c>
    </row>
    <row r="11" spans="2:4" ht="13.5" customHeight="1">
      <c r="B11" s="109" t="s">
        <v>142</v>
      </c>
      <c r="C11" s="109"/>
      <c r="D11" s="109"/>
    </row>
    <row r="12" spans="2:4" ht="15">
      <c r="B12" s="109"/>
      <c r="C12" s="109"/>
      <c r="D12" s="109"/>
    </row>
    <row r="13" spans="2:4" ht="30" customHeight="1">
      <c r="B13" s="110" t="s">
        <v>143</v>
      </c>
      <c r="C13" s="110"/>
      <c r="D13" s="110"/>
    </row>
    <row r="14" spans="2:4" ht="15">
      <c r="B14" s="110"/>
      <c r="C14" s="110"/>
      <c r="D14" s="110"/>
    </row>
    <row r="15" spans="2:4" ht="15">
      <c r="B15" s="110" t="s">
        <v>144</v>
      </c>
      <c r="C15" s="110"/>
      <c r="D15" s="110"/>
    </row>
    <row r="16" spans="2:4" ht="15">
      <c r="B16" s="110"/>
      <c r="C16" s="110"/>
      <c r="D16" s="11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="110" zoomScaleNormal="110" workbookViewId="0" topLeftCell="A4">
      <selection activeCell="D23" sqref="D23"/>
    </sheetView>
  </sheetViews>
  <sheetFormatPr defaultColWidth="8.796875" defaultRowHeight="14.25"/>
  <cols>
    <col min="1" max="1" width="5.69921875" style="111" customWidth="1"/>
    <col min="2" max="2" width="30.296875" style="112" customWidth="1"/>
    <col min="3" max="3" width="9.796875" style="111" customWidth="1"/>
    <col min="4" max="4" width="11.296875" style="111" customWidth="1"/>
    <col min="5" max="5" width="12.296875" style="111" customWidth="1"/>
    <col min="6" max="6" width="11.296875" style="111" customWidth="1"/>
    <col min="7" max="7" width="11.19921875" style="111" customWidth="1"/>
    <col min="8" max="8" width="8.69921875" style="111" customWidth="1"/>
    <col min="9" max="9" width="3.296875" style="111" customWidth="1"/>
    <col min="10" max="16384" width="11.19921875" style="111" customWidth="1"/>
  </cols>
  <sheetData>
    <row r="1" spans="1:6" ht="15.75" customHeight="1">
      <c r="A1" s="113" t="s">
        <v>12</v>
      </c>
      <c r="B1" s="113"/>
      <c r="C1" s="113"/>
      <c r="D1" s="113"/>
      <c r="E1" s="113"/>
      <c r="F1" s="113"/>
    </row>
    <row r="2" spans="1:5" ht="15.75">
      <c r="A2" s="114"/>
      <c r="B2" s="114"/>
      <c r="C2"/>
      <c r="D2"/>
      <c r="E2"/>
    </row>
    <row r="3" spans="1:5" ht="15.75" customHeight="1">
      <c r="A3" s="115">
        <f>обложка!D8</f>
        <v>0</v>
      </c>
      <c r="B3" s="115"/>
      <c r="C3"/>
      <c r="D3"/>
      <c r="E3"/>
    </row>
    <row r="4" spans="1:5" ht="15.75">
      <c r="A4"/>
      <c r="B4"/>
      <c r="C4"/>
      <c r="D4"/>
      <c r="E4"/>
    </row>
    <row r="5" spans="1:6" ht="29.25">
      <c r="A5" s="116" t="s">
        <v>145</v>
      </c>
      <c r="B5" s="117">
        <f>'контрол лист'!B3</f>
        <v>0</v>
      </c>
      <c r="C5" s="117">
        <f>'контрол лист'!D3</f>
        <v>0</v>
      </c>
      <c r="D5" s="117" t="s">
        <v>146</v>
      </c>
      <c r="E5" s="118" t="s">
        <v>147</v>
      </c>
      <c r="F5" s="118" t="s">
        <v>147</v>
      </c>
    </row>
    <row r="6" spans="1:6" ht="16.5">
      <c r="A6" s="119">
        <v>1</v>
      </c>
      <c r="B6" s="120">
        <f>'контрол лист'!B4</f>
        <v>0</v>
      </c>
      <c r="C6" s="121">
        <f>'контрол лист'!D4</f>
        <v>0</v>
      </c>
      <c r="D6" s="122" t="s">
        <v>148</v>
      </c>
      <c r="E6" s="123">
        <v>44788</v>
      </c>
      <c r="F6" s="124">
        <v>44802</v>
      </c>
    </row>
    <row r="7" spans="1:6" ht="16.5">
      <c r="A7" s="119">
        <v>2</v>
      </c>
      <c r="B7" s="120">
        <f>'контрол лист'!B5</f>
        <v>0</v>
      </c>
      <c r="C7" s="121">
        <f>'контрол лист'!D5</f>
        <v>0</v>
      </c>
      <c r="D7" s="122" t="s">
        <v>148</v>
      </c>
      <c r="E7" s="123">
        <f>E6</f>
        <v>44788</v>
      </c>
      <c r="F7" s="124">
        <f>F6</f>
        <v>44802</v>
      </c>
    </row>
    <row r="8" spans="1:6" ht="29.25">
      <c r="A8" s="119">
        <v>3</v>
      </c>
      <c r="B8" s="120">
        <f>'контрол лист'!B6</f>
        <v>0</v>
      </c>
      <c r="C8" s="121">
        <f>'контрол лист'!D6</f>
        <v>0</v>
      </c>
      <c r="D8" s="122" t="s">
        <v>148</v>
      </c>
      <c r="E8" s="123">
        <f>E6</f>
        <v>44788</v>
      </c>
      <c r="F8" s="124">
        <f>F6</f>
        <v>44802</v>
      </c>
    </row>
    <row r="9" spans="1:6" ht="16.5">
      <c r="A9" s="119">
        <v>4</v>
      </c>
      <c r="B9" s="120">
        <f>'контрол лист'!B7</f>
        <v>0</v>
      </c>
      <c r="C9" s="121">
        <f>'контрол лист'!D7</f>
        <v>0</v>
      </c>
      <c r="D9" s="122" t="s">
        <v>148</v>
      </c>
      <c r="E9" s="123">
        <f>E6</f>
        <v>44788</v>
      </c>
      <c r="F9" s="124">
        <f>F6</f>
        <v>44802</v>
      </c>
    </row>
    <row r="10" spans="1:6" ht="16.5">
      <c r="A10" s="119">
        <v>5</v>
      </c>
      <c r="B10" s="120">
        <f>'контрол лист'!B8</f>
        <v>0</v>
      </c>
      <c r="C10" s="121">
        <f>'контрол лист'!D8</f>
        <v>0</v>
      </c>
      <c r="D10" s="122" t="s">
        <v>148</v>
      </c>
      <c r="E10" s="123">
        <f>E6</f>
        <v>44788</v>
      </c>
      <c r="F10" s="124">
        <f>F6</f>
        <v>44802</v>
      </c>
    </row>
    <row r="11" spans="1:6" ht="16.5">
      <c r="A11" s="119">
        <v>6</v>
      </c>
      <c r="B11" s="120">
        <f>'контрол лист'!B9</f>
        <v>0</v>
      </c>
      <c r="C11" s="121">
        <f>'контрол лист'!D9</f>
        <v>0</v>
      </c>
      <c r="D11" s="122" t="s">
        <v>148</v>
      </c>
      <c r="E11" s="123">
        <f>E6</f>
        <v>44788</v>
      </c>
      <c r="F11" s="124">
        <f>F6</f>
        <v>44802</v>
      </c>
    </row>
    <row r="12" spans="1:6" ht="29.25">
      <c r="A12" s="119">
        <v>7</v>
      </c>
      <c r="B12" s="120">
        <f>'контрол лист'!B10</f>
        <v>0</v>
      </c>
      <c r="C12" s="121">
        <f>'контрол лист'!D10</f>
        <v>0</v>
      </c>
      <c r="D12" s="122" t="s">
        <v>148</v>
      </c>
      <c r="E12" s="123">
        <f>E6</f>
        <v>44788</v>
      </c>
      <c r="F12" s="124">
        <f>F6</f>
        <v>44802</v>
      </c>
    </row>
    <row r="13" spans="1:6" ht="29.25">
      <c r="A13" s="119">
        <v>8</v>
      </c>
      <c r="B13" s="120">
        <f>'контрол лист'!B11</f>
        <v>0</v>
      </c>
      <c r="C13" s="121">
        <f>'контрол лист'!D11</f>
        <v>0</v>
      </c>
      <c r="D13" s="122" t="s">
        <v>148</v>
      </c>
      <c r="E13" s="123">
        <f>E6</f>
        <v>44788</v>
      </c>
      <c r="F13" s="124">
        <f>F6</f>
        <v>44802</v>
      </c>
    </row>
    <row r="14" spans="1:6" ht="16.5">
      <c r="A14" s="119">
        <v>9</v>
      </c>
      <c r="B14" s="120">
        <f>'контрол лист'!B12</f>
        <v>0</v>
      </c>
      <c r="C14" s="121">
        <f>'контрол лист'!D12</f>
        <v>0</v>
      </c>
      <c r="D14" s="122" t="s">
        <v>148</v>
      </c>
      <c r="E14" s="123">
        <f>E6</f>
        <v>44788</v>
      </c>
      <c r="F14" s="124">
        <f>F6</f>
        <v>44802</v>
      </c>
    </row>
    <row r="15" spans="1:6" ht="29.25">
      <c r="A15" s="119">
        <v>10</v>
      </c>
      <c r="B15" s="120">
        <f>'контрол лист'!B13</f>
        <v>0</v>
      </c>
      <c r="C15" s="121">
        <f>'контрол лист'!D13</f>
        <v>0</v>
      </c>
      <c r="D15" s="122" t="s">
        <v>148</v>
      </c>
      <c r="E15" s="123">
        <f>E6</f>
        <v>44788</v>
      </c>
      <c r="F15" s="124">
        <f>F6</f>
        <v>44802</v>
      </c>
    </row>
    <row r="16" spans="1:6" ht="29.25">
      <c r="A16" s="119">
        <v>11</v>
      </c>
      <c r="B16" s="120">
        <f>'контрол лист'!B14</f>
        <v>0</v>
      </c>
      <c r="C16" s="121">
        <f>'контрол лист'!D14</f>
        <v>0</v>
      </c>
      <c r="D16" s="122" t="s">
        <v>148</v>
      </c>
      <c r="E16" s="123">
        <f>E6</f>
        <v>44788</v>
      </c>
      <c r="F16" s="124">
        <f>F6</f>
        <v>44802</v>
      </c>
    </row>
    <row r="17" spans="1:6" ht="16.5">
      <c r="A17" s="119">
        <v>12</v>
      </c>
      <c r="B17" s="120">
        <f>'контрол лист'!B15</f>
        <v>0</v>
      </c>
      <c r="C17" s="121">
        <f>'контрол лист'!D15</f>
        <v>0</v>
      </c>
      <c r="D17" s="122" t="s">
        <v>148</v>
      </c>
      <c r="E17" s="123">
        <f>E6</f>
        <v>44788</v>
      </c>
      <c r="F17" s="124">
        <f>F6</f>
        <v>44802</v>
      </c>
    </row>
    <row r="18" spans="1:6" ht="16.5">
      <c r="A18" s="125"/>
      <c r="B18" s="126"/>
      <c r="C18" s="126"/>
      <c r="D18" s="113"/>
      <c r="E18" s="127"/>
      <c r="F18" s="127"/>
    </row>
    <row r="19" spans="2:5" ht="15.75">
      <c r="B19" s="49" t="s">
        <v>14</v>
      </c>
      <c r="C19"/>
      <c r="D19"/>
      <c r="E19"/>
    </row>
    <row r="20" spans="2:6" ht="27.75" customHeight="1">
      <c r="B20" s="128" t="s">
        <v>15</v>
      </c>
      <c r="C20"/>
      <c r="D20" s="129" t="s">
        <v>149</v>
      </c>
      <c r="E20" s="129"/>
      <c r="F20" s="129"/>
    </row>
    <row r="21" spans="2:5" ht="15.75">
      <c r="B21" s="9"/>
      <c r="C21"/>
      <c r="D21"/>
      <c r="E21"/>
    </row>
    <row r="22" spans="2:5" ht="15.75">
      <c r="B22" s="130" t="s">
        <v>17</v>
      </c>
      <c r="C22"/>
      <c r="D22"/>
      <c r="E22"/>
    </row>
    <row r="23" spans="2:6" ht="27" customHeight="1">
      <c r="B23" s="10" t="s">
        <v>53</v>
      </c>
      <c r="C23"/>
      <c r="D23" s="129" t="s">
        <v>150</v>
      </c>
      <c r="E23" s="129"/>
      <c r="F23" s="129"/>
    </row>
    <row r="29" ht="39.75" customHeight="1"/>
    <row r="32" ht="15.75" customHeight="1"/>
  </sheetData>
  <sheetProtection selectLockedCells="1" selectUnlockedCells="1"/>
  <mergeCells count="4">
    <mergeCell ref="A1:F1"/>
    <mergeCell ref="A3:B3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110" zoomScaleNormal="110" workbookViewId="0" topLeftCell="A1">
      <selection activeCell="D3" sqref="D3"/>
    </sheetView>
  </sheetViews>
  <sheetFormatPr defaultColWidth="8.796875" defaultRowHeight="14.25"/>
  <cols>
    <col min="1" max="1" width="18.69921875" style="112" customWidth="1"/>
    <col min="2" max="2" width="16.3984375" style="111" customWidth="1"/>
    <col min="3" max="3" width="11.19921875" style="131" customWidth="1"/>
    <col min="4" max="4" width="11.8984375" style="111" customWidth="1"/>
    <col min="5" max="5" width="14.796875" style="111" customWidth="1"/>
    <col min="6" max="6" width="8.69921875" style="131" customWidth="1"/>
    <col min="7" max="16384" width="11.19921875" style="111" customWidth="1"/>
  </cols>
  <sheetData>
    <row r="1" spans="1:256" ht="14.25" customHeight="1">
      <c r="A1" s="132" t="s">
        <v>151</v>
      </c>
      <c r="B1" s="132"/>
      <c r="C1" s="132"/>
      <c r="D1" s="132"/>
      <c r="E1" s="132"/>
      <c r="F1" s="1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3" t="s">
        <v>152</v>
      </c>
      <c r="B2" s="13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6" customFormat="1" ht="57">
      <c r="A3" s="134">
        <f>'контрол лист'!B3</f>
        <v>0</v>
      </c>
      <c r="B3" s="134">
        <f>'контрол лист'!C3</f>
        <v>0</v>
      </c>
      <c r="C3" s="134" t="s">
        <v>153</v>
      </c>
      <c r="D3" s="135" t="s">
        <v>154</v>
      </c>
      <c r="E3" s="134" t="s">
        <v>155</v>
      </c>
      <c r="F3" s="134" t="s">
        <v>156</v>
      </c>
    </row>
    <row r="4" spans="1:6" ht="18.75">
      <c r="A4" s="134" t="s">
        <v>157</v>
      </c>
      <c r="B4" s="137" t="s">
        <v>158</v>
      </c>
      <c r="C4" s="137"/>
      <c r="D4" s="106"/>
      <c r="E4" s="106"/>
      <c r="F4" s="106"/>
    </row>
    <row r="5" spans="1:6" ht="37.5">
      <c r="A5" s="134" t="s">
        <v>159</v>
      </c>
      <c r="B5" s="137">
        <v>4.5</v>
      </c>
      <c r="C5" s="137"/>
      <c r="D5" s="106"/>
      <c r="E5" s="106"/>
      <c r="F5" s="106"/>
    </row>
    <row r="6" spans="1:6" ht="37.5">
      <c r="A6" s="134" t="s">
        <v>160</v>
      </c>
      <c r="B6" s="137" t="s">
        <v>161</v>
      </c>
      <c r="C6" s="137"/>
      <c r="D6" s="106"/>
      <c r="E6" s="106"/>
      <c r="F6" s="106"/>
    </row>
    <row r="7" spans="1:6" ht="37.5">
      <c r="A7" s="134" t="s">
        <v>162</v>
      </c>
      <c r="B7" s="137">
        <v>12</v>
      </c>
      <c r="C7" s="137"/>
      <c r="D7" s="106"/>
      <c r="E7" s="106"/>
      <c r="F7" s="106"/>
    </row>
    <row r="8" spans="1:6" ht="37.5">
      <c r="A8" s="134" t="s">
        <v>163</v>
      </c>
      <c r="B8" s="137">
        <v>13.14</v>
      </c>
      <c r="C8" s="137"/>
      <c r="D8" s="106"/>
      <c r="E8" s="106"/>
      <c r="F8" s="106"/>
    </row>
    <row r="9" spans="1:6" ht="37.5">
      <c r="A9" s="134" t="s">
        <v>164</v>
      </c>
      <c r="B9" s="137">
        <v>15.16</v>
      </c>
      <c r="C9" s="137"/>
      <c r="D9" s="106"/>
      <c r="E9" s="106"/>
      <c r="F9" s="106"/>
    </row>
    <row r="10" spans="1:6" ht="27" customHeight="1">
      <c r="A10" s="134" t="s">
        <v>165</v>
      </c>
      <c r="B10" s="137" t="s">
        <v>166</v>
      </c>
      <c r="C10" s="137"/>
      <c r="D10" s="106"/>
      <c r="E10" s="106"/>
      <c r="F10" s="106"/>
    </row>
    <row r="11" spans="1:6" ht="18.75">
      <c r="A11" s="134" t="s">
        <v>167</v>
      </c>
      <c r="B11" s="137">
        <v>20.21</v>
      </c>
      <c r="C11" s="106"/>
      <c r="D11" s="138"/>
      <c r="E11" s="138"/>
      <c r="F11" s="106"/>
    </row>
    <row r="12" spans="1:6" ht="56.25">
      <c r="A12" s="134" t="s">
        <v>168</v>
      </c>
      <c r="B12" s="137">
        <v>22</v>
      </c>
      <c r="C12" s="106"/>
      <c r="D12" s="138"/>
      <c r="E12" s="138"/>
      <c r="F12" s="106"/>
    </row>
    <row r="13" spans="1:6" ht="37.5">
      <c r="A13" s="134" t="s">
        <v>169</v>
      </c>
      <c r="B13" s="137">
        <v>23</v>
      </c>
      <c r="C13" s="106"/>
      <c r="D13" s="138"/>
      <c r="E13" s="138"/>
      <c r="F13" s="106"/>
    </row>
    <row r="14" spans="1:6" ht="37.5">
      <c r="A14" s="134" t="s">
        <v>170</v>
      </c>
      <c r="B14" s="137">
        <v>24</v>
      </c>
      <c r="C14" s="106"/>
      <c r="D14" s="138"/>
      <c r="E14" s="138"/>
      <c r="F14" s="106"/>
    </row>
    <row r="15" spans="1:6" ht="37.5">
      <c r="A15" s="134" t="s">
        <v>171</v>
      </c>
      <c r="B15" s="137">
        <v>25</v>
      </c>
      <c r="C15" s="106"/>
      <c r="D15" s="138"/>
      <c r="E15" s="138"/>
      <c r="F15" s="106"/>
    </row>
    <row r="16" spans="1:6" ht="18.75" customHeight="1">
      <c r="A16" s="139" t="s">
        <v>172</v>
      </c>
      <c r="B16" s="139"/>
      <c r="C16" s="139"/>
      <c r="D16" s="138"/>
      <c r="E16" s="138"/>
      <c r="F16" s="10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110" zoomScaleNormal="110" workbookViewId="0" topLeftCell="A13">
      <selection activeCell="O28" sqref="O28"/>
    </sheetView>
  </sheetViews>
  <sheetFormatPr defaultColWidth="8.796875" defaultRowHeight="14.25"/>
  <cols>
    <col min="1" max="1" width="3.796875" style="3" customWidth="1"/>
    <col min="2" max="2" width="26.796875" style="114" customWidth="1"/>
    <col min="3" max="3" width="13.19921875" style="114" customWidth="1"/>
    <col min="4" max="4" width="8.69921875" style="131" customWidth="1"/>
    <col min="5" max="5" width="11.59765625" style="114" customWidth="1"/>
    <col min="6" max="6" width="17.3984375" style="114" customWidth="1"/>
    <col min="7" max="7" width="5.296875" style="131" customWidth="1"/>
    <col min="8" max="8" width="6.09765625" style="131" customWidth="1"/>
    <col min="9" max="9" width="5.296875" style="131" customWidth="1"/>
    <col min="10" max="10" width="5.5" style="131" customWidth="1"/>
    <col min="11" max="11" width="5.8984375" style="131" customWidth="1"/>
    <col min="12" max="12" width="5.69921875" style="131" customWidth="1"/>
    <col min="13" max="13" width="11.8984375" style="131" customWidth="1"/>
    <col min="14" max="253" width="11.19921875" style="89" customWidth="1"/>
    <col min="254" max="16384" width="11.19921875" style="3" customWidth="1"/>
  </cols>
  <sheetData>
    <row r="1" spans="1:13" s="3" customFormat="1" ht="18.7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5.75" customHeight="1">
      <c r="B2" s="140">
        <f>обложка!D8</f>
        <v>0</v>
      </c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00.5" customHeight="1">
      <c r="A3" s="109" t="s">
        <v>173</v>
      </c>
      <c r="B3" s="135" t="s">
        <v>174</v>
      </c>
      <c r="C3" s="135" t="s">
        <v>175</v>
      </c>
      <c r="D3" s="142" t="s">
        <v>176</v>
      </c>
      <c r="E3" s="135" t="s">
        <v>177</v>
      </c>
      <c r="F3" s="135" t="s">
        <v>178</v>
      </c>
      <c r="G3" s="143" t="s">
        <v>179</v>
      </c>
      <c r="H3" s="143" t="s">
        <v>180</v>
      </c>
      <c r="I3" s="144" t="s">
        <v>181</v>
      </c>
      <c r="J3" s="142" t="s">
        <v>182</v>
      </c>
      <c r="K3" s="145" t="s">
        <v>183</v>
      </c>
      <c r="L3" s="142" t="s">
        <v>184</v>
      </c>
      <c r="M3" s="142" t="s">
        <v>185</v>
      </c>
    </row>
    <row r="4" spans="1:256" s="149" customFormat="1" ht="38.25" customHeight="1">
      <c r="A4" s="146">
        <v>1</v>
      </c>
      <c r="B4" s="147" t="s">
        <v>186</v>
      </c>
      <c r="C4" s="147">
        <v>5</v>
      </c>
      <c r="D4" s="147" t="s">
        <v>187</v>
      </c>
      <c r="E4" s="82" t="s">
        <v>188</v>
      </c>
      <c r="F4" s="82" t="s">
        <v>189</v>
      </c>
      <c r="G4" s="147">
        <v>1</v>
      </c>
      <c r="H4" s="147" t="s">
        <v>77</v>
      </c>
      <c r="I4" s="147" t="s">
        <v>77</v>
      </c>
      <c r="J4" s="147" t="s">
        <v>77</v>
      </c>
      <c r="K4" s="147" t="s">
        <v>77</v>
      </c>
      <c r="L4" s="147" t="s">
        <v>77</v>
      </c>
      <c r="M4" s="148" t="s">
        <v>190</v>
      </c>
      <c r="IT4" s="150"/>
      <c r="IU4" s="150"/>
      <c r="IV4" s="150"/>
    </row>
    <row r="5" spans="1:256" s="149" customFormat="1" ht="36" customHeight="1">
      <c r="A5" s="146">
        <v>2</v>
      </c>
      <c r="B5" s="147" t="s">
        <v>191</v>
      </c>
      <c r="C5" s="147">
        <v>1.2</v>
      </c>
      <c r="D5" s="147" t="s">
        <v>187</v>
      </c>
      <c r="E5" s="82" t="s">
        <v>188</v>
      </c>
      <c r="F5" s="82" t="s">
        <v>189</v>
      </c>
      <c r="G5" s="147">
        <v>2</v>
      </c>
      <c r="H5" s="147" t="s">
        <v>77</v>
      </c>
      <c r="I5" s="147" t="s">
        <v>77</v>
      </c>
      <c r="J5" s="147" t="s">
        <v>77</v>
      </c>
      <c r="K5" s="147" t="s">
        <v>77</v>
      </c>
      <c r="L5" s="147" t="s">
        <v>77</v>
      </c>
      <c r="M5" s="148" t="s">
        <v>190</v>
      </c>
      <c r="IT5" s="150"/>
      <c r="IU5" s="150"/>
      <c r="IV5" s="150"/>
    </row>
    <row r="6" spans="1:256" s="149" customFormat="1" ht="28.5" customHeight="1">
      <c r="A6" s="146">
        <v>3</v>
      </c>
      <c r="B6" s="147" t="s">
        <v>192</v>
      </c>
      <c r="C6" s="147">
        <v>17</v>
      </c>
      <c r="D6" s="147" t="s">
        <v>193</v>
      </c>
      <c r="E6" s="82" t="s">
        <v>188</v>
      </c>
      <c r="F6" s="82" t="s">
        <v>189</v>
      </c>
      <c r="G6" s="147">
        <v>1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IT6" s="150"/>
      <c r="IU6" s="150"/>
      <c r="IV6" s="150"/>
    </row>
    <row r="7" spans="1:256" s="149" customFormat="1" ht="21" customHeight="1">
      <c r="A7" s="146">
        <v>4</v>
      </c>
      <c r="B7" s="147" t="s">
        <v>194</v>
      </c>
      <c r="C7" s="147">
        <v>15</v>
      </c>
      <c r="D7" s="147" t="s">
        <v>193</v>
      </c>
      <c r="E7" s="82" t="s">
        <v>188</v>
      </c>
      <c r="F7" s="82" t="s">
        <v>189</v>
      </c>
      <c r="G7" s="147">
        <v>1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IT7" s="150"/>
      <c r="IU7" s="150"/>
      <c r="IV7" s="150"/>
    </row>
    <row r="8" spans="1:256" s="149" customFormat="1" ht="16.5" customHeight="1">
      <c r="A8" s="146">
        <v>5</v>
      </c>
      <c r="B8" s="147" t="s">
        <v>195</v>
      </c>
      <c r="C8" s="147" t="s">
        <v>196</v>
      </c>
      <c r="D8" s="147" t="s">
        <v>193</v>
      </c>
      <c r="E8" s="82" t="s">
        <v>188</v>
      </c>
      <c r="F8" s="82" t="s">
        <v>189</v>
      </c>
      <c r="G8" s="147">
        <v>3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IT8" s="150"/>
      <c r="IU8" s="150"/>
      <c r="IV8" s="150"/>
    </row>
    <row r="9" spans="1:256" s="149" customFormat="1" ht="26.25">
      <c r="A9" s="146">
        <v>6</v>
      </c>
      <c r="B9" s="147" t="s">
        <v>197</v>
      </c>
      <c r="C9" s="147" t="s">
        <v>198</v>
      </c>
      <c r="D9" s="147" t="s">
        <v>193</v>
      </c>
      <c r="E9" s="82" t="s">
        <v>188</v>
      </c>
      <c r="F9" s="82" t="s">
        <v>189</v>
      </c>
      <c r="G9" s="147">
        <v>8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IT9" s="150"/>
      <c r="IU9" s="150"/>
      <c r="IV9" s="150"/>
    </row>
    <row r="10" spans="1:256" s="149" customFormat="1" ht="26.25">
      <c r="A10" s="146">
        <v>7</v>
      </c>
      <c r="B10" s="147" t="s">
        <v>199</v>
      </c>
      <c r="C10" s="147">
        <v>4.5</v>
      </c>
      <c r="D10" s="147" t="s">
        <v>193</v>
      </c>
      <c r="E10" s="82" t="s">
        <v>188</v>
      </c>
      <c r="F10" s="82" t="s">
        <v>189</v>
      </c>
      <c r="G10" s="147">
        <v>2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IT10" s="150"/>
      <c r="IU10" s="150"/>
      <c r="IV10" s="150"/>
    </row>
    <row r="11" spans="1:256" s="149" customFormat="1" ht="39" customHeight="1">
      <c r="A11" s="146">
        <v>8</v>
      </c>
      <c r="B11" s="147" t="s">
        <v>199</v>
      </c>
      <c r="C11" s="147">
        <v>4</v>
      </c>
      <c r="D11" s="147" t="s">
        <v>187</v>
      </c>
      <c r="E11" s="82" t="s">
        <v>188</v>
      </c>
      <c r="F11" s="82" t="s">
        <v>189</v>
      </c>
      <c r="G11" s="147">
        <v>1</v>
      </c>
      <c r="H11" s="147" t="s">
        <v>77</v>
      </c>
      <c r="I11" s="147" t="s">
        <v>77</v>
      </c>
      <c r="J11" s="147" t="s">
        <v>77</v>
      </c>
      <c r="K11" s="147" t="s">
        <v>77</v>
      </c>
      <c r="L11" s="147" t="s">
        <v>77</v>
      </c>
      <c r="M11" s="148" t="s">
        <v>190</v>
      </c>
      <c r="IT11" s="150"/>
      <c r="IU11" s="150"/>
      <c r="IV11" s="150"/>
    </row>
    <row r="12" spans="1:256" s="149" customFormat="1" ht="37.5" customHeight="1">
      <c r="A12" s="146">
        <v>9</v>
      </c>
      <c r="B12" s="147" t="s">
        <v>200</v>
      </c>
      <c r="C12" s="147">
        <v>3</v>
      </c>
      <c r="D12" s="147" t="s">
        <v>187</v>
      </c>
      <c r="E12" s="82" t="s">
        <v>188</v>
      </c>
      <c r="F12" s="82" t="s">
        <v>189</v>
      </c>
      <c r="G12" s="147">
        <v>1</v>
      </c>
      <c r="H12" s="147" t="s">
        <v>77</v>
      </c>
      <c r="I12" s="147" t="s">
        <v>77</v>
      </c>
      <c r="J12" s="147" t="s">
        <v>77</v>
      </c>
      <c r="K12" s="147" t="s">
        <v>77</v>
      </c>
      <c r="L12" s="147" t="s">
        <v>77</v>
      </c>
      <c r="M12" s="148" t="s">
        <v>190</v>
      </c>
      <c r="IT12" s="150"/>
      <c r="IU12" s="150"/>
      <c r="IV12" s="150"/>
    </row>
    <row r="13" spans="1:256" s="149" customFormat="1" ht="27.75" customHeight="1">
      <c r="A13" s="146">
        <v>10</v>
      </c>
      <c r="B13" s="147" t="s">
        <v>201</v>
      </c>
      <c r="C13" s="147">
        <v>3</v>
      </c>
      <c r="D13" s="147" t="s">
        <v>193</v>
      </c>
      <c r="E13" s="82" t="s">
        <v>188</v>
      </c>
      <c r="F13" s="82" t="s">
        <v>189</v>
      </c>
      <c r="G13" s="147">
        <v>1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IT13" s="150"/>
      <c r="IU13" s="150"/>
      <c r="IV13" s="150"/>
    </row>
    <row r="14" spans="1:256" s="149" customFormat="1" ht="23.25" customHeight="1">
      <c r="A14" s="146">
        <v>11</v>
      </c>
      <c r="B14" s="147" t="s">
        <v>202</v>
      </c>
      <c r="C14" s="147">
        <v>8</v>
      </c>
      <c r="D14" s="147" t="s">
        <v>193</v>
      </c>
      <c r="E14" s="82" t="s">
        <v>188</v>
      </c>
      <c r="F14" s="82" t="s">
        <v>189</v>
      </c>
      <c r="G14" s="147">
        <v>1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IT14" s="150"/>
      <c r="IU14" s="150"/>
      <c r="IV14" s="150"/>
    </row>
    <row r="15" spans="1:256" s="149" customFormat="1" ht="21" customHeight="1">
      <c r="A15" s="146">
        <v>12</v>
      </c>
      <c r="B15" s="147" t="s">
        <v>203</v>
      </c>
      <c r="C15" s="147" t="s">
        <v>204</v>
      </c>
      <c r="D15" s="147" t="s">
        <v>193</v>
      </c>
      <c r="E15" s="82" t="s">
        <v>205</v>
      </c>
      <c r="F15" s="82" t="s">
        <v>206</v>
      </c>
      <c r="G15" s="147">
        <v>20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IT15" s="150"/>
      <c r="IU15" s="150"/>
      <c r="IV15" s="150"/>
    </row>
    <row r="16" spans="1:13" ht="15.75" customHeight="1">
      <c r="A16" s="151" t="s">
        <v>207</v>
      </c>
      <c r="B16" s="151"/>
      <c r="C16" s="151"/>
      <c r="D16" s="151"/>
      <c r="E16" s="151" t="s">
        <v>193</v>
      </c>
      <c r="F16" s="151" t="s">
        <v>189</v>
      </c>
      <c r="G16" s="152">
        <f>G6+G7+G8+G9+G10+G13+G14</f>
        <v>17</v>
      </c>
      <c r="H16" s="141"/>
      <c r="I16" s="141"/>
      <c r="J16" s="141"/>
      <c r="K16" s="141"/>
      <c r="L16" s="141"/>
      <c r="M16" s="153"/>
    </row>
    <row r="17" spans="1:13" ht="24" customHeight="1">
      <c r="A17" s="151" t="s">
        <v>208</v>
      </c>
      <c r="B17" s="151"/>
      <c r="C17" s="151"/>
      <c r="D17" s="151"/>
      <c r="E17" s="151" t="s">
        <v>187</v>
      </c>
      <c r="F17" s="151" t="s">
        <v>189</v>
      </c>
      <c r="G17" s="152">
        <f>G4+G5+G11+G12</f>
        <v>5</v>
      </c>
      <c r="H17" s="141"/>
      <c r="I17" s="141"/>
      <c r="J17" s="141"/>
      <c r="K17" s="141"/>
      <c r="L17" s="141"/>
      <c r="M17" s="153"/>
    </row>
    <row r="18" spans="1:13" ht="15.75" customHeight="1">
      <c r="A18" s="151" t="s">
        <v>209</v>
      </c>
      <c r="B18" s="151"/>
      <c r="C18" s="151"/>
      <c r="D18" s="151"/>
      <c r="E18" s="151" t="s">
        <v>193</v>
      </c>
      <c r="F18" s="151" t="s">
        <v>206</v>
      </c>
      <c r="G18" s="152">
        <f>G15</f>
        <v>20</v>
      </c>
      <c r="H18" s="141"/>
      <c r="I18" s="141"/>
      <c r="J18" s="141"/>
      <c r="K18" s="141"/>
      <c r="L18" s="141"/>
      <c r="M18" s="154"/>
    </row>
    <row r="19" spans="1:13" ht="15.75" customHeight="1">
      <c r="A19" s="155" t="s">
        <v>210</v>
      </c>
      <c r="B19" s="155"/>
      <c r="C19" s="155"/>
      <c r="D19" s="155"/>
      <c r="E19" s="155"/>
      <c r="F19" s="155"/>
      <c r="G19" s="155"/>
      <c r="H19" s="156">
        <v>0</v>
      </c>
      <c r="I19" s="154"/>
      <c r="J19" s="154"/>
      <c r="K19" s="154"/>
      <c r="L19" s="154"/>
      <c r="M19" s="141"/>
    </row>
    <row r="20" spans="1:12" ht="15.75" customHeight="1">
      <c r="A20" s="157" t="s">
        <v>211</v>
      </c>
      <c r="B20" s="157"/>
      <c r="C20" s="157"/>
      <c r="D20" s="157"/>
      <c r="E20" s="157"/>
      <c r="F20" s="157"/>
      <c r="G20" s="157"/>
      <c r="H20" s="157"/>
      <c r="I20" s="158">
        <v>0</v>
      </c>
      <c r="J20" s="153"/>
      <c r="K20" s="153"/>
      <c r="L20" s="153"/>
    </row>
    <row r="21" spans="1:12" ht="15.75" customHeight="1">
      <c r="A21" s="159" t="s">
        <v>212</v>
      </c>
      <c r="B21" s="159"/>
      <c r="C21" s="159"/>
      <c r="D21" s="159"/>
      <c r="E21" s="159"/>
      <c r="F21" s="159"/>
      <c r="G21" s="159"/>
      <c r="H21" s="159"/>
      <c r="I21" s="159"/>
      <c r="J21" s="160">
        <v>0</v>
      </c>
      <c r="K21" s="153"/>
      <c r="L21" s="153"/>
    </row>
    <row r="22" spans="1:12" ht="15.75" customHeight="1">
      <c r="A22" s="157" t="s">
        <v>213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61">
        <v>0</v>
      </c>
      <c r="L22" s="153"/>
    </row>
    <row r="23" spans="1:12" ht="15.75" customHeight="1">
      <c r="A23" s="162" t="s">
        <v>214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3"/>
      <c r="L23" s="163">
        <v>0</v>
      </c>
    </row>
    <row r="24" spans="1:13" ht="15.75" customHeight="1">
      <c r="A24" s="157" t="s">
        <v>215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64">
        <v>0</v>
      </c>
    </row>
    <row r="25" spans="1:13" s="89" customFormat="1" ht="15.75" customHeight="1">
      <c r="A25" s="165" t="s">
        <v>216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</row>
    <row r="26" ht="15.75" customHeight="1"/>
    <row r="27" spans="1:8" ht="29.25" customHeight="1">
      <c r="A27" s="11" t="s">
        <v>14</v>
      </c>
      <c r="B27" s="11"/>
      <c r="C27" s="166"/>
      <c r="D27" s="141"/>
      <c r="E27" s="141"/>
      <c r="F27" s="141"/>
      <c r="G27" s="141"/>
      <c r="H27" s="141"/>
    </row>
    <row r="28" spans="1:13" ht="22.5" customHeight="1">
      <c r="A28" s="11" t="s">
        <v>15</v>
      </c>
      <c r="B28" s="11"/>
      <c r="C28" s="11"/>
      <c r="D28" s="141"/>
      <c r="E28" s="141"/>
      <c r="F28" s="141"/>
      <c r="G28" s="167"/>
      <c r="H28" s="2" t="s">
        <v>217</v>
      </c>
      <c r="I28" s="2"/>
      <c r="J28" s="2"/>
      <c r="K28" s="2"/>
      <c r="L28" s="2"/>
      <c r="M28" s="2"/>
    </row>
    <row r="29" spans="2:8" ht="15.75">
      <c r="B29" s="166"/>
      <c r="C29" s="166"/>
      <c r="D29" s="141"/>
      <c r="E29" s="141"/>
      <c r="F29" s="141"/>
      <c r="G29" s="141"/>
      <c r="H29" s="141"/>
    </row>
    <row r="30" spans="2:8" ht="21" customHeight="1">
      <c r="B30" s="168"/>
      <c r="C30" s="166"/>
      <c r="D30" s="141"/>
      <c r="E30" s="141"/>
      <c r="F30" s="141"/>
      <c r="G30" s="141"/>
      <c r="H30" s="141"/>
    </row>
    <row r="31" spans="1:13" s="89" customFormat="1" ht="14.25" customHeight="1">
      <c r="A31" s="169" t="s">
        <v>17</v>
      </c>
      <c r="B31" s="169"/>
      <c r="C31"/>
      <c r="D31"/>
      <c r="E31"/>
      <c r="F31" s="111"/>
      <c r="G31" s="167"/>
      <c r="H31" s="2"/>
      <c r="I31" s="2"/>
      <c r="J31" s="2"/>
      <c r="K31" s="2"/>
      <c r="L31" s="2"/>
      <c r="M31" s="2"/>
    </row>
    <row r="32" spans="1:13" ht="15.75">
      <c r="A32" s="169" t="s">
        <v>53</v>
      </c>
      <c r="B32" s="169"/>
      <c r="C32"/>
      <c r="D32" s="129"/>
      <c r="E32" s="129"/>
      <c r="F32" s="129"/>
      <c r="H32" s="101" t="s">
        <v>218</v>
      </c>
      <c r="I32" s="101"/>
      <c r="J32" s="101"/>
      <c r="K32" s="101"/>
      <c r="L32" s="101"/>
      <c r="M32" s="101"/>
    </row>
    <row r="34" ht="15.75" customHeight="1"/>
    <row r="36" spans="2:4" ht="15.75">
      <c r="B36" s="169"/>
      <c r="C36" s="169"/>
      <c r="D36" s="169"/>
    </row>
  </sheetData>
  <sheetProtection selectLockedCells="1" selectUnlockedCells="1"/>
  <autoFilter ref="A3:M25"/>
  <mergeCells count="19">
    <mergeCell ref="A1:M1"/>
    <mergeCell ref="B2:C2"/>
    <mergeCell ref="A16:D16"/>
    <mergeCell ref="A17:D17"/>
    <mergeCell ref="A18:D18"/>
    <mergeCell ref="A19:G19"/>
    <mergeCell ref="A20:H20"/>
    <mergeCell ref="A21:I21"/>
    <mergeCell ref="A22:J22"/>
    <mergeCell ref="A23:J23"/>
    <mergeCell ref="A24:L24"/>
    <mergeCell ref="A25:M25"/>
    <mergeCell ref="A27:B27"/>
    <mergeCell ref="A28:C28"/>
    <mergeCell ref="H28:M28"/>
    <mergeCell ref="A31:B31"/>
    <mergeCell ref="A32:B32"/>
    <mergeCell ref="H32:M32"/>
    <mergeCell ref="B36:D36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2022-09-01T04:16:37Z</cp:lastPrinted>
  <dcterms:created xsi:type="dcterms:W3CDTF">2022-01-27T05:47:12Z</dcterms:created>
  <dcterms:modified xsi:type="dcterms:W3CDTF">2022-09-01T04:17:04Z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