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ложка" sheetId="1" state="visible" r:id="rId2"/>
    <sheet name="Журнал" sheetId="2" state="visible" r:id="rId3"/>
    <sheet name="контрол лист" sheetId="3" state="hidden" r:id="rId4"/>
    <sheet name="Лист6" sheetId="4" state="hidden" r:id="rId5"/>
    <sheet name="Лист10" sheetId="5" state="hidden" r:id="rId6"/>
  </sheets>
  <definedNames>
    <definedName function="false" hidden="false" localSheetId="1" name="_xlnm.Print_Titles" vbProcedure="false">Журнал!$1:$2</definedName>
    <definedName function="false" hidden="true" localSheetId="1" name="_xlnm._FilterDatabase" vbProcedure="false">Журнал!$A$1:$J$53</definedName>
    <definedName function="false" hidden="false" localSheetId="1" name="_xlnm._FilterDatabase_0_0" vbProcedure="false">Журнал!$A$1:$J$39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<sst xmlns="http://schemas.openxmlformats.org/spreadsheetml/2006/main" count="2268" uniqueCount="248">
  <si>
    <t xml:space="preserve">ЖУРНАЛ КОНТРОЛЯ ВНЕСЕННЫХ  ПЕСТИЦИДОВ</t>
  </si>
  <si>
    <t xml:space="preserve">ПРИ ПРОВЕДЕНИИ РАБОТ ПО ПЕСТ КОНТРОЛЮ</t>
  </si>
  <si>
    <t xml:space="preserve">ООО «Маслодел»
Саратовская область, г. Маркс, ул. Советская д. 1
</t>
  </si>
  <si>
    <t xml:space="preserve">Исполнитель:ООО «Альфадез»</t>
  </si>
  <si>
    <t xml:space="preserve">НАЧАТ</t>
  </si>
  <si>
    <t xml:space="preserve">ОКОНЧЕН</t>
  </si>
  <si>
    <t xml:space="preserve">Дата  проведения работ</t>
  </si>
  <si>
    <t xml:space="preserve">Вид работ</t>
  </si>
  <si>
    <t xml:space="preserve">Место проведения работ </t>
  </si>
  <si>
    <t xml:space="preserve">количество ловушек/кв.м</t>
  </si>
  <si>
    <t xml:space="preserve">Наименование и тип ядовитого вещества</t>
  </si>
  <si>
    <t xml:space="preserve">Количество  применяемого ядовитого вещества, кг/л</t>
  </si>
  <si>
    <t xml:space="preserve">Вид вредителя</t>
  </si>
  <si>
    <t xml:space="preserve">ФИО  ответственного за мониторинг
</t>
  </si>
  <si>
    <t xml:space="preserve">Внесенного </t>
  </si>
  <si>
    <t xml:space="preserve">Вынесенного</t>
  </si>
  <si>
    <t xml:space="preserve">Использованного</t>
  </si>
  <si>
    <t xml:space="preserve">Дератизация периметра территории</t>
  </si>
  <si>
    <t xml:space="preserve">1 контур    </t>
  </si>
  <si>
    <t xml:space="preserve">Ратобор-брикет от грызунов Бродифакум 0,005% </t>
  </si>
  <si>
    <t xml:space="preserve">Синантропные грызуны</t>
  </si>
  <si>
    <t xml:space="preserve">дезинфектор Руденко В.</t>
  </si>
  <si>
    <t xml:space="preserve">Дератизация периметра зданий</t>
  </si>
  <si>
    <t xml:space="preserve"> 2 контур    </t>
  </si>
  <si>
    <t xml:space="preserve">Мелкодисперсионное орошение помещений</t>
  </si>
  <si>
    <t xml:space="preserve">3 контур </t>
  </si>
  <si>
    <t xml:space="preserve">100кв.м</t>
  </si>
  <si>
    <t xml:space="preserve">Циперметрин 25%</t>
  </si>
  <si>
    <t xml:space="preserve">Синантропные насекомые</t>
  </si>
  <si>
    <t xml:space="preserve">Дератизация  помещений</t>
  </si>
  <si>
    <t xml:space="preserve">АЛТ клей  Полибутилен 80,8%</t>
  </si>
  <si>
    <t xml:space="preserve">Дезинсекция помещений</t>
  </si>
  <si>
    <t xml:space="preserve">20.01.2022</t>
  </si>
  <si>
    <t xml:space="preserve">дезинфектор Буйко Д.Ю.</t>
  </si>
  <si>
    <t xml:space="preserve">11.03.2022</t>
  </si>
  <si>
    <t xml:space="preserve">дезинфектор Топорова Ю.А.</t>
  </si>
  <si>
    <t xml:space="preserve">2 контур </t>
  </si>
  <si>
    <t xml:space="preserve">1 контур </t>
  </si>
  <si>
    <t xml:space="preserve">дезинфектор Корниенко Л.А.</t>
  </si>
  <si>
    <t xml:space="preserve">Супер фас
Тиаметоксам 4%, пиретроид зета-циперметрин1%
</t>
  </si>
  <si>
    <t xml:space="preserve">Дезинфектор Руденко В.Н.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</si>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</sst>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.000"/>
    <numFmt numFmtId="167" formatCode="@"/>
    <numFmt numFmtId="168" formatCode="General"/>
    <numFmt numFmtId="169" formatCode="mm/yy"/>
  </numFmts>
  <fonts count="33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20"/>
      <color rgb="FF333333"/>
      <name val="Arial Cyr"/>
      <family val="2"/>
      <charset val="1"/>
    </font>
    <font>
      <b val="true"/>
      <i val="true"/>
      <sz val="15"/>
      <color rgb="FF333333"/>
      <name val="Arial Cyr"/>
      <family val="2"/>
      <charset val="1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 val="true"/>
      <sz val="11"/>
      <color rgb="FF333333"/>
      <name val="Arial Cyr"/>
      <family val="2"/>
      <charset val="1"/>
    </font>
    <font>
      <sz val="10"/>
      <color rgb="FF333333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2"/>
      <color rgb="FF333333"/>
      <name val="Arial Cyr"/>
      <family val="2"/>
      <charset val="1"/>
    </font>
    <font>
      <sz val="10"/>
      <color rgb="FF000000"/>
      <name val="Times New Roman"/>
      <family val="1"/>
      <charset val="1"/>
    </font>
    <font>
      <sz val="9"/>
      <color rgb="FF333333"/>
      <name val="Arial Cyr"/>
      <family val="2"/>
      <charset val="1"/>
    </font>
    <font>
      <sz val="10"/>
      <color rgb="FF333333"/>
      <name val="Times New Roman"/>
      <family val="1"/>
      <charset val="1"/>
    </font>
    <font>
      <sz val="11"/>
      <color rgb="FF333333"/>
      <name val="Arial Cyr"/>
      <family val="2"/>
      <charset val="204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color rgb="FF000000"/>
      <name val="Arial Cyr"/>
      <family val="2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98" zoomScaleNormal="98" zoomScalePageLayoutView="100" workbookViewId="0">
      <selection pane="topLeft" activeCell="A1" activeCellId="0" sqref="A1"/>
    </sheetView>
  </sheetViews>
  <sheetFormatPr defaultColWidth="11.05859375" defaultRowHeight="13.8" zeroHeight="false" outlineLevelRow="0" outlineLevelCol="0"/>
  <cols>
    <col collapsed="false" customWidth="true" hidden="false" outlineLevel="0" max="1" min="1" style="1" width="12.67"/>
    <col collapsed="false" customWidth="true" hidden="false" outlineLevel="0" max="7" min="2" style="1" width="11.59"/>
    <col collapsed="false" customWidth="true" hidden="false" outlineLevel="0" max="8" min="8" style="1" width="8.86"/>
    <col collapsed="false" customWidth="true" hidden="false" outlineLevel="0" max="9" min="9" style="1" width="13.29"/>
    <col collapsed="false" customWidth="true" hidden="false" outlineLevel="0" max="64" min="10" style="1" width="9.47"/>
    <col collapsed="false" customWidth="false" hidden="false" outlineLevel="0" max="1024" min="65" style="1" width="11.07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</row>
    <row r="2" customFormat="false" ht="65.9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0"/>
      <c r="N2" s="0"/>
    </row>
    <row r="3" customFormat="false" ht="65.9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</row>
    <row r="4" customFormat="false" ht="73.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</row>
    <row r="5" customFormat="false" ht="14.25" hidden="false" customHeight="tru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</row>
    <row r="6" customFormat="false" ht="13.8" hidden="false" customHeight="fals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K6" s="0"/>
    </row>
    <row r="7" customFormat="false" ht="13.8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</row>
    <row r="8" customFormat="false" ht="13.8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</row>
    <row r="9" customFormat="false" ht="14.25" hidden="false" customHeight="true" outlineLevel="0" collapsed="false">
      <c r="A9" s="0"/>
      <c r="B9" s="0"/>
      <c r="C9" s="5"/>
      <c r="D9" s="6"/>
      <c r="E9" s="6"/>
      <c r="F9" s="6"/>
      <c r="G9" s="0"/>
      <c r="H9" s="0"/>
      <c r="I9" s="0"/>
      <c r="J9" s="0"/>
      <c r="K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</row>
    <row r="15" customFormat="false" ht="14.25" hidden="false" customHeight="true" outlineLevel="0" collapsed="false">
      <c r="A15" s="7" t="s">
        <v>3</v>
      </c>
      <c r="B15" s="8"/>
      <c r="C15" s="8"/>
      <c r="D15" s="8"/>
      <c r="E15" s="8"/>
      <c r="F15" s="8"/>
      <c r="G15" s="8"/>
      <c r="H15" s="0"/>
      <c r="I15" s="0"/>
      <c r="J15" s="0"/>
      <c r="K15" s="0"/>
    </row>
    <row r="16" customFormat="false" ht="14.25" hidden="false" customHeight="true" outlineLevel="0" collapsed="false">
      <c r="A16" s="5"/>
      <c r="B16" s="6"/>
      <c r="C16" s="6"/>
      <c r="D16" s="6"/>
      <c r="E16" s="6"/>
      <c r="F16" s="6"/>
      <c r="G16" s="6"/>
      <c r="H16" s="0"/>
      <c r="I16" s="0"/>
      <c r="J16" s="0"/>
      <c r="K16" s="0"/>
    </row>
    <row r="17" customFormat="false" ht="14.25" hidden="false" customHeight="true" outlineLevel="0" collapsed="false">
      <c r="A17" s="5"/>
      <c r="B17" s="6"/>
      <c r="C17" s="6"/>
      <c r="D17" s="6"/>
      <c r="E17" s="6"/>
      <c r="F17" s="6"/>
      <c r="G17" s="6"/>
      <c r="H17" s="0"/>
      <c r="I17" s="0"/>
      <c r="J17" s="0"/>
      <c r="K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</row>
    <row r="19" customFormat="false" ht="16.15" hidden="false" customHeight="false" outlineLevel="0" collapsed="false">
      <c r="A19" s="0"/>
      <c r="B19" s="0"/>
      <c r="C19" s="0"/>
      <c r="D19" s="0"/>
      <c r="E19" s="0"/>
      <c r="F19" s="0"/>
      <c r="G19" s="0"/>
      <c r="H19" s="9" t="s">
        <v>4</v>
      </c>
      <c r="I19" s="10" t="n">
        <v>44573</v>
      </c>
      <c r="J19" s="10"/>
      <c r="K19" s="10"/>
    </row>
    <row r="20" customFormat="false" ht="14.25" hidden="false" customHeight="true" outlineLevel="0" collapsed="false">
      <c r="A20" s="0"/>
      <c r="B20" s="11"/>
      <c r="C20" s="11"/>
      <c r="D20" s="11"/>
      <c r="E20" s="11"/>
      <c r="F20" s="11"/>
      <c r="G20" s="11"/>
      <c r="H20" s="0"/>
      <c r="I20" s="0"/>
      <c r="J20" s="0"/>
      <c r="K20" s="0"/>
    </row>
    <row r="21" customFormat="false" ht="14.25" hidden="false" customHeight="true" outlineLevel="0" collapsed="false">
      <c r="A21" s="0"/>
      <c r="B21" s="11"/>
      <c r="C21" s="11"/>
      <c r="D21" s="11"/>
      <c r="E21" s="11"/>
      <c r="F21" s="11"/>
      <c r="G21" s="11"/>
      <c r="H21" s="0"/>
      <c r="I21" s="12"/>
      <c r="J21" s="12"/>
      <c r="K21" s="12"/>
    </row>
    <row r="22" customFormat="false" ht="14.25" hidden="false" customHeight="true" outlineLevel="0" collapsed="false">
      <c r="A22" s="0"/>
      <c r="B22" s="11"/>
      <c r="C22" s="11"/>
      <c r="D22" s="11"/>
      <c r="E22" s="11"/>
      <c r="F22" s="11"/>
      <c r="G22" s="11"/>
      <c r="H22" s="1" t="s">
        <v>5</v>
      </c>
      <c r="K22" s="0"/>
    </row>
    <row r="36" customFormat="false" ht="26.85" hidden="false" customHeight="true" outlineLevel="0" collapsed="false"/>
  </sheetData>
  <mergeCells count="11">
    <mergeCell ref="A2:K2"/>
    <mergeCell ref="A3:K3"/>
    <mergeCell ref="A4:K4"/>
    <mergeCell ref="D9:F9"/>
    <mergeCell ref="B16:G16"/>
    <mergeCell ref="B17:G17"/>
    <mergeCell ref="I19:K19"/>
    <mergeCell ref="B20:G20"/>
    <mergeCell ref="B21:G21"/>
    <mergeCell ref="I21:K21"/>
    <mergeCell ref="B22:G22"/>
  </mergeCells>
  <printOptions headings="false" gridLines="false" gridLinesSet="true" horizontalCentered="false" verticalCentered="false"/>
  <pageMargins left="0.318055555555556" right="0.422222222222222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133" activePane="bottomRight" state="frozen"/>
      <selection pane="topLeft" activeCell="A1" activeCellId="0" sqref="A1"/>
      <selection pane="topRight" activeCell="B1" activeCellId="0" sqref="B1"/>
      <selection pane="bottomLeft" activeCell="A133" activeCellId="0" sqref="A133"/>
      <selection pane="bottomRight" activeCell="A144" activeCellId="0" sqref="A144"/>
    </sheetView>
  </sheetViews>
  <sheetFormatPr defaultColWidth="10.34765625" defaultRowHeight="13.8" zeroHeight="false" outlineLevelRow="0" outlineLevelCol="0"/>
  <cols>
    <col collapsed="false" customWidth="true" hidden="false" outlineLevel="0" max="1" min="1" style="13" width="9.23"/>
    <col collapsed="false" customWidth="true" hidden="false" outlineLevel="0" max="2" min="2" style="14" width="25.6"/>
    <col collapsed="false" customWidth="true" hidden="false" outlineLevel="0" max="3" min="3" style="15" width="10.72"/>
    <col collapsed="false" customWidth="true" hidden="false" outlineLevel="0" max="4" min="4" style="16" width="7.63"/>
    <col collapsed="false" customWidth="true" hidden="false" outlineLevel="0" max="5" min="5" style="17" width="29.13"/>
    <col collapsed="false" customWidth="true" hidden="false" outlineLevel="0" max="6" min="6" style="18" width="10.72"/>
    <col collapsed="false" customWidth="true" hidden="false" outlineLevel="0" max="7" min="7" style="18" width="7.52"/>
    <col collapsed="false" customWidth="true" hidden="false" outlineLevel="0" max="8" min="8" style="18" width="7.87"/>
    <col collapsed="false" customWidth="true" hidden="false" outlineLevel="0" max="9" min="9" style="19" width="12.43"/>
  </cols>
  <sheetData>
    <row r="1" s="13" customFormat="true" ht="42" hidden="false" customHeight="true" outlineLevel="0" collapsed="false">
      <c r="A1" s="20" t="s">
        <v>6</v>
      </c>
      <c r="B1" s="20" t="s">
        <v>7</v>
      </c>
      <c r="C1" s="20" t="s">
        <v>8</v>
      </c>
      <c r="D1" s="21" t="s">
        <v>9</v>
      </c>
      <c r="E1" s="22" t="s">
        <v>10</v>
      </c>
      <c r="F1" s="23" t="s">
        <v>11</v>
      </c>
      <c r="G1" s="23"/>
      <c r="H1" s="23"/>
      <c r="I1" s="21" t="s">
        <v>12</v>
      </c>
      <c r="J1" s="24" t="s">
        <v>13</v>
      </c>
      <c r="AMI1" s="0"/>
      <c r="AMJ1" s="0"/>
    </row>
    <row r="2" customFormat="false" ht="74.5" hidden="false" customHeight="true" outlineLevel="0" collapsed="false">
      <c r="A2" s="20"/>
      <c r="B2" s="20"/>
      <c r="C2" s="20"/>
      <c r="D2" s="21"/>
      <c r="E2" s="22"/>
      <c r="F2" s="25" t="s">
        <v>14</v>
      </c>
      <c r="G2" s="25" t="s">
        <v>15</v>
      </c>
      <c r="H2" s="25" t="s">
        <v>16</v>
      </c>
      <c r="I2" s="21"/>
      <c r="J2" s="24"/>
    </row>
    <row r="3" customFormat="false" ht="26.85" hidden="false" customHeight="false" outlineLevel="0" collapsed="false">
      <c r="A3" s="26" t="n">
        <v>44573</v>
      </c>
      <c r="B3" s="27" t="s">
        <v>17</v>
      </c>
      <c r="C3" s="27" t="s">
        <v>18</v>
      </c>
      <c r="D3" s="28" t="n">
        <v>15</v>
      </c>
      <c r="E3" s="29" t="s">
        <v>19</v>
      </c>
      <c r="F3" s="30" t="n">
        <v>0.5</v>
      </c>
      <c r="G3" s="30" t="n">
        <f aca="false">F3-H3</f>
        <v>0.2</v>
      </c>
      <c r="H3" s="30" t="n">
        <f aca="false">D3*0.02</f>
        <v>0.3</v>
      </c>
      <c r="I3" s="31" t="s">
        <v>20</v>
      </c>
      <c r="J3" s="32" t="s">
        <v>21</v>
      </c>
    </row>
    <row r="4" customFormat="false" ht="26.85" hidden="false" customHeight="false" outlineLevel="0" collapsed="false">
      <c r="A4" s="26" t="n">
        <v>44573</v>
      </c>
      <c r="B4" s="27" t="s">
        <v>22</v>
      </c>
      <c r="C4" s="27" t="s">
        <v>23</v>
      </c>
      <c r="D4" s="28" t="n">
        <v>24</v>
      </c>
      <c r="E4" s="29" t="s">
        <v>19</v>
      </c>
      <c r="F4" s="30" t="n">
        <v>0.5</v>
      </c>
      <c r="G4" s="30" t="n">
        <f aca="false">F4-H4</f>
        <v>0.02</v>
      </c>
      <c r="H4" s="30" t="n">
        <f aca="false">D4*0.02</f>
        <v>0.48</v>
      </c>
      <c r="I4" s="31" t="s">
        <v>20</v>
      </c>
      <c r="J4" s="32" t="s">
        <v>21</v>
      </c>
    </row>
    <row r="5" customFormat="false" ht="26.85" hidden="false" customHeight="false" outlineLevel="0" collapsed="false">
      <c r="A5" s="26" t="n">
        <v>44573</v>
      </c>
      <c r="B5" s="27" t="s">
        <v>24</v>
      </c>
      <c r="C5" s="33" t="s">
        <v>25</v>
      </c>
      <c r="D5" s="33" t="s">
        <v>26</v>
      </c>
      <c r="E5" s="29" t="s">
        <v>27</v>
      </c>
      <c r="F5" s="34" t="n">
        <v>0.3</v>
      </c>
      <c r="G5" s="34" t="n">
        <v>0</v>
      </c>
      <c r="H5" s="30" t="n">
        <f aca="false">F5</f>
        <v>0.3</v>
      </c>
      <c r="I5" s="31" t="s">
        <v>28</v>
      </c>
      <c r="J5" s="32" t="s">
        <v>21</v>
      </c>
    </row>
    <row r="6" customFormat="false" ht="23.85" hidden="false" customHeight="false" outlineLevel="0" collapsed="false">
      <c r="A6" s="26" t="n">
        <v>44573</v>
      </c>
      <c r="B6" s="27" t="s">
        <v>29</v>
      </c>
      <c r="C6" s="33" t="s">
        <v>25</v>
      </c>
      <c r="D6" s="33" t="n">
        <v>25</v>
      </c>
      <c r="E6" s="29" t="s">
        <v>30</v>
      </c>
      <c r="F6" s="34" t="n">
        <v>0.2</v>
      </c>
      <c r="G6" s="35" t="n">
        <f aca="false">F6-H6</f>
        <v>0.15</v>
      </c>
      <c r="H6" s="30" t="n">
        <f aca="false">D6*0.002</f>
        <v>0.05</v>
      </c>
      <c r="I6" s="31" t="s">
        <v>20</v>
      </c>
      <c r="J6" s="32" t="s">
        <v>21</v>
      </c>
    </row>
    <row r="7" customFormat="false" ht="23.85" hidden="false" customHeight="false" outlineLevel="0" collapsed="false">
      <c r="A7" s="26" t="n">
        <v>44573</v>
      </c>
      <c r="B7" s="27" t="s">
        <v>31</v>
      </c>
      <c r="C7" s="33" t="s">
        <v>25</v>
      </c>
      <c r="D7" s="33" t="n">
        <v>10</v>
      </c>
      <c r="E7" s="29" t="s">
        <v>30</v>
      </c>
      <c r="F7" s="34" t="n">
        <f aca="false">D7*0.002</f>
        <v>0.02</v>
      </c>
      <c r="G7" s="35" t="n">
        <f aca="false">F7-H7</f>
        <v>0</v>
      </c>
      <c r="H7" s="30" t="n">
        <f aca="false">D7*0.002</f>
        <v>0.02</v>
      </c>
      <c r="I7" s="31" t="s">
        <v>28</v>
      </c>
      <c r="J7" s="32" t="s">
        <v>21</v>
      </c>
    </row>
    <row r="8" customFormat="false" ht="26.85" hidden="false" customHeight="false" outlineLevel="0" collapsed="false">
      <c r="A8" s="36" t="s">
        <v>32</v>
      </c>
      <c r="B8" s="27" t="s">
        <v>17</v>
      </c>
      <c r="C8" s="27" t="s">
        <v>18</v>
      </c>
      <c r="D8" s="28" t="n">
        <v>15</v>
      </c>
      <c r="E8" s="29" t="s">
        <v>19</v>
      </c>
      <c r="F8" s="34" t="n">
        <v>0.5</v>
      </c>
      <c r="G8" s="30" t="n">
        <f aca="false">F8-H8</f>
        <v>0.2</v>
      </c>
      <c r="H8" s="30" t="n">
        <f aca="false">D8*0.02</f>
        <v>0.3</v>
      </c>
      <c r="I8" s="31" t="s">
        <v>20</v>
      </c>
      <c r="J8" s="32" t="s">
        <v>21</v>
      </c>
    </row>
    <row r="9" customFormat="false" ht="26.85" hidden="false" customHeight="false" outlineLevel="0" collapsed="false">
      <c r="A9" s="36" t="s">
        <v>32</v>
      </c>
      <c r="B9" s="27" t="s">
        <v>22</v>
      </c>
      <c r="C9" s="27" t="s">
        <v>23</v>
      </c>
      <c r="D9" s="28" t="n">
        <v>24</v>
      </c>
      <c r="E9" s="29" t="s">
        <v>19</v>
      </c>
      <c r="F9" s="34" t="n">
        <v>0.5</v>
      </c>
      <c r="G9" s="30" t="n">
        <f aca="false">F9-H9</f>
        <v>0.02</v>
      </c>
      <c r="H9" s="30" t="n">
        <f aca="false">D9*0.02</f>
        <v>0.48</v>
      </c>
      <c r="I9" s="31" t="s">
        <v>20</v>
      </c>
      <c r="J9" s="32" t="s">
        <v>21</v>
      </c>
    </row>
    <row r="10" customFormat="false" ht="23.85" hidden="false" customHeight="false" outlineLevel="0" collapsed="false">
      <c r="A10" s="36" t="s">
        <v>32</v>
      </c>
      <c r="B10" s="27" t="s">
        <v>29</v>
      </c>
      <c r="C10" s="33" t="s">
        <v>25</v>
      </c>
      <c r="D10" s="33" t="n">
        <v>25</v>
      </c>
      <c r="E10" s="29" t="s">
        <v>30</v>
      </c>
      <c r="F10" s="34" t="n">
        <v>0.2</v>
      </c>
      <c r="G10" s="35" t="n">
        <f aca="false">F10-H10</f>
        <v>0.15</v>
      </c>
      <c r="H10" s="30" t="n">
        <f aca="false">D10*0.002</f>
        <v>0.05</v>
      </c>
      <c r="I10" s="31" t="s">
        <v>20</v>
      </c>
      <c r="J10" s="32" t="s">
        <v>21</v>
      </c>
    </row>
    <row r="11" customFormat="false" ht="23.85" hidden="false" customHeight="false" outlineLevel="0" collapsed="false">
      <c r="A11" s="26" t="n">
        <v>44581</v>
      </c>
      <c r="B11" s="27" t="s">
        <v>31</v>
      </c>
      <c r="C11" s="33" t="s">
        <v>25</v>
      </c>
      <c r="D11" s="33" t="n">
        <v>10</v>
      </c>
      <c r="E11" s="29" t="s">
        <v>30</v>
      </c>
      <c r="F11" s="34" t="n">
        <f aca="false">D11*0.002</f>
        <v>0.02</v>
      </c>
      <c r="G11" s="35" t="n">
        <f aca="false">F11-H11</f>
        <v>0</v>
      </c>
      <c r="H11" s="30" t="n">
        <f aca="false">D11*0.002</f>
        <v>0.02</v>
      </c>
      <c r="I11" s="31" t="s">
        <v>28</v>
      </c>
      <c r="J11" s="32" t="s">
        <v>21</v>
      </c>
    </row>
    <row r="12" customFormat="false" ht="23.85" hidden="false" customHeight="false" outlineLevel="0" collapsed="false">
      <c r="A12" s="37" t="n">
        <v>44599</v>
      </c>
      <c r="B12" s="27" t="s">
        <v>29</v>
      </c>
      <c r="C12" s="33" t="s">
        <v>25</v>
      </c>
      <c r="D12" s="33" t="n">
        <v>25</v>
      </c>
      <c r="E12" s="29" t="s">
        <v>30</v>
      </c>
      <c r="F12" s="34" t="n">
        <v>0.2</v>
      </c>
      <c r="G12" s="35" t="n">
        <f aca="false">F12-H12</f>
        <v>0.25</v>
      </c>
      <c r="H12" s="30" t="n">
        <f aca="false">D12*0.002</f>
        <v>0.05</v>
      </c>
      <c r="I12" s="31" t="s">
        <v>20</v>
      </c>
      <c r="J12" s="32" t="s">
        <v>33</v>
      </c>
    </row>
    <row r="13" customFormat="false" ht="30.5" hidden="false" customHeight="true" outlineLevel="0" collapsed="false">
      <c r="A13" s="37" t="n">
        <v>44599</v>
      </c>
      <c r="B13" s="27" t="s">
        <v>31</v>
      </c>
      <c r="C13" s="33" t="s">
        <v>25</v>
      </c>
      <c r="D13" s="33" t="n">
        <v>10</v>
      </c>
      <c r="E13" s="29" t="s">
        <v>30</v>
      </c>
      <c r="F13" s="34" t="n">
        <f aca="false">D13*0.002</f>
        <v>0.02</v>
      </c>
      <c r="G13" s="35" t="n">
        <f aca="false">F13-H13</f>
        <v>0</v>
      </c>
      <c r="H13" s="30" t="n">
        <f aca="false">D13*0.002</f>
        <v>0.02</v>
      </c>
      <c r="I13" s="31" t="s">
        <v>28</v>
      </c>
      <c r="J13" s="32" t="s">
        <v>21</v>
      </c>
    </row>
    <row r="14" customFormat="false" ht="26.85" hidden="false" customHeight="false" outlineLevel="0" collapsed="false">
      <c r="A14" s="37" t="n">
        <v>44599</v>
      </c>
      <c r="B14" s="27" t="s">
        <v>17</v>
      </c>
      <c r="C14" s="27" t="s">
        <v>18</v>
      </c>
      <c r="D14" s="28" t="n">
        <v>15</v>
      </c>
      <c r="E14" s="29" t="s">
        <v>19</v>
      </c>
      <c r="F14" s="34" t="n">
        <v>0.5</v>
      </c>
      <c r="G14" s="30" t="n">
        <f aca="false">F14-H14</f>
        <v>0.2</v>
      </c>
      <c r="H14" s="30" t="n">
        <f aca="false">D14*0.02</f>
        <v>0.3</v>
      </c>
      <c r="I14" s="31" t="s">
        <v>20</v>
      </c>
      <c r="J14" s="32" t="s">
        <v>21</v>
      </c>
    </row>
    <row r="15" customFormat="false" ht="26.85" hidden="false" customHeight="false" outlineLevel="0" collapsed="false">
      <c r="A15" s="37" t="n">
        <v>44599</v>
      </c>
      <c r="B15" s="27" t="s">
        <v>22</v>
      </c>
      <c r="C15" s="27" t="s">
        <v>23</v>
      </c>
      <c r="D15" s="28" t="n">
        <v>24</v>
      </c>
      <c r="E15" s="29" t="s">
        <v>19</v>
      </c>
      <c r="F15" s="34" t="n">
        <v>0.5</v>
      </c>
      <c r="G15" s="30" t="n">
        <f aca="false">F15-H15</f>
        <v>0.02</v>
      </c>
      <c r="H15" s="30" t="n">
        <f aca="false">D15*0.02</f>
        <v>0.48</v>
      </c>
      <c r="I15" s="31" t="s">
        <v>20</v>
      </c>
      <c r="J15" s="32" t="s">
        <v>21</v>
      </c>
    </row>
    <row r="16" customFormat="false" ht="23.85" hidden="false" customHeight="false" outlineLevel="0" collapsed="false">
      <c r="A16" s="37" t="n">
        <v>44616</v>
      </c>
      <c r="B16" s="27" t="s">
        <v>29</v>
      </c>
      <c r="C16" s="33" t="s">
        <v>25</v>
      </c>
      <c r="D16" s="33" t="n">
        <v>25</v>
      </c>
      <c r="E16" s="29" t="s">
        <v>30</v>
      </c>
      <c r="F16" s="34" t="n">
        <v>0.2</v>
      </c>
      <c r="G16" s="35" t="n">
        <f aca="false">F16-H16</f>
        <v>0.25</v>
      </c>
      <c r="H16" s="30" t="n">
        <f aca="false">D16*0.002</f>
        <v>0.05</v>
      </c>
      <c r="I16" s="31" t="s">
        <v>20</v>
      </c>
      <c r="J16" s="32" t="s">
        <v>21</v>
      </c>
    </row>
    <row r="17" customFormat="false" ht="23.85" hidden="false" customHeight="false" outlineLevel="0" collapsed="false">
      <c r="A17" s="37" t="n">
        <v>44616</v>
      </c>
      <c r="B17" s="27" t="s">
        <v>31</v>
      </c>
      <c r="C17" s="33" t="s">
        <v>25</v>
      </c>
      <c r="D17" s="33" t="n">
        <v>10</v>
      </c>
      <c r="E17" s="29" t="s">
        <v>30</v>
      </c>
      <c r="F17" s="34" t="n">
        <f aca="false">D17*0.002</f>
        <v>0.02</v>
      </c>
      <c r="G17" s="35" t="n">
        <f aca="false">F17-H17</f>
        <v>0</v>
      </c>
      <c r="H17" s="30" t="n">
        <f aca="false">D17*0.002</f>
        <v>0.02</v>
      </c>
      <c r="I17" s="31" t="s">
        <v>28</v>
      </c>
      <c r="J17" s="32" t="s">
        <v>21</v>
      </c>
    </row>
    <row r="18" customFormat="false" ht="26.85" hidden="false" customHeight="false" outlineLevel="0" collapsed="false">
      <c r="A18" s="37" t="n">
        <v>44616</v>
      </c>
      <c r="B18" s="27" t="s">
        <v>17</v>
      </c>
      <c r="C18" s="27" t="s">
        <v>18</v>
      </c>
      <c r="D18" s="28" t="n">
        <v>15</v>
      </c>
      <c r="E18" s="29" t="s">
        <v>19</v>
      </c>
      <c r="F18" s="34" t="n">
        <v>0.5</v>
      </c>
      <c r="G18" s="30" t="n">
        <f aca="false">F18-H18</f>
        <v>0.2</v>
      </c>
      <c r="H18" s="30" t="n">
        <f aca="false">D18*0.02</f>
        <v>0.3</v>
      </c>
      <c r="I18" s="31" t="s">
        <v>20</v>
      </c>
      <c r="J18" s="32" t="s">
        <v>21</v>
      </c>
    </row>
    <row r="19" customFormat="false" ht="26.85" hidden="false" customHeight="false" outlineLevel="0" collapsed="false">
      <c r="A19" s="37" t="n">
        <v>44616</v>
      </c>
      <c r="B19" s="27" t="s">
        <v>22</v>
      </c>
      <c r="C19" s="27" t="s">
        <v>23</v>
      </c>
      <c r="D19" s="28" t="n">
        <v>24</v>
      </c>
      <c r="E19" s="29" t="s">
        <v>19</v>
      </c>
      <c r="F19" s="34" t="n">
        <v>0.5</v>
      </c>
      <c r="G19" s="30" t="n">
        <f aca="false">F19-H19</f>
        <v>0.02</v>
      </c>
      <c r="H19" s="30" t="n">
        <f aca="false">D19*0.02</f>
        <v>0.48</v>
      </c>
      <c r="I19" s="31" t="s">
        <v>20</v>
      </c>
      <c r="J19" s="32" t="s">
        <v>21</v>
      </c>
    </row>
    <row r="20" customFormat="false" ht="32.8" hidden="false" customHeight="false" outlineLevel="0" collapsed="false">
      <c r="A20" s="36" t="s">
        <v>34</v>
      </c>
      <c r="B20" s="27" t="s">
        <v>29</v>
      </c>
      <c r="C20" s="33" t="s">
        <v>25</v>
      </c>
      <c r="D20" s="33" t="n">
        <v>25</v>
      </c>
      <c r="E20" s="29" t="s">
        <v>30</v>
      </c>
      <c r="F20" s="34" t="n">
        <v>0.2</v>
      </c>
      <c r="G20" s="35" t="n">
        <f aca="false">F20-H20</f>
        <v>0.15</v>
      </c>
      <c r="H20" s="30" t="n">
        <f aca="false">D20*0.002</f>
        <v>0.05</v>
      </c>
      <c r="I20" s="31" t="s">
        <v>20</v>
      </c>
      <c r="J20" s="32" t="s">
        <v>35</v>
      </c>
    </row>
    <row r="21" customFormat="false" ht="32.8" hidden="false" customHeight="false" outlineLevel="0" collapsed="false">
      <c r="A21" s="36" t="s">
        <v>34</v>
      </c>
      <c r="B21" s="27" t="s">
        <v>31</v>
      </c>
      <c r="C21" s="33" t="s">
        <v>25</v>
      </c>
      <c r="D21" s="33" t="n">
        <v>10</v>
      </c>
      <c r="E21" s="29" t="s">
        <v>30</v>
      </c>
      <c r="F21" s="34" t="n">
        <f aca="false">D21*0.002</f>
        <v>0.02</v>
      </c>
      <c r="G21" s="35" t="n">
        <f aca="false">F21-H21</f>
        <v>0</v>
      </c>
      <c r="H21" s="30" t="n">
        <f aca="false">D21*0.002</f>
        <v>0.02</v>
      </c>
      <c r="I21" s="31" t="s">
        <v>28</v>
      </c>
      <c r="J21" s="32" t="s">
        <v>35</v>
      </c>
    </row>
    <row r="22" customFormat="false" ht="32.8" hidden="false" customHeight="false" outlineLevel="0" collapsed="false">
      <c r="A22" s="36" t="s">
        <v>34</v>
      </c>
      <c r="B22" s="27" t="s">
        <v>17</v>
      </c>
      <c r="C22" s="27" t="s">
        <v>18</v>
      </c>
      <c r="D22" s="28" t="n">
        <v>15</v>
      </c>
      <c r="E22" s="29" t="s">
        <v>19</v>
      </c>
      <c r="F22" s="34" t="n">
        <v>0.5</v>
      </c>
      <c r="G22" s="30" t="n">
        <f aca="false">F22-H22</f>
        <v>0.2</v>
      </c>
      <c r="H22" s="30" t="n">
        <f aca="false">D22*0.02</f>
        <v>0.3</v>
      </c>
      <c r="I22" s="31" t="s">
        <v>20</v>
      </c>
      <c r="J22" s="32" t="s">
        <v>35</v>
      </c>
    </row>
    <row r="23" customFormat="false" ht="32.8" hidden="false" customHeight="false" outlineLevel="0" collapsed="false">
      <c r="A23" s="36" t="s">
        <v>34</v>
      </c>
      <c r="B23" s="27" t="s">
        <v>22</v>
      </c>
      <c r="C23" s="27" t="s">
        <v>23</v>
      </c>
      <c r="D23" s="28" t="n">
        <v>24</v>
      </c>
      <c r="E23" s="29" t="s">
        <v>19</v>
      </c>
      <c r="F23" s="34" t="n">
        <v>0.5</v>
      </c>
      <c r="G23" s="30" t="n">
        <f aca="false">F23-H23</f>
        <v>0.02</v>
      </c>
      <c r="H23" s="30" t="n">
        <f aca="false">D23*0.02</f>
        <v>0.48</v>
      </c>
      <c r="I23" s="31" t="s">
        <v>20</v>
      </c>
      <c r="J23" s="32" t="s">
        <v>35</v>
      </c>
    </row>
    <row r="24" customFormat="false" ht="32.8" hidden="false" customHeight="false" outlineLevel="0" collapsed="false">
      <c r="A24" s="37" t="n">
        <v>44649</v>
      </c>
      <c r="B24" s="27" t="s">
        <v>29</v>
      </c>
      <c r="C24" s="33" t="s">
        <v>25</v>
      </c>
      <c r="D24" s="33" t="n">
        <v>25</v>
      </c>
      <c r="E24" s="29" t="s">
        <v>30</v>
      </c>
      <c r="F24" s="34" t="n">
        <v>0.2</v>
      </c>
      <c r="G24" s="35" t="n">
        <f aca="false">F24-H24</f>
        <v>0.15</v>
      </c>
      <c r="H24" s="30" t="n">
        <f aca="false">D24*0.002</f>
        <v>0.05</v>
      </c>
      <c r="I24" s="31" t="s">
        <v>20</v>
      </c>
      <c r="J24" s="32" t="s">
        <v>35</v>
      </c>
    </row>
    <row r="25" customFormat="false" ht="32.8" hidden="false" customHeight="false" outlineLevel="0" collapsed="false">
      <c r="A25" s="37" t="n">
        <v>44649</v>
      </c>
      <c r="B25" s="27" t="s">
        <v>31</v>
      </c>
      <c r="C25" s="33" t="s">
        <v>25</v>
      </c>
      <c r="D25" s="33" t="n">
        <v>10</v>
      </c>
      <c r="E25" s="29" t="s">
        <v>30</v>
      </c>
      <c r="F25" s="34" t="n">
        <f aca="false">D25*0.002</f>
        <v>0.02</v>
      </c>
      <c r="G25" s="35" t="n">
        <f aca="false">F25-H25</f>
        <v>0</v>
      </c>
      <c r="H25" s="30" t="n">
        <f aca="false">D25*0.002</f>
        <v>0.02</v>
      </c>
      <c r="I25" s="31" t="s">
        <v>28</v>
      </c>
      <c r="J25" s="32" t="s">
        <v>35</v>
      </c>
    </row>
    <row r="26" customFormat="false" ht="32.8" hidden="false" customHeight="false" outlineLevel="0" collapsed="false">
      <c r="A26" s="37" t="n">
        <v>44649</v>
      </c>
      <c r="B26" s="27" t="s">
        <v>17</v>
      </c>
      <c r="C26" s="27" t="s">
        <v>18</v>
      </c>
      <c r="D26" s="28" t="n">
        <v>15</v>
      </c>
      <c r="E26" s="29" t="s">
        <v>19</v>
      </c>
      <c r="F26" s="34" t="n">
        <v>0.5</v>
      </c>
      <c r="G26" s="30" t="n">
        <f aca="false">F26-H26</f>
        <v>0.2</v>
      </c>
      <c r="H26" s="30" t="n">
        <f aca="false">D26*0.02</f>
        <v>0.3</v>
      </c>
      <c r="I26" s="31" t="s">
        <v>20</v>
      </c>
      <c r="J26" s="32" t="s">
        <v>35</v>
      </c>
    </row>
    <row r="27" customFormat="false" ht="32.8" hidden="false" customHeight="false" outlineLevel="0" collapsed="false">
      <c r="A27" s="37" t="n">
        <v>44649</v>
      </c>
      <c r="B27" s="27" t="s">
        <v>22</v>
      </c>
      <c r="C27" s="33" t="s">
        <v>36</v>
      </c>
      <c r="D27" s="28" t="n">
        <v>24</v>
      </c>
      <c r="E27" s="29" t="s">
        <v>19</v>
      </c>
      <c r="F27" s="34" t="n">
        <v>0.6</v>
      </c>
      <c r="G27" s="30" t="n">
        <f aca="false">F27-H27</f>
        <v>0.02</v>
      </c>
      <c r="H27" s="30" t="n">
        <f aca="false">D27*0.02</f>
        <v>0.48</v>
      </c>
      <c r="I27" s="31" t="s">
        <v>20</v>
      </c>
      <c r="J27" s="32" t="s">
        <v>35</v>
      </c>
    </row>
    <row r="28" customFormat="false" ht="32.8" hidden="false" customHeight="false" outlineLevel="0" collapsed="false">
      <c r="A28" s="37" t="n">
        <v>44652</v>
      </c>
      <c r="B28" s="27" t="s">
        <v>17</v>
      </c>
      <c r="C28" s="27" t="s">
        <v>18</v>
      </c>
      <c r="D28" s="28" t="n">
        <v>28</v>
      </c>
      <c r="E28" s="29" t="s">
        <v>19</v>
      </c>
      <c r="F28" s="34" t="n">
        <v>0.4</v>
      </c>
      <c r="G28" s="30" t="n">
        <f aca="false">F28-H28</f>
        <v>0.0399999999999999</v>
      </c>
      <c r="H28" s="30" t="n">
        <f aca="false">D28*0.01</f>
        <v>0.28</v>
      </c>
      <c r="I28" s="31" t="s">
        <v>20</v>
      </c>
      <c r="J28" s="32" t="s">
        <v>35</v>
      </c>
    </row>
    <row r="29" customFormat="false" ht="32.8" hidden="false" customHeight="false" outlineLevel="0" collapsed="false">
      <c r="A29" s="37" t="n">
        <v>44652</v>
      </c>
      <c r="B29" s="27" t="s">
        <v>29</v>
      </c>
      <c r="C29" s="33" t="s">
        <v>25</v>
      </c>
      <c r="D29" s="33" t="n">
        <v>15</v>
      </c>
      <c r="E29" s="29" t="s">
        <v>30</v>
      </c>
      <c r="F29" s="34" t="n">
        <v>0.14</v>
      </c>
      <c r="G29" s="35" t="n">
        <f aca="false">F29-H29</f>
        <v>0.11</v>
      </c>
      <c r="H29" s="30" t="n">
        <f aca="false">D29*0.002</f>
        <v>0.03</v>
      </c>
      <c r="I29" s="31" t="s">
        <v>20</v>
      </c>
      <c r="J29" s="32" t="s">
        <v>35</v>
      </c>
    </row>
    <row r="30" customFormat="false" ht="32.8" hidden="false" customHeight="false" outlineLevel="0" collapsed="false">
      <c r="A30" s="37" t="n">
        <v>44652</v>
      </c>
      <c r="B30" s="27" t="s">
        <v>22</v>
      </c>
      <c r="C30" s="33" t="s">
        <v>36</v>
      </c>
      <c r="D30" s="28" t="n">
        <v>28</v>
      </c>
      <c r="E30" s="29" t="s">
        <v>19</v>
      </c>
      <c r="F30" s="34" t="n">
        <v>0.6</v>
      </c>
      <c r="G30" s="30" t="n">
        <f aca="false">F30-H30</f>
        <v>0.0399999999999999</v>
      </c>
      <c r="H30" s="30" t="n">
        <f aca="false">D30*0.02</f>
        <v>0.56</v>
      </c>
      <c r="I30" s="31" t="s">
        <v>20</v>
      </c>
      <c r="J30" s="32" t="s">
        <v>35</v>
      </c>
    </row>
    <row r="31" customFormat="false" ht="32.8" hidden="false" customHeight="false" outlineLevel="0" collapsed="false">
      <c r="A31" s="37" t="n">
        <v>44652</v>
      </c>
      <c r="B31" s="27" t="s">
        <v>31</v>
      </c>
      <c r="C31" s="33" t="s">
        <v>25</v>
      </c>
      <c r="D31" s="33" t="n">
        <v>5</v>
      </c>
      <c r="E31" s="29" t="s">
        <v>30</v>
      </c>
      <c r="F31" s="34" t="n">
        <f aca="false">D31*0.002</f>
        <v>0.01</v>
      </c>
      <c r="G31" s="35" t="n">
        <f aca="false">F31-H31</f>
        <v>0</v>
      </c>
      <c r="H31" s="30" t="n">
        <f aca="false">D31*0.002</f>
        <v>0.01</v>
      </c>
      <c r="I31" s="31" t="s">
        <v>28</v>
      </c>
      <c r="J31" s="32" t="s">
        <v>35</v>
      </c>
    </row>
    <row r="32" customFormat="false" ht="32.8" hidden="false" customHeight="false" outlineLevel="0" collapsed="false">
      <c r="A32" s="37" t="n">
        <v>44669</v>
      </c>
      <c r="B32" s="27" t="s">
        <v>29</v>
      </c>
      <c r="C32" s="33" t="s">
        <v>25</v>
      </c>
      <c r="D32" s="33" t="n">
        <v>15</v>
      </c>
      <c r="E32" s="29" t="s">
        <v>30</v>
      </c>
      <c r="F32" s="34" t="n">
        <v>0.14</v>
      </c>
      <c r="G32" s="35" t="n">
        <v>0.11</v>
      </c>
      <c r="H32" s="30" t="n">
        <f aca="false">D32*0.002</f>
        <v>0.03</v>
      </c>
      <c r="I32" s="31" t="s">
        <v>20</v>
      </c>
      <c r="J32" s="32" t="s">
        <v>35</v>
      </c>
    </row>
    <row r="33" customFormat="false" ht="32.8" hidden="false" customHeight="false" outlineLevel="0" collapsed="false">
      <c r="A33" s="37" t="n">
        <v>44669</v>
      </c>
      <c r="B33" s="27" t="s">
        <v>31</v>
      </c>
      <c r="C33" s="33" t="s">
        <v>25</v>
      </c>
      <c r="D33" s="33" t="n">
        <v>5</v>
      </c>
      <c r="E33" s="29" t="s">
        <v>30</v>
      </c>
      <c r="F33" s="34" t="n">
        <f aca="false">D33*0.002</f>
        <v>0.01</v>
      </c>
      <c r="G33" s="35" t="n">
        <f aca="false">F33-H33</f>
        <v>0</v>
      </c>
      <c r="H33" s="30" t="n">
        <f aca="false">D33*0.002</f>
        <v>0.01</v>
      </c>
      <c r="I33" s="31" t="s">
        <v>28</v>
      </c>
      <c r="J33" s="32" t="s">
        <v>35</v>
      </c>
    </row>
    <row r="34" customFormat="false" ht="32.8" hidden="false" customHeight="false" outlineLevel="0" collapsed="false">
      <c r="A34" s="37" t="n">
        <v>44669</v>
      </c>
      <c r="B34" s="27" t="s">
        <v>17</v>
      </c>
      <c r="C34" s="27" t="s">
        <v>18</v>
      </c>
      <c r="D34" s="28" t="n">
        <v>28</v>
      </c>
      <c r="E34" s="29" t="s">
        <v>19</v>
      </c>
      <c r="F34" s="34" t="n">
        <v>0.4</v>
      </c>
      <c r="G34" s="30" t="n">
        <f aca="false">F34-H34</f>
        <v>0.0399999999999999</v>
      </c>
      <c r="H34" s="30" t="n">
        <f aca="false">D34*0.01</f>
        <v>0.28</v>
      </c>
      <c r="I34" s="31" t="s">
        <v>20</v>
      </c>
      <c r="J34" s="32" t="s">
        <v>35</v>
      </c>
    </row>
    <row r="35" customFormat="false" ht="32.8" hidden="false" customHeight="false" outlineLevel="0" collapsed="false">
      <c r="A35" s="37" t="n">
        <v>44669</v>
      </c>
      <c r="B35" s="27" t="s">
        <v>22</v>
      </c>
      <c r="C35" s="33" t="s">
        <v>36</v>
      </c>
      <c r="D35" s="28" t="n">
        <v>28</v>
      </c>
      <c r="E35" s="29" t="s">
        <v>19</v>
      </c>
      <c r="F35" s="34" t="n">
        <v>0.6</v>
      </c>
      <c r="G35" s="30" t="n">
        <f aca="false">F35-H35</f>
        <v>0.0399999999999999</v>
      </c>
      <c r="H35" s="30" t="n">
        <f aca="false">D35*0.02</f>
        <v>0.56</v>
      </c>
      <c r="I35" s="31" t="s">
        <v>20</v>
      </c>
      <c r="J35" s="32" t="s">
        <v>35</v>
      </c>
    </row>
    <row r="36" customFormat="false" ht="32.8" hidden="false" customHeight="false" outlineLevel="0" collapsed="false">
      <c r="A36" s="37" t="n">
        <v>44692</v>
      </c>
      <c r="B36" s="27" t="s">
        <v>29</v>
      </c>
      <c r="C36" s="33" t="s">
        <v>25</v>
      </c>
      <c r="D36" s="33" t="n">
        <v>15</v>
      </c>
      <c r="E36" s="29" t="s">
        <v>30</v>
      </c>
      <c r="F36" s="34" t="n">
        <v>0.135</v>
      </c>
      <c r="G36" s="35" t="n">
        <f aca="false">F36-H36</f>
        <v>0.105</v>
      </c>
      <c r="H36" s="30" t="n">
        <f aca="false">D36*0.002</f>
        <v>0.03</v>
      </c>
      <c r="I36" s="31" t="s">
        <v>20</v>
      </c>
      <c r="J36" s="32" t="s">
        <v>35</v>
      </c>
    </row>
    <row r="37" customFormat="false" ht="32.8" hidden="false" customHeight="false" outlineLevel="0" collapsed="false">
      <c r="A37" s="37" t="n">
        <v>44692</v>
      </c>
      <c r="B37" s="27" t="s">
        <v>31</v>
      </c>
      <c r="C37" s="33" t="s">
        <v>25</v>
      </c>
      <c r="D37" s="33" t="n">
        <v>5</v>
      </c>
      <c r="E37" s="29" t="s">
        <v>30</v>
      </c>
      <c r="F37" s="34" t="n">
        <f aca="false">D37*0.002</f>
        <v>0.01</v>
      </c>
      <c r="G37" s="35" t="n">
        <f aca="false">F37-H37</f>
        <v>0</v>
      </c>
      <c r="H37" s="30" t="n">
        <f aca="false">D37*0.002</f>
        <v>0.01</v>
      </c>
      <c r="I37" s="31" t="s">
        <v>28</v>
      </c>
      <c r="J37" s="32" t="s">
        <v>35</v>
      </c>
    </row>
    <row r="38" customFormat="false" ht="32.8" hidden="false" customHeight="false" outlineLevel="0" collapsed="false">
      <c r="A38" s="37" t="n">
        <v>44692</v>
      </c>
      <c r="B38" s="27" t="s">
        <v>17</v>
      </c>
      <c r="C38" s="33" t="s">
        <v>37</v>
      </c>
      <c r="D38" s="28" t="n">
        <v>28</v>
      </c>
      <c r="E38" s="29" t="s">
        <v>19</v>
      </c>
      <c r="F38" s="34" t="n">
        <v>0.4</v>
      </c>
      <c r="G38" s="30" t="n">
        <f aca="false">F38-H38</f>
        <v>0.12</v>
      </c>
      <c r="H38" s="30" t="n">
        <f aca="false">D38*0.01</f>
        <v>0.28</v>
      </c>
      <c r="I38" s="31" t="s">
        <v>20</v>
      </c>
      <c r="J38" s="32" t="s">
        <v>35</v>
      </c>
    </row>
    <row r="39" customFormat="false" ht="32.8" hidden="false" customHeight="false" outlineLevel="0" collapsed="false">
      <c r="A39" s="37" t="n">
        <v>44692</v>
      </c>
      <c r="B39" s="27" t="s">
        <v>22</v>
      </c>
      <c r="C39" s="33" t="s">
        <v>36</v>
      </c>
      <c r="D39" s="28" t="n">
        <v>30</v>
      </c>
      <c r="E39" s="29" t="s">
        <v>19</v>
      </c>
      <c r="F39" s="34" t="n">
        <v>0.6</v>
      </c>
      <c r="G39" s="30" t="n">
        <f aca="false">F39-H39</f>
        <v>0</v>
      </c>
      <c r="H39" s="30" t="n">
        <f aca="false">D39*0.02</f>
        <v>0.6</v>
      </c>
      <c r="I39" s="31" t="s">
        <v>20</v>
      </c>
      <c r="J39" s="32" t="s">
        <v>35</v>
      </c>
    </row>
    <row r="40" customFormat="false" ht="32.8" hidden="false" customHeight="false" outlineLevel="0" collapsed="false">
      <c r="A40" s="26" t="n">
        <v>44704</v>
      </c>
      <c r="B40" s="27" t="s">
        <v>29</v>
      </c>
      <c r="C40" s="33" t="s">
        <v>25</v>
      </c>
      <c r="D40" s="33" t="n">
        <v>15</v>
      </c>
      <c r="E40" s="29" t="s">
        <v>30</v>
      </c>
      <c r="F40" s="34" t="n">
        <v>0.135</v>
      </c>
      <c r="G40" s="35" t="n">
        <f aca="false">F40-H40</f>
        <v>0.105</v>
      </c>
      <c r="H40" s="30" t="n">
        <f aca="false">D40*0.002</f>
        <v>0.03</v>
      </c>
      <c r="I40" s="31" t="s">
        <v>20</v>
      </c>
      <c r="J40" s="32" t="s">
        <v>35</v>
      </c>
    </row>
    <row r="41" customFormat="false" ht="32.8" hidden="false" customHeight="false" outlineLevel="0" collapsed="false">
      <c r="A41" s="26" t="n">
        <v>44704</v>
      </c>
      <c r="B41" s="27" t="s">
        <v>31</v>
      </c>
      <c r="C41" s="33" t="s">
        <v>25</v>
      </c>
      <c r="D41" s="33" t="n">
        <v>5</v>
      </c>
      <c r="E41" s="29" t="s">
        <v>30</v>
      </c>
      <c r="F41" s="34" t="n">
        <v>0.135</v>
      </c>
      <c r="G41" s="35" t="n">
        <f aca="false">F41-H41</f>
        <v>0.125</v>
      </c>
      <c r="H41" s="30" t="n">
        <v>0.01</v>
      </c>
      <c r="I41" s="31" t="s">
        <v>28</v>
      </c>
      <c r="J41" s="32" t="s">
        <v>35</v>
      </c>
    </row>
    <row r="42" customFormat="false" ht="32.8" hidden="false" customHeight="false" outlineLevel="0" collapsed="false">
      <c r="A42" s="26" t="n">
        <v>44704</v>
      </c>
      <c r="B42" s="27" t="s">
        <v>17</v>
      </c>
      <c r="C42" s="33" t="s">
        <v>37</v>
      </c>
      <c r="D42" s="28" t="n">
        <v>28</v>
      </c>
      <c r="E42" s="29" t="s">
        <v>19</v>
      </c>
      <c r="F42" s="34" t="n">
        <v>0.4</v>
      </c>
      <c r="G42" s="30" t="n">
        <f aca="false">F42-H42</f>
        <v>0.12</v>
      </c>
      <c r="H42" s="30" t="n">
        <f aca="false">D42*0.01</f>
        <v>0.28</v>
      </c>
      <c r="I42" s="31" t="s">
        <v>20</v>
      </c>
      <c r="J42" s="32" t="s">
        <v>35</v>
      </c>
    </row>
    <row r="43" customFormat="false" ht="32.8" hidden="false" customHeight="false" outlineLevel="0" collapsed="false">
      <c r="A43" s="26" t="n">
        <v>44704</v>
      </c>
      <c r="B43" s="27" t="s">
        <v>22</v>
      </c>
      <c r="C43" s="33" t="s">
        <v>36</v>
      </c>
      <c r="D43" s="28" t="n">
        <v>30</v>
      </c>
      <c r="E43" s="29" t="s">
        <v>19</v>
      </c>
      <c r="F43" s="34" t="n">
        <v>0.6</v>
      </c>
      <c r="G43" s="30" t="n">
        <f aca="false">F43-H43</f>
        <v>0</v>
      </c>
      <c r="H43" s="30" t="n">
        <f aca="false">D43*0.02</f>
        <v>0.6</v>
      </c>
      <c r="I43" s="31" t="s">
        <v>20</v>
      </c>
      <c r="J43" s="32" t="s">
        <v>35</v>
      </c>
    </row>
    <row r="44" customFormat="false" ht="32.8" hidden="false" customHeight="false" outlineLevel="0" collapsed="false">
      <c r="A44" s="26" t="n">
        <v>44704</v>
      </c>
      <c r="B44" s="27" t="s">
        <v>24</v>
      </c>
      <c r="C44" s="33" t="s">
        <v>25</v>
      </c>
      <c r="D44" s="33" t="s">
        <v>26</v>
      </c>
      <c r="E44" s="29" t="s">
        <v>27</v>
      </c>
      <c r="F44" s="34" t="n">
        <v>0.3</v>
      </c>
      <c r="G44" s="34" t="n">
        <v>0</v>
      </c>
      <c r="H44" s="30" t="n">
        <f aca="false">F44</f>
        <v>0.3</v>
      </c>
      <c r="I44" s="31" t="s">
        <v>28</v>
      </c>
      <c r="J44" s="32" t="s">
        <v>35</v>
      </c>
    </row>
    <row r="45" customFormat="false" ht="32.8" hidden="false" customHeight="false" outlineLevel="0" collapsed="false">
      <c r="A45" s="26" t="n">
        <v>44728</v>
      </c>
      <c r="B45" s="27" t="s">
        <v>29</v>
      </c>
      <c r="C45" s="33" t="s">
        <v>25</v>
      </c>
      <c r="D45" s="33" t="n">
        <v>24</v>
      </c>
      <c r="E45" s="29" t="s">
        <v>30</v>
      </c>
      <c r="F45" s="34" t="n">
        <v>0.135</v>
      </c>
      <c r="G45" s="35" t="n">
        <f aca="false">F45-H45</f>
        <v>0.087</v>
      </c>
      <c r="H45" s="30" t="n">
        <f aca="false">D45*0.002</f>
        <v>0.048</v>
      </c>
      <c r="I45" s="31" t="s">
        <v>20</v>
      </c>
      <c r="J45" s="32" t="s">
        <v>38</v>
      </c>
    </row>
    <row r="46" customFormat="false" ht="32.8" hidden="false" customHeight="false" outlineLevel="0" collapsed="false">
      <c r="A46" s="26" t="n">
        <v>44728</v>
      </c>
      <c r="B46" s="27" t="s">
        <v>31</v>
      </c>
      <c r="C46" s="33" t="s">
        <v>25</v>
      </c>
      <c r="D46" s="33" t="n">
        <v>5</v>
      </c>
      <c r="E46" s="29" t="s">
        <v>30</v>
      </c>
      <c r="F46" s="34" t="n">
        <v>0.2</v>
      </c>
      <c r="G46" s="35" t="n">
        <v>0</v>
      </c>
      <c r="H46" s="30" t="n">
        <v>0.2</v>
      </c>
      <c r="I46" s="31" t="s">
        <v>28</v>
      </c>
      <c r="J46" s="32" t="s">
        <v>38</v>
      </c>
    </row>
    <row r="47" customFormat="false" ht="32.8" hidden="false" customHeight="false" outlineLevel="0" collapsed="false">
      <c r="A47" s="26" t="n">
        <v>44728</v>
      </c>
      <c r="B47" s="27" t="s">
        <v>17</v>
      </c>
      <c r="C47" s="33" t="s">
        <v>37</v>
      </c>
      <c r="D47" s="28" t="n">
        <v>28</v>
      </c>
      <c r="E47" s="29" t="s">
        <v>19</v>
      </c>
      <c r="F47" s="34" t="n">
        <v>0.4</v>
      </c>
      <c r="G47" s="30" t="n">
        <f aca="false">F47-H47</f>
        <v>0.12</v>
      </c>
      <c r="H47" s="30" t="n">
        <f aca="false">D47*0.01</f>
        <v>0.28</v>
      </c>
      <c r="I47" s="31" t="s">
        <v>20</v>
      </c>
      <c r="J47" s="32" t="s">
        <v>38</v>
      </c>
    </row>
    <row r="48" customFormat="false" ht="32.8" hidden="false" customHeight="false" outlineLevel="0" collapsed="false">
      <c r="A48" s="26" t="n">
        <v>44728</v>
      </c>
      <c r="B48" s="27" t="s">
        <v>22</v>
      </c>
      <c r="C48" s="33" t="s">
        <v>36</v>
      </c>
      <c r="D48" s="28" t="n">
        <v>30</v>
      </c>
      <c r="E48" s="29" t="s">
        <v>19</v>
      </c>
      <c r="F48" s="34" t="n">
        <v>0.6</v>
      </c>
      <c r="G48" s="30" t="n">
        <f aca="false">F48-H48</f>
        <v>0</v>
      </c>
      <c r="H48" s="30" t="n">
        <f aca="false">D48*0.02</f>
        <v>0.6</v>
      </c>
      <c r="I48" s="31" t="s">
        <v>20</v>
      </c>
      <c r="J48" s="32" t="s">
        <v>38</v>
      </c>
    </row>
    <row r="49" customFormat="false" ht="32.8" hidden="false" customHeight="false" outlineLevel="0" collapsed="false">
      <c r="A49" s="37" t="n">
        <v>44728</v>
      </c>
      <c r="B49" s="27" t="s">
        <v>24</v>
      </c>
      <c r="C49" s="33" t="s">
        <v>25</v>
      </c>
      <c r="D49" s="33" t="s">
        <v>26</v>
      </c>
      <c r="E49" s="29" t="s">
        <v>27</v>
      </c>
      <c r="F49" s="34" t="n">
        <v>0.3</v>
      </c>
      <c r="G49" s="34" t="n">
        <v>0</v>
      </c>
      <c r="H49" s="30" t="n">
        <f aca="false">F49</f>
        <v>0.3</v>
      </c>
      <c r="I49" s="31" t="s">
        <v>28</v>
      </c>
      <c r="J49" s="32" t="s">
        <v>38</v>
      </c>
    </row>
    <row r="50" customFormat="false" ht="32.8" hidden="false" customHeight="false" outlineLevel="0" collapsed="false">
      <c r="A50" s="37" t="n">
        <v>44740</v>
      </c>
      <c r="B50" s="27" t="s">
        <v>29</v>
      </c>
      <c r="C50" s="33" t="s">
        <v>25</v>
      </c>
      <c r="D50" s="33" t="n">
        <v>24</v>
      </c>
      <c r="E50" s="29" t="s">
        <v>30</v>
      </c>
      <c r="F50" s="34" t="n">
        <v>0.135</v>
      </c>
      <c r="G50" s="35" t="n">
        <f aca="false">F50-H50</f>
        <v>0.087</v>
      </c>
      <c r="H50" s="30" t="n">
        <f aca="false">D50*0.002</f>
        <v>0.048</v>
      </c>
      <c r="I50" s="31" t="s">
        <v>20</v>
      </c>
      <c r="J50" s="32" t="s">
        <v>38</v>
      </c>
    </row>
    <row r="51" customFormat="false" ht="32.8" hidden="false" customHeight="false" outlineLevel="0" collapsed="false">
      <c r="A51" s="37" t="n">
        <v>44740</v>
      </c>
      <c r="B51" s="27" t="s">
        <v>17</v>
      </c>
      <c r="C51" s="33" t="s">
        <v>37</v>
      </c>
      <c r="D51" s="28" t="n">
        <v>28</v>
      </c>
      <c r="E51" s="29" t="s">
        <v>19</v>
      </c>
      <c r="F51" s="34" t="n">
        <v>0.4</v>
      </c>
      <c r="G51" s="30" t="n">
        <f aca="false">F51-H51</f>
        <v>0.12</v>
      </c>
      <c r="H51" s="30" t="n">
        <f aca="false">D51*0.01</f>
        <v>0.28</v>
      </c>
      <c r="I51" s="31" t="s">
        <v>20</v>
      </c>
      <c r="J51" s="32" t="s">
        <v>38</v>
      </c>
    </row>
    <row r="52" customFormat="false" ht="32.8" hidden="false" customHeight="false" outlineLevel="0" collapsed="false">
      <c r="A52" s="37" t="n">
        <v>44740</v>
      </c>
      <c r="B52" s="27" t="s">
        <v>22</v>
      </c>
      <c r="C52" s="33" t="s">
        <v>36</v>
      </c>
      <c r="D52" s="28" t="n">
        <v>30</v>
      </c>
      <c r="E52" s="29" t="s">
        <v>19</v>
      </c>
      <c r="F52" s="34" t="n">
        <v>0.6</v>
      </c>
      <c r="G52" s="30" t="n">
        <f aca="false">F52-H52</f>
        <v>0</v>
      </c>
      <c r="H52" s="30" t="n">
        <f aca="false">D52*0.02</f>
        <v>0.6</v>
      </c>
      <c r="I52" s="31" t="s">
        <v>20</v>
      </c>
      <c r="J52" s="32" t="s">
        <v>38</v>
      </c>
    </row>
    <row r="53" customFormat="false" ht="32.8" hidden="false" customHeight="false" outlineLevel="0" collapsed="false">
      <c r="A53" s="37" t="n">
        <v>44750</v>
      </c>
      <c r="B53" s="27" t="s">
        <v>29</v>
      </c>
      <c r="C53" s="33" t="s">
        <v>25</v>
      </c>
      <c r="D53" s="33" t="n">
        <v>25</v>
      </c>
      <c r="E53" s="29" t="s">
        <v>30</v>
      </c>
      <c r="F53" s="34" t="n">
        <v>0.135</v>
      </c>
      <c r="G53" s="35" t="n">
        <f aca="false">F53-H53</f>
        <v>0.085</v>
      </c>
      <c r="H53" s="30" t="n">
        <f aca="false">D53*0.002</f>
        <v>0.05</v>
      </c>
      <c r="I53" s="31" t="s">
        <v>20</v>
      </c>
      <c r="J53" s="32" t="s">
        <v>38</v>
      </c>
    </row>
    <row r="54" customFormat="false" ht="32.8" hidden="false" customHeight="false" outlineLevel="0" collapsed="false">
      <c r="A54" s="38" t="n">
        <v>44750</v>
      </c>
      <c r="B54" s="27" t="s">
        <v>17</v>
      </c>
      <c r="C54" s="33" t="s">
        <v>37</v>
      </c>
      <c r="D54" s="28" t="n">
        <v>28</v>
      </c>
      <c r="E54" s="29" t="s">
        <v>19</v>
      </c>
      <c r="F54" s="34" t="n">
        <v>0.4</v>
      </c>
      <c r="G54" s="30" t="n">
        <f aca="false">F54-H54</f>
        <v>0.12</v>
      </c>
      <c r="H54" s="30" t="n">
        <f aca="false">D54*0.01</f>
        <v>0.28</v>
      </c>
      <c r="I54" s="31" t="s">
        <v>20</v>
      </c>
      <c r="J54" s="32" t="s">
        <v>38</v>
      </c>
    </row>
    <row r="55" customFormat="false" ht="32.8" hidden="false" customHeight="false" outlineLevel="0" collapsed="false">
      <c r="A55" s="37" t="n">
        <v>44750</v>
      </c>
      <c r="B55" s="27" t="s">
        <v>22</v>
      </c>
      <c r="C55" s="33" t="s">
        <v>36</v>
      </c>
      <c r="D55" s="28" t="n">
        <v>30</v>
      </c>
      <c r="E55" s="29" t="s">
        <v>19</v>
      </c>
      <c r="F55" s="34" t="n">
        <v>0.6</v>
      </c>
      <c r="G55" s="30" t="n">
        <f aca="false">F55-H55</f>
        <v>0</v>
      </c>
      <c r="H55" s="30" t="n">
        <f aca="false">D55*0.02</f>
        <v>0.6</v>
      </c>
      <c r="I55" s="31" t="s">
        <v>20</v>
      </c>
      <c r="J55" s="32" t="s">
        <v>38</v>
      </c>
    </row>
    <row r="56" customFormat="false" ht="32.8" hidden="false" customHeight="false" outlineLevel="0" collapsed="false">
      <c r="A56" s="37" t="n">
        <v>44750</v>
      </c>
      <c r="B56" s="27" t="s">
        <v>31</v>
      </c>
      <c r="C56" s="33" t="s">
        <v>25</v>
      </c>
      <c r="D56" s="33" t="n">
        <v>6</v>
      </c>
      <c r="E56" s="29" t="s">
        <v>30</v>
      </c>
      <c r="F56" s="34" t="n">
        <v>0.135</v>
      </c>
      <c r="G56" s="35" t="n">
        <f aca="false">F56-H56</f>
        <v>0.123</v>
      </c>
      <c r="H56" s="30" t="n">
        <f aca="false">D56*0.002</f>
        <v>0.012</v>
      </c>
      <c r="I56" s="31" t="s">
        <v>28</v>
      </c>
      <c r="J56" s="32" t="s">
        <v>38</v>
      </c>
    </row>
    <row r="57" customFormat="false" ht="61.9" hidden="false" customHeight="true" outlineLevel="0" collapsed="false">
      <c r="A57" s="37" t="n">
        <v>44771</v>
      </c>
      <c r="B57" s="27" t="s">
        <v>24</v>
      </c>
      <c r="C57" s="33" t="s">
        <v>25</v>
      </c>
      <c r="D57" s="33" t="s">
        <v>26</v>
      </c>
      <c r="E57" s="39" t="s">
        <v>39</v>
      </c>
      <c r="F57" s="34" t="n">
        <v>0.1</v>
      </c>
      <c r="G57" s="35" t="n">
        <f aca="false">F57-H57</f>
        <v>0.05</v>
      </c>
      <c r="H57" s="30" t="n">
        <f aca="false">100*0.0005</f>
        <v>0.05</v>
      </c>
      <c r="I57" s="31" t="s">
        <v>20</v>
      </c>
      <c r="J57" s="32" t="s">
        <v>40</v>
      </c>
    </row>
    <row r="58" customFormat="false" ht="23.85" hidden="false" customHeight="false" outlineLevel="0" collapsed="false">
      <c r="A58" s="37" t="n">
        <f aca="false">A57</f>
        <v>44771</v>
      </c>
      <c r="B58" s="27" t="s">
        <v>29</v>
      </c>
      <c r="C58" s="33" t="s">
        <v>25</v>
      </c>
      <c r="D58" s="33" t="n">
        <v>25</v>
      </c>
      <c r="E58" s="29" t="s">
        <v>30</v>
      </c>
      <c r="F58" s="34" t="n">
        <v>0.135</v>
      </c>
      <c r="G58" s="35" t="n">
        <f aca="false">F58-H58</f>
        <v>0.085</v>
      </c>
      <c r="H58" s="30" t="n">
        <f aca="false">D58*0.002</f>
        <v>0.05</v>
      </c>
      <c r="I58" s="31" t="s">
        <v>20</v>
      </c>
      <c r="J58" s="32" t="s">
        <v>40</v>
      </c>
    </row>
    <row r="59" customFormat="false" ht="26.85" hidden="false" customHeight="false" outlineLevel="0" collapsed="false">
      <c r="A59" s="37" t="n">
        <f aca="false">A57</f>
        <v>44771</v>
      </c>
      <c r="B59" s="27" t="s">
        <v>17</v>
      </c>
      <c r="C59" s="33" t="s">
        <v>37</v>
      </c>
      <c r="D59" s="28" t="n">
        <v>28</v>
      </c>
      <c r="E59" s="29" t="s">
        <v>19</v>
      </c>
      <c r="F59" s="34" t="n">
        <v>0.4</v>
      </c>
      <c r="G59" s="30" t="n">
        <f aca="false">F59-H59</f>
        <v>0.12</v>
      </c>
      <c r="H59" s="30" t="n">
        <f aca="false">D59*0.01</f>
        <v>0.28</v>
      </c>
      <c r="I59" s="31" t="s">
        <v>20</v>
      </c>
      <c r="J59" s="32" t="s">
        <v>40</v>
      </c>
    </row>
    <row r="60" customFormat="false" ht="26.85" hidden="false" customHeight="false" outlineLevel="0" collapsed="false">
      <c r="A60" s="37" t="n">
        <f aca="false">A59</f>
        <v>44771</v>
      </c>
      <c r="B60" s="27" t="s">
        <v>22</v>
      </c>
      <c r="C60" s="33" t="s">
        <v>36</v>
      </c>
      <c r="D60" s="28" t="n">
        <v>30</v>
      </c>
      <c r="E60" s="29" t="s">
        <v>19</v>
      </c>
      <c r="F60" s="34" t="n">
        <v>0.6</v>
      </c>
      <c r="G60" s="30" t="n">
        <f aca="false">F60-H60</f>
        <v>0.3</v>
      </c>
      <c r="H60" s="30" t="n">
        <f aca="false">D60*0.01</f>
        <v>0.3</v>
      </c>
      <c r="I60" s="31" t="s">
        <v>20</v>
      </c>
      <c r="J60" s="32" t="s">
        <v>40</v>
      </c>
    </row>
    <row r="61" customFormat="false" ht="23.85" hidden="false" customHeight="false" outlineLevel="0" collapsed="false">
      <c r="A61" s="37" t="n">
        <f aca="false">A59</f>
        <v>44771</v>
      </c>
      <c r="B61" s="27" t="s">
        <v>31</v>
      </c>
      <c r="C61" s="33" t="s">
        <v>25</v>
      </c>
      <c r="D61" s="33" t="n">
        <v>6</v>
      </c>
      <c r="E61" s="29" t="s">
        <v>30</v>
      </c>
      <c r="F61" s="34" t="n">
        <v>0.135</v>
      </c>
      <c r="G61" s="35" t="n">
        <f aca="false">F61-H61</f>
        <v>0.123</v>
      </c>
      <c r="H61" s="30" t="n">
        <f aca="false">D61*0.002</f>
        <v>0.012</v>
      </c>
      <c r="I61" s="31" t="s">
        <v>28</v>
      </c>
      <c r="J61" s="32" t="s">
        <v>40</v>
      </c>
    </row>
    <row r="62" customFormat="false" ht="23.85" hidden="false" customHeight="false" outlineLevel="0" collapsed="false">
      <c r="A62" s="37" t="n">
        <v>44782</v>
      </c>
      <c r="B62" s="27" t="s">
        <v>29</v>
      </c>
      <c r="C62" s="33" t="s">
        <v>25</v>
      </c>
      <c r="D62" s="33" t="n">
        <v>25</v>
      </c>
      <c r="E62" s="29" t="s">
        <v>30</v>
      </c>
      <c r="F62" s="34" t="n">
        <v>0.135</v>
      </c>
      <c r="G62" s="35" t="n">
        <f aca="false">F62-H62</f>
        <v>0.085</v>
      </c>
      <c r="H62" s="30" t="n">
        <f aca="false">D62*0.002</f>
        <v>0.05</v>
      </c>
      <c r="I62" s="31" t="s">
        <v>20</v>
      </c>
      <c r="J62" s="32" t="s">
        <v>40</v>
      </c>
    </row>
    <row r="63" customFormat="false" ht="26.85" hidden="false" customHeight="false" outlineLevel="0" collapsed="false">
      <c r="A63" s="37" t="n">
        <f aca="false">A62</f>
        <v>44782</v>
      </c>
      <c r="B63" s="27" t="s">
        <v>17</v>
      </c>
      <c r="C63" s="33" t="s">
        <v>37</v>
      </c>
      <c r="D63" s="28" t="n">
        <v>28</v>
      </c>
      <c r="E63" s="29" t="s">
        <v>19</v>
      </c>
      <c r="F63" s="34" t="n">
        <v>0.4</v>
      </c>
      <c r="G63" s="30" t="n">
        <f aca="false">F63-H63</f>
        <v>0.12</v>
      </c>
      <c r="H63" s="30" t="n">
        <f aca="false">D63*0.01</f>
        <v>0.28</v>
      </c>
      <c r="I63" s="31" t="s">
        <v>20</v>
      </c>
      <c r="J63" s="32" t="s">
        <v>40</v>
      </c>
    </row>
    <row r="64" customFormat="false" ht="26.85" hidden="false" customHeight="false" outlineLevel="0" collapsed="false">
      <c r="A64" s="37" t="n">
        <f aca="false">A62</f>
        <v>44782</v>
      </c>
      <c r="B64" s="27" t="s">
        <v>22</v>
      </c>
      <c r="C64" s="33" t="s">
        <v>36</v>
      </c>
      <c r="D64" s="28" t="n">
        <v>30</v>
      </c>
      <c r="E64" s="29" t="s">
        <v>19</v>
      </c>
      <c r="F64" s="34" t="n">
        <v>0.6</v>
      </c>
      <c r="G64" s="30" t="n">
        <f aca="false">F64-H64</f>
        <v>0.3</v>
      </c>
      <c r="H64" s="30" t="n">
        <f aca="false">D64*0.01</f>
        <v>0.3</v>
      </c>
      <c r="I64" s="31" t="s">
        <v>20</v>
      </c>
      <c r="J64" s="32" t="s">
        <v>40</v>
      </c>
    </row>
    <row r="65" customFormat="false" ht="23.85" hidden="false" customHeight="false" outlineLevel="0" collapsed="false">
      <c r="A65" s="37" t="n">
        <f aca="false">A62</f>
        <v>44782</v>
      </c>
      <c r="B65" s="27" t="s">
        <v>31</v>
      </c>
      <c r="C65" s="33" t="s">
        <v>25</v>
      </c>
      <c r="D65" s="33" t="n">
        <v>6</v>
      </c>
      <c r="E65" s="29" t="s">
        <v>30</v>
      </c>
      <c r="F65" s="34" t="n">
        <v>0.135</v>
      </c>
      <c r="G65" s="35" t="n">
        <f aca="false">F65-H65</f>
        <v>0.123</v>
      </c>
      <c r="H65" s="30" t="n">
        <f aca="false">D65*0.002</f>
        <v>0.012</v>
      </c>
      <c r="I65" s="31" t="s">
        <v>28</v>
      </c>
      <c r="J65" s="32" t="s">
        <v>40</v>
      </c>
    </row>
    <row r="66" customFormat="false" ht="23.85" hidden="false" customHeight="false" outlineLevel="0" collapsed="false">
      <c r="A66" s="37" t="n">
        <v>44804</v>
      </c>
      <c r="B66" s="27" t="s">
        <v>29</v>
      </c>
      <c r="C66" s="33" t="s">
        <v>25</v>
      </c>
      <c r="D66" s="33" t="n">
        <v>25</v>
      </c>
      <c r="E66" s="29" t="s">
        <v>30</v>
      </c>
      <c r="F66" s="34" t="n">
        <v>0.135</v>
      </c>
      <c r="G66" s="35" t="n">
        <f aca="false">F66-H66</f>
        <v>0.085</v>
      </c>
      <c r="H66" s="30" t="n">
        <f aca="false">D66*0.002</f>
        <v>0.05</v>
      </c>
      <c r="I66" s="31" t="s">
        <v>20</v>
      </c>
      <c r="J66" s="32" t="s">
        <v>40</v>
      </c>
    </row>
    <row r="67" customFormat="false" ht="26.85" hidden="false" customHeight="false" outlineLevel="0" collapsed="false">
      <c r="A67" s="37" t="n">
        <v>44804</v>
      </c>
      <c r="B67" s="27" t="s">
        <v>17</v>
      </c>
      <c r="C67" s="33" t="s">
        <v>37</v>
      </c>
      <c r="D67" s="28" t="n">
        <v>28</v>
      </c>
      <c r="E67" s="29" t="s">
        <v>19</v>
      </c>
      <c r="F67" s="34" t="n">
        <v>0.4</v>
      </c>
      <c r="G67" s="30" t="n">
        <f aca="false">F67-H67</f>
        <v>0.12</v>
      </c>
      <c r="H67" s="30" t="n">
        <f aca="false">D67*0.01</f>
        <v>0.28</v>
      </c>
      <c r="I67" s="31" t="s">
        <v>20</v>
      </c>
      <c r="J67" s="32" t="s">
        <v>40</v>
      </c>
    </row>
    <row r="68" customFormat="false" ht="26.85" hidden="false" customHeight="false" outlineLevel="0" collapsed="false">
      <c r="A68" s="37" t="n">
        <v>44804</v>
      </c>
      <c r="B68" s="27" t="s">
        <v>22</v>
      </c>
      <c r="C68" s="33" t="s">
        <v>36</v>
      </c>
      <c r="D68" s="28" t="n">
        <v>30</v>
      </c>
      <c r="E68" s="29" t="s">
        <v>19</v>
      </c>
      <c r="F68" s="34" t="n">
        <v>0.6</v>
      </c>
      <c r="G68" s="30" t="n">
        <f aca="false">F68-H68</f>
        <v>0.3</v>
      </c>
      <c r="H68" s="30" t="n">
        <f aca="false">D68*0.01</f>
        <v>0.3</v>
      </c>
      <c r="I68" s="31" t="s">
        <v>20</v>
      </c>
      <c r="J68" s="32" t="s">
        <v>40</v>
      </c>
    </row>
    <row r="69" customFormat="false" ht="23.85" hidden="false" customHeight="false" outlineLevel="0" collapsed="false">
      <c r="A69" s="37" t="n">
        <f aca="false">A67</f>
        <v>44804</v>
      </c>
      <c r="B69" s="27" t="s">
        <v>31</v>
      </c>
      <c r="C69" s="33" t="s">
        <v>25</v>
      </c>
      <c r="D69" s="33" t="n">
        <v>6</v>
      </c>
      <c r="E69" s="29" t="s">
        <v>30</v>
      </c>
      <c r="F69" s="34" t="n">
        <v>0.135</v>
      </c>
      <c r="G69" s="35" t="n">
        <f aca="false">F69-H69</f>
        <v>0.123</v>
      </c>
      <c r="H69" s="30" t="n">
        <f aca="false">D69*0.002</f>
        <v>0.012</v>
      </c>
      <c r="I69" s="31" t="s">
        <v>28</v>
      </c>
      <c r="J69" s="32" t="s">
        <v>40</v>
      </c>
    </row>
    <row r="70" customFormat="false" ht="23.85" hidden="false" customHeight="false" outlineLevel="0" collapsed="false">
      <c r="A70" s="37" t="n">
        <v>44813</v>
      </c>
      <c r="B70" s="27" t="s">
        <v>29</v>
      </c>
      <c r="C70" s="33" t="s">
        <v>25</v>
      </c>
      <c r="D70" s="33" t="n">
        <v>25</v>
      </c>
      <c r="E70" s="29" t="s">
        <v>30</v>
      </c>
      <c r="F70" s="34" t="n">
        <v>0.135</v>
      </c>
      <c r="G70" s="35" t="n">
        <f aca="false">F70-H70</f>
        <v>0.085</v>
      </c>
      <c r="H70" s="30" t="n">
        <f aca="false">D70*0.002</f>
        <v>0.05</v>
      </c>
      <c r="I70" s="31" t="s">
        <v>20</v>
      </c>
      <c r="J70" s="32" t="s">
        <v>40</v>
      </c>
    </row>
    <row r="71" customFormat="false" ht="26.85" hidden="false" customHeight="false" outlineLevel="0" collapsed="false">
      <c r="A71" s="37" t="n">
        <f aca="false">A70</f>
        <v>44813</v>
      </c>
      <c r="B71" s="27" t="s">
        <v>17</v>
      </c>
      <c r="C71" s="33" t="s">
        <v>37</v>
      </c>
      <c r="D71" s="28" t="n">
        <v>28</v>
      </c>
      <c r="E71" s="29" t="s">
        <v>19</v>
      </c>
      <c r="F71" s="34" t="n">
        <v>0.4</v>
      </c>
      <c r="G71" s="30" t="n">
        <f aca="false">F71-H71</f>
        <v>0.12</v>
      </c>
      <c r="H71" s="30" t="n">
        <f aca="false">D71*0.01</f>
        <v>0.28</v>
      </c>
      <c r="I71" s="31" t="s">
        <v>20</v>
      </c>
      <c r="J71" s="32" t="s">
        <v>40</v>
      </c>
    </row>
    <row r="72" customFormat="false" ht="26.85" hidden="false" customHeight="false" outlineLevel="0" collapsed="false">
      <c r="A72" s="37" t="n">
        <f aca="false">A70</f>
        <v>44813</v>
      </c>
      <c r="B72" s="27" t="s">
        <v>22</v>
      </c>
      <c r="C72" s="33" t="s">
        <v>36</v>
      </c>
      <c r="D72" s="28" t="n">
        <v>30</v>
      </c>
      <c r="E72" s="29" t="s">
        <v>19</v>
      </c>
      <c r="F72" s="34" t="n">
        <v>0.6</v>
      </c>
      <c r="G72" s="30" t="n">
        <f aca="false">F72-H72</f>
        <v>0.3</v>
      </c>
      <c r="H72" s="30" t="n">
        <f aca="false">D72*0.01</f>
        <v>0.3</v>
      </c>
      <c r="I72" s="31" t="s">
        <v>20</v>
      </c>
      <c r="J72" s="32" t="s">
        <v>40</v>
      </c>
    </row>
    <row r="73" customFormat="false" ht="23.85" hidden="false" customHeight="false" outlineLevel="0" collapsed="false">
      <c r="A73" s="37" t="n">
        <f aca="false">A70</f>
        <v>44813</v>
      </c>
      <c r="B73" s="27" t="s">
        <v>31</v>
      </c>
      <c r="C73" s="33" t="s">
        <v>25</v>
      </c>
      <c r="D73" s="33" t="n">
        <v>6</v>
      </c>
      <c r="E73" s="29" t="s">
        <v>30</v>
      </c>
      <c r="F73" s="34" t="n">
        <v>0.135</v>
      </c>
      <c r="G73" s="35" t="n">
        <f aca="false">F73-H73</f>
        <v>0.123</v>
      </c>
      <c r="H73" s="30" t="n">
        <f aca="false">D73*0.002</f>
        <v>0.012</v>
      </c>
      <c r="I73" s="31" t="s">
        <v>28</v>
      </c>
      <c r="J73" s="32" t="s">
        <v>40</v>
      </c>
    </row>
    <row r="74" customFormat="false" ht="23.85" hidden="false" customHeight="false" outlineLevel="0" collapsed="false">
      <c r="A74" s="37" t="n">
        <v>44827</v>
      </c>
      <c r="B74" s="27" t="s">
        <v>29</v>
      </c>
      <c r="C74" s="33" t="s">
        <v>25</v>
      </c>
      <c r="D74" s="33" t="n">
        <v>25</v>
      </c>
      <c r="E74" s="29" t="s">
        <v>30</v>
      </c>
      <c r="F74" s="34" t="n">
        <v>0.135</v>
      </c>
      <c r="G74" s="35" t="n">
        <f aca="false">F74-H74</f>
        <v>0.085</v>
      </c>
      <c r="H74" s="30" t="n">
        <f aca="false">D74*0.002</f>
        <v>0.05</v>
      </c>
      <c r="I74" s="31" t="s">
        <v>20</v>
      </c>
      <c r="J74" s="32" t="s">
        <v>40</v>
      </c>
    </row>
    <row r="75" customFormat="false" ht="26.85" hidden="false" customHeight="false" outlineLevel="0" collapsed="false">
      <c r="A75" s="37" t="n">
        <f aca="false">A74</f>
        <v>44827</v>
      </c>
      <c r="B75" s="27" t="s">
        <v>17</v>
      </c>
      <c r="C75" s="33" t="s">
        <v>37</v>
      </c>
      <c r="D75" s="28" t="n">
        <v>28</v>
      </c>
      <c r="E75" s="29" t="s">
        <v>19</v>
      </c>
      <c r="F75" s="34" t="n">
        <v>0.4</v>
      </c>
      <c r="G75" s="30" t="n">
        <f aca="false">F75-H75</f>
        <v>0.12</v>
      </c>
      <c r="H75" s="30" t="n">
        <f aca="false">D75*0.01</f>
        <v>0.28</v>
      </c>
      <c r="I75" s="31" t="s">
        <v>20</v>
      </c>
      <c r="J75" s="32" t="s">
        <v>40</v>
      </c>
    </row>
    <row r="76" customFormat="false" ht="26.85" hidden="false" customHeight="false" outlineLevel="0" collapsed="false">
      <c r="A76" s="37" t="n">
        <f aca="false">A74</f>
        <v>44827</v>
      </c>
      <c r="B76" s="27" t="s">
        <v>22</v>
      </c>
      <c r="C76" s="33" t="s">
        <v>36</v>
      </c>
      <c r="D76" s="28" t="n">
        <v>30</v>
      </c>
      <c r="E76" s="29" t="s">
        <v>19</v>
      </c>
      <c r="F76" s="34" t="n">
        <v>0.6</v>
      </c>
      <c r="G76" s="30" t="n">
        <f aca="false">F76-H76</f>
        <v>0.3</v>
      </c>
      <c r="H76" s="30" t="n">
        <f aca="false">D76*0.01</f>
        <v>0.3</v>
      </c>
      <c r="I76" s="31" t="s">
        <v>20</v>
      </c>
      <c r="J76" s="32" t="s">
        <v>40</v>
      </c>
    </row>
    <row r="77" customFormat="false" ht="23.85" hidden="false" customHeight="false" outlineLevel="0" collapsed="false">
      <c r="A77" s="37" t="n">
        <f aca="false">A74</f>
        <v>44827</v>
      </c>
      <c r="B77" s="27" t="s">
        <v>31</v>
      </c>
      <c r="C77" s="33" t="s">
        <v>25</v>
      </c>
      <c r="D77" s="33" t="n">
        <v>6</v>
      </c>
      <c r="E77" s="29" t="s">
        <v>30</v>
      </c>
      <c r="F77" s="34" t="n">
        <v>0.135</v>
      </c>
      <c r="G77" s="35" t="n">
        <f aca="false">F77-H77</f>
        <v>0.123</v>
      </c>
      <c r="H77" s="30" t="n">
        <f aca="false">D77*0.002</f>
        <v>0.012</v>
      </c>
      <c r="I77" s="31" t="s">
        <v>28</v>
      </c>
      <c r="J77" s="32" t="s">
        <v>40</v>
      </c>
    </row>
    <row r="78" customFormat="false" ht="23.85" hidden="false" customHeight="false" outlineLevel="0" collapsed="false">
      <c r="A78" s="37" t="n">
        <v>44837</v>
      </c>
      <c r="B78" s="27" t="s">
        <v>29</v>
      </c>
      <c r="C78" s="33" t="s">
        <v>25</v>
      </c>
      <c r="D78" s="33" t="n">
        <v>25</v>
      </c>
      <c r="E78" s="29" t="s">
        <v>30</v>
      </c>
      <c r="F78" s="34" t="n">
        <v>0.135</v>
      </c>
      <c r="G78" s="35" t="n">
        <f aca="false">F78-H78</f>
        <v>0.085</v>
      </c>
      <c r="H78" s="30" t="n">
        <f aca="false">D78*0.002</f>
        <v>0.05</v>
      </c>
      <c r="I78" s="31" t="s">
        <v>20</v>
      </c>
      <c r="J78" s="32" t="s">
        <v>40</v>
      </c>
    </row>
    <row r="79" customFormat="false" ht="26.85" hidden="false" customHeight="false" outlineLevel="0" collapsed="false">
      <c r="A79" s="37" t="n">
        <f aca="false">A78</f>
        <v>44837</v>
      </c>
      <c r="B79" s="27" t="s">
        <v>17</v>
      </c>
      <c r="C79" s="33" t="s">
        <v>37</v>
      </c>
      <c r="D79" s="28" t="n">
        <v>28</v>
      </c>
      <c r="E79" s="29" t="s">
        <v>19</v>
      </c>
      <c r="F79" s="34" t="n">
        <v>0.4</v>
      </c>
      <c r="G79" s="30" t="n">
        <f aca="false">F79-H79</f>
        <v>0.12</v>
      </c>
      <c r="H79" s="30" t="n">
        <f aca="false">D79*0.01</f>
        <v>0.28</v>
      </c>
      <c r="I79" s="31" t="s">
        <v>20</v>
      </c>
      <c r="J79" s="32" t="s">
        <v>40</v>
      </c>
    </row>
    <row r="80" customFormat="false" ht="26.85" hidden="false" customHeight="false" outlineLevel="0" collapsed="false">
      <c r="A80" s="37" t="n">
        <f aca="false">A78</f>
        <v>44837</v>
      </c>
      <c r="B80" s="27" t="s">
        <v>22</v>
      </c>
      <c r="C80" s="33" t="s">
        <v>36</v>
      </c>
      <c r="D80" s="28" t="n">
        <v>30</v>
      </c>
      <c r="E80" s="29" t="s">
        <v>19</v>
      </c>
      <c r="F80" s="34" t="n">
        <v>0.6</v>
      </c>
      <c r="G80" s="30" t="n">
        <f aca="false">F80-H80</f>
        <v>0.3</v>
      </c>
      <c r="H80" s="30" t="n">
        <f aca="false">D80*0.01</f>
        <v>0.3</v>
      </c>
      <c r="I80" s="31" t="s">
        <v>20</v>
      </c>
      <c r="J80" s="32" t="s">
        <v>40</v>
      </c>
    </row>
    <row r="81" customFormat="false" ht="23.85" hidden="false" customHeight="false" outlineLevel="0" collapsed="false">
      <c r="A81" s="37" t="n">
        <f aca="false">A78</f>
        <v>44837</v>
      </c>
      <c r="B81" s="27" t="s">
        <v>31</v>
      </c>
      <c r="C81" s="33" t="s">
        <v>25</v>
      </c>
      <c r="D81" s="33" t="n">
        <v>6</v>
      </c>
      <c r="E81" s="29" t="s">
        <v>30</v>
      </c>
      <c r="F81" s="34" t="n">
        <v>0.135</v>
      </c>
      <c r="G81" s="35" t="n">
        <f aca="false">F81-H81</f>
        <v>0.123</v>
      </c>
      <c r="H81" s="30" t="n">
        <f aca="false">D81*0.002</f>
        <v>0.012</v>
      </c>
      <c r="I81" s="31" t="s">
        <v>28</v>
      </c>
      <c r="J81" s="32" t="s">
        <v>40</v>
      </c>
    </row>
    <row r="82" customFormat="false" ht="61.9" hidden="false" customHeight="true" outlineLevel="0" collapsed="false">
      <c r="A82" s="37" t="n">
        <v>44837</v>
      </c>
      <c r="B82" s="27" t="s">
        <v>24</v>
      </c>
      <c r="C82" s="33" t="s">
        <v>25</v>
      </c>
      <c r="D82" s="33" t="s">
        <v>26</v>
      </c>
      <c r="E82" s="39" t="s">
        <v>39</v>
      </c>
      <c r="F82" s="34" t="n">
        <v>0.2</v>
      </c>
      <c r="G82" s="35" t="n">
        <f aca="false">F82-H82</f>
        <v>0</v>
      </c>
      <c r="H82" s="30" t="n">
        <v>0.2</v>
      </c>
      <c r="I82" s="31" t="s">
        <v>20</v>
      </c>
      <c r="J82" s="32" t="s">
        <v>40</v>
      </c>
    </row>
    <row r="83" customFormat="false" ht="23.85" hidden="false" customHeight="false" outlineLevel="0" collapsed="false">
      <c r="A83" s="37" t="n">
        <v>44859</v>
      </c>
      <c r="B83" s="27" t="s">
        <v>29</v>
      </c>
      <c r="C83" s="33" t="s">
        <v>25</v>
      </c>
      <c r="D83" s="33" t="n">
        <v>25</v>
      </c>
      <c r="E83" s="29" t="s">
        <v>30</v>
      </c>
      <c r="F83" s="34" t="n">
        <v>0.135</v>
      </c>
      <c r="G83" s="35" t="n">
        <f aca="false">F83-H83</f>
        <v>0.085</v>
      </c>
      <c r="H83" s="30" t="n">
        <f aca="false">D83*0.002</f>
        <v>0.05</v>
      </c>
      <c r="I83" s="31" t="s">
        <v>20</v>
      </c>
      <c r="J83" s="32" t="s">
        <v>40</v>
      </c>
    </row>
    <row r="84" customFormat="false" ht="26.85" hidden="false" customHeight="false" outlineLevel="0" collapsed="false">
      <c r="A84" s="37" t="n">
        <f aca="false">A83</f>
        <v>44859</v>
      </c>
      <c r="B84" s="27" t="s">
        <v>17</v>
      </c>
      <c r="C84" s="33" t="s">
        <v>37</v>
      </c>
      <c r="D84" s="28" t="n">
        <v>28</v>
      </c>
      <c r="E84" s="29" t="s">
        <v>19</v>
      </c>
      <c r="F84" s="34" t="n">
        <v>0.4</v>
      </c>
      <c r="G84" s="30" t="n">
        <f aca="false">F84-H84</f>
        <v>0.12</v>
      </c>
      <c r="H84" s="30" t="n">
        <f aca="false">D84*0.01</f>
        <v>0.28</v>
      </c>
      <c r="I84" s="31" t="s">
        <v>20</v>
      </c>
      <c r="J84" s="32" t="s">
        <v>40</v>
      </c>
    </row>
    <row r="85" customFormat="false" ht="26.85" hidden="false" customHeight="false" outlineLevel="0" collapsed="false">
      <c r="A85" s="37" t="n">
        <f aca="false">A83</f>
        <v>44859</v>
      </c>
      <c r="B85" s="27" t="s">
        <v>22</v>
      </c>
      <c r="C85" s="33" t="s">
        <v>36</v>
      </c>
      <c r="D85" s="28" t="n">
        <v>30</v>
      </c>
      <c r="E85" s="29" t="s">
        <v>19</v>
      </c>
      <c r="F85" s="34" t="n">
        <v>0.6</v>
      </c>
      <c r="G85" s="30" t="n">
        <f aca="false">F85-H85</f>
        <v>0.3</v>
      </c>
      <c r="H85" s="30" t="n">
        <f aca="false">D85*0.01</f>
        <v>0.3</v>
      </c>
      <c r="I85" s="31" t="s">
        <v>20</v>
      </c>
      <c r="J85" s="32" t="s">
        <v>40</v>
      </c>
    </row>
    <row r="86" customFormat="false" ht="23.85" hidden="false" customHeight="false" outlineLevel="0" collapsed="false">
      <c r="A86" s="37" t="n">
        <f aca="false">A83</f>
        <v>44859</v>
      </c>
      <c r="B86" s="27" t="s">
        <v>31</v>
      </c>
      <c r="C86" s="33" t="s">
        <v>25</v>
      </c>
      <c r="D86" s="33" t="n">
        <v>6</v>
      </c>
      <c r="E86" s="29" t="s">
        <v>30</v>
      </c>
      <c r="F86" s="34" t="n">
        <v>0.135</v>
      </c>
      <c r="G86" s="35" t="n">
        <f aca="false">F86-H86</f>
        <v>0.123</v>
      </c>
      <c r="H86" s="30" t="n">
        <f aca="false">D86*0.002</f>
        <v>0.012</v>
      </c>
      <c r="I86" s="31" t="s">
        <v>28</v>
      </c>
      <c r="J86" s="32" t="s">
        <v>40</v>
      </c>
    </row>
    <row r="87" customFormat="false" ht="23.85" hidden="false" customHeight="false" outlineLevel="0" collapsed="false">
      <c r="A87" s="37" t="n">
        <v>44867</v>
      </c>
      <c r="B87" s="27" t="s">
        <v>29</v>
      </c>
      <c r="C87" s="33" t="s">
        <v>25</v>
      </c>
      <c r="D87" s="33" t="n">
        <v>25</v>
      </c>
      <c r="E87" s="29" t="s">
        <v>30</v>
      </c>
      <c r="F87" s="34" t="n">
        <v>0.135</v>
      </c>
      <c r="G87" s="35" t="n">
        <f aca="false">F87-H87</f>
        <v>0.085</v>
      </c>
      <c r="H87" s="30" t="n">
        <f aca="false">D87*0.002</f>
        <v>0.05</v>
      </c>
      <c r="I87" s="31" t="s">
        <v>20</v>
      </c>
      <c r="J87" s="32" t="s">
        <v>40</v>
      </c>
    </row>
    <row r="88" customFormat="false" ht="26.85" hidden="false" customHeight="false" outlineLevel="0" collapsed="false">
      <c r="A88" s="37" t="n">
        <v>44867</v>
      </c>
      <c r="B88" s="27" t="s">
        <v>17</v>
      </c>
      <c r="C88" s="33" t="s">
        <v>37</v>
      </c>
      <c r="D88" s="28" t="n">
        <v>28</v>
      </c>
      <c r="E88" s="29" t="s">
        <v>19</v>
      </c>
      <c r="F88" s="34" t="n">
        <v>0.4</v>
      </c>
      <c r="G88" s="30" t="n">
        <f aca="false">F88-H88</f>
        <v>0.12</v>
      </c>
      <c r="H88" s="30" t="n">
        <f aca="false">D88*0.01</f>
        <v>0.28</v>
      </c>
      <c r="I88" s="31" t="s">
        <v>20</v>
      </c>
      <c r="J88" s="32" t="s">
        <v>40</v>
      </c>
    </row>
    <row r="89" customFormat="false" ht="26.85" hidden="false" customHeight="false" outlineLevel="0" collapsed="false">
      <c r="A89" s="37" t="n">
        <v>44867</v>
      </c>
      <c r="B89" s="27" t="s">
        <v>22</v>
      </c>
      <c r="C89" s="33" t="s">
        <v>36</v>
      </c>
      <c r="D89" s="28" t="n">
        <v>30</v>
      </c>
      <c r="E89" s="29" t="s">
        <v>19</v>
      </c>
      <c r="F89" s="34" t="n">
        <v>0.6</v>
      </c>
      <c r="G89" s="30" t="n">
        <f aca="false">F89-H89</f>
        <v>0.3</v>
      </c>
      <c r="H89" s="30" t="n">
        <f aca="false">D89*0.01</f>
        <v>0.3</v>
      </c>
      <c r="I89" s="31" t="s">
        <v>20</v>
      </c>
      <c r="J89" s="32" t="s">
        <v>40</v>
      </c>
    </row>
    <row r="90" customFormat="false" ht="23.85" hidden="false" customHeight="false" outlineLevel="0" collapsed="false">
      <c r="A90" s="37" t="n">
        <v>44867</v>
      </c>
      <c r="B90" s="27" t="s">
        <v>31</v>
      </c>
      <c r="C90" s="33" t="s">
        <v>25</v>
      </c>
      <c r="D90" s="33" t="n">
        <v>6</v>
      </c>
      <c r="E90" s="29" t="s">
        <v>30</v>
      </c>
      <c r="F90" s="34" t="n">
        <v>0.135</v>
      </c>
      <c r="G90" s="35" t="n">
        <f aca="false">F90-H90</f>
        <v>0.123</v>
      </c>
      <c r="H90" s="30" t="n">
        <f aca="false">D90*0.002</f>
        <v>0.012</v>
      </c>
      <c r="I90" s="31" t="s">
        <v>28</v>
      </c>
      <c r="J90" s="32" t="s">
        <v>40</v>
      </c>
    </row>
    <row r="91" customFormat="false" ht="23.85" hidden="false" customHeight="false" outlineLevel="0" collapsed="false">
      <c r="A91" s="37" t="n">
        <v>44876</v>
      </c>
      <c r="B91" s="27" t="s">
        <v>29</v>
      </c>
      <c r="C91" s="33" t="s">
        <v>25</v>
      </c>
      <c r="D91" s="33" t="n">
        <v>25</v>
      </c>
      <c r="E91" s="29" t="s">
        <v>30</v>
      </c>
      <c r="F91" s="34" t="n">
        <v>0.135</v>
      </c>
      <c r="G91" s="35" t="n">
        <f aca="false">F91-H91</f>
        <v>0.085</v>
      </c>
      <c r="H91" s="30" t="n">
        <f aca="false">D91*0.002</f>
        <v>0.05</v>
      </c>
      <c r="I91" s="31" t="s">
        <v>20</v>
      </c>
      <c r="J91" s="32" t="s">
        <v>40</v>
      </c>
    </row>
    <row r="92" customFormat="false" ht="26.85" hidden="false" customHeight="false" outlineLevel="0" collapsed="false">
      <c r="A92" s="37" t="n">
        <v>44876</v>
      </c>
      <c r="B92" s="27" t="s">
        <v>17</v>
      </c>
      <c r="C92" s="33" t="s">
        <v>37</v>
      </c>
      <c r="D92" s="28" t="n">
        <v>28</v>
      </c>
      <c r="E92" s="29" t="s">
        <v>19</v>
      </c>
      <c r="F92" s="34" t="n">
        <v>0.4</v>
      </c>
      <c r="G92" s="30" t="n">
        <f aca="false">F92-H92</f>
        <v>0.12</v>
      </c>
      <c r="H92" s="30" t="n">
        <f aca="false">D92*0.01</f>
        <v>0.28</v>
      </c>
      <c r="I92" s="31" t="s">
        <v>20</v>
      </c>
      <c r="J92" s="32" t="s">
        <v>40</v>
      </c>
    </row>
    <row r="93" customFormat="false" ht="26.85" hidden="false" customHeight="false" outlineLevel="0" collapsed="false">
      <c r="A93" s="37" t="n">
        <v>44876</v>
      </c>
      <c r="B93" s="27" t="s">
        <v>22</v>
      </c>
      <c r="C93" s="33" t="s">
        <v>36</v>
      </c>
      <c r="D93" s="28" t="n">
        <v>30</v>
      </c>
      <c r="E93" s="29" t="s">
        <v>19</v>
      </c>
      <c r="F93" s="34" t="n">
        <v>0.6</v>
      </c>
      <c r="G93" s="30" t="n">
        <f aca="false">F93-H93</f>
        <v>0.3</v>
      </c>
      <c r="H93" s="30" t="n">
        <f aca="false">D93*0.01</f>
        <v>0.3</v>
      </c>
      <c r="I93" s="31" t="s">
        <v>20</v>
      </c>
      <c r="J93" s="32" t="s">
        <v>40</v>
      </c>
    </row>
    <row r="94" customFormat="false" ht="23.85" hidden="false" customHeight="false" outlineLevel="0" collapsed="false">
      <c r="A94" s="37" t="n">
        <v>44876</v>
      </c>
      <c r="B94" s="27" t="s">
        <v>31</v>
      </c>
      <c r="C94" s="33" t="s">
        <v>25</v>
      </c>
      <c r="D94" s="33" t="n">
        <v>6</v>
      </c>
      <c r="E94" s="29" t="s">
        <v>30</v>
      </c>
      <c r="F94" s="34" t="n">
        <v>0.135</v>
      </c>
      <c r="G94" s="35" t="n">
        <f aca="false">F94-H94</f>
        <v>0.123</v>
      </c>
      <c r="H94" s="30" t="n">
        <f aca="false">D94*0.002</f>
        <v>0.012</v>
      </c>
      <c r="I94" s="31" t="s">
        <v>28</v>
      </c>
      <c r="J94" s="32" t="s">
        <v>40</v>
      </c>
    </row>
    <row r="95" customFormat="false" ht="23.85" hidden="false" customHeight="false" outlineLevel="0" collapsed="false">
      <c r="A95" s="37" t="n">
        <v>44897</v>
      </c>
      <c r="B95" s="27" t="s">
        <v>29</v>
      </c>
      <c r="C95" s="33" t="s">
        <v>25</v>
      </c>
      <c r="D95" s="33" t="n">
        <v>24</v>
      </c>
      <c r="E95" s="29" t="s">
        <v>30</v>
      </c>
      <c r="F95" s="34" t="n">
        <v>0.135</v>
      </c>
      <c r="G95" s="35" t="n">
        <f aca="false">F95-H95</f>
        <v>0.087</v>
      </c>
      <c r="H95" s="30" t="n">
        <f aca="false">D95*0.002</f>
        <v>0.048</v>
      </c>
      <c r="I95" s="31" t="s">
        <v>20</v>
      </c>
      <c r="J95" s="32" t="s">
        <v>40</v>
      </c>
    </row>
    <row r="96" customFormat="false" ht="26.85" hidden="false" customHeight="false" outlineLevel="0" collapsed="false">
      <c r="A96" s="37" t="n">
        <v>44897</v>
      </c>
      <c r="B96" s="27" t="s">
        <v>17</v>
      </c>
      <c r="C96" s="33" t="s">
        <v>37</v>
      </c>
      <c r="D96" s="28" t="n">
        <v>28</v>
      </c>
      <c r="E96" s="29" t="s">
        <v>19</v>
      </c>
      <c r="F96" s="34" t="n">
        <v>0.4</v>
      </c>
      <c r="G96" s="30" t="n">
        <f aca="false">F96-H96</f>
        <v>0.12</v>
      </c>
      <c r="H96" s="30" t="n">
        <f aca="false">D96*0.01</f>
        <v>0.28</v>
      </c>
      <c r="I96" s="31" t="s">
        <v>20</v>
      </c>
      <c r="J96" s="32" t="s">
        <v>40</v>
      </c>
    </row>
    <row r="97" customFormat="false" ht="26.85" hidden="false" customHeight="false" outlineLevel="0" collapsed="false">
      <c r="A97" s="37" t="n">
        <v>44897</v>
      </c>
      <c r="B97" s="27" t="s">
        <v>22</v>
      </c>
      <c r="C97" s="33" t="s">
        <v>36</v>
      </c>
      <c r="D97" s="28" t="n">
        <v>30</v>
      </c>
      <c r="E97" s="29" t="s">
        <v>19</v>
      </c>
      <c r="F97" s="34" t="n">
        <v>0.6</v>
      </c>
      <c r="G97" s="30" t="n">
        <f aca="false">F97-H97</f>
        <v>0.3</v>
      </c>
      <c r="H97" s="30" t="n">
        <f aca="false">D97*0.01</f>
        <v>0.3</v>
      </c>
      <c r="I97" s="31" t="s">
        <v>20</v>
      </c>
      <c r="J97" s="32" t="s">
        <v>40</v>
      </c>
    </row>
    <row r="98" customFormat="false" ht="23.85" hidden="false" customHeight="false" outlineLevel="0" collapsed="false">
      <c r="A98" s="37" t="n">
        <v>44897</v>
      </c>
      <c r="B98" s="27" t="s">
        <v>31</v>
      </c>
      <c r="C98" s="33" t="s">
        <v>25</v>
      </c>
      <c r="D98" s="33" t="n">
        <v>6</v>
      </c>
      <c r="E98" s="29" t="s">
        <v>30</v>
      </c>
      <c r="F98" s="34" t="n">
        <v>0.135</v>
      </c>
      <c r="G98" s="35" t="n">
        <f aca="false">F98-H98</f>
        <v>0.123</v>
      </c>
      <c r="H98" s="30" t="n">
        <f aca="false">D98*0.002</f>
        <v>0.012</v>
      </c>
      <c r="I98" s="31" t="s">
        <v>28</v>
      </c>
      <c r="J98" s="32" t="s">
        <v>40</v>
      </c>
    </row>
    <row r="99" customFormat="false" ht="23.85" hidden="false" customHeight="false" outlineLevel="0" collapsed="false">
      <c r="A99" s="37" t="n">
        <v>44904</v>
      </c>
      <c r="B99" s="27" t="s">
        <v>29</v>
      </c>
      <c r="C99" s="33" t="s">
        <v>25</v>
      </c>
      <c r="D99" s="33" t="n">
        <v>24</v>
      </c>
      <c r="E99" s="29" t="s">
        <v>30</v>
      </c>
      <c r="F99" s="34" t="n">
        <v>0.135</v>
      </c>
      <c r="G99" s="35" t="n">
        <f aca="false">F99-H99</f>
        <v>0.087</v>
      </c>
      <c r="H99" s="30" t="n">
        <f aca="false">D99*0.002</f>
        <v>0.048</v>
      </c>
      <c r="I99" s="31" t="s">
        <v>20</v>
      </c>
      <c r="J99" s="32" t="s">
        <v>40</v>
      </c>
    </row>
    <row r="100" customFormat="false" ht="26.85" hidden="false" customHeight="false" outlineLevel="0" collapsed="false">
      <c r="A100" s="37" t="n">
        <v>44904</v>
      </c>
      <c r="B100" s="27" t="s">
        <v>17</v>
      </c>
      <c r="C100" s="33" t="s">
        <v>37</v>
      </c>
      <c r="D100" s="28" t="n">
        <v>28</v>
      </c>
      <c r="E100" s="29" t="s">
        <v>19</v>
      </c>
      <c r="F100" s="34" t="n">
        <v>0.4</v>
      </c>
      <c r="G100" s="30" t="n">
        <f aca="false">F100-H100</f>
        <v>0.12</v>
      </c>
      <c r="H100" s="30" t="n">
        <f aca="false">D100*0.01</f>
        <v>0.28</v>
      </c>
      <c r="I100" s="31" t="s">
        <v>20</v>
      </c>
      <c r="J100" s="32" t="s">
        <v>40</v>
      </c>
    </row>
    <row r="101" customFormat="false" ht="26.85" hidden="false" customHeight="false" outlineLevel="0" collapsed="false">
      <c r="A101" s="37" t="n">
        <v>44904</v>
      </c>
      <c r="B101" s="27" t="s">
        <v>22</v>
      </c>
      <c r="C101" s="33" t="s">
        <v>36</v>
      </c>
      <c r="D101" s="28" t="n">
        <v>30</v>
      </c>
      <c r="E101" s="29" t="s">
        <v>19</v>
      </c>
      <c r="F101" s="34" t="n">
        <v>0.6</v>
      </c>
      <c r="G101" s="30" t="n">
        <f aca="false">F101-H101</f>
        <v>0.3</v>
      </c>
      <c r="H101" s="30" t="n">
        <f aca="false">D101*0.01</f>
        <v>0.3</v>
      </c>
      <c r="I101" s="31" t="s">
        <v>20</v>
      </c>
      <c r="J101" s="32" t="s">
        <v>40</v>
      </c>
    </row>
    <row r="102" customFormat="false" ht="23.85" hidden="false" customHeight="false" outlineLevel="0" collapsed="false">
      <c r="A102" s="37" t="n">
        <v>44904</v>
      </c>
      <c r="B102" s="27" t="s">
        <v>31</v>
      </c>
      <c r="C102" s="33" t="s">
        <v>25</v>
      </c>
      <c r="D102" s="33" t="n">
        <v>6</v>
      </c>
      <c r="E102" s="29" t="s">
        <v>30</v>
      </c>
      <c r="F102" s="34" t="n">
        <v>0.135</v>
      </c>
      <c r="G102" s="35" t="n">
        <f aca="false">F102-H102</f>
        <v>0.123</v>
      </c>
      <c r="H102" s="30" t="n">
        <f aca="false">D102*0.002</f>
        <v>0.012</v>
      </c>
      <c r="I102" s="31" t="s">
        <v>28</v>
      </c>
      <c r="J102" s="32" t="s">
        <v>40</v>
      </c>
    </row>
    <row r="103" customFormat="false" ht="52.2" hidden="false" customHeight="false" outlineLevel="0" collapsed="false">
      <c r="A103" s="37" t="n">
        <v>44904</v>
      </c>
      <c r="B103" s="27" t="s">
        <v>24</v>
      </c>
      <c r="C103" s="33" t="s">
        <v>25</v>
      </c>
      <c r="D103" s="33" t="s">
        <v>26</v>
      </c>
      <c r="E103" s="39" t="s">
        <v>39</v>
      </c>
      <c r="F103" s="34" t="n">
        <v>0.2</v>
      </c>
      <c r="G103" s="35" t="n">
        <f aca="false">F103-H103</f>
        <v>0</v>
      </c>
      <c r="H103" s="30" t="n">
        <v>0.2</v>
      </c>
      <c r="I103" s="31" t="s">
        <v>20</v>
      </c>
      <c r="J103" s="32" t="s">
        <v>40</v>
      </c>
    </row>
    <row r="104" customFormat="false" ht="52.2" hidden="false" customHeight="false" outlineLevel="0" collapsed="false">
      <c r="A104" s="37" t="n">
        <v>44936</v>
      </c>
      <c r="B104" s="27" t="s">
        <v>24</v>
      </c>
      <c r="C104" s="33" t="s">
        <v>25</v>
      </c>
      <c r="D104" s="33" t="s">
        <v>26</v>
      </c>
      <c r="E104" s="39" t="s">
        <v>39</v>
      </c>
      <c r="F104" s="34" t="n">
        <v>0.2</v>
      </c>
      <c r="G104" s="35" t="n">
        <f aca="false">F104-H104</f>
        <v>0</v>
      </c>
      <c r="H104" s="30" t="n">
        <v>0.2</v>
      </c>
      <c r="I104" s="31" t="s">
        <v>20</v>
      </c>
      <c r="J104" s="32" t="s">
        <v>40</v>
      </c>
    </row>
    <row r="105" customFormat="false" ht="23.85" hidden="false" customHeight="false" outlineLevel="0" collapsed="false">
      <c r="A105" s="37" t="n">
        <v>44938</v>
      </c>
      <c r="B105" s="27" t="s">
        <v>29</v>
      </c>
      <c r="C105" s="33" t="s">
        <v>25</v>
      </c>
      <c r="D105" s="33" t="n">
        <v>24</v>
      </c>
      <c r="E105" s="29" t="s">
        <v>30</v>
      </c>
      <c r="F105" s="34" t="n">
        <v>0.135</v>
      </c>
      <c r="G105" s="35" t="n">
        <f aca="false">F105-H105</f>
        <v>0.087</v>
      </c>
      <c r="H105" s="30" t="n">
        <f aca="false">D105*0.002</f>
        <v>0.048</v>
      </c>
      <c r="I105" s="31" t="s">
        <v>20</v>
      </c>
      <c r="J105" s="32" t="s">
        <v>40</v>
      </c>
    </row>
    <row r="106" customFormat="false" ht="26.85" hidden="false" customHeight="false" outlineLevel="0" collapsed="false">
      <c r="A106" s="37" t="n">
        <v>44938</v>
      </c>
      <c r="B106" s="27" t="s">
        <v>17</v>
      </c>
      <c r="C106" s="33" t="s">
        <v>37</v>
      </c>
      <c r="D106" s="28" t="n">
        <v>28</v>
      </c>
      <c r="E106" s="29" t="s">
        <v>19</v>
      </c>
      <c r="F106" s="34" t="n">
        <v>0.4</v>
      </c>
      <c r="G106" s="30" t="n">
        <f aca="false">F106-H106</f>
        <v>0.12</v>
      </c>
      <c r="H106" s="30" t="n">
        <f aca="false">D106*0.01</f>
        <v>0.28</v>
      </c>
      <c r="I106" s="31" t="s">
        <v>20</v>
      </c>
      <c r="J106" s="32" t="s">
        <v>40</v>
      </c>
    </row>
    <row r="107" customFormat="false" ht="26.85" hidden="false" customHeight="false" outlineLevel="0" collapsed="false">
      <c r="A107" s="37" t="n">
        <v>44938</v>
      </c>
      <c r="B107" s="27" t="s">
        <v>22</v>
      </c>
      <c r="C107" s="33" t="s">
        <v>36</v>
      </c>
      <c r="D107" s="28" t="n">
        <v>30</v>
      </c>
      <c r="E107" s="29" t="s">
        <v>19</v>
      </c>
      <c r="F107" s="34" t="n">
        <v>0.6</v>
      </c>
      <c r="G107" s="30" t="n">
        <f aca="false">F107-H107</f>
        <v>0.3</v>
      </c>
      <c r="H107" s="30" t="n">
        <f aca="false">D107*0.01</f>
        <v>0.3</v>
      </c>
      <c r="I107" s="31" t="s">
        <v>20</v>
      </c>
      <c r="J107" s="32" t="s">
        <v>40</v>
      </c>
    </row>
    <row r="108" customFormat="false" ht="23.85" hidden="false" customHeight="false" outlineLevel="0" collapsed="false">
      <c r="A108" s="37" t="n">
        <v>44938</v>
      </c>
      <c r="B108" s="27" t="s">
        <v>31</v>
      </c>
      <c r="C108" s="33" t="s">
        <v>25</v>
      </c>
      <c r="D108" s="33" t="n">
        <v>6</v>
      </c>
      <c r="E108" s="29" t="s">
        <v>30</v>
      </c>
      <c r="F108" s="34" t="n">
        <v>0.135</v>
      </c>
      <c r="G108" s="35" t="n">
        <f aca="false">F108-H108</f>
        <v>0.123</v>
      </c>
      <c r="H108" s="30" t="n">
        <f aca="false">D108*0.002</f>
        <v>0.012</v>
      </c>
      <c r="I108" s="31" t="s">
        <v>28</v>
      </c>
      <c r="J108" s="32" t="s">
        <v>40</v>
      </c>
    </row>
    <row r="109" customFormat="false" ht="23.85" hidden="false" customHeight="false" outlineLevel="0" collapsed="false">
      <c r="A109" s="37" t="n">
        <v>44946</v>
      </c>
      <c r="B109" s="27" t="s">
        <v>29</v>
      </c>
      <c r="C109" s="33" t="s">
        <v>25</v>
      </c>
      <c r="D109" s="33" t="n">
        <v>25</v>
      </c>
      <c r="E109" s="29" t="s">
        <v>30</v>
      </c>
      <c r="F109" s="34" t="n">
        <v>0.135</v>
      </c>
      <c r="G109" s="35" t="n">
        <f aca="false">F109-H109</f>
        <v>0.085</v>
      </c>
      <c r="H109" s="30" t="n">
        <f aca="false">D109*0.002</f>
        <v>0.05</v>
      </c>
      <c r="I109" s="31" t="s">
        <v>20</v>
      </c>
      <c r="J109" s="32" t="s">
        <v>40</v>
      </c>
    </row>
    <row r="110" customFormat="false" ht="26.85" hidden="false" customHeight="false" outlineLevel="0" collapsed="false">
      <c r="A110" s="37" t="n">
        <v>44946</v>
      </c>
      <c r="B110" s="27" t="s">
        <v>17</v>
      </c>
      <c r="C110" s="33" t="s">
        <v>37</v>
      </c>
      <c r="D110" s="28" t="n">
        <v>30</v>
      </c>
      <c r="E110" s="29" t="s">
        <v>19</v>
      </c>
      <c r="F110" s="34" t="n">
        <v>0.4</v>
      </c>
      <c r="G110" s="30" t="n">
        <f aca="false">F110-H110</f>
        <v>0.1</v>
      </c>
      <c r="H110" s="30" t="n">
        <f aca="false">D110*0.01</f>
        <v>0.3</v>
      </c>
      <c r="I110" s="31" t="s">
        <v>20</v>
      </c>
      <c r="J110" s="32" t="s">
        <v>40</v>
      </c>
    </row>
    <row r="111" customFormat="false" ht="26.85" hidden="false" customHeight="false" outlineLevel="0" collapsed="false">
      <c r="A111" s="37" t="n">
        <v>44946</v>
      </c>
      <c r="B111" s="27" t="s">
        <v>22</v>
      </c>
      <c r="C111" s="33" t="s">
        <v>36</v>
      </c>
      <c r="D111" s="28" t="n">
        <v>28</v>
      </c>
      <c r="E111" s="29" t="s">
        <v>19</v>
      </c>
      <c r="F111" s="34" t="n">
        <v>0.6</v>
      </c>
      <c r="G111" s="30" t="n">
        <f aca="false">F111-H111</f>
        <v>0.32</v>
      </c>
      <c r="H111" s="30" t="n">
        <f aca="false">D111*0.01</f>
        <v>0.28</v>
      </c>
      <c r="I111" s="31" t="s">
        <v>20</v>
      </c>
      <c r="J111" s="32" t="s">
        <v>40</v>
      </c>
    </row>
    <row r="112" customFormat="false" ht="23.85" hidden="false" customHeight="false" outlineLevel="0" collapsed="false">
      <c r="A112" s="37" t="n">
        <v>44946</v>
      </c>
      <c r="B112" s="27" t="s">
        <v>31</v>
      </c>
      <c r="C112" s="33" t="s">
        <v>25</v>
      </c>
      <c r="D112" s="33" t="n">
        <v>6</v>
      </c>
      <c r="E112" s="29" t="s">
        <v>30</v>
      </c>
      <c r="F112" s="34" t="n">
        <v>0.135</v>
      </c>
      <c r="G112" s="35" t="n">
        <f aca="false">F112-H112</f>
        <v>0.123</v>
      </c>
      <c r="H112" s="30" t="n">
        <f aca="false">D112*0.002</f>
        <v>0.012</v>
      </c>
      <c r="I112" s="31" t="s">
        <v>28</v>
      </c>
      <c r="J112" s="32" t="s">
        <v>40</v>
      </c>
    </row>
    <row r="113" customFormat="false" ht="23.85" hidden="false" customHeight="false" outlineLevel="0" collapsed="false">
      <c r="A113" s="37" t="n">
        <v>44966</v>
      </c>
      <c r="B113" s="27" t="s">
        <v>29</v>
      </c>
      <c r="C113" s="33" t="s">
        <v>25</v>
      </c>
      <c r="D113" s="33" t="n">
        <v>24</v>
      </c>
      <c r="E113" s="29" t="s">
        <v>30</v>
      </c>
      <c r="F113" s="34" t="n">
        <v>0.135</v>
      </c>
      <c r="G113" s="35" t="n">
        <f aca="false">F113-H113</f>
        <v>0.087</v>
      </c>
      <c r="H113" s="30" t="n">
        <f aca="false">D113*0.002</f>
        <v>0.048</v>
      </c>
      <c r="I113" s="31" t="s">
        <v>20</v>
      </c>
      <c r="J113" s="32" t="s">
        <v>40</v>
      </c>
    </row>
    <row r="114" customFormat="false" ht="26.85" hidden="false" customHeight="false" outlineLevel="0" collapsed="false">
      <c r="A114" s="37" t="n">
        <v>44966</v>
      </c>
      <c r="B114" s="27" t="s">
        <v>17</v>
      </c>
      <c r="C114" s="33" t="s">
        <v>37</v>
      </c>
      <c r="D114" s="28" t="n">
        <v>30</v>
      </c>
      <c r="E114" s="29" t="s">
        <v>19</v>
      </c>
      <c r="F114" s="34" t="n">
        <v>0.4</v>
      </c>
      <c r="G114" s="30" t="n">
        <f aca="false">F114-H114</f>
        <v>0.1</v>
      </c>
      <c r="H114" s="30" t="n">
        <f aca="false">D114*0.01</f>
        <v>0.3</v>
      </c>
      <c r="I114" s="31" t="s">
        <v>20</v>
      </c>
      <c r="J114" s="32" t="s">
        <v>40</v>
      </c>
    </row>
    <row r="115" customFormat="false" ht="26.85" hidden="false" customHeight="false" outlineLevel="0" collapsed="false">
      <c r="A115" s="37" t="n">
        <v>44966</v>
      </c>
      <c r="B115" s="27" t="s">
        <v>22</v>
      </c>
      <c r="C115" s="33" t="s">
        <v>36</v>
      </c>
      <c r="D115" s="28" t="n">
        <v>28</v>
      </c>
      <c r="E115" s="29" t="s">
        <v>19</v>
      </c>
      <c r="F115" s="34" t="n">
        <v>0.6</v>
      </c>
      <c r="G115" s="30" t="n">
        <f aca="false">F115-H115</f>
        <v>0.32</v>
      </c>
      <c r="H115" s="30" t="n">
        <f aca="false">D115*0.01</f>
        <v>0.28</v>
      </c>
      <c r="I115" s="31" t="s">
        <v>20</v>
      </c>
      <c r="J115" s="32" t="s">
        <v>40</v>
      </c>
    </row>
    <row r="116" customFormat="false" ht="23.85" hidden="false" customHeight="false" outlineLevel="0" collapsed="false">
      <c r="A116" s="37" t="n">
        <v>44966</v>
      </c>
      <c r="B116" s="27" t="s">
        <v>31</v>
      </c>
      <c r="C116" s="33" t="s">
        <v>25</v>
      </c>
      <c r="D116" s="33" t="n">
        <v>6</v>
      </c>
      <c r="E116" s="29" t="s">
        <v>30</v>
      </c>
      <c r="F116" s="34" t="n">
        <v>0.135</v>
      </c>
      <c r="G116" s="35" t="n">
        <f aca="false">F116-H116</f>
        <v>0.123</v>
      </c>
      <c r="H116" s="30" t="n">
        <f aca="false">D116*0.002</f>
        <v>0.012</v>
      </c>
      <c r="I116" s="31" t="s">
        <v>28</v>
      </c>
      <c r="J116" s="32" t="s">
        <v>40</v>
      </c>
    </row>
    <row r="117" customFormat="false" ht="52.2" hidden="false" customHeight="false" outlineLevel="0" collapsed="false">
      <c r="A117" s="37" t="n">
        <v>44978</v>
      </c>
      <c r="B117" s="27" t="s">
        <v>24</v>
      </c>
      <c r="C117" s="33" t="s">
        <v>25</v>
      </c>
      <c r="D117" s="33" t="s">
        <v>26</v>
      </c>
      <c r="E117" s="39" t="s">
        <v>39</v>
      </c>
      <c r="F117" s="34" t="n">
        <v>0.2</v>
      </c>
      <c r="G117" s="35" t="n">
        <f aca="false">F117-H117</f>
        <v>0</v>
      </c>
      <c r="H117" s="30" t="n">
        <v>0.2</v>
      </c>
      <c r="I117" s="31" t="s">
        <v>20</v>
      </c>
      <c r="J117" s="32" t="s">
        <v>40</v>
      </c>
    </row>
    <row r="118" customFormat="false" ht="23.85" hidden="false" customHeight="false" outlineLevel="0" collapsed="false">
      <c r="A118" s="37" t="n">
        <v>44978</v>
      </c>
      <c r="B118" s="27" t="s">
        <v>29</v>
      </c>
      <c r="C118" s="33" t="s">
        <v>25</v>
      </c>
      <c r="D118" s="33" t="n">
        <v>24</v>
      </c>
      <c r="E118" s="29" t="s">
        <v>30</v>
      </c>
      <c r="F118" s="34" t="n">
        <v>0.135</v>
      </c>
      <c r="G118" s="35" t="n">
        <f aca="false">F118-H118</f>
        <v>0.087</v>
      </c>
      <c r="H118" s="30" t="n">
        <f aca="false">D118*0.002</f>
        <v>0.048</v>
      </c>
      <c r="I118" s="31" t="s">
        <v>20</v>
      </c>
      <c r="J118" s="32" t="s">
        <v>40</v>
      </c>
    </row>
    <row r="119" customFormat="false" ht="26.85" hidden="false" customHeight="false" outlineLevel="0" collapsed="false">
      <c r="A119" s="37" t="n">
        <v>44978</v>
      </c>
      <c r="B119" s="27" t="s">
        <v>17</v>
      </c>
      <c r="C119" s="33" t="s">
        <v>37</v>
      </c>
      <c r="D119" s="28" t="n">
        <v>30</v>
      </c>
      <c r="E119" s="29" t="s">
        <v>19</v>
      </c>
      <c r="F119" s="34" t="n">
        <v>0.4</v>
      </c>
      <c r="G119" s="30" t="n">
        <f aca="false">F119-H119</f>
        <v>0.1</v>
      </c>
      <c r="H119" s="30" t="n">
        <f aca="false">D119*0.01</f>
        <v>0.3</v>
      </c>
      <c r="I119" s="31" t="s">
        <v>20</v>
      </c>
      <c r="J119" s="32" t="s">
        <v>40</v>
      </c>
    </row>
    <row r="120" customFormat="false" ht="26.85" hidden="false" customHeight="false" outlineLevel="0" collapsed="false">
      <c r="A120" s="37" t="n">
        <v>44978</v>
      </c>
      <c r="B120" s="27" t="s">
        <v>22</v>
      </c>
      <c r="C120" s="33" t="s">
        <v>36</v>
      </c>
      <c r="D120" s="28" t="n">
        <v>28</v>
      </c>
      <c r="E120" s="29" t="s">
        <v>19</v>
      </c>
      <c r="F120" s="34" t="n">
        <v>0.6</v>
      </c>
      <c r="G120" s="30" t="n">
        <f aca="false">F120-H120</f>
        <v>0.32</v>
      </c>
      <c r="H120" s="30" t="n">
        <f aca="false">D120*0.01</f>
        <v>0.28</v>
      </c>
      <c r="I120" s="31" t="s">
        <v>20</v>
      </c>
      <c r="J120" s="32" t="s">
        <v>40</v>
      </c>
    </row>
    <row r="121" customFormat="false" ht="23.85" hidden="false" customHeight="false" outlineLevel="0" collapsed="false">
      <c r="A121" s="37" t="n">
        <v>44978</v>
      </c>
      <c r="B121" s="27" t="s">
        <v>31</v>
      </c>
      <c r="C121" s="33" t="s">
        <v>25</v>
      </c>
      <c r="D121" s="33" t="n">
        <v>6</v>
      </c>
      <c r="E121" s="29" t="s">
        <v>30</v>
      </c>
      <c r="F121" s="34" t="n">
        <v>0.135</v>
      </c>
      <c r="G121" s="35" t="n">
        <f aca="false">F121-H121</f>
        <v>0.123</v>
      </c>
      <c r="H121" s="30" t="n">
        <f aca="false">D121*0.002</f>
        <v>0.012</v>
      </c>
      <c r="I121" s="31" t="s">
        <v>28</v>
      </c>
      <c r="J121" s="32" t="s">
        <v>40</v>
      </c>
    </row>
    <row r="122" customFormat="false" ht="52.5" hidden="false" customHeight="false" outlineLevel="0" collapsed="false">
      <c r="A122" s="37" t="n">
        <v>44988</v>
      </c>
      <c r="B122" s="27" t="s">
        <v>24</v>
      </c>
      <c r="C122" s="33" t="s">
        <v>25</v>
      </c>
      <c r="D122" s="33" t="s">
        <v>26</v>
      </c>
      <c r="E122" s="39" t="s">
        <v>39</v>
      </c>
      <c r="F122" s="34" t="n">
        <v>0.2</v>
      </c>
      <c r="G122" s="35" t="n">
        <f aca="false">F122-H122</f>
        <v>0</v>
      </c>
      <c r="H122" s="30" t="n">
        <v>0.2</v>
      </c>
      <c r="I122" s="31" t="s">
        <v>20</v>
      </c>
      <c r="J122" s="32" t="s">
        <v>40</v>
      </c>
    </row>
    <row r="123" customFormat="false" ht="24" hidden="false" customHeight="false" outlineLevel="0" collapsed="false">
      <c r="A123" s="37" t="n">
        <v>44988</v>
      </c>
      <c r="B123" s="27" t="s">
        <v>29</v>
      </c>
      <c r="C123" s="33" t="s">
        <v>25</v>
      </c>
      <c r="D123" s="33" t="n">
        <v>24</v>
      </c>
      <c r="E123" s="29" t="s">
        <v>30</v>
      </c>
      <c r="F123" s="34" t="n">
        <v>0.135</v>
      </c>
      <c r="G123" s="35" t="n">
        <f aca="false">F123-H123</f>
        <v>0.087</v>
      </c>
      <c r="H123" s="30" t="n">
        <f aca="false">D123*0.002</f>
        <v>0.048</v>
      </c>
      <c r="I123" s="31" t="s">
        <v>20</v>
      </c>
      <c r="J123" s="32" t="s">
        <v>40</v>
      </c>
    </row>
    <row r="124" customFormat="false" ht="27" hidden="false" customHeight="false" outlineLevel="0" collapsed="false">
      <c r="A124" s="37" t="n">
        <v>44988</v>
      </c>
      <c r="B124" s="27" t="s">
        <v>17</v>
      </c>
      <c r="C124" s="33" t="s">
        <v>37</v>
      </c>
      <c r="D124" s="28" t="n">
        <v>30</v>
      </c>
      <c r="E124" s="29" t="s">
        <v>19</v>
      </c>
      <c r="F124" s="34" t="n">
        <v>0.4</v>
      </c>
      <c r="G124" s="30" t="n">
        <f aca="false">F124-H124</f>
        <v>0.1</v>
      </c>
      <c r="H124" s="30" t="n">
        <f aca="false">D124*0.01</f>
        <v>0.3</v>
      </c>
      <c r="I124" s="31" t="s">
        <v>20</v>
      </c>
      <c r="J124" s="32" t="s">
        <v>40</v>
      </c>
    </row>
    <row r="125" customFormat="false" ht="26.85" hidden="false" customHeight="false" outlineLevel="0" collapsed="false">
      <c r="A125" s="37" t="n">
        <v>44988</v>
      </c>
      <c r="B125" s="27" t="s">
        <v>22</v>
      </c>
      <c r="C125" s="33" t="s">
        <v>36</v>
      </c>
      <c r="D125" s="28" t="n">
        <v>28</v>
      </c>
      <c r="E125" s="29" t="s">
        <v>19</v>
      </c>
      <c r="F125" s="34" t="n">
        <v>0.6</v>
      </c>
      <c r="G125" s="30" t="n">
        <f aca="false">F125-H125</f>
        <v>0.32</v>
      </c>
      <c r="H125" s="30" t="n">
        <f aca="false">D125*0.01</f>
        <v>0.28</v>
      </c>
      <c r="I125" s="31" t="s">
        <v>20</v>
      </c>
      <c r="J125" s="32" t="s">
        <v>40</v>
      </c>
    </row>
    <row r="126" customFormat="false" ht="24" hidden="false" customHeight="false" outlineLevel="0" collapsed="false">
      <c r="A126" s="37" t="n">
        <v>44988</v>
      </c>
      <c r="B126" s="27" t="s">
        <v>31</v>
      </c>
      <c r="C126" s="33" t="s">
        <v>25</v>
      </c>
      <c r="D126" s="33" t="n">
        <v>6</v>
      </c>
      <c r="E126" s="29" t="s">
        <v>30</v>
      </c>
      <c r="F126" s="34" t="n">
        <v>0.135</v>
      </c>
      <c r="G126" s="35" t="n">
        <f aca="false">F126-H126</f>
        <v>0.123</v>
      </c>
      <c r="H126" s="30" t="n">
        <f aca="false">D126*0.002</f>
        <v>0.012</v>
      </c>
      <c r="I126" s="31" t="s">
        <v>28</v>
      </c>
      <c r="J126" s="32" t="s">
        <v>40</v>
      </c>
    </row>
    <row r="127" customFormat="false" ht="24" hidden="false" customHeight="false" outlineLevel="0" collapsed="false">
      <c r="A127" s="37" t="n">
        <v>45009</v>
      </c>
      <c r="B127" s="27" t="s">
        <v>29</v>
      </c>
      <c r="C127" s="33" t="s">
        <v>25</v>
      </c>
      <c r="D127" s="33" t="n">
        <v>24</v>
      </c>
      <c r="E127" s="29" t="s">
        <v>30</v>
      </c>
      <c r="F127" s="34" t="n">
        <v>0.135</v>
      </c>
      <c r="G127" s="35" t="n">
        <f aca="false">F127-H127</f>
        <v>0.087</v>
      </c>
      <c r="H127" s="30" t="n">
        <f aca="false">D127*0.002</f>
        <v>0.048</v>
      </c>
      <c r="I127" s="31" t="s">
        <v>20</v>
      </c>
      <c r="J127" s="32" t="s">
        <v>40</v>
      </c>
    </row>
    <row r="128" customFormat="false" ht="27" hidden="false" customHeight="false" outlineLevel="0" collapsed="false">
      <c r="A128" s="37" t="n">
        <v>45009</v>
      </c>
      <c r="B128" s="27" t="s">
        <v>17</v>
      </c>
      <c r="C128" s="33" t="s">
        <v>37</v>
      </c>
      <c r="D128" s="28" t="n">
        <v>30</v>
      </c>
      <c r="E128" s="29" t="s">
        <v>19</v>
      </c>
      <c r="F128" s="34" t="n">
        <v>0.4</v>
      </c>
      <c r="G128" s="30" t="n">
        <f aca="false">F128-H128</f>
        <v>0.1</v>
      </c>
      <c r="H128" s="30" t="n">
        <f aca="false">D128*0.01</f>
        <v>0.3</v>
      </c>
      <c r="I128" s="31" t="s">
        <v>20</v>
      </c>
      <c r="J128" s="32" t="s">
        <v>40</v>
      </c>
    </row>
    <row r="129" customFormat="false" ht="26.85" hidden="false" customHeight="false" outlineLevel="0" collapsed="false">
      <c r="A129" s="37" t="n">
        <v>45009</v>
      </c>
      <c r="B129" s="27" t="s">
        <v>22</v>
      </c>
      <c r="C129" s="33" t="s">
        <v>36</v>
      </c>
      <c r="D129" s="28" t="n">
        <v>28</v>
      </c>
      <c r="E129" s="29" t="s">
        <v>19</v>
      </c>
      <c r="F129" s="34" t="n">
        <v>0.6</v>
      </c>
      <c r="G129" s="30" t="n">
        <f aca="false">F129-H129</f>
        <v>0.32</v>
      </c>
      <c r="H129" s="30" t="n">
        <f aca="false">D129*0.01</f>
        <v>0.28</v>
      </c>
      <c r="I129" s="31" t="s">
        <v>20</v>
      </c>
      <c r="J129" s="32" t="s">
        <v>40</v>
      </c>
    </row>
    <row r="130" customFormat="false" ht="52.2" hidden="false" customHeight="false" outlineLevel="0" collapsed="false">
      <c r="A130" s="37" t="n">
        <v>45023</v>
      </c>
      <c r="B130" s="27" t="s">
        <v>24</v>
      </c>
      <c r="C130" s="33" t="s">
        <v>25</v>
      </c>
      <c r="D130" s="33" t="s">
        <v>26</v>
      </c>
      <c r="E130" s="39" t="s">
        <v>39</v>
      </c>
      <c r="F130" s="34" t="n">
        <v>0.2</v>
      </c>
      <c r="G130" s="35" t="n">
        <f aca="false">F130-H130</f>
        <v>0</v>
      </c>
      <c r="H130" s="30" t="n">
        <v>0.2</v>
      </c>
      <c r="I130" s="31" t="s">
        <v>20</v>
      </c>
      <c r="J130" s="32" t="s">
        <v>40</v>
      </c>
    </row>
    <row r="131" customFormat="false" ht="23.85" hidden="false" customHeight="false" outlineLevel="0" collapsed="false">
      <c r="A131" s="37" t="n">
        <v>45023</v>
      </c>
      <c r="B131" s="27" t="s">
        <v>29</v>
      </c>
      <c r="C131" s="33" t="s">
        <v>25</v>
      </c>
      <c r="D131" s="33" t="n">
        <v>24</v>
      </c>
      <c r="E131" s="29" t="s">
        <v>30</v>
      </c>
      <c r="F131" s="34" t="n">
        <v>0.135</v>
      </c>
      <c r="G131" s="35" t="n">
        <f aca="false">F131-H131</f>
        <v>0.087</v>
      </c>
      <c r="H131" s="30" t="n">
        <f aca="false">D131*0.002</f>
        <v>0.048</v>
      </c>
      <c r="I131" s="31" t="s">
        <v>20</v>
      </c>
      <c r="J131" s="32" t="s">
        <v>40</v>
      </c>
    </row>
    <row r="132" customFormat="false" ht="26.85" hidden="false" customHeight="false" outlineLevel="0" collapsed="false">
      <c r="A132" s="37" t="n">
        <v>45023</v>
      </c>
      <c r="B132" s="27" t="s">
        <v>17</v>
      </c>
      <c r="C132" s="33" t="s">
        <v>37</v>
      </c>
      <c r="D132" s="28" t="n">
        <v>30</v>
      </c>
      <c r="E132" s="29" t="s">
        <v>19</v>
      </c>
      <c r="F132" s="34" t="n">
        <v>0.4</v>
      </c>
      <c r="G132" s="30" t="n">
        <f aca="false">F132-H132</f>
        <v>0.1</v>
      </c>
      <c r="H132" s="30" t="n">
        <f aca="false">D132*0.01</f>
        <v>0.3</v>
      </c>
      <c r="I132" s="31" t="s">
        <v>20</v>
      </c>
      <c r="J132" s="32" t="s">
        <v>40</v>
      </c>
    </row>
    <row r="133" customFormat="false" ht="26.85" hidden="false" customHeight="false" outlineLevel="0" collapsed="false">
      <c r="A133" s="37" t="n">
        <v>45023</v>
      </c>
      <c r="B133" s="27" t="s">
        <v>22</v>
      </c>
      <c r="C133" s="33" t="s">
        <v>36</v>
      </c>
      <c r="D133" s="28" t="n">
        <v>28</v>
      </c>
      <c r="E133" s="29" t="s">
        <v>19</v>
      </c>
      <c r="F133" s="34" t="n">
        <v>0.6</v>
      </c>
      <c r="G133" s="30" t="n">
        <f aca="false">F133-H133</f>
        <v>0.32</v>
      </c>
      <c r="H133" s="30" t="n">
        <f aca="false">D133*0.01</f>
        <v>0.28</v>
      </c>
      <c r="I133" s="31" t="s">
        <v>20</v>
      </c>
      <c r="J133" s="32" t="s">
        <v>40</v>
      </c>
    </row>
    <row r="134" customFormat="false" ht="24" hidden="false" customHeight="false" outlineLevel="0" collapsed="false">
      <c r="A134" s="37" t="n">
        <v>45043</v>
      </c>
      <c r="B134" s="27" t="s">
        <v>29</v>
      </c>
      <c r="C134" s="33" t="s">
        <v>25</v>
      </c>
      <c r="D134" s="33" t="n">
        <v>24</v>
      </c>
      <c r="E134" s="29" t="s">
        <v>30</v>
      </c>
      <c r="F134" s="34" t="n">
        <v>0.135</v>
      </c>
      <c r="G134" s="35" t="n">
        <f aca="false">F134-H134</f>
        <v>0.087</v>
      </c>
      <c r="H134" s="30" t="n">
        <f aca="false">D134*0.002</f>
        <v>0.048</v>
      </c>
      <c r="I134" s="31" t="s">
        <v>20</v>
      </c>
      <c r="J134" s="32" t="s">
        <v>40</v>
      </c>
    </row>
    <row r="135" customFormat="false" ht="27" hidden="false" customHeight="false" outlineLevel="0" collapsed="false">
      <c r="A135" s="37" t="n">
        <v>45043</v>
      </c>
      <c r="B135" s="27" t="s">
        <v>17</v>
      </c>
      <c r="C135" s="33" t="s">
        <v>37</v>
      </c>
      <c r="D135" s="28" t="n">
        <v>30</v>
      </c>
      <c r="E135" s="29" t="s">
        <v>19</v>
      </c>
      <c r="F135" s="34" t="n">
        <v>0.4</v>
      </c>
      <c r="G135" s="30" t="n">
        <f aca="false">F135-H135</f>
        <v>0.1</v>
      </c>
      <c r="H135" s="30" t="n">
        <f aca="false">D135*0.01</f>
        <v>0.3</v>
      </c>
      <c r="I135" s="31" t="s">
        <v>20</v>
      </c>
      <c r="J135" s="32" t="s">
        <v>40</v>
      </c>
    </row>
    <row r="136" customFormat="false" ht="27" hidden="false" customHeight="false" outlineLevel="0" collapsed="false">
      <c r="A136" s="37" t="n">
        <v>45043</v>
      </c>
      <c r="B136" s="27" t="s">
        <v>22</v>
      </c>
      <c r="C136" s="33" t="s">
        <v>36</v>
      </c>
      <c r="D136" s="28" t="n">
        <v>28</v>
      </c>
      <c r="E136" s="29" t="s">
        <v>19</v>
      </c>
      <c r="F136" s="34" t="n">
        <v>0.6</v>
      </c>
      <c r="G136" s="30" t="n">
        <f aca="false">F136-H136</f>
        <v>0.32</v>
      </c>
      <c r="H136" s="30" t="n">
        <f aca="false">D136*0.01</f>
        <v>0.28</v>
      </c>
      <c r="I136" s="31" t="s">
        <v>20</v>
      </c>
      <c r="J136" s="32" t="s">
        <v>40</v>
      </c>
    </row>
    <row r="137" customFormat="false" ht="23.85" hidden="false" customHeight="false" outlineLevel="0" collapsed="false">
      <c r="A137" s="37" t="n">
        <v>45052</v>
      </c>
      <c r="B137" s="27" t="s">
        <v>29</v>
      </c>
      <c r="C137" s="33" t="s">
        <v>25</v>
      </c>
      <c r="D137" s="33" t="n">
        <v>24</v>
      </c>
      <c r="E137" s="29" t="s">
        <v>30</v>
      </c>
      <c r="F137" s="34" t="n">
        <v>0.135</v>
      </c>
      <c r="G137" s="35" t="n">
        <f aca="false">F137-H137</f>
        <v>0.087</v>
      </c>
      <c r="H137" s="30" t="n">
        <f aca="false">D137*0.002</f>
        <v>0.048</v>
      </c>
      <c r="I137" s="31" t="s">
        <v>20</v>
      </c>
      <c r="J137" s="32" t="s">
        <v>40</v>
      </c>
    </row>
    <row r="138" customFormat="false" ht="26.85" hidden="false" customHeight="false" outlineLevel="0" collapsed="false">
      <c r="A138" s="37" t="n">
        <f aca="false">A137</f>
        <v>45052</v>
      </c>
      <c r="B138" s="27" t="s">
        <v>17</v>
      </c>
      <c r="C138" s="33" t="s">
        <v>37</v>
      </c>
      <c r="D138" s="28" t="n">
        <v>30</v>
      </c>
      <c r="E138" s="29" t="s">
        <v>19</v>
      </c>
      <c r="F138" s="34" t="n">
        <v>0.4</v>
      </c>
      <c r="G138" s="30" t="n">
        <f aca="false">F138-H138</f>
        <v>0.1</v>
      </c>
      <c r="H138" s="30" t="n">
        <f aca="false">D138*0.01</f>
        <v>0.3</v>
      </c>
      <c r="I138" s="31" t="s">
        <v>20</v>
      </c>
      <c r="J138" s="32" t="s">
        <v>40</v>
      </c>
    </row>
    <row r="139" customFormat="false" ht="26.85" hidden="false" customHeight="false" outlineLevel="0" collapsed="false">
      <c r="A139" s="37" t="n">
        <f aca="false">A138</f>
        <v>45052</v>
      </c>
      <c r="B139" s="27" t="s">
        <v>22</v>
      </c>
      <c r="C139" s="33" t="s">
        <v>36</v>
      </c>
      <c r="D139" s="28" t="n">
        <v>28</v>
      </c>
      <c r="E139" s="29" t="s">
        <v>19</v>
      </c>
      <c r="F139" s="34" t="n">
        <v>0.6</v>
      </c>
      <c r="G139" s="30" t="n">
        <f aca="false">F139-H139</f>
        <v>0.32</v>
      </c>
      <c r="H139" s="30" t="n">
        <f aca="false">D139*0.01</f>
        <v>0.28</v>
      </c>
      <c r="I139" s="31" t="s">
        <v>20</v>
      </c>
      <c r="J139" s="32" t="s">
        <v>40</v>
      </c>
    </row>
    <row r="140" customFormat="false" ht="23.85" hidden="false" customHeight="false" outlineLevel="0" collapsed="false">
      <c r="A140" s="37" t="n">
        <v>45062</v>
      </c>
      <c r="B140" s="27" t="s">
        <v>29</v>
      </c>
      <c r="C140" s="33" t="s">
        <v>25</v>
      </c>
      <c r="D140" s="33" t="n">
        <v>24</v>
      </c>
      <c r="E140" s="29" t="s">
        <v>30</v>
      </c>
      <c r="F140" s="34" t="n">
        <v>0.135</v>
      </c>
      <c r="G140" s="35" t="n">
        <f aca="false">F140-H140</f>
        <v>0.087</v>
      </c>
      <c r="H140" s="30" t="n">
        <f aca="false">D140*0.002</f>
        <v>0.048</v>
      </c>
      <c r="I140" s="31" t="s">
        <v>20</v>
      </c>
      <c r="J140" s="32" t="s">
        <v>40</v>
      </c>
    </row>
    <row r="141" customFormat="false" ht="26.85" hidden="false" customHeight="false" outlineLevel="0" collapsed="false">
      <c r="A141" s="37" t="n">
        <f aca="false">A140</f>
        <v>45062</v>
      </c>
      <c r="B141" s="27" t="s">
        <v>17</v>
      </c>
      <c r="C141" s="33" t="s">
        <v>37</v>
      </c>
      <c r="D141" s="28" t="n">
        <v>30</v>
      </c>
      <c r="E141" s="29" t="s">
        <v>19</v>
      </c>
      <c r="F141" s="34" t="n">
        <v>0.4</v>
      </c>
      <c r="G141" s="30" t="n">
        <f aca="false">F141-H141</f>
        <v>0.1</v>
      </c>
      <c r="H141" s="30" t="n">
        <f aca="false">D141*0.01</f>
        <v>0.3</v>
      </c>
      <c r="I141" s="31" t="s">
        <v>20</v>
      </c>
      <c r="J141" s="32" t="s">
        <v>40</v>
      </c>
    </row>
    <row r="142" customFormat="false" ht="26.85" hidden="false" customHeight="false" outlineLevel="0" collapsed="false">
      <c r="A142" s="37" t="n">
        <f aca="false">A141</f>
        <v>45062</v>
      </c>
      <c r="B142" s="27" t="s">
        <v>22</v>
      </c>
      <c r="C142" s="33" t="s">
        <v>36</v>
      </c>
      <c r="D142" s="28" t="n">
        <v>28</v>
      </c>
      <c r="E142" s="29" t="s">
        <v>19</v>
      </c>
      <c r="F142" s="34" t="n">
        <v>0.6</v>
      </c>
      <c r="G142" s="30" t="n">
        <f aca="false">F142-H142</f>
        <v>0.32</v>
      </c>
      <c r="H142" s="30" t="n">
        <f aca="false">D142*0.01</f>
        <v>0.28</v>
      </c>
      <c r="I142" s="31" t="s">
        <v>20</v>
      </c>
      <c r="J142" s="32" t="s">
        <v>40</v>
      </c>
    </row>
    <row r="143" customFormat="false" ht="52.2" hidden="false" customHeight="false" outlineLevel="0" collapsed="false">
      <c r="A143" s="37" t="n">
        <v>45062</v>
      </c>
      <c r="B143" s="27" t="s">
        <v>24</v>
      </c>
      <c r="C143" s="33" t="s">
        <v>25</v>
      </c>
      <c r="D143" s="33" t="s">
        <v>26</v>
      </c>
      <c r="E143" s="39" t="s">
        <v>39</v>
      </c>
      <c r="F143" s="34" t="n">
        <v>0.2</v>
      </c>
      <c r="G143" s="35" t="n">
        <f aca="false">F143-H143</f>
        <v>0</v>
      </c>
      <c r="H143" s="30" t="n">
        <v>0.2</v>
      </c>
      <c r="I143" s="31" t="s">
        <v>20</v>
      </c>
      <c r="J143" s="32" t="s">
        <v>40</v>
      </c>
    </row>
    <row r="144" customFormat="false" ht="52.2" hidden="false" customHeight="false" outlineLevel="0" collapsed="false">
      <c r="A144" s="37" t="s">
        <v>41</v>
      </c>
      <c r="B144" s="27" t="s">
        <v>24</v>
      </c>
      <c r="C144" s="33" t="s">
        <v>25</v>
      </c>
      <c r="D144" s="33" t="s">
        <v>26</v>
      </c>
      <c r="E144" s="39" t="s">
        <v>39</v>
      </c>
      <c r="F144" s="34" t="n">
        <v>0.2</v>
      </c>
      <c r="G144" s="35" t="n">
        <f aca="false">F144-H144</f>
        <v>0</v>
      </c>
      <c r="H144" s="30" t="n">
        <v>0.2</v>
      </c>
      <c r="I144" s="31" t="s">
        <v>20</v>
      </c>
      <c r="J144" s="32" t="s">
        <v>40</v>
      </c>
    </row>
    <row r="145" customFormat="false" ht="23.85" hidden="false" customHeight="false" outlineLevel="0" collapsed="false">
      <c r="A145" s="37" t="str">
        <f aca="false">A144</f>
        <v>июнь</v>
      </c>
      <c r="B145" s="27" t="s">
        <v>29</v>
      </c>
      <c r="C145" s="33" t="s">
        <v>25</v>
      </c>
      <c r="D145" s="33" t="n">
        <v>24</v>
      </c>
      <c r="E145" s="29" t="s">
        <v>30</v>
      </c>
      <c r="F145" s="34" t="n">
        <v>0.135</v>
      </c>
      <c r="G145" s="35" t="n">
        <f aca="false">F145-H145</f>
        <v>0.087</v>
      </c>
      <c r="H145" s="30" t="n">
        <f aca="false">D145*0.002</f>
        <v>0.048</v>
      </c>
      <c r="I145" s="31" t="s">
        <v>20</v>
      </c>
      <c r="J145" s="32" t="s">
        <v>40</v>
      </c>
    </row>
    <row r="146" customFormat="false" ht="26.85" hidden="false" customHeight="false" outlineLevel="0" collapsed="false">
      <c r="A146" s="37" t="str">
        <f aca="false">A145</f>
        <v>июнь</v>
      </c>
      <c r="B146" s="27" t="s">
        <v>17</v>
      </c>
      <c r="C146" s="33" t="s">
        <v>37</v>
      </c>
      <c r="D146" s="28" t="n">
        <v>30</v>
      </c>
      <c r="E146" s="29" t="s">
        <v>19</v>
      </c>
      <c r="F146" s="34" t="n">
        <v>0.4</v>
      </c>
      <c r="G146" s="30" t="n">
        <f aca="false">F146-H146</f>
        <v>0.1</v>
      </c>
      <c r="H146" s="30" t="n">
        <f aca="false">D146*0.01</f>
        <v>0.3</v>
      </c>
      <c r="I146" s="31" t="s">
        <v>20</v>
      </c>
      <c r="J146" s="32" t="s">
        <v>40</v>
      </c>
    </row>
    <row r="147" customFormat="false" ht="26.85" hidden="false" customHeight="false" outlineLevel="0" collapsed="false">
      <c r="A147" s="37" t="str">
        <f aca="false">A146</f>
        <v>июнь</v>
      </c>
      <c r="B147" s="27" t="s">
        <v>22</v>
      </c>
      <c r="C147" s="33" t="s">
        <v>36</v>
      </c>
      <c r="D147" s="28" t="n">
        <v>28</v>
      </c>
      <c r="E147" s="29" t="s">
        <v>19</v>
      </c>
      <c r="F147" s="34" t="n">
        <v>0.6</v>
      </c>
      <c r="G147" s="30" t="n">
        <f aca="false">F147-H147</f>
        <v>0.32</v>
      </c>
      <c r="H147" s="30" t="n">
        <f aca="false">D147*0.01</f>
        <v>0.28</v>
      </c>
      <c r="I147" s="31" t="s">
        <v>20</v>
      </c>
      <c r="J147" s="32" t="s">
        <v>40</v>
      </c>
    </row>
    <row r="148" customFormat="false" ht="23.85" hidden="false" customHeight="false" outlineLevel="0" collapsed="false">
      <c r="A148" s="37" t="s">
        <v>41</v>
      </c>
      <c r="B148" s="27" t="s">
        <v>29</v>
      </c>
      <c r="C148" s="33" t="s">
        <v>25</v>
      </c>
      <c r="D148" s="33" t="n">
        <v>24</v>
      </c>
      <c r="E148" s="29" t="s">
        <v>30</v>
      </c>
      <c r="F148" s="34" t="n">
        <v>0.135</v>
      </c>
      <c r="G148" s="35" t="n">
        <f aca="false">F148-H148</f>
        <v>0.087</v>
      </c>
      <c r="H148" s="30" t="n">
        <f aca="false">D148*0.002</f>
        <v>0.048</v>
      </c>
      <c r="I148" s="31" t="s">
        <v>20</v>
      </c>
      <c r="J148" s="32" t="s">
        <v>40</v>
      </c>
    </row>
    <row r="149" customFormat="false" ht="26.85" hidden="false" customHeight="false" outlineLevel="0" collapsed="false">
      <c r="A149" s="37" t="str">
        <f aca="false">A148</f>
        <v>июнь</v>
      </c>
      <c r="B149" s="27" t="s">
        <v>17</v>
      </c>
      <c r="C149" s="33" t="s">
        <v>37</v>
      </c>
      <c r="D149" s="28" t="n">
        <v>30</v>
      </c>
      <c r="E149" s="29" t="s">
        <v>19</v>
      </c>
      <c r="F149" s="34" t="n">
        <v>0.4</v>
      </c>
      <c r="G149" s="30" t="n">
        <f aca="false">F149-H149</f>
        <v>0.1</v>
      </c>
      <c r="H149" s="30" t="n">
        <f aca="false">D149*0.01</f>
        <v>0.3</v>
      </c>
      <c r="I149" s="31" t="s">
        <v>20</v>
      </c>
      <c r="J149" s="32" t="s">
        <v>40</v>
      </c>
    </row>
    <row r="150" customFormat="false" ht="26.85" hidden="false" customHeight="false" outlineLevel="0" collapsed="false">
      <c r="A150" s="37" t="str">
        <f aca="false">A149</f>
        <v>июнь</v>
      </c>
      <c r="B150" s="27" t="s">
        <v>22</v>
      </c>
      <c r="C150" s="33" t="s">
        <v>36</v>
      </c>
      <c r="D150" s="28" t="n">
        <v>28</v>
      </c>
      <c r="E150" s="29" t="s">
        <v>19</v>
      </c>
      <c r="F150" s="34" t="n">
        <v>0.6</v>
      </c>
      <c r="G150" s="30" t="n">
        <f aca="false">F150-H150</f>
        <v>0.32</v>
      </c>
      <c r="H150" s="30" t="n">
        <f aca="false">D150*0.01</f>
        <v>0.28</v>
      </c>
      <c r="I150" s="31" t="s">
        <v>20</v>
      </c>
      <c r="J150" s="32" t="s">
        <v>40</v>
      </c>
    </row>
    <row r="151" customFormat="false" ht="52.2" hidden="false" customHeight="false" outlineLevel="0" collapsed="false">
      <c r="A151" s="37" t="s">
        <v>42</v>
      </c>
      <c r="B151" s="27" t="s">
        <v>24</v>
      </c>
      <c r="C151" s="33" t="s">
        <v>25</v>
      </c>
      <c r="D151" s="33" t="s">
        <v>26</v>
      </c>
      <c r="E151" s="39" t="s">
        <v>39</v>
      </c>
      <c r="F151" s="34" t="n">
        <v>0.2</v>
      </c>
      <c r="G151" s="35" t="n">
        <f aca="false">F151-H151</f>
        <v>0</v>
      </c>
      <c r="H151" s="30" t="n">
        <v>0.2</v>
      </c>
      <c r="I151" s="31" t="s">
        <v>20</v>
      </c>
      <c r="J151" s="32" t="s">
        <v>40</v>
      </c>
    </row>
    <row r="152" customFormat="false" ht="23.85" hidden="false" customHeight="false" outlineLevel="0" collapsed="false">
      <c r="A152" s="37" t="str">
        <f aca="false">A151</f>
        <v>июль</v>
      </c>
      <c r="B152" s="27" t="s">
        <v>29</v>
      </c>
      <c r="C152" s="33" t="s">
        <v>25</v>
      </c>
      <c r="D152" s="33" t="n">
        <v>24</v>
      </c>
      <c r="E152" s="29" t="s">
        <v>30</v>
      </c>
      <c r="F152" s="34" t="n">
        <v>0.135</v>
      </c>
      <c r="G152" s="35" t="n">
        <f aca="false">F152-H152</f>
        <v>0.087</v>
      </c>
      <c r="H152" s="30" t="n">
        <f aca="false">D152*0.002</f>
        <v>0.048</v>
      </c>
      <c r="I152" s="31" t="s">
        <v>20</v>
      </c>
      <c r="J152" s="32" t="s">
        <v>40</v>
      </c>
    </row>
    <row r="153" customFormat="false" ht="26.85" hidden="false" customHeight="false" outlineLevel="0" collapsed="false">
      <c r="A153" s="37" t="str">
        <f aca="false">A152</f>
        <v>июль</v>
      </c>
      <c r="B153" s="27" t="s">
        <v>17</v>
      </c>
      <c r="C153" s="33" t="s">
        <v>37</v>
      </c>
      <c r="D153" s="28" t="n">
        <v>30</v>
      </c>
      <c r="E153" s="29" t="s">
        <v>19</v>
      </c>
      <c r="F153" s="34" t="n">
        <v>0.4</v>
      </c>
      <c r="G153" s="30" t="n">
        <f aca="false">F153-H153</f>
        <v>0.1</v>
      </c>
      <c r="H153" s="30" t="n">
        <f aca="false">D153*0.01</f>
        <v>0.3</v>
      </c>
      <c r="I153" s="31" t="s">
        <v>20</v>
      </c>
      <c r="J153" s="32" t="s">
        <v>40</v>
      </c>
    </row>
    <row r="154" customFormat="false" ht="26.85" hidden="false" customHeight="false" outlineLevel="0" collapsed="false">
      <c r="A154" s="37" t="str">
        <f aca="false">A153</f>
        <v>июль</v>
      </c>
      <c r="B154" s="27" t="s">
        <v>22</v>
      </c>
      <c r="C154" s="33" t="s">
        <v>36</v>
      </c>
      <c r="D154" s="28" t="n">
        <v>28</v>
      </c>
      <c r="E154" s="29" t="s">
        <v>19</v>
      </c>
      <c r="F154" s="34" t="n">
        <v>0.6</v>
      </c>
      <c r="G154" s="30" t="n">
        <f aca="false">F154-H154</f>
        <v>0.32</v>
      </c>
      <c r="H154" s="30" t="n">
        <f aca="false">D154*0.01</f>
        <v>0.28</v>
      </c>
      <c r="I154" s="31" t="s">
        <v>20</v>
      </c>
      <c r="J154" s="32" t="s">
        <v>40</v>
      </c>
    </row>
    <row r="155" customFormat="false" ht="23.85" hidden="false" customHeight="false" outlineLevel="0" collapsed="false">
      <c r="A155" s="37" t="s">
        <v>42</v>
      </c>
      <c r="B155" s="27" t="s">
        <v>29</v>
      </c>
      <c r="C155" s="33" t="s">
        <v>25</v>
      </c>
      <c r="D155" s="33" t="n">
        <v>24</v>
      </c>
      <c r="E155" s="29" t="s">
        <v>30</v>
      </c>
      <c r="F155" s="34" t="n">
        <v>0.135</v>
      </c>
      <c r="G155" s="35" t="n">
        <f aca="false">F155-H155</f>
        <v>0.087</v>
      </c>
      <c r="H155" s="30" t="n">
        <f aca="false">D155*0.002</f>
        <v>0.048</v>
      </c>
      <c r="I155" s="31" t="s">
        <v>20</v>
      </c>
      <c r="J155" s="32" t="s">
        <v>40</v>
      </c>
    </row>
    <row r="156" customFormat="false" ht="26.85" hidden="false" customHeight="false" outlineLevel="0" collapsed="false">
      <c r="A156" s="37" t="str">
        <f aca="false">A155</f>
        <v>июль</v>
      </c>
      <c r="B156" s="27" t="s">
        <v>17</v>
      </c>
      <c r="C156" s="33" t="s">
        <v>37</v>
      </c>
      <c r="D156" s="28" t="n">
        <v>30</v>
      </c>
      <c r="E156" s="29" t="s">
        <v>19</v>
      </c>
      <c r="F156" s="34" t="n">
        <v>0.4</v>
      </c>
      <c r="G156" s="30" t="n">
        <f aca="false">F156-H156</f>
        <v>0.1</v>
      </c>
      <c r="H156" s="30" t="n">
        <f aca="false">D156*0.01</f>
        <v>0.3</v>
      </c>
      <c r="I156" s="31" t="s">
        <v>20</v>
      </c>
      <c r="J156" s="32" t="s">
        <v>40</v>
      </c>
    </row>
    <row r="157" customFormat="false" ht="26.85" hidden="false" customHeight="false" outlineLevel="0" collapsed="false">
      <c r="A157" s="37" t="str">
        <f aca="false">A156</f>
        <v>июль</v>
      </c>
      <c r="B157" s="27" t="s">
        <v>22</v>
      </c>
      <c r="C157" s="33" t="s">
        <v>36</v>
      </c>
      <c r="D157" s="28" t="n">
        <v>28</v>
      </c>
      <c r="E157" s="29" t="s">
        <v>19</v>
      </c>
      <c r="F157" s="34" t="n">
        <v>0.6</v>
      </c>
      <c r="G157" s="30" t="n">
        <f aca="false">F157-H157</f>
        <v>0.32</v>
      </c>
      <c r="H157" s="30" t="n">
        <f aca="false">D157*0.01</f>
        <v>0.28</v>
      </c>
      <c r="I157" s="31" t="s">
        <v>20</v>
      </c>
      <c r="J157" s="32" t="s">
        <v>40</v>
      </c>
    </row>
    <row r="158" customFormat="false" ht="52.2" hidden="false" customHeight="false" outlineLevel="0" collapsed="false">
      <c r="A158" s="37" t="s">
        <v>43</v>
      </c>
      <c r="B158" s="27" t="s">
        <v>24</v>
      </c>
      <c r="C158" s="33" t="s">
        <v>25</v>
      </c>
      <c r="D158" s="33" t="s">
        <v>26</v>
      </c>
      <c r="E158" s="39" t="s">
        <v>39</v>
      </c>
      <c r="F158" s="34" t="n">
        <v>0.2</v>
      </c>
      <c r="G158" s="35" t="n">
        <f aca="false">F158-H158</f>
        <v>0</v>
      </c>
      <c r="H158" s="30" t="n">
        <v>0.2</v>
      </c>
      <c r="I158" s="31" t="s">
        <v>20</v>
      </c>
      <c r="J158" s="32" t="s">
        <v>40</v>
      </c>
    </row>
    <row r="159" customFormat="false" ht="23.85" hidden="false" customHeight="false" outlineLevel="0" collapsed="false">
      <c r="A159" s="37" t="str">
        <f aca="false">A158</f>
        <v>август</v>
      </c>
      <c r="B159" s="27" t="s">
        <v>29</v>
      </c>
      <c r="C159" s="33" t="s">
        <v>25</v>
      </c>
      <c r="D159" s="33" t="n">
        <v>24</v>
      </c>
      <c r="E159" s="29" t="s">
        <v>30</v>
      </c>
      <c r="F159" s="34" t="n">
        <v>0.135</v>
      </c>
      <c r="G159" s="35" t="n">
        <f aca="false">F159-H159</f>
        <v>0.087</v>
      </c>
      <c r="H159" s="30" t="n">
        <f aca="false">D159*0.002</f>
        <v>0.048</v>
      </c>
      <c r="I159" s="31" t="s">
        <v>20</v>
      </c>
      <c r="J159" s="32" t="s">
        <v>40</v>
      </c>
    </row>
    <row r="160" customFormat="false" ht="26.85" hidden="false" customHeight="false" outlineLevel="0" collapsed="false">
      <c r="A160" s="37" t="str">
        <f aca="false">A159</f>
        <v>август</v>
      </c>
      <c r="B160" s="27" t="s">
        <v>17</v>
      </c>
      <c r="C160" s="33" t="s">
        <v>37</v>
      </c>
      <c r="D160" s="28" t="n">
        <v>30</v>
      </c>
      <c r="E160" s="29" t="s">
        <v>19</v>
      </c>
      <c r="F160" s="34" t="n">
        <v>0.4</v>
      </c>
      <c r="G160" s="30" t="n">
        <f aca="false">F160-H160</f>
        <v>0.1</v>
      </c>
      <c r="H160" s="30" t="n">
        <f aca="false">D160*0.01</f>
        <v>0.3</v>
      </c>
      <c r="I160" s="31" t="s">
        <v>20</v>
      </c>
      <c r="J160" s="32" t="s">
        <v>40</v>
      </c>
    </row>
    <row r="161" customFormat="false" ht="26.85" hidden="false" customHeight="false" outlineLevel="0" collapsed="false">
      <c r="A161" s="37" t="str">
        <f aca="false">A160</f>
        <v>август</v>
      </c>
      <c r="B161" s="27" t="s">
        <v>22</v>
      </c>
      <c r="C161" s="33" t="s">
        <v>36</v>
      </c>
      <c r="D161" s="28" t="n">
        <v>28</v>
      </c>
      <c r="E161" s="29" t="s">
        <v>19</v>
      </c>
      <c r="F161" s="34" t="n">
        <v>0.6</v>
      </c>
      <c r="G161" s="30" t="n">
        <f aca="false">F161-H161</f>
        <v>0.32</v>
      </c>
      <c r="H161" s="30" t="n">
        <f aca="false">D161*0.01</f>
        <v>0.28</v>
      </c>
      <c r="I161" s="31" t="s">
        <v>20</v>
      </c>
      <c r="J161" s="32" t="s">
        <v>40</v>
      </c>
    </row>
    <row r="162" customFormat="false" ht="23.85" hidden="false" customHeight="false" outlineLevel="0" collapsed="false">
      <c r="A162" s="37" t="s">
        <v>43</v>
      </c>
      <c r="B162" s="27" t="s">
        <v>29</v>
      </c>
      <c r="C162" s="33" t="s">
        <v>25</v>
      </c>
      <c r="D162" s="33" t="n">
        <v>24</v>
      </c>
      <c r="E162" s="29" t="s">
        <v>30</v>
      </c>
      <c r="F162" s="34" t="n">
        <v>0.135</v>
      </c>
      <c r="G162" s="35" t="n">
        <f aca="false">F162-H162</f>
        <v>0.087</v>
      </c>
      <c r="H162" s="30" t="n">
        <f aca="false">D162*0.002</f>
        <v>0.048</v>
      </c>
      <c r="I162" s="31" t="s">
        <v>20</v>
      </c>
      <c r="J162" s="32" t="s">
        <v>40</v>
      </c>
    </row>
    <row r="163" customFormat="false" ht="26.85" hidden="false" customHeight="false" outlineLevel="0" collapsed="false">
      <c r="A163" s="37" t="str">
        <f aca="false">A162</f>
        <v>август</v>
      </c>
      <c r="B163" s="27" t="s">
        <v>17</v>
      </c>
      <c r="C163" s="33" t="s">
        <v>37</v>
      </c>
      <c r="D163" s="28" t="n">
        <v>30</v>
      </c>
      <c r="E163" s="29" t="s">
        <v>19</v>
      </c>
      <c r="F163" s="34" t="n">
        <v>0.4</v>
      </c>
      <c r="G163" s="30" t="n">
        <f aca="false">F163-H163</f>
        <v>0.1</v>
      </c>
      <c r="H163" s="30" t="n">
        <f aca="false">D163*0.01</f>
        <v>0.3</v>
      </c>
      <c r="I163" s="31" t="s">
        <v>20</v>
      </c>
      <c r="J163" s="32" t="s">
        <v>40</v>
      </c>
    </row>
    <row r="164" customFormat="false" ht="26.85" hidden="false" customHeight="false" outlineLevel="0" collapsed="false">
      <c r="A164" s="37" t="str">
        <f aca="false">A163</f>
        <v>август</v>
      </c>
      <c r="B164" s="27" t="s">
        <v>22</v>
      </c>
      <c r="C164" s="33" t="s">
        <v>36</v>
      </c>
      <c r="D164" s="28" t="n">
        <v>28</v>
      </c>
      <c r="E164" s="29" t="s">
        <v>19</v>
      </c>
      <c r="F164" s="34" t="n">
        <v>0.6</v>
      </c>
      <c r="G164" s="30" t="n">
        <f aca="false">F164-H164</f>
        <v>0.32</v>
      </c>
      <c r="H164" s="30" t="n">
        <f aca="false">D164*0.01</f>
        <v>0.28</v>
      </c>
      <c r="I164" s="31" t="s">
        <v>20</v>
      </c>
      <c r="J164" s="32" t="s">
        <v>40</v>
      </c>
    </row>
    <row r="165" customFormat="false" ht="52.2" hidden="false" customHeight="false" outlineLevel="0" collapsed="false">
      <c r="A165" s="37" t="s">
        <v>44</v>
      </c>
      <c r="B165" s="27" t="s">
        <v>24</v>
      </c>
      <c r="C165" s="33" t="s">
        <v>25</v>
      </c>
      <c r="D165" s="33" t="s">
        <v>26</v>
      </c>
      <c r="E165" s="39" t="s">
        <v>39</v>
      </c>
      <c r="F165" s="34" t="n">
        <v>0.2</v>
      </c>
      <c r="G165" s="35" t="n">
        <f aca="false">F165-H165</f>
        <v>0</v>
      </c>
      <c r="H165" s="30" t="n">
        <v>0.2</v>
      </c>
      <c r="I165" s="31" t="s">
        <v>20</v>
      </c>
      <c r="J165" s="32" t="s">
        <v>40</v>
      </c>
    </row>
    <row r="166" customFormat="false" ht="23.85" hidden="false" customHeight="false" outlineLevel="0" collapsed="false">
      <c r="A166" s="37" t="str">
        <f aca="false">A165</f>
        <v>сентябрь</v>
      </c>
      <c r="B166" s="27" t="s">
        <v>29</v>
      </c>
      <c r="C166" s="33" t="s">
        <v>25</v>
      </c>
      <c r="D166" s="33" t="n">
        <v>24</v>
      </c>
      <c r="E166" s="29" t="s">
        <v>30</v>
      </c>
      <c r="F166" s="34" t="n">
        <v>0.135</v>
      </c>
      <c r="G166" s="35" t="n">
        <f aca="false">F166-H166</f>
        <v>0.087</v>
      </c>
      <c r="H166" s="30" t="n">
        <f aca="false">D166*0.002</f>
        <v>0.048</v>
      </c>
      <c r="I166" s="31" t="s">
        <v>20</v>
      </c>
      <c r="J166" s="32" t="s">
        <v>40</v>
      </c>
    </row>
    <row r="167" customFormat="false" ht="26.85" hidden="false" customHeight="false" outlineLevel="0" collapsed="false">
      <c r="A167" s="37" t="str">
        <f aca="false">A166</f>
        <v>сентябрь</v>
      </c>
      <c r="B167" s="27" t="s">
        <v>17</v>
      </c>
      <c r="C167" s="33" t="s">
        <v>37</v>
      </c>
      <c r="D167" s="28" t="n">
        <v>30</v>
      </c>
      <c r="E167" s="29" t="s">
        <v>19</v>
      </c>
      <c r="F167" s="34" t="n">
        <v>0.4</v>
      </c>
      <c r="G167" s="30" t="n">
        <f aca="false">F167-H167</f>
        <v>0.1</v>
      </c>
      <c r="H167" s="30" t="n">
        <f aca="false">D167*0.01</f>
        <v>0.3</v>
      </c>
      <c r="I167" s="31" t="s">
        <v>20</v>
      </c>
      <c r="J167" s="32" t="s">
        <v>40</v>
      </c>
    </row>
    <row r="168" customFormat="false" ht="26.85" hidden="false" customHeight="false" outlineLevel="0" collapsed="false">
      <c r="A168" s="37" t="str">
        <f aca="false">A167</f>
        <v>сентябрь</v>
      </c>
      <c r="B168" s="27" t="s">
        <v>22</v>
      </c>
      <c r="C168" s="33" t="s">
        <v>36</v>
      </c>
      <c r="D168" s="28" t="n">
        <v>28</v>
      </c>
      <c r="E168" s="29" t="s">
        <v>19</v>
      </c>
      <c r="F168" s="34" t="n">
        <v>0.6</v>
      </c>
      <c r="G168" s="30" t="n">
        <f aca="false">F168-H168</f>
        <v>0.32</v>
      </c>
      <c r="H168" s="30" t="n">
        <f aca="false">D168*0.01</f>
        <v>0.28</v>
      </c>
      <c r="I168" s="31" t="s">
        <v>20</v>
      </c>
      <c r="J168" s="32" t="s">
        <v>40</v>
      </c>
    </row>
    <row r="169" customFormat="false" ht="23.85" hidden="false" customHeight="false" outlineLevel="0" collapsed="false">
      <c r="A169" s="37" t="s">
        <v>44</v>
      </c>
      <c r="B169" s="27" t="s">
        <v>29</v>
      </c>
      <c r="C169" s="33" t="s">
        <v>25</v>
      </c>
      <c r="D169" s="33" t="n">
        <v>24</v>
      </c>
      <c r="E169" s="29" t="s">
        <v>30</v>
      </c>
      <c r="F169" s="34" t="n">
        <v>0.135</v>
      </c>
      <c r="G169" s="35" t="n">
        <f aca="false">F169-H169</f>
        <v>0.087</v>
      </c>
      <c r="H169" s="30" t="n">
        <f aca="false">D169*0.002</f>
        <v>0.048</v>
      </c>
      <c r="I169" s="31" t="s">
        <v>20</v>
      </c>
      <c r="J169" s="32" t="s">
        <v>40</v>
      </c>
    </row>
    <row r="170" customFormat="false" ht="26.85" hidden="false" customHeight="false" outlineLevel="0" collapsed="false">
      <c r="A170" s="37" t="str">
        <f aca="false">A169</f>
        <v>сентябрь</v>
      </c>
      <c r="B170" s="27" t="s">
        <v>17</v>
      </c>
      <c r="C170" s="33" t="s">
        <v>37</v>
      </c>
      <c r="D170" s="28" t="n">
        <v>30</v>
      </c>
      <c r="E170" s="29" t="s">
        <v>19</v>
      </c>
      <c r="F170" s="34" t="n">
        <v>0.4</v>
      </c>
      <c r="G170" s="30" t="n">
        <f aca="false">F170-H170</f>
        <v>0.1</v>
      </c>
      <c r="H170" s="30" t="n">
        <f aca="false">D170*0.01</f>
        <v>0.3</v>
      </c>
      <c r="I170" s="31" t="s">
        <v>20</v>
      </c>
      <c r="J170" s="32" t="s">
        <v>40</v>
      </c>
    </row>
    <row r="171" customFormat="false" ht="26.85" hidden="false" customHeight="false" outlineLevel="0" collapsed="false">
      <c r="A171" s="37" t="str">
        <f aca="false">A170</f>
        <v>сентябрь</v>
      </c>
      <c r="B171" s="27" t="s">
        <v>22</v>
      </c>
      <c r="C171" s="33" t="s">
        <v>36</v>
      </c>
      <c r="D171" s="28" t="n">
        <v>28</v>
      </c>
      <c r="E171" s="29" t="s">
        <v>19</v>
      </c>
      <c r="F171" s="34" t="n">
        <v>0.6</v>
      </c>
      <c r="G171" s="30" t="n">
        <f aca="false">F171-H171</f>
        <v>0.32</v>
      </c>
      <c r="H171" s="30" t="n">
        <f aca="false">D171*0.01</f>
        <v>0.28</v>
      </c>
      <c r="I171" s="31" t="s">
        <v>20</v>
      </c>
      <c r="J171" s="32" t="s">
        <v>40</v>
      </c>
    </row>
    <row r="172" customFormat="false" ht="52.2" hidden="false" customHeight="false" outlineLevel="0" collapsed="false">
      <c r="A172" s="37" t="s">
        <v>45</v>
      </c>
      <c r="B172" s="27" t="s">
        <v>24</v>
      </c>
      <c r="C172" s="33" t="s">
        <v>25</v>
      </c>
      <c r="D172" s="33" t="s">
        <v>26</v>
      </c>
      <c r="E172" s="39" t="s">
        <v>39</v>
      </c>
      <c r="F172" s="34" t="n">
        <v>0.2</v>
      </c>
      <c r="G172" s="35" t="n">
        <f aca="false">F172-H172</f>
        <v>0</v>
      </c>
      <c r="H172" s="30" t="n">
        <v>0.2</v>
      </c>
      <c r="I172" s="31" t="s">
        <v>20</v>
      </c>
      <c r="J172" s="32" t="s">
        <v>40</v>
      </c>
    </row>
    <row r="173" customFormat="false" ht="23.85" hidden="false" customHeight="false" outlineLevel="0" collapsed="false">
      <c r="A173" s="37" t="str">
        <f aca="false">A172</f>
        <v>октябрь</v>
      </c>
      <c r="B173" s="27" t="s">
        <v>29</v>
      </c>
      <c r="C173" s="33" t="s">
        <v>25</v>
      </c>
      <c r="D173" s="33" t="n">
        <v>24</v>
      </c>
      <c r="E173" s="29" t="s">
        <v>30</v>
      </c>
      <c r="F173" s="34" t="n">
        <v>0.135</v>
      </c>
      <c r="G173" s="35" t="n">
        <f aca="false">F173-H173</f>
        <v>0.087</v>
      </c>
      <c r="H173" s="30" t="n">
        <f aca="false">D173*0.002</f>
        <v>0.048</v>
      </c>
      <c r="I173" s="31" t="s">
        <v>20</v>
      </c>
      <c r="J173" s="32" t="s">
        <v>40</v>
      </c>
    </row>
    <row r="174" customFormat="false" ht="26.85" hidden="false" customHeight="false" outlineLevel="0" collapsed="false">
      <c r="A174" s="37" t="str">
        <f aca="false">A173</f>
        <v>октябрь</v>
      </c>
      <c r="B174" s="27" t="s">
        <v>17</v>
      </c>
      <c r="C174" s="33" t="s">
        <v>37</v>
      </c>
      <c r="D174" s="28" t="n">
        <v>30</v>
      </c>
      <c r="E174" s="29" t="s">
        <v>19</v>
      </c>
      <c r="F174" s="34" t="n">
        <v>0.4</v>
      </c>
      <c r="G174" s="30" t="n">
        <f aca="false">F174-H174</f>
        <v>0.1</v>
      </c>
      <c r="H174" s="30" t="n">
        <f aca="false">D174*0.01</f>
        <v>0.3</v>
      </c>
      <c r="I174" s="31" t="s">
        <v>20</v>
      </c>
      <c r="J174" s="32" t="s">
        <v>40</v>
      </c>
    </row>
    <row r="175" customFormat="false" ht="26.85" hidden="false" customHeight="false" outlineLevel="0" collapsed="false">
      <c r="A175" s="37" t="str">
        <f aca="false">A174</f>
        <v>октябрь</v>
      </c>
      <c r="B175" s="27" t="s">
        <v>22</v>
      </c>
      <c r="C175" s="33" t="s">
        <v>36</v>
      </c>
      <c r="D175" s="28" t="n">
        <v>28</v>
      </c>
      <c r="E175" s="29" t="s">
        <v>19</v>
      </c>
      <c r="F175" s="34" t="n">
        <v>0.6</v>
      </c>
      <c r="G175" s="30" t="n">
        <f aca="false">F175-H175</f>
        <v>0.32</v>
      </c>
      <c r="H175" s="30" t="n">
        <f aca="false">D175*0.01</f>
        <v>0.28</v>
      </c>
      <c r="I175" s="31" t="s">
        <v>20</v>
      </c>
      <c r="J175" s="32" t="s">
        <v>40</v>
      </c>
    </row>
    <row r="176" customFormat="false" ht="23.85" hidden="false" customHeight="false" outlineLevel="0" collapsed="false">
      <c r="A176" s="37" t="s">
        <v>45</v>
      </c>
      <c r="B176" s="27" t="s">
        <v>29</v>
      </c>
      <c r="C176" s="33" t="s">
        <v>25</v>
      </c>
      <c r="D176" s="33" t="n">
        <v>24</v>
      </c>
      <c r="E176" s="29" t="s">
        <v>30</v>
      </c>
      <c r="F176" s="34" t="n">
        <v>0.135</v>
      </c>
      <c r="G176" s="35" t="n">
        <f aca="false">F176-H176</f>
        <v>0.087</v>
      </c>
      <c r="H176" s="30" t="n">
        <f aca="false">D176*0.002</f>
        <v>0.048</v>
      </c>
      <c r="I176" s="31" t="s">
        <v>20</v>
      </c>
      <c r="J176" s="32" t="s">
        <v>40</v>
      </c>
    </row>
    <row r="177" customFormat="false" ht="26.85" hidden="false" customHeight="false" outlineLevel="0" collapsed="false">
      <c r="A177" s="37" t="str">
        <f aca="false">A176</f>
        <v>октябрь</v>
      </c>
      <c r="B177" s="27" t="s">
        <v>17</v>
      </c>
      <c r="C177" s="33" t="s">
        <v>37</v>
      </c>
      <c r="D177" s="28" t="n">
        <v>30</v>
      </c>
      <c r="E177" s="29" t="s">
        <v>19</v>
      </c>
      <c r="F177" s="34" t="n">
        <v>0.4</v>
      </c>
      <c r="G177" s="30" t="n">
        <f aca="false">F177-H177</f>
        <v>0.1</v>
      </c>
      <c r="H177" s="30" t="n">
        <f aca="false">D177*0.01</f>
        <v>0.3</v>
      </c>
      <c r="I177" s="31" t="s">
        <v>20</v>
      </c>
      <c r="J177" s="32" t="s">
        <v>40</v>
      </c>
    </row>
    <row r="178" customFormat="false" ht="26.85" hidden="false" customHeight="false" outlineLevel="0" collapsed="false">
      <c r="A178" s="37" t="str">
        <f aca="false">A177</f>
        <v>октябрь</v>
      </c>
      <c r="B178" s="27" t="s">
        <v>22</v>
      </c>
      <c r="C178" s="33" t="s">
        <v>36</v>
      </c>
      <c r="D178" s="28" t="n">
        <v>28</v>
      </c>
      <c r="E178" s="29" t="s">
        <v>19</v>
      </c>
      <c r="F178" s="34" t="n">
        <v>0.6</v>
      </c>
      <c r="G178" s="30" t="n">
        <f aca="false">F178-H178</f>
        <v>0.32</v>
      </c>
      <c r="H178" s="30" t="n">
        <f aca="false">D178*0.01</f>
        <v>0.28</v>
      </c>
      <c r="I178" s="31" t="s">
        <v>20</v>
      </c>
      <c r="J178" s="32" t="s">
        <v>40</v>
      </c>
    </row>
    <row r="179" customFormat="false" ht="52.2" hidden="false" customHeight="false" outlineLevel="0" collapsed="false">
      <c r="A179" s="37" t="s">
        <v>46</v>
      </c>
      <c r="B179" s="27" t="s">
        <v>24</v>
      </c>
      <c r="C179" s="33" t="s">
        <v>25</v>
      </c>
      <c r="D179" s="33" t="s">
        <v>26</v>
      </c>
      <c r="E179" s="39" t="s">
        <v>39</v>
      </c>
      <c r="F179" s="34" t="n">
        <v>0.2</v>
      </c>
      <c r="G179" s="35" t="n">
        <f aca="false">F179-H179</f>
        <v>0</v>
      </c>
      <c r="H179" s="30" t="n">
        <v>0.2</v>
      </c>
      <c r="I179" s="31" t="s">
        <v>20</v>
      </c>
      <c r="J179" s="32" t="s">
        <v>40</v>
      </c>
    </row>
    <row r="180" customFormat="false" ht="23.85" hidden="false" customHeight="false" outlineLevel="0" collapsed="false">
      <c r="A180" s="37" t="str">
        <f aca="false">A179</f>
        <v>ноябрь</v>
      </c>
      <c r="B180" s="27" t="s">
        <v>29</v>
      </c>
      <c r="C180" s="33" t="s">
        <v>25</v>
      </c>
      <c r="D180" s="33" t="n">
        <v>24</v>
      </c>
      <c r="E180" s="29" t="s">
        <v>30</v>
      </c>
      <c r="F180" s="34" t="n">
        <v>0.135</v>
      </c>
      <c r="G180" s="35" t="n">
        <f aca="false">F180-H180</f>
        <v>0.087</v>
      </c>
      <c r="H180" s="30" t="n">
        <f aca="false">D180*0.002</f>
        <v>0.048</v>
      </c>
      <c r="I180" s="31" t="s">
        <v>20</v>
      </c>
      <c r="J180" s="32" t="s">
        <v>40</v>
      </c>
    </row>
    <row r="181" customFormat="false" ht="26.85" hidden="false" customHeight="false" outlineLevel="0" collapsed="false">
      <c r="A181" s="37" t="str">
        <f aca="false">A180</f>
        <v>ноябрь</v>
      </c>
      <c r="B181" s="27" t="s">
        <v>17</v>
      </c>
      <c r="C181" s="33" t="s">
        <v>37</v>
      </c>
      <c r="D181" s="28" t="n">
        <v>30</v>
      </c>
      <c r="E181" s="29" t="s">
        <v>19</v>
      </c>
      <c r="F181" s="34" t="n">
        <v>0.4</v>
      </c>
      <c r="G181" s="30" t="n">
        <f aca="false">F181-H181</f>
        <v>0.1</v>
      </c>
      <c r="H181" s="30" t="n">
        <f aca="false">D181*0.01</f>
        <v>0.3</v>
      </c>
      <c r="I181" s="31" t="s">
        <v>20</v>
      </c>
      <c r="J181" s="32" t="s">
        <v>40</v>
      </c>
    </row>
    <row r="182" customFormat="false" ht="26.85" hidden="false" customHeight="false" outlineLevel="0" collapsed="false">
      <c r="A182" s="37" t="str">
        <f aca="false">A181</f>
        <v>ноябрь</v>
      </c>
      <c r="B182" s="27" t="s">
        <v>22</v>
      </c>
      <c r="C182" s="33" t="s">
        <v>36</v>
      </c>
      <c r="D182" s="28" t="n">
        <v>28</v>
      </c>
      <c r="E182" s="29" t="s">
        <v>19</v>
      </c>
      <c r="F182" s="34" t="n">
        <v>0.6</v>
      </c>
      <c r="G182" s="30" t="n">
        <f aca="false">F182-H182</f>
        <v>0.32</v>
      </c>
      <c r="H182" s="30" t="n">
        <f aca="false">D182*0.01</f>
        <v>0.28</v>
      </c>
      <c r="I182" s="31" t="s">
        <v>20</v>
      </c>
      <c r="J182" s="32" t="s">
        <v>40</v>
      </c>
    </row>
    <row r="183" customFormat="false" ht="23.85" hidden="false" customHeight="false" outlineLevel="0" collapsed="false">
      <c r="A183" s="37" t="s">
        <v>46</v>
      </c>
      <c r="B183" s="27" t="s">
        <v>29</v>
      </c>
      <c r="C183" s="33" t="s">
        <v>25</v>
      </c>
      <c r="D183" s="33" t="n">
        <v>24</v>
      </c>
      <c r="E183" s="29" t="s">
        <v>30</v>
      </c>
      <c r="F183" s="34" t="n">
        <v>0.135</v>
      </c>
      <c r="G183" s="35" t="n">
        <f aca="false">F183-H183</f>
        <v>0.087</v>
      </c>
      <c r="H183" s="30" t="n">
        <f aca="false">D183*0.002</f>
        <v>0.048</v>
      </c>
      <c r="I183" s="31" t="s">
        <v>20</v>
      </c>
      <c r="J183" s="32" t="s">
        <v>40</v>
      </c>
    </row>
    <row r="184" customFormat="false" ht="26.85" hidden="false" customHeight="false" outlineLevel="0" collapsed="false">
      <c r="A184" s="37" t="str">
        <f aca="false">A183</f>
        <v>ноябрь</v>
      </c>
      <c r="B184" s="27" t="s">
        <v>17</v>
      </c>
      <c r="C184" s="33" t="s">
        <v>37</v>
      </c>
      <c r="D184" s="28" t="n">
        <v>30</v>
      </c>
      <c r="E184" s="29" t="s">
        <v>19</v>
      </c>
      <c r="F184" s="34" t="n">
        <v>0.4</v>
      </c>
      <c r="G184" s="30" t="n">
        <f aca="false">F184-H184</f>
        <v>0.1</v>
      </c>
      <c r="H184" s="30" t="n">
        <f aca="false">D184*0.01</f>
        <v>0.3</v>
      </c>
      <c r="I184" s="31" t="s">
        <v>20</v>
      </c>
      <c r="J184" s="32" t="s">
        <v>40</v>
      </c>
    </row>
    <row r="185" customFormat="false" ht="26.85" hidden="false" customHeight="false" outlineLevel="0" collapsed="false">
      <c r="A185" s="37" t="str">
        <f aca="false">A184</f>
        <v>ноябрь</v>
      </c>
      <c r="B185" s="27" t="s">
        <v>22</v>
      </c>
      <c r="C185" s="33" t="s">
        <v>36</v>
      </c>
      <c r="D185" s="28" t="n">
        <v>28</v>
      </c>
      <c r="E185" s="29" t="s">
        <v>19</v>
      </c>
      <c r="F185" s="34" t="n">
        <v>0.6</v>
      </c>
      <c r="G185" s="30" t="n">
        <f aca="false">F185-H185</f>
        <v>0.32</v>
      </c>
      <c r="H185" s="30" t="n">
        <f aca="false">D185*0.01</f>
        <v>0.28</v>
      </c>
      <c r="I185" s="31" t="s">
        <v>20</v>
      </c>
      <c r="J185" s="32" t="s">
        <v>40</v>
      </c>
    </row>
    <row r="186" customFormat="false" ht="52.2" hidden="false" customHeight="false" outlineLevel="0" collapsed="false">
      <c r="A186" s="37" t="s">
        <v>47</v>
      </c>
      <c r="B186" s="27" t="s">
        <v>24</v>
      </c>
      <c r="C186" s="33" t="s">
        <v>25</v>
      </c>
      <c r="D186" s="33" t="s">
        <v>26</v>
      </c>
      <c r="E186" s="39" t="s">
        <v>39</v>
      </c>
      <c r="F186" s="34" t="n">
        <v>0.2</v>
      </c>
      <c r="G186" s="35" t="n">
        <f aca="false">F186-H186</f>
        <v>0</v>
      </c>
      <c r="H186" s="30" t="n">
        <v>0.2</v>
      </c>
      <c r="I186" s="31" t="s">
        <v>20</v>
      </c>
      <c r="J186" s="32" t="s">
        <v>40</v>
      </c>
    </row>
    <row r="187" customFormat="false" ht="23.85" hidden="false" customHeight="false" outlineLevel="0" collapsed="false">
      <c r="A187" s="37" t="str">
        <f aca="false">A186</f>
        <v>декабрь</v>
      </c>
      <c r="B187" s="27" t="s">
        <v>29</v>
      </c>
      <c r="C187" s="33" t="s">
        <v>25</v>
      </c>
      <c r="D187" s="33" t="n">
        <v>24</v>
      </c>
      <c r="E187" s="29" t="s">
        <v>30</v>
      </c>
      <c r="F187" s="34" t="n">
        <v>0.135</v>
      </c>
      <c r="G187" s="35" t="n">
        <f aca="false">F187-H187</f>
        <v>0.087</v>
      </c>
      <c r="H187" s="30" t="n">
        <f aca="false">D187*0.002</f>
        <v>0.048</v>
      </c>
      <c r="I187" s="31" t="s">
        <v>20</v>
      </c>
      <c r="J187" s="32" t="s">
        <v>40</v>
      </c>
    </row>
    <row r="188" customFormat="false" ht="26.85" hidden="false" customHeight="false" outlineLevel="0" collapsed="false">
      <c r="A188" s="37" t="str">
        <f aca="false">A187</f>
        <v>декабрь</v>
      </c>
      <c r="B188" s="27" t="s">
        <v>17</v>
      </c>
      <c r="C188" s="33" t="s">
        <v>37</v>
      </c>
      <c r="D188" s="28" t="n">
        <v>30</v>
      </c>
      <c r="E188" s="29" t="s">
        <v>19</v>
      </c>
      <c r="F188" s="34" t="n">
        <v>0.4</v>
      </c>
      <c r="G188" s="30" t="n">
        <f aca="false">F188-H188</f>
        <v>0.1</v>
      </c>
      <c r="H188" s="30" t="n">
        <f aca="false">D188*0.01</f>
        <v>0.3</v>
      </c>
      <c r="I188" s="31" t="s">
        <v>20</v>
      </c>
      <c r="J188" s="32" t="s">
        <v>40</v>
      </c>
    </row>
    <row r="189" customFormat="false" ht="26.85" hidden="false" customHeight="false" outlineLevel="0" collapsed="false">
      <c r="A189" s="37" t="str">
        <f aca="false">A188</f>
        <v>декабрь</v>
      </c>
      <c r="B189" s="27" t="s">
        <v>22</v>
      </c>
      <c r="C189" s="33" t="s">
        <v>36</v>
      </c>
      <c r="D189" s="28" t="n">
        <v>28</v>
      </c>
      <c r="E189" s="29" t="s">
        <v>19</v>
      </c>
      <c r="F189" s="34" t="n">
        <v>0.6</v>
      </c>
      <c r="G189" s="30" t="n">
        <f aca="false">F189-H189</f>
        <v>0.32</v>
      </c>
      <c r="H189" s="30" t="n">
        <f aca="false">D189*0.01</f>
        <v>0.28</v>
      </c>
      <c r="I189" s="31" t="s">
        <v>20</v>
      </c>
      <c r="J189" s="32" t="s">
        <v>40</v>
      </c>
    </row>
    <row r="190" customFormat="false" ht="23.85" hidden="false" customHeight="false" outlineLevel="0" collapsed="false">
      <c r="A190" s="37" t="s">
        <v>47</v>
      </c>
      <c r="B190" s="27" t="s">
        <v>29</v>
      </c>
      <c r="C190" s="33" t="s">
        <v>25</v>
      </c>
      <c r="D190" s="33" t="n">
        <v>24</v>
      </c>
      <c r="E190" s="29" t="s">
        <v>30</v>
      </c>
      <c r="F190" s="34" t="n">
        <v>0.135</v>
      </c>
      <c r="G190" s="35" t="n">
        <f aca="false">F190-H190</f>
        <v>0.087</v>
      </c>
      <c r="H190" s="30" t="n">
        <f aca="false">D190*0.002</f>
        <v>0.048</v>
      </c>
      <c r="I190" s="31" t="s">
        <v>20</v>
      </c>
      <c r="J190" s="32" t="s">
        <v>40</v>
      </c>
    </row>
    <row r="191" customFormat="false" ht="26.85" hidden="false" customHeight="false" outlineLevel="0" collapsed="false">
      <c r="A191" s="37" t="str">
        <f aca="false">A190</f>
        <v>декабрь</v>
      </c>
      <c r="B191" s="27" t="s">
        <v>17</v>
      </c>
      <c r="C191" s="33" t="s">
        <v>37</v>
      </c>
      <c r="D191" s="28" t="n">
        <v>30</v>
      </c>
      <c r="E191" s="29" t="s">
        <v>19</v>
      </c>
      <c r="F191" s="34" t="n">
        <v>0.4</v>
      </c>
      <c r="G191" s="30" t="n">
        <f aca="false">F191-H191</f>
        <v>0.1</v>
      </c>
      <c r="H191" s="30" t="n">
        <f aca="false">D191*0.01</f>
        <v>0.3</v>
      </c>
      <c r="I191" s="31" t="s">
        <v>20</v>
      </c>
      <c r="J191" s="32" t="s">
        <v>40</v>
      </c>
    </row>
    <row r="192" customFormat="false" ht="26.85" hidden="false" customHeight="false" outlineLevel="0" collapsed="false">
      <c r="A192" s="37" t="str">
        <f aca="false">A191</f>
        <v>декабрь</v>
      </c>
      <c r="B192" s="27" t="s">
        <v>22</v>
      </c>
      <c r="C192" s="33" t="s">
        <v>36</v>
      </c>
      <c r="D192" s="28" t="n">
        <v>28</v>
      </c>
      <c r="E192" s="29" t="s">
        <v>19</v>
      </c>
      <c r="F192" s="34" t="n">
        <v>0.6</v>
      </c>
      <c r="G192" s="30" t="n">
        <f aca="false">F192-H192</f>
        <v>0.32</v>
      </c>
      <c r="H192" s="30" t="n">
        <f aca="false">D192*0.01</f>
        <v>0.28</v>
      </c>
      <c r="I192" s="31" t="s">
        <v>20</v>
      </c>
      <c r="J192" s="32" t="s">
        <v>40</v>
      </c>
    </row>
    <row r="193" customFormat="false" ht="52.2" hidden="false" customHeight="false" outlineLevel="0" collapsed="false">
      <c r="A193" s="37" t="s">
        <v>48</v>
      </c>
      <c r="B193" s="27" t="s">
        <v>24</v>
      </c>
      <c r="C193" s="33" t="s">
        <v>25</v>
      </c>
      <c r="D193" s="33" t="s">
        <v>26</v>
      </c>
      <c r="E193" s="39" t="s">
        <v>39</v>
      </c>
      <c r="F193" s="34" t="n">
        <v>0.2</v>
      </c>
      <c r="G193" s="35" t="n">
        <f aca="false">F193-H193</f>
        <v>0</v>
      </c>
      <c r="H193" s="30" t="n">
        <v>0.2</v>
      </c>
      <c r="I193" s="31" t="s">
        <v>20</v>
      </c>
      <c r="J193" s="32" t="s">
        <v>40</v>
      </c>
    </row>
    <row r="194" customFormat="false" ht="23.85" hidden="false" customHeight="false" outlineLevel="0" collapsed="false">
      <c r="A194" s="37" t="str">
        <f aca="false">A193</f>
        <v>ЯНВАРЬ</v>
      </c>
      <c r="B194" s="27" t="s">
        <v>29</v>
      </c>
      <c r="C194" s="33" t="s">
        <v>25</v>
      </c>
      <c r="D194" s="33" t="n">
        <v>24</v>
      </c>
      <c r="E194" s="29" t="s">
        <v>30</v>
      </c>
      <c r="F194" s="34" t="n">
        <v>0.135</v>
      </c>
      <c r="G194" s="35" t="n">
        <f aca="false">F194-H194</f>
        <v>0.087</v>
      </c>
      <c r="H194" s="30" t="n">
        <f aca="false">D194*0.002</f>
        <v>0.048</v>
      </c>
      <c r="I194" s="31" t="s">
        <v>20</v>
      </c>
      <c r="J194" s="32" t="s">
        <v>40</v>
      </c>
    </row>
    <row r="195" customFormat="false" ht="26.85" hidden="false" customHeight="false" outlineLevel="0" collapsed="false">
      <c r="A195" s="37" t="str">
        <f aca="false">A194</f>
        <v>ЯНВАРЬ</v>
      </c>
      <c r="B195" s="27" t="s">
        <v>17</v>
      </c>
      <c r="C195" s="33" t="s">
        <v>37</v>
      </c>
      <c r="D195" s="28" t="n">
        <v>30</v>
      </c>
      <c r="E195" s="29" t="s">
        <v>19</v>
      </c>
      <c r="F195" s="34" t="n">
        <v>0.4</v>
      </c>
      <c r="G195" s="30" t="n">
        <f aca="false">F195-H195</f>
        <v>0.1</v>
      </c>
      <c r="H195" s="30" t="n">
        <f aca="false">D195*0.01</f>
        <v>0.3</v>
      </c>
      <c r="I195" s="31" t="s">
        <v>20</v>
      </c>
      <c r="J195" s="32" t="s">
        <v>40</v>
      </c>
    </row>
    <row r="196" customFormat="false" ht="26.85" hidden="false" customHeight="false" outlineLevel="0" collapsed="false">
      <c r="A196" s="37" t="str">
        <f aca="false">A195</f>
        <v>ЯНВАРЬ</v>
      </c>
      <c r="B196" s="27" t="s">
        <v>22</v>
      </c>
      <c r="C196" s="33" t="s">
        <v>36</v>
      </c>
      <c r="D196" s="28" t="n">
        <v>28</v>
      </c>
      <c r="E196" s="29" t="s">
        <v>19</v>
      </c>
      <c r="F196" s="34" t="n">
        <v>0.6</v>
      </c>
      <c r="G196" s="30" t="n">
        <f aca="false">F196-H196</f>
        <v>0.32</v>
      </c>
      <c r="H196" s="30" t="n">
        <f aca="false">D196*0.01</f>
        <v>0.28</v>
      </c>
      <c r="I196" s="31" t="s">
        <v>20</v>
      </c>
      <c r="J196" s="32" t="s">
        <v>40</v>
      </c>
    </row>
    <row r="197" customFormat="false" ht="23.85" hidden="false" customHeight="false" outlineLevel="0" collapsed="false">
      <c r="A197" s="37" t="s">
        <v>49</v>
      </c>
      <c r="B197" s="27" t="s">
        <v>29</v>
      </c>
      <c r="C197" s="33" t="s">
        <v>25</v>
      </c>
      <c r="D197" s="33" t="n">
        <v>24</v>
      </c>
      <c r="E197" s="29" t="s">
        <v>30</v>
      </c>
      <c r="F197" s="34" t="n">
        <v>0.135</v>
      </c>
      <c r="G197" s="35" t="n">
        <f aca="false">F197-H197</f>
        <v>0.087</v>
      </c>
      <c r="H197" s="30" t="n">
        <f aca="false">D197*0.002</f>
        <v>0.048</v>
      </c>
      <c r="I197" s="31" t="s">
        <v>20</v>
      </c>
      <c r="J197" s="32" t="s">
        <v>40</v>
      </c>
    </row>
    <row r="198" customFormat="false" ht="26.85" hidden="false" customHeight="false" outlineLevel="0" collapsed="false">
      <c r="A198" s="37" t="str">
        <f aca="false">A197</f>
        <v>январь</v>
      </c>
      <c r="B198" s="27" t="s">
        <v>17</v>
      </c>
      <c r="C198" s="33" t="s">
        <v>37</v>
      </c>
      <c r="D198" s="28" t="n">
        <v>30</v>
      </c>
      <c r="E198" s="29" t="s">
        <v>19</v>
      </c>
      <c r="F198" s="34" t="n">
        <v>0.4</v>
      </c>
      <c r="G198" s="30" t="n">
        <f aca="false">F198-H198</f>
        <v>0.1</v>
      </c>
      <c r="H198" s="30" t="n">
        <f aca="false">D198*0.01</f>
        <v>0.3</v>
      </c>
      <c r="I198" s="31" t="s">
        <v>20</v>
      </c>
      <c r="J198" s="32" t="s">
        <v>40</v>
      </c>
    </row>
    <row r="199" customFormat="false" ht="26.85" hidden="false" customHeight="false" outlineLevel="0" collapsed="false">
      <c r="A199" s="37" t="str">
        <f aca="false">A198</f>
        <v>январь</v>
      </c>
      <c r="B199" s="27" t="s">
        <v>22</v>
      </c>
      <c r="C199" s="33" t="s">
        <v>36</v>
      </c>
      <c r="D199" s="28" t="n">
        <v>28</v>
      </c>
      <c r="E199" s="29" t="s">
        <v>19</v>
      </c>
      <c r="F199" s="34" t="n">
        <v>0.6</v>
      </c>
      <c r="G199" s="30" t="n">
        <f aca="false">F199-H199</f>
        <v>0.32</v>
      </c>
      <c r="H199" s="30" t="n">
        <f aca="false">D199*0.01</f>
        <v>0.28</v>
      </c>
      <c r="I199" s="31" t="s">
        <v>20</v>
      </c>
      <c r="J199" s="32" t="s">
        <v>40</v>
      </c>
    </row>
    <row r="200" customFormat="false" ht="52.2" hidden="false" customHeight="false" outlineLevel="0" collapsed="false">
      <c r="A200" s="37" t="s">
        <v>50</v>
      </c>
      <c r="B200" s="27" t="s">
        <v>24</v>
      </c>
      <c r="C200" s="33" t="s">
        <v>25</v>
      </c>
      <c r="D200" s="33" t="s">
        <v>26</v>
      </c>
      <c r="E200" s="39" t="s">
        <v>39</v>
      </c>
      <c r="F200" s="34" t="n">
        <v>0.2</v>
      </c>
      <c r="G200" s="35" t="n">
        <f aca="false">F200-H200</f>
        <v>0</v>
      </c>
      <c r="H200" s="30" t="n">
        <v>0.2</v>
      </c>
      <c r="I200" s="31" t="s">
        <v>20</v>
      </c>
      <c r="J200" s="32" t="s">
        <v>40</v>
      </c>
    </row>
    <row r="201" customFormat="false" ht="23.85" hidden="false" customHeight="false" outlineLevel="0" collapsed="false">
      <c r="A201" s="37" t="str">
        <f aca="false">A200</f>
        <v>февраль</v>
      </c>
      <c r="B201" s="27" t="s">
        <v>29</v>
      </c>
      <c r="C201" s="33" t="s">
        <v>25</v>
      </c>
      <c r="D201" s="33" t="n">
        <v>24</v>
      </c>
      <c r="E201" s="29" t="s">
        <v>30</v>
      </c>
      <c r="F201" s="34" t="n">
        <v>0.135</v>
      </c>
      <c r="G201" s="35" t="n">
        <f aca="false">F201-H201</f>
        <v>0.087</v>
      </c>
      <c r="H201" s="30" t="n">
        <f aca="false">D201*0.002</f>
        <v>0.048</v>
      </c>
      <c r="I201" s="31" t="s">
        <v>20</v>
      </c>
      <c r="J201" s="32" t="s">
        <v>40</v>
      </c>
    </row>
    <row r="202" customFormat="false" ht="26.85" hidden="false" customHeight="false" outlineLevel="0" collapsed="false">
      <c r="A202" s="37" t="str">
        <f aca="false">A201</f>
        <v>февраль</v>
      </c>
      <c r="B202" s="27" t="s">
        <v>17</v>
      </c>
      <c r="C202" s="33" t="s">
        <v>37</v>
      </c>
      <c r="D202" s="28" t="n">
        <v>30</v>
      </c>
      <c r="E202" s="29" t="s">
        <v>19</v>
      </c>
      <c r="F202" s="34" t="n">
        <v>0.4</v>
      </c>
      <c r="G202" s="30" t="n">
        <f aca="false">F202-H202</f>
        <v>0.1</v>
      </c>
      <c r="H202" s="30" t="n">
        <f aca="false">D202*0.01</f>
        <v>0.3</v>
      </c>
      <c r="I202" s="31" t="s">
        <v>20</v>
      </c>
      <c r="J202" s="32" t="s">
        <v>40</v>
      </c>
    </row>
    <row r="203" customFormat="false" ht="26.85" hidden="false" customHeight="false" outlineLevel="0" collapsed="false">
      <c r="A203" s="37" t="str">
        <f aca="false">A202</f>
        <v>февраль</v>
      </c>
      <c r="B203" s="27" t="s">
        <v>22</v>
      </c>
      <c r="C203" s="33" t="s">
        <v>36</v>
      </c>
      <c r="D203" s="28" t="n">
        <v>28</v>
      </c>
      <c r="E203" s="29" t="s">
        <v>19</v>
      </c>
      <c r="F203" s="34" t="n">
        <v>0.6</v>
      </c>
      <c r="G203" s="30" t="n">
        <f aca="false">F203-H203</f>
        <v>0.32</v>
      </c>
      <c r="H203" s="30" t="n">
        <f aca="false">D203*0.01</f>
        <v>0.28</v>
      </c>
      <c r="I203" s="31" t="s">
        <v>20</v>
      </c>
      <c r="J203" s="32" t="s">
        <v>40</v>
      </c>
    </row>
    <row r="204" customFormat="false" ht="23.85" hidden="false" customHeight="false" outlineLevel="0" collapsed="false">
      <c r="A204" s="37" t="s">
        <v>50</v>
      </c>
      <c r="B204" s="27" t="s">
        <v>29</v>
      </c>
      <c r="C204" s="33" t="s">
        <v>25</v>
      </c>
      <c r="D204" s="33" t="n">
        <v>24</v>
      </c>
      <c r="E204" s="29" t="s">
        <v>30</v>
      </c>
      <c r="F204" s="34" t="n">
        <v>0.135</v>
      </c>
      <c r="G204" s="35" t="n">
        <f aca="false">F204-H204</f>
        <v>0.087</v>
      </c>
      <c r="H204" s="30" t="n">
        <f aca="false">D204*0.002</f>
        <v>0.048</v>
      </c>
      <c r="I204" s="31" t="s">
        <v>20</v>
      </c>
      <c r="J204" s="32" t="s">
        <v>40</v>
      </c>
    </row>
    <row r="205" customFormat="false" ht="26.85" hidden="false" customHeight="false" outlineLevel="0" collapsed="false">
      <c r="A205" s="37" t="str">
        <f aca="false">A204</f>
        <v>февраль</v>
      </c>
      <c r="B205" s="27" t="s">
        <v>17</v>
      </c>
      <c r="C205" s="33" t="s">
        <v>37</v>
      </c>
      <c r="D205" s="28" t="n">
        <v>30</v>
      </c>
      <c r="E205" s="29" t="s">
        <v>19</v>
      </c>
      <c r="F205" s="34" t="n">
        <v>0.4</v>
      </c>
      <c r="G205" s="30" t="n">
        <f aca="false">F205-H205</f>
        <v>0.1</v>
      </c>
      <c r="H205" s="30" t="n">
        <f aca="false">D205*0.01</f>
        <v>0.3</v>
      </c>
      <c r="I205" s="31" t="s">
        <v>20</v>
      </c>
      <c r="J205" s="32" t="s">
        <v>40</v>
      </c>
    </row>
    <row r="206" customFormat="false" ht="26.85" hidden="false" customHeight="false" outlineLevel="0" collapsed="false">
      <c r="A206" s="37" t="str">
        <f aca="false">A205</f>
        <v>февраль</v>
      </c>
      <c r="B206" s="27" t="s">
        <v>22</v>
      </c>
      <c r="C206" s="33" t="s">
        <v>36</v>
      </c>
      <c r="D206" s="28" t="n">
        <v>28</v>
      </c>
      <c r="E206" s="29" t="s">
        <v>19</v>
      </c>
      <c r="F206" s="34" t="n">
        <v>0.6</v>
      </c>
      <c r="G206" s="30" t="n">
        <f aca="false">F206-H206</f>
        <v>0.32</v>
      </c>
      <c r="H206" s="30" t="n">
        <f aca="false">D206*0.01</f>
        <v>0.28</v>
      </c>
      <c r="I206" s="31" t="s">
        <v>20</v>
      </c>
      <c r="J206" s="32" t="s">
        <v>40</v>
      </c>
    </row>
    <row r="207" customFormat="false" ht="52.2" hidden="false" customHeight="false" outlineLevel="0" collapsed="false">
      <c r="A207" s="37" t="s">
        <v>51</v>
      </c>
      <c r="B207" s="27" t="s">
        <v>24</v>
      </c>
      <c r="C207" s="33" t="s">
        <v>25</v>
      </c>
      <c r="D207" s="33" t="s">
        <v>26</v>
      </c>
      <c r="E207" s="39" t="s">
        <v>39</v>
      </c>
      <c r="F207" s="34" t="n">
        <v>0.2</v>
      </c>
      <c r="G207" s="35" t="n">
        <f aca="false">F207-H207</f>
        <v>0</v>
      </c>
      <c r="H207" s="30" t="n">
        <v>0.2</v>
      </c>
      <c r="I207" s="31" t="s">
        <v>20</v>
      </c>
      <c r="J207" s="32" t="s">
        <v>40</v>
      </c>
    </row>
    <row r="208" customFormat="false" ht="23.85" hidden="false" customHeight="false" outlineLevel="0" collapsed="false">
      <c r="A208" s="37" t="str">
        <f aca="false">A207</f>
        <v>март</v>
      </c>
      <c r="B208" s="27" t="s">
        <v>29</v>
      </c>
      <c r="C208" s="33" t="s">
        <v>25</v>
      </c>
      <c r="D208" s="33" t="n">
        <v>24</v>
      </c>
      <c r="E208" s="29" t="s">
        <v>30</v>
      </c>
      <c r="F208" s="34" t="n">
        <v>0.135</v>
      </c>
      <c r="G208" s="35" t="n">
        <f aca="false">F208-H208</f>
        <v>0.087</v>
      </c>
      <c r="H208" s="30" t="n">
        <f aca="false">D208*0.002</f>
        <v>0.048</v>
      </c>
      <c r="I208" s="31" t="s">
        <v>20</v>
      </c>
      <c r="J208" s="32" t="s">
        <v>40</v>
      </c>
    </row>
    <row r="209" customFormat="false" ht="26.85" hidden="false" customHeight="false" outlineLevel="0" collapsed="false">
      <c r="A209" s="37" t="str">
        <f aca="false">A208</f>
        <v>март</v>
      </c>
      <c r="B209" s="27" t="s">
        <v>17</v>
      </c>
      <c r="C209" s="33" t="s">
        <v>37</v>
      </c>
      <c r="D209" s="28" t="n">
        <v>30</v>
      </c>
      <c r="E209" s="29" t="s">
        <v>19</v>
      </c>
      <c r="F209" s="34" t="n">
        <v>0.4</v>
      </c>
      <c r="G209" s="30" t="n">
        <f aca="false">F209-H209</f>
        <v>0.1</v>
      </c>
      <c r="H209" s="30" t="n">
        <f aca="false">D209*0.01</f>
        <v>0.3</v>
      </c>
      <c r="I209" s="31" t="s">
        <v>20</v>
      </c>
      <c r="J209" s="32" t="s">
        <v>40</v>
      </c>
    </row>
    <row r="210" customFormat="false" ht="26.85" hidden="false" customHeight="false" outlineLevel="0" collapsed="false">
      <c r="A210" s="37" t="str">
        <f aca="false">A209</f>
        <v>март</v>
      </c>
      <c r="B210" s="27" t="s">
        <v>22</v>
      </c>
      <c r="C210" s="33" t="s">
        <v>36</v>
      </c>
      <c r="D210" s="28" t="n">
        <v>28</v>
      </c>
      <c r="E210" s="29" t="s">
        <v>19</v>
      </c>
      <c r="F210" s="34" t="n">
        <v>0.6</v>
      </c>
      <c r="G210" s="30" t="n">
        <f aca="false">F210-H210</f>
        <v>0.32</v>
      </c>
      <c r="H210" s="30" t="n">
        <f aca="false">D210*0.01</f>
        <v>0.28</v>
      </c>
      <c r="I210" s="31" t="s">
        <v>20</v>
      </c>
      <c r="J210" s="32" t="s">
        <v>40</v>
      </c>
    </row>
    <row r="211" customFormat="false" ht="23.85" hidden="false" customHeight="false" outlineLevel="0" collapsed="false">
      <c r="A211" s="37" t="s">
        <v>51</v>
      </c>
      <c r="B211" s="27" t="s">
        <v>29</v>
      </c>
      <c r="C211" s="33" t="s">
        <v>25</v>
      </c>
      <c r="D211" s="33" t="n">
        <v>24</v>
      </c>
      <c r="E211" s="29" t="s">
        <v>30</v>
      </c>
      <c r="F211" s="34" t="n">
        <v>0.135</v>
      </c>
      <c r="G211" s="35" t="n">
        <f aca="false">F211-H211</f>
        <v>0.087</v>
      </c>
      <c r="H211" s="30" t="n">
        <f aca="false">D211*0.002</f>
        <v>0.048</v>
      </c>
      <c r="I211" s="31" t="s">
        <v>20</v>
      </c>
      <c r="J211" s="32" t="s">
        <v>40</v>
      </c>
    </row>
    <row r="212" customFormat="false" ht="26.85" hidden="false" customHeight="false" outlineLevel="0" collapsed="false">
      <c r="A212" s="37" t="str">
        <f aca="false">A211</f>
        <v>март</v>
      </c>
      <c r="B212" s="27" t="s">
        <v>17</v>
      </c>
      <c r="C212" s="33" t="s">
        <v>37</v>
      </c>
      <c r="D212" s="28" t="n">
        <v>30</v>
      </c>
      <c r="E212" s="29" t="s">
        <v>19</v>
      </c>
      <c r="F212" s="34" t="n">
        <v>0.4</v>
      </c>
      <c r="G212" s="30" t="n">
        <f aca="false">F212-H212</f>
        <v>0.1</v>
      </c>
      <c r="H212" s="30" t="n">
        <f aca="false">D212*0.01</f>
        <v>0.3</v>
      </c>
      <c r="I212" s="31" t="s">
        <v>20</v>
      </c>
      <c r="J212" s="32" t="s">
        <v>40</v>
      </c>
    </row>
    <row r="213" customFormat="false" ht="26.85" hidden="false" customHeight="false" outlineLevel="0" collapsed="false">
      <c r="A213" s="37" t="str">
        <f aca="false">A212</f>
        <v>март</v>
      </c>
      <c r="B213" s="27" t="s">
        <v>22</v>
      </c>
      <c r="C213" s="33" t="s">
        <v>36</v>
      </c>
      <c r="D213" s="28" t="n">
        <v>28</v>
      </c>
      <c r="E213" s="29" t="s">
        <v>19</v>
      </c>
      <c r="F213" s="34" t="n">
        <v>0.6</v>
      </c>
      <c r="G213" s="30" t="n">
        <f aca="false">F213-H213</f>
        <v>0.32</v>
      </c>
      <c r="H213" s="30" t="n">
        <f aca="false">D213*0.01</f>
        <v>0.28</v>
      </c>
      <c r="I213" s="31" t="s">
        <v>20</v>
      </c>
      <c r="J213" s="32" t="s">
        <v>40</v>
      </c>
    </row>
    <row r="214" customFormat="false" ht="52.2" hidden="false" customHeight="false" outlineLevel="0" collapsed="false">
      <c r="A214" s="37" t="s">
        <v>52</v>
      </c>
      <c r="B214" s="27" t="s">
        <v>24</v>
      </c>
      <c r="C214" s="33" t="s">
        <v>25</v>
      </c>
      <c r="D214" s="33" t="s">
        <v>26</v>
      </c>
      <c r="E214" s="39" t="s">
        <v>39</v>
      </c>
      <c r="F214" s="34" t="n">
        <v>0.2</v>
      </c>
      <c r="G214" s="35" t="n">
        <f aca="false">F214-H214</f>
        <v>0</v>
      </c>
      <c r="H214" s="30" t="n">
        <v>0.2</v>
      </c>
      <c r="I214" s="31" t="s">
        <v>20</v>
      </c>
      <c r="J214" s="32" t="s">
        <v>40</v>
      </c>
    </row>
    <row r="215" customFormat="false" ht="23.85" hidden="false" customHeight="false" outlineLevel="0" collapsed="false">
      <c r="A215" s="37" t="str">
        <f aca="false">A214</f>
        <v>апрель</v>
      </c>
      <c r="B215" s="27" t="s">
        <v>29</v>
      </c>
      <c r="C215" s="33" t="s">
        <v>25</v>
      </c>
      <c r="D215" s="33" t="n">
        <v>24</v>
      </c>
      <c r="E215" s="29" t="s">
        <v>30</v>
      </c>
      <c r="F215" s="34" t="n">
        <v>0.135</v>
      </c>
      <c r="G215" s="35" t="n">
        <f aca="false">F215-H215</f>
        <v>0.087</v>
      </c>
      <c r="H215" s="30" t="n">
        <f aca="false">D215*0.002</f>
        <v>0.048</v>
      </c>
      <c r="I215" s="31" t="s">
        <v>20</v>
      </c>
      <c r="J215" s="32" t="s">
        <v>40</v>
      </c>
    </row>
    <row r="216" customFormat="false" ht="26.85" hidden="false" customHeight="false" outlineLevel="0" collapsed="false">
      <c r="A216" s="37" t="str">
        <f aca="false">A215</f>
        <v>апрель</v>
      </c>
      <c r="B216" s="27" t="s">
        <v>17</v>
      </c>
      <c r="C216" s="33" t="s">
        <v>37</v>
      </c>
      <c r="D216" s="28" t="n">
        <v>30</v>
      </c>
      <c r="E216" s="29" t="s">
        <v>19</v>
      </c>
      <c r="F216" s="34" t="n">
        <v>0.4</v>
      </c>
      <c r="G216" s="30" t="n">
        <f aca="false">F216-H216</f>
        <v>0.1</v>
      </c>
      <c r="H216" s="30" t="n">
        <f aca="false">D216*0.01</f>
        <v>0.3</v>
      </c>
      <c r="I216" s="31" t="s">
        <v>20</v>
      </c>
      <c r="J216" s="32" t="s">
        <v>40</v>
      </c>
    </row>
    <row r="217" customFormat="false" ht="26.85" hidden="false" customHeight="false" outlineLevel="0" collapsed="false">
      <c r="A217" s="37" t="str">
        <f aca="false">A216</f>
        <v>апрель</v>
      </c>
      <c r="B217" s="27" t="s">
        <v>22</v>
      </c>
      <c r="C217" s="33" t="s">
        <v>36</v>
      </c>
      <c r="D217" s="28" t="n">
        <v>28</v>
      </c>
      <c r="E217" s="29" t="s">
        <v>19</v>
      </c>
      <c r="F217" s="34" t="n">
        <v>0.6</v>
      </c>
      <c r="G217" s="30" t="n">
        <f aca="false">F217-H217</f>
        <v>0.32</v>
      </c>
      <c r="H217" s="30" t="n">
        <f aca="false">D217*0.01</f>
        <v>0.28</v>
      </c>
      <c r="I217" s="31" t="s">
        <v>20</v>
      </c>
      <c r="J217" s="32" t="s">
        <v>40</v>
      </c>
    </row>
    <row r="218" customFormat="false" ht="23.85" hidden="false" customHeight="false" outlineLevel="0" collapsed="false">
      <c r="A218" s="37" t="s">
        <v>52</v>
      </c>
      <c r="B218" s="27" t="s">
        <v>29</v>
      </c>
      <c r="C218" s="33" t="s">
        <v>25</v>
      </c>
      <c r="D218" s="33" t="n">
        <v>24</v>
      </c>
      <c r="E218" s="29" t="s">
        <v>30</v>
      </c>
      <c r="F218" s="34" t="n">
        <v>0.135</v>
      </c>
      <c r="G218" s="35" t="n">
        <f aca="false">F218-H218</f>
        <v>0.087</v>
      </c>
      <c r="H218" s="30" t="n">
        <f aca="false">D218*0.002</f>
        <v>0.048</v>
      </c>
      <c r="I218" s="31" t="s">
        <v>20</v>
      </c>
      <c r="J218" s="32" t="s">
        <v>40</v>
      </c>
    </row>
    <row r="219" customFormat="false" ht="26.85" hidden="false" customHeight="false" outlineLevel="0" collapsed="false">
      <c r="A219" s="37" t="str">
        <f aca="false">A218</f>
        <v>апрель</v>
      </c>
      <c r="B219" s="27" t="s">
        <v>17</v>
      </c>
      <c r="C219" s="33" t="s">
        <v>37</v>
      </c>
      <c r="D219" s="28" t="n">
        <v>30</v>
      </c>
      <c r="E219" s="29" t="s">
        <v>19</v>
      </c>
      <c r="F219" s="34" t="n">
        <v>0.4</v>
      </c>
      <c r="G219" s="30" t="n">
        <f aca="false">F219-H219</f>
        <v>0.1</v>
      </c>
      <c r="H219" s="30" t="n">
        <f aca="false">D219*0.01</f>
        <v>0.3</v>
      </c>
      <c r="I219" s="31" t="s">
        <v>20</v>
      </c>
      <c r="J219" s="32" t="s">
        <v>40</v>
      </c>
    </row>
    <row r="220" customFormat="false" ht="26.85" hidden="false" customHeight="false" outlineLevel="0" collapsed="false">
      <c r="A220" s="37" t="str">
        <f aca="false">A219</f>
        <v>апрель</v>
      </c>
      <c r="B220" s="27" t="s">
        <v>22</v>
      </c>
      <c r="C220" s="33" t="s">
        <v>36</v>
      </c>
      <c r="D220" s="28" t="n">
        <v>28</v>
      </c>
      <c r="E220" s="29" t="s">
        <v>19</v>
      </c>
      <c r="F220" s="34" t="n">
        <v>0.6</v>
      </c>
      <c r="G220" s="30" t="n">
        <f aca="false">F220-H220</f>
        <v>0.32</v>
      </c>
      <c r="H220" s="30" t="n">
        <f aca="false">D220*0.01</f>
        <v>0.28</v>
      </c>
      <c r="I220" s="31" t="s">
        <v>20</v>
      </c>
      <c r="J220" s="32" t="s">
        <v>40</v>
      </c>
    </row>
    <row r="221" customFormat="false" ht="52.2" hidden="false" customHeight="false" outlineLevel="0" collapsed="false">
      <c r="A221" s="37" t="s">
        <v>53</v>
      </c>
      <c r="B221" s="27" t="s">
        <v>24</v>
      </c>
      <c r="C221" s="33" t="s">
        <v>25</v>
      </c>
      <c r="D221" s="33" t="s">
        <v>26</v>
      </c>
      <c r="E221" s="39" t="s">
        <v>39</v>
      </c>
      <c r="F221" s="34" t="n">
        <v>0.2</v>
      </c>
      <c r="G221" s="35" t="n">
        <f aca="false">F221-H221</f>
        <v>0</v>
      </c>
      <c r="H221" s="30" t="n">
        <v>0.2</v>
      </c>
      <c r="I221" s="31" t="s">
        <v>20</v>
      </c>
      <c r="J221" s="32" t="s">
        <v>40</v>
      </c>
    </row>
    <row r="222" customFormat="false" ht="23.85" hidden="false" customHeight="false" outlineLevel="0" collapsed="false">
      <c r="A222" s="37" t="str">
        <f aca="false">A221</f>
        <v>май</v>
      </c>
      <c r="B222" s="27" t="s">
        <v>29</v>
      </c>
      <c r="C222" s="33" t="s">
        <v>25</v>
      </c>
      <c r="D222" s="33" t="n">
        <v>24</v>
      </c>
      <c r="E222" s="29" t="s">
        <v>30</v>
      </c>
      <c r="F222" s="34" t="n">
        <v>0.135</v>
      </c>
      <c r="G222" s="35" t="n">
        <f aca="false">F222-H222</f>
        <v>0.087</v>
      </c>
      <c r="H222" s="30" t="n">
        <f aca="false">D222*0.002</f>
        <v>0.048</v>
      </c>
      <c r="I222" s="31" t="s">
        <v>20</v>
      </c>
      <c r="J222" s="32" t="s">
        <v>40</v>
      </c>
    </row>
    <row r="223" customFormat="false" ht="26.85" hidden="false" customHeight="false" outlineLevel="0" collapsed="false">
      <c r="A223" s="37" t="str">
        <f aca="false">A222</f>
        <v>май</v>
      </c>
      <c r="B223" s="27" t="s">
        <v>17</v>
      </c>
      <c r="C223" s="33" t="s">
        <v>37</v>
      </c>
      <c r="D223" s="28" t="n">
        <v>30</v>
      </c>
      <c r="E223" s="29" t="s">
        <v>19</v>
      </c>
      <c r="F223" s="34" t="n">
        <v>0.4</v>
      </c>
      <c r="G223" s="30" t="n">
        <f aca="false">F223-H223</f>
        <v>0.1</v>
      </c>
      <c r="H223" s="30" t="n">
        <f aca="false">D223*0.01</f>
        <v>0.3</v>
      </c>
      <c r="I223" s="31" t="s">
        <v>20</v>
      </c>
      <c r="J223" s="32" t="s">
        <v>40</v>
      </c>
    </row>
    <row r="224" customFormat="false" ht="26.85" hidden="false" customHeight="false" outlineLevel="0" collapsed="false">
      <c r="A224" s="37" t="str">
        <f aca="false">A223</f>
        <v>май</v>
      </c>
      <c r="B224" s="27" t="s">
        <v>22</v>
      </c>
      <c r="C224" s="33" t="s">
        <v>36</v>
      </c>
      <c r="D224" s="28" t="n">
        <v>28</v>
      </c>
      <c r="E224" s="29" t="s">
        <v>19</v>
      </c>
      <c r="F224" s="34" t="n">
        <v>0.6</v>
      </c>
      <c r="G224" s="30" t="n">
        <f aca="false">F224-H224</f>
        <v>0.32</v>
      </c>
      <c r="H224" s="30" t="n">
        <f aca="false">D224*0.01</f>
        <v>0.28</v>
      </c>
      <c r="I224" s="31" t="s">
        <v>20</v>
      </c>
      <c r="J224" s="32" t="s">
        <v>40</v>
      </c>
    </row>
    <row r="225" customFormat="false" ht="23.85" hidden="false" customHeight="false" outlineLevel="0" collapsed="false">
      <c r="A225" s="37" t="s">
        <v>53</v>
      </c>
      <c r="B225" s="27" t="s">
        <v>29</v>
      </c>
      <c r="C225" s="33" t="s">
        <v>25</v>
      </c>
      <c r="D225" s="33" t="n">
        <v>24</v>
      </c>
      <c r="E225" s="29" t="s">
        <v>30</v>
      </c>
      <c r="F225" s="34" t="n">
        <v>0.135</v>
      </c>
      <c r="G225" s="35" t="n">
        <f aca="false">F225-H225</f>
        <v>0.087</v>
      </c>
      <c r="H225" s="30" t="n">
        <f aca="false">D225*0.002</f>
        <v>0.048</v>
      </c>
      <c r="I225" s="31" t="s">
        <v>20</v>
      </c>
      <c r="J225" s="32" t="s">
        <v>40</v>
      </c>
    </row>
    <row r="226" customFormat="false" ht="26.85" hidden="false" customHeight="false" outlineLevel="0" collapsed="false">
      <c r="A226" s="37" t="str">
        <f aca="false">A225</f>
        <v>май</v>
      </c>
      <c r="B226" s="27" t="s">
        <v>17</v>
      </c>
      <c r="C226" s="33" t="s">
        <v>37</v>
      </c>
      <c r="D226" s="28" t="n">
        <v>30</v>
      </c>
      <c r="E226" s="29" t="s">
        <v>19</v>
      </c>
      <c r="F226" s="34" t="n">
        <v>0.4</v>
      </c>
      <c r="G226" s="30" t="n">
        <f aca="false">F226-H226</f>
        <v>0.1</v>
      </c>
      <c r="H226" s="30" t="n">
        <f aca="false">D226*0.01</f>
        <v>0.3</v>
      </c>
      <c r="I226" s="31" t="s">
        <v>20</v>
      </c>
      <c r="J226" s="32" t="s">
        <v>40</v>
      </c>
    </row>
    <row r="227" customFormat="false" ht="26.85" hidden="false" customHeight="false" outlineLevel="0" collapsed="false">
      <c r="A227" s="37" t="str">
        <f aca="false">A226</f>
        <v>май</v>
      </c>
      <c r="B227" s="27" t="s">
        <v>22</v>
      </c>
      <c r="C227" s="33" t="s">
        <v>36</v>
      </c>
      <c r="D227" s="28" t="n">
        <v>28</v>
      </c>
      <c r="E227" s="29" t="s">
        <v>19</v>
      </c>
      <c r="F227" s="34" t="n">
        <v>0.6</v>
      </c>
      <c r="G227" s="30" t="n">
        <f aca="false">F227-H227</f>
        <v>0.32</v>
      </c>
      <c r="H227" s="30" t="n">
        <f aca="false">D227*0.01</f>
        <v>0.28</v>
      </c>
      <c r="I227" s="31" t="s">
        <v>20</v>
      </c>
      <c r="J227" s="32" t="s">
        <v>40</v>
      </c>
    </row>
  </sheetData>
  <autoFilter ref="A1:J53"/>
  <mergeCells count="8">
    <mergeCell ref="A1:A2"/>
    <mergeCell ref="B1:B2"/>
    <mergeCell ref="C1:C2"/>
    <mergeCell ref="D1:D2"/>
    <mergeCell ref="E1:E2"/>
    <mergeCell ref="F1:H1"/>
    <mergeCell ref="I1:I2"/>
    <mergeCell ref="J1:J2"/>
  </mergeCells>
  <printOptions headings="false" gridLines="false" gridLinesSet="true" horizontalCentered="false" verticalCentered="false"/>
  <pageMargins left="0.7875" right="0.302777777777778" top="0.778472222222222" bottom="0.502777777777778" header="0.611805555555556" footer="0.336111111111111"/>
  <pageSetup paperSize="9" scale="9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Roman,Обычный"ЖУРНАЛ ВНЕСЕННЫХ ПЕСТИЦИДОВ ООО МАСЛОДЕЛ&amp;R&amp;"Times New Roman,Обычный"&amp;12начат 12.01.22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4765625" defaultRowHeight="12.8" zeroHeight="false" outlineLevelRow="0" outlineLevelCol="0"/>
  <cols>
    <col collapsed="false" customWidth="true" hidden="false" outlineLevel="0" max="1" min="1" style="40" width="14.27"/>
    <col collapsed="false" customWidth="true" hidden="false" outlineLevel="0" max="2" min="2" style="41" width="10.58"/>
    <col collapsed="false" customWidth="true" hidden="false" outlineLevel="0" max="3" min="3" style="40" width="8.49"/>
    <col collapsed="false" customWidth="true" hidden="false" outlineLevel="0" max="4" min="4" style="40" width="7.52"/>
    <col collapsed="false" customWidth="true" hidden="false" outlineLevel="0" max="5" min="5" style="40" width="9.35"/>
    <col collapsed="false" customWidth="true" hidden="false" outlineLevel="0" max="6" min="6" style="40" width="6.4"/>
    <col collapsed="false" customWidth="true" hidden="false" outlineLevel="0" max="7" min="7" style="42" width="5.79"/>
    <col collapsed="false" customWidth="true" hidden="false" outlineLevel="0" max="8" min="8" style="42" width="18.46"/>
    <col collapsed="false" customWidth="true" hidden="false" outlineLevel="0" max="9" min="9" style="42" width="20.55"/>
    <col collapsed="false" customWidth="true" hidden="false" outlineLevel="0" max="10" min="10" style="43" width="28.55"/>
    <col collapsed="false" customWidth="true" hidden="false" outlineLevel="0" max="256" min="11" style="40" width="10.72"/>
  </cols>
  <sheetData>
    <row r="1" customFormat="false" ht="13.5" hidden="false" customHeight="true" outlineLevel="0" collapsed="false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customFormat="false" ht="13.5" hidden="false" customHeight="true" outlineLevel="0" collapsed="false">
      <c r="A2" s="46" t="s">
        <v>55</v>
      </c>
      <c r="B2" s="46" t="s">
        <v>56</v>
      </c>
      <c r="C2" s="41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customFormat="false" ht="13.5" hidden="false" customHeight="true" outlineLevel="0" collapsed="false">
      <c r="A3" s="47" t="s">
        <v>57</v>
      </c>
      <c r="B3" s="48" t="s">
        <v>58</v>
      </c>
      <c r="C3" s="48" t="s">
        <v>59</v>
      </c>
      <c r="D3" s="49" t="s">
        <v>60</v>
      </c>
      <c r="E3" s="49" t="s">
        <v>61</v>
      </c>
      <c r="F3" s="49"/>
      <c r="G3" s="49"/>
      <c r="H3" s="49"/>
      <c r="I3" s="49"/>
      <c r="J3" s="49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customFormat="false" ht="13.5" hidden="false" customHeight="true" outlineLevel="0" collapsed="false">
      <c r="A4" s="47"/>
      <c r="B4" s="47"/>
      <c r="C4" s="47"/>
      <c r="D4" s="49"/>
      <c r="E4" s="48" t="s">
        <v>62</v>
      </c>
      <c r="F4" s="49" t="s">
        <v>63</v>
      </c>
      <c r="G4" s="49"/>
      <c r="H4" s="47" t="s">
        <v>64</v>
      </c>
      <c r="I4" s="47" t="s">
        <v>65</v>
      </c>
      <c r="J4" s="48" t="s">
        <v>66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customFormat="false" ht="36" hidden="false" customHeight="true" outlineLevel="0" collapsed="false">
      <c r="A5" s="47"/>
      <c r="B5" s="47"/>
      <c r="C5" s="47"/>
      <c r="D5" s="47"/>
      <c r="E5" s="47"/>
      <c r="F5" s="48" t="s">
        <v>67</v>
      </c>
      <c r="G5" s="48" t="s">
        <v>68</v>
      </c>
      <c r="H5" s="47"/>
      <c r="I5" s="47"/>
      <c r="J5" s="48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customFormat="false" ht="12" hidden="false" customHeight="true" outlineLevel="0" collapsed="false">
      <c r="A6" s="47"/>
      <c r="B6" s="47"/>
      <c r="C6" s="47"/>
      <c r="D6" s="47"/>
      <c r="E6" s="47"/>
      <c r="F6" s="48"/>
      <c r="G6" s="48"/>
      <c r="H6" s="47"/>
      <c r="I6" s="47"/>
      <c r="J6" s="48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customFormat="false" ht="24" hidden="false" customHeight="true" outlineLevel="0" collapsed="false">
      <c r="A7" s="47" t="s">
        <v>69</v>
      </c>
      <c r="B7" s="47" t="n">
        <v>1.2</v>
      </c>
      <c r="C7" s="47" t="s">
        <v>70</v>
      </c>
      <c r="D7" s="47" t="s">
        <v>71</v>
      </c>
      <c r="E7" s="47" t="n">
        <v>0</v>
      </c>
      <c r="F7" s="48" t="s">
        <v>72</v>
      </c>
      <c r="G7" s="50" t="n">
        <v>2</v>
      </c>
      <c r="H7" s="48" t="n">
        <v>0</v>
      </c>
      <c r="I7" s="48" t="s">
        <v>73</v>
      </c>
      <c r="J7" s="47" t="s">
        <v>74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customFormat="false" ht="24" hidden="false" customHeight="true" outlineLevel="0" collapsed="false">
      <c r="A8" s="47" t="s">
        <v>75</v>
      </c>
      <c r="B8" s="47" t="s">
        <v>76</v>
      </c>
      <c r="C8" s="47" t="s">
        <v>70</v>
      </c>
      <c r="D8" s="47" t="str">
        <f aca="false">'контрол лист'!D7</f>
        <v>КИУ</v>
      </c>
      <c r="E8" s="47" t="n">
        <v>0</v>
      </c>
      <c r="F8" s="48" t="s">
        <v>72</v>
      </c>
      <c r="G8" s="51" t="n">
        <v>6</v>
      </c>
      <c r="H8" s="48" t="n">
        <v>0</v>
      </c>
      <c r="I8" s="48" t="s">
        <v>73</v>
      </c>
      <c r="J8" s="47" t="str">
        <f aca="false">'контрол лист'!J7</f>
        <v>АЛТ клей РОСС RU.АЯ12.Д02542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customFormat="false" ht="24" hidden="false" customHeight="true" outlineLevel="0" collapsed="false">
      <c r="A9" s="47" t="s">
        <v>77</v>
      </c>
      <c r="B9" s="47" t="s">
        <v>78</v>
      </c>
      <c r="C9" s="47" t="s">
        <v>70</v>
      </c>
      <c r="D9" s="47" t="str">
        <f aca="false">'контрол лист'!D8</f>
        <v>КИУ</v>
      </c>
      <c r="E9" s="47" t="n">
        <v>0</v>
      </c>
      <c r="F9" s="48" t="s">
        <v>72</v>
      </c>
      <c r="G9" s="51" t="n">
        <v>4</v>
      </c>
      <c r="H9" s="48" t="n">
        <v>0</v>
      </c>
      <c r="I9" s="48" t="s">
        <v>73</v>
      </c>
      <c r="J9" s="47" t="str">
        <f aca="false">'контрол лист'!J8</f>
        <v>АЛТ клей РОСС RU.АЯ12.Д02542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customFormat="false" ht="12" hidden="false" customHeight="true" outlineLevel="0" collapsed="false">
      <c r="A10" s="47" t="s">
        <v>79</v>
      </c>
      <c r="B10" s="47" t="s">
        <v>80</v>
      </c>
      <c r="C10" s="47" t="s">
        <v>70</v>
      </c>
      <c r="D10" s="47" t="str">
        <f aca="false">'контрол лист'!D9</f>
        <v>КИУ</v>
      </c>
      <c r="E10" s="47" t="n">
        <v>0</v>
      </c>
      <c r="F10" s="48" t="s">
        <v>72</v>
      </c>
      <c r="G10" s="51" t="n">
        <v>3</v>
      </c>
      <c r="H10" s="48" t="n">
        <v>0</v>
      </c>
      <c r="I10" s="48" t="s">
        <v>73</v>
      </c>
      <c r="J10" s="47" t="str">
        <f aca="false">'контрол лист'!J9</f>
        <v>АЛТ клей РОСС RU.АЯ12.Д02542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customFormat="false" ht="36" hidden="false" customHeight="true" outlineLevel="0" collapsed="false">
      <c r="A11" s="47" t="s">
        <v>81</v>
      </c>
      <c r="B11" s="47" t="n">
        <v>18.19</v>
      </c>
      <c r="C11" s="47" t="s">
        <v>70</v>
      </c>
      <c r="D11" s="47" t="str">
        <f aca="false">'контрол лист'!D10</f>
        <v>КИУ</v>
      </c>
      <c r="E11" s="47" t="n">
        <v>0</v>
      </c>
      <c r="F11" s="48" t="s">
        <v>72</v>
      </c>
      <c r="G11" s="51" t="n">
        <v>2</v>
      </c>
      <c r="H11" s="48" t="n">
        <v>0</v>
      </c>
      <c r="I11" s="48" t="s">
        <v>73</v>
      </c>
      <c r="J11" s="47" t="str">
        <f aca="false">'контрол лист'!J10</f>
        <v>АЛТ клей РОСС RU.АЯ12.Д02542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customFormat="false" ht="24" hidden="false" customHeight="true" outlineLevel="0" collapsed="false">
      <c r="A12" s="47" t="s">
        <v>82</v>
      </c>
      <c r="B12" s="47" t="n">
        <v>108</v>
      </c>
      <c r="C12" s="47" t="s">
        <v>70</v>
      </c>
      <c r="D12" s="47" t="str">
        <f aca="false">'контрол лист'!D11</f>
        <v>КИУ</v>
      </c>
      <c r="E12" s="47" t="n">
        <v>0</v>
      </c>
      <c r="F12" s="48" t="s">
        <v>72</v>
      </c>
      <c r="G12" s="51" t="n">
        <v>1</v>
      </c>
      <c r="H12" s="48" t="n">
        <v>0</v>
      </c>
      <c r="I12" s="48" t="s">
        <v>73</v>
      </c>
      <c r="J12" s="47" t="str">
        <f aca="false">'контрол лист'!J11</f>
        <v>АЛТ клей РОСС RU.АЯ12.Д02542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customFormat="false" ht="24" hidden="false" customHeight="true" outlineLevel="0" collapsed="false">
      <c r="A13" s="47" t="s">
        <v>83</v>
      </c>
      <c r="B13" s="47" t="n">
        <v>22.21</v>
      </c>
      <c r="C13" s="47" t="s">
        <v>70</v>
      </c>
      <c r="D13" s="47" t="str">
        <f aca="false">'контрол лист'!D12</f>
        <v>КИУ</v>
      </c>
      <c r="E13" s="47" t="n">
        <v>0</v>
      </c>
      <c r="F13" s="48" t="s">
        <v>72</v>
      </c>
      <c r="G13" s="51" t="n">
        <v>2</v>
      </c>
      <c r="H13" s="48" t="n">
        <v>0</v>
      </c>
      <c r="I13" s="48" t="s">
        <v>73</v>
      </c>
      <c r="J13" s="47" t="str">
        <f aca="false">'контрол лист'!J12</f>
        <v>АЛТ клей РОСС RU.АЯ12.Д02542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customFormat="false" ht="24" hidden="false" customHeight="true" outlineLevel="0" collapsed="false">
      <c r="A14" s="47" t="s">
        <v>84</v>
      </c>
      <c r="B14" s="47" t="n">
        <v>23.24</v>
      </c>
      <c r="C14" s="47" t="s">
        <v>70</v>
      </c>
      <c r="D14" s="47" t="str">
        <f aca="false">'контрол лист'!D13</f>
        <v>КИУ</v>
      </c>
      <c r="E14" s="47" t="n">
        <v>0</v>
      </c>
      <c r="F14" s="48" t="s">
        <v>72</v>
      </c>
      <c r="G14" s="51" t="n">
        <v>2</v>
      </c>
      <c r="H14" s="48" t="n">
        <v>0</v>
      </c>
      <c r="I14" s="48" t="s">
        <v>73</v>
      </c>
      <c r="J14" s="47" t="str">
        <f aca="false">'контрол лист'!J13</f>
        <v>АЛТ клей РОСС RU.АЯ12.Д02542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customFormat="false" ht="24" hidden="false" customHeight="true" outlineLevel="0" collapsed="false">
      <c r="A15" s="47" t="s">
        <v>85</v>
      </c>
      <c r="B15" s="47" t="n">
        <v>25.26</v>
      </c>
      <c r="C15" s="47" t="s">
        <v>70</v>
      </c>
      <c r="D15" s="47" t="str">
        <f aca="false">'контрол лист'!D14</f>
        <v>КИУ</v>
      </c>
      <c r="E15" s="47" t="n">
        <v>0</v>
      </c>
      <c r="F15" s="48" t="s">
        <v>72</v>
      </c>
      <c r="G15" s="51" t="n">
        <v>2</v>
      </c>
      <c r="H15" s="48" t="n">
        <v>0</v>
      </c>
      <c r="I15" s="48" t="s">
        <v>73</v>
      </c>
      <c r="J15" s="47" t="str">
        <f aca="false">'контрол лист'!J14</f>
        <v>АЛТ клей РОСС RU.АЯ12.Д02542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customFormat="false" ht="24" hidden="false" customHeight="true" outlineLevel="0" collapsed="false">
      <c r="A16" s="47" t="s">
        <v>86</v>
      </c>
      <c r="B16" s="47" t="s">
        <v>87</v>
      </c>
      <c r="C16" s="47" t="s">
        <v>70</v>
      </c>
      <c r="D16" s="47" t="str">
        <f aca="false">'контрол лист'!D15</f>
        <v>КИУ</v>
      </c>
      <c r="E16" s="47" t="n">
        <v>0</v>
      </c>
      <c r="F16" s="48" t="s">
        <v>72</v>
      </c>
      <c r="G16" s="51" t="n">
        <v>4</v>
      </c>
      <c r="H16" s="48" t="n">
        <v>0</v>
      </c>
      <c r="I16" s="48" t="s">
        <v>73</v>
      </c>
      <c r="J16" s="47" t="str">
        <f aca="false">'контрол лист'!J15</f>
        <v>АЛТ клей РОСС RU.АЯ12.Д02542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customFormat="false" ht="48" hidden="false" customHeight="true" outlineLevel="0" collapsed="false">
      <c r="A17" s="47" t="s">
        <v>88</v>
      </c>
      <c r="B17" s="47" t="s">
        <v>89</v>
      </c>
      <c r="C17" s="47" t="s">
        <v>70</v>
      </c>
      <c r="D17" s="47" t="str">
        <f aca="false">'контрол лист'!D16</f>
        <v>КИУ</v>
      </c>
      <c r="E17" s="47" t="n">
        <v>0</v>
      </c>
      <c r="F17" s="48" t="s">
        <v>72</v>
      </c>
      <c r="G17" s="51" t="n">
        <v>3</v>
      </c>
      <c r="H17" s="48" t="n">
        <v>0</v>
      </c>
      <c r="I17" s="48" t="s">
        <v>73</v>
      </c>
      <c r="J17" s="47" t="str">
        <f aca="false">'контрол лист'!J16</f>
        <v>АЛТ клей РОСС RU.АЯ12.Д02542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customFormat="false" ht="48" hidden="false" customHeight="true" outlineLevel="0" collapsed="false">
      <c r="A18" s="47" t="s">
        <v>90</v>
      </c>
      <c r="B18" s="47" t="n">
        <v>37</v>
      </c>
      <c r="C18" s="47" t="s">
        <v>70</v>
      </c>
      <c r="D18" s="47" t="str">
        <f aca="false">'контрол лист'!D17</f>
        <v>КИУ</v>
      </c>
      <c r="E18" s="47" t="n">
        <v>0</v>
      </c>
      <c r="F18" s="48" t="s">
        <v>72</v>
      </c>
      <c r="G18" s="51" t="n">
        <v>1</v>
      </c>
      <c r="H18" s="48" t="n">
        <v>0</v>
      </c>
      <c r="I18" s="48" t="s">
        <v>73</v>
      </c>
      <c r="J18" s="47" t="str">
        <f aca="false">'контрол лист'!J17</f>
        <v>АЛТ клей РОСС RU.АЯ12.Д02542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customFormat="false" ht="36" hidden="false" customHeight="true" outlineLevel="0" collapsed="false">
      <c r="A19" s="47" t="s">
        <v>91</v>
      </c>
      <c r="B19" s="47" t="s">
        <v>92</v>
      </c>
      <c r="C19" s="47" t="s">
        <v>70</v>
      </c>
      <c r="D19" s="47" t="str">
        <f aca="false">'контрол лист'!D18</f>
        <v>КИУ</v>
      </c>
      <c r="E19" s="47" t="s">
        <v>93</v>
      </c>
      <c r="F19" s="48" t="s">
        <v>94</v>
      </c>
      <c r="G19" s="51" t="n">
        <v>4</v>
      </c>
      <c r="H19" s="48" t="n">
        <v>1</v>
      </c>
      <c r="I19" s="48" t="s">
        <v>73</v>
      </c>
      <c r="J19" s="47" t="str">
        <f aca="false">'контрол лист'!J18</f>
        <v>АЛТ клей РОСС RU.АЯ12.Д02542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customFormat="false" ht="24" hidden="false" customHeight="true" outlineLevel="0" collapsed="false">
      <c r="A20" s="47" t="s">
        <v>95</v>
      </c>
      <c r="B20" s="47" t="s">
        <v>96</v>
      </c>
      <c r="C20" s="47" t="s">
        <v>70</v>
      </c>
      <c r="D20" s="47" t="str">
        <f aca="false">'контрол лист'!D19</f>
        <v>КИУ</v>
      </c>
      <c r="E20" s="47" t="n">
        <v>0</v>
      </c>
      <c r="F20" s="48" t="s">
        <v>72</v>
      </c>
      <c r="G20" s="51" t="n">
        <v>6</v>
      </c>
      <c r="H20" s="48" t="n">
        <v>0</v>
      </c>
      <c r="I20" s="48" t="s">
        <v>73</v>
      </c>
      <c r="J20" s="47" t="str">
        <f aca="false">'контрол лист'!J19</f>
        <v>АЛТ клей РОСС RU.АЯ12.Д02542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customFormat="false" ht="36" hidden="false" customHeight="true" outlineLevel="0" collapsed="false">
      <c r="A21" s="47" t="s">
        <v>97</v>
      </c>
      <c r="B21" s="47" t="s">
        <v>98</v>
      </c>
      <c r="C21" s="47" t="s">
        <v>70</v>
      </c>
      <c r="D21" s="47" t="str">
        <f aca="false">'контрол лист'!D20</f>
        <v>КИУ</v>
      </c>
      <c r="E21" s="47" t="n">
        <v>0</v>
      </c>
      <c r="F21" s="48" t="s">
        <v>99</v>
      </c>
      <c r="G21" s="51" t="n">
        <v>2</v>
      </c>
      <c r="H21" s="48" t="n">
        <v>0</v>
      </c>
      <c r="I21" s="48" t="s">
        <v>73</v>
      </c>
      <c r="J21" s="47" t="str">
        <f aca="false">'контрол лист'!J20</f>
        <v>АЛТ клей РОСС RU.АЯ12.Д02542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customFormat="false" ht="36" hidden="false" customHeight="true" outlineLevel="0" collapsed="false">
      <c r="A22" s="47" t="s">
        <v>100</v>
      </c>
      <c r="B22" s="47" t="n">
        <v>64.67</v>
      </c>
      <c r="C22" s="47" t="s">
        <v>70</v>
      </c>
      <c r="D22" s="47" t="str">
        <f aca="false">'контрол лист'!D21</f>
        <v>КИУ</v>
      </c>
      <c r="E22" s="47" t="n">
        <v>0</v>
      </c>
      <c r="F22" s="48" t="s">
        <v>72</v>
      </c>
      <c r="G22" s="51" t="n">
        <v>2</v>
      </c>
      <c r="H22" s="48" t="n">
        <v>0</v>
      </c>
      <c r="I22" s="48" t="s">
        <v>73</v>
      </c>
      <c r="J22" s="47" t="str">
        <f aca="false">'контрол лист'!J21</f>
        <v>АЛТ клей РОСС RU.АЯ12.Д02542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customFormat="false" ht="36" hidden="false" customHeight="true" outlineLevel="0" collapsed="false">
      <c r="A23" s="47" t="s">
        <v>101</v>
      </c>
      <c r="B23" s="47" t="n">
        <v>65.66</v>
      </c>
      <c r="C23" s="47" t="s">
        <v>70</v>
      </c>
      <c r="D23" s="47" t="str">
        <f aca="false">'контрол лист'!D22</f>
        <v>КИУ</v>
      </c>
      <c r="E23" s="47" t="n">
        <v>0</v>
      </c>
      <c r="F23" s="48" t="s">
        <v>72</v>
      </c>
      <c r="G23" s="51" t="n">
        <v>2</v>
      </c>
      <c r="H23" s="48" t="n">
        <v>0</v>
      </c>
      <c r="I23" s="48" t="s">
        <v>73</v>
      </c>
      <c r="J23" s="47" t="str">
        <f aca="false">'контрол лист'!J22</f>
        <v>АЛТ клей РОСС RU.АЯ12.Д02542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customFormat="false" ht="48" hidden="false" customHeight="true" outlineLevel="0" collapsed="false">
      <c r="A24" s="47" t="s">
        <v>102</v>
      </c>
      <c r="B24" s="47" t="s">
        <v>103</v>
      </c>
      <c r="C24" s="47" t="s">
        <v>70</v>
      </c>
      <c r="D24" s="47" t="str">
        <f aca="false">'контрол лист'!D23</f>
        <v>КИУ</v>
      </c>
      <c r="E24" s="47" t="n">
        <v>0</v>
      </c>
      <c r="F24" s="48" t="s">
        <v>72</v>
      </c>
      <c r="G24" s="51" t="n">
        <v>3</v>
      </c>
      <c r="H24" s="48" t="n">
        <v>0</v>
      </c>
      <c r="I24" s="48" t="s">
        <v>73</v>
      </c>
      <c r="J24" s="47" t="str">
        <f aca="false">'контрол лист'!J23</f>
        <v>АЛТ клей РОСС RU.АЯ12.Д02542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customFormat="false" ht="24" hidden="false" customHeight="true" outlineLevel="0" collapsed="false">
      <c r="A25" s="47" t="s">
        <v>104</v>
      </c>
      <c r="B25" s="47" t="n">
        <v>27.28</v>
      </c>
      <c r="C25" s="47" t="s">
        <v>70</v>
      </c>
      <c r="D25" s="47" t="str">
        <f aca="false">'контрол лист'!D24</f>
        <v>КИУ</v>
      </c>
      <c r="E25" s="47" t="n">
        <v>0</v>
      </c>
      <c r="F25" s="48" t="s">
        <v>72</v>
      </c>
      <c r="G25" s="51" t="n">
        <v>2</v>
      </c>
      <c r="H25" s="48" t="n">
        <v>0</v>
      </c>
      <c r="I25" s="48" t="s">
        <v>73</v>
      </c>
      <c r="J25" s="47" t="str">
        <f aca="false">'контрол лист'!J24</f>
        <v>АЛТ клей РОСС RU.АЯ12.Д02542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</row>
    <row r="26" customFormat="false" ht="36" hidden="false" customHeight="true" outlineLevel="0" collapsed="false">
      <c r="A26" s="47" t="s">
        <v>105</v>
      </c>
      <c r="B26" s="47" t="s">
        <v>106</v>
      </c>
      <c r="C26" s="47" t="s">
        <v>70</v>
      </c>
      <c r="D26" s="47" t="str">
        <f aca="false">'контрол лист'!D25</f>
        <v>КИУ</v>
      </c>
      <c r="E26" s="47" t="n">
        <v>0</v>
      </c>
      <c r="F26" s="48" t="s">
        <v>72</v>
      </c>
      <c r="G26" s="51" t="n">
        <v>4</v>
      </c>
      <c r="H26" s="48" t="n">
        <v>0</v>
      </c>
      <c r="I26" s="48" t="s">
        <v>73</v>
      </c>
      <c r="J26" s="47" t="str">
        <f aca="false">'контрол лист'!J25</f>
        <v>АЛТ клей РОСС RU.АЯ12.Д02542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customFormat="false" ht="24" hidden="false" customHeight="true" outlineLevel="0" collapsed="false">
      <c r="A27" s="47" t="s">
        <v>107</v>
      </c>
      <c r="B27" s="47" t="s">
        <v>108</v>
      </c>
      <c r="C27" s="47" t="s">
        <v>70</v>
      </c>
      <c r="D27" s="47" t="str">
        <f aca="false">'контрол лист'!D26</f>
        <v>КИУ</v>
      </c>
      <c r="E27" s="47" t="n">
        <v>0</v>
      </c>
      <c r="F27" s="48" t="s">
        <v>72</v>
      </c>
      <c r="G27" s="51" t="n">
        <v>3</v>
      </c>
      <c r="H27" s="48" t="n">
        <v>0</v>
      </c>
      <c r="I27" s="48" t="s">
        <v>73</v>
      </c>
      <c r="J27" s="47" t="str">
        <f aca="false">'контрол лист'!J26</f>
        <v>АЛТ клей РОСС RU.АЯ12.Д02542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</row>
    <row r="28" customFormat="false" ht="12" hidden="false" customHeight="true" outlineLevel="0" collapsed="false">
      <c r="A28" s="47" t="s">
        <v>109</v>
      </c>
      <c r="B28" s="47" t="n">
        <v>10.9</v>
      </c>
      <c r="C28" s="47" t="s">
        <v>70</v>
      </c>
      <c r="D28" s="47" t="str">
        <f aca="false">'контрол лист'!D27</f>
        <v>КИУ</v>
      </c>
      <c r="E28" s="47" t="n">
        <v>0</v>
      </c>
      <c r="F28" s="48" t="s">
        <v>72</v>
      </c>
      <c r="G28" s="51" t="n">
        <v>2</v>
      </c>
      <c r="H28" s="48" t="n">
        <v>0</v>
      </c>
      <c r="I28" s="48" t="s">
        <v>73</v>
      </c>
      <c r="J28" s="47" t="str">
        <f aca="false">'контрол лист'!J27</f>
        <v>АЛТ клей РОСС RU.АЯ12.Д02542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customFormat="false" ht="24" hidden="false" customHeight="true" outlineLevel="0" collapsed="false">
      <c r="A29" s="47" t="s">
        <v>110</v>
      </c>
      <c r="B29" s="47" t="n">
        <v>114</v>
      </c>
      <c r="C29" s="47" t="s">
        <v>70</v>
      </c>
      <c r="D29" s="47" t="str">
        <f aca="false">'контрол лист'!D28</f>
        <v>КИУ</v>
      </c>
      <c r="E29" s="47" t="n">
        <v>0</v>
      </c>
      <c r="F29" s="48" t="s">
        <v>72</v>
      </c>
      <c r="G29" s="51" t="n">
        <v>1</v>
      </c>
      <c r="H29" s="48" t="n">
        <v>0</v>
      </c>
      <c r="I29" s="48" t="s">
        <v>73</v>
      </c>
      <c r="J29" s="47" t="str">
        <f aca="false">'контрол лист'!J28</f>
        <v>АЛТ клей РОСС RU.АЯ12.Д02542</v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customFormat="false" ht="24" hidden="false" customHeight="true" outlineLevel="0" collapsed="false">
      <c r="A30" s="47" t="s">
        <v>111</v>
      </c>
      <c r="B30" s="47" t="s">
        <v>112</v>
      </c>
      <c r="C30" s="47" t="s">
        <v>70</v>
      </c>
      <c r="D30" s="47" t="str">
        <f aca="false">'контрол лист'!D29</f>
        <v>КИУ</v>
      </c>
      <c r="E30" s="47" t="n">
        <v>0</v>
      </c>
      <c r="F30" s="48" t="s">
        <v>72</v>
      </c>
      <c r="G30" s="51" t="n">
        <v>4</v>
      </c>
      <c r="H30" s="48" t="n">
        <v>0</v>
      </c>
      <c r="I30" s="48" t="s">
        <v>73</v>
      </c>
      <c r="J30" s="47" t="str">
        <f aca="false">'контрол лист'!J29</f>
        <v>АЛТ клей РОСС RU.АЯ12.Д02542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</row>
    <row r="31" customFormat="false" ht="24" hidden="false" customHeight="true" outlineLevel="0" collapsed="false">
      <c r="A31" s="47" t="s">
        <v>113</v>
      </c>
      <c r="B31" s="47" t="n">
        <v>112</v>
      </c>
      <c r="C31" s="47" t="s">
        <v>70</v>
      </c>
      <c r="D31" s="47" t="str">
        <f aca="false">'контрол лист'!D30</f>
        <v>КИУ</v>
      </c>
      <c r="E31" s="47" t="n">
        <v>0</v>
      </c>
      <c r="F31" s="48" t="s">
        <v>72</v>
      </c>
      <c r="G31" s="51" t="n">
        <v>1</v>
      </c>
      <c r="H31" s="48" t="n">
        <v>0</v>
      </c>
      <c r="I31" s="48" t="s">
        <v>73</v>
      </c>
      <c r="J31" s="47" t="str">
        <f aca="false">'контрол лист'!J30</f>
        <v>АЛТ клей РОСС RU.АЯ12.Д02542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customFormat="false" ht="24" hidden="false" customHeight="true" outlineLevel="0" collapsed="false">
      <c r="A32" s="47" t="s">
        <v>114</v>
      </c>
      <c r="B32" s="47" t="s">
        <v>115</v>
      </c>
      <c r="C32" s="47" t="s">
        <v>70</v>
      </c>
      <c r="D32" s="47" t="str">
        <f aca="false">'контрол лист'!D31</f>
        <v>КИУ</v>
      </c>
      <c r="E32" s="47" t="n">
        <v>0</v>
      </c>
      <c r="F32" s="48" t="s">
        <v>72</v>
      </c>
      <c r="G32" s="51" t="n">
        <v>0</v>
      </c>
      <c r="H32" s="48" t="n">
        <v>0</v>
      </c>
      <c r="I32" s="48" t="s">
        <v>73</v>
      </c>
      <c r="J32" s="47" t="str">
        <f aca="false">'контрол лист'!J31</f>
        <v>АЛТ клей РОСС RU.АЯ12.Д02542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</row>
    <row r="33" customFormat="false" ht="36" hidden="false" customHeight="true" outlineLevel="0" collapsed="false">
      <c r="A33" s="47" t="s">
        <v>105</v>
      </c>
      <c r="B33" s="47" t="s">
        <v>116</v>
      </c>
      <c r="C33" s="47" t="s">
        <v>70</v>
      </c>
      <c r="D33" s="47" t="str">
        <f aca="false">'контрол лист'!D32</f>
        <v>КИУ</v>
      </c>
      <c r="E33" s="47" t="n">
        <v>0</v>
      </c>
      <c r="F33" s="48" t="s">
        <v>72</v>
      </c>
      <c r="G33" s="51" t="n">
        <v>3</v>
      </c>
      <c r="H33" s="48" t="n">
        <v>0</v>
      </c>
      <c r="I33" s="48" t="s">
        <v>73</v>
      </c>
      <c r="J33" s="47" t="str">
        <f aca="false">'контрол лист'!J32</f>
        <v>АЛТ клей РОСС RU.АЯ12.Д02542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</row>
    <row r="34" customFormat="false" ht="24" hidden="false" customHeight="true" outlineLevel="0" collapsed="false">
      <c r="A34" s="47" t="s">
        <v>104</v>
      </c>
      <c r="B34" s="47" t="n">
        <v>51.52</v>
      </c>
      <c r="C34" s="47" t="s">
        <v>70</v>
      </c>
      <c r="D34" s="47" t="str">
        <f aca="false">'контрол лист'!D33</f>
        <v>КИУ</v>
      </c>
      <c r="E34" s="47" t="n">
        <v>0</v>
      </c>
      <c r="F34" s="48" t="s">
        <v>72</v>
      </c>
      <c r="G34" s="51" t="n">
        <v>2</v>
      </c>
      <c r="H34" s="48" t="n">
        <v>0</v>
      </c>
      <c r="I34" s="48" t="s">
        <v>73</v>
      </c>
      <c r="J34" s="47" t="str">
        <f aca="false">'контрол лист'!J33</f>
        <v>АЛТ клей РОСС RU.АЯ12.Д02542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customFormat="false" ht="36" hidden="false" customHeight="true" outlineLevel="0" collapsed="false">
      <c r="A35" s="47" t="s">
        <v>117</v>
      </c>
      <c r="B35" s="47" t="s">
        <v>118</v>
      </c>
      <c r="C35" s="47" t="s">
        <v>70</v>
      </c>
      <c r="D35" s="47" t="str">
        <f aca="false">'контрол лист'!D34</f>
        <v>КИУ</v>
      </c>
      <c r="E35" s="47" t="n">
        <v>0</v>
      </c>
      <c r="F35" s="48" t="s">
        <v>72</v>
      </c>
      <c r="G35" s="51" t="n">
        <v>5</v>
      </c>
      <c r="H35" s="48" t="n">
        <v>0</v>
      </c>
      <c r="I35" s="48" t="s">
        <v>73</v>
      </c>
      <c r="J35" s="47" t="str">
        <f aca="false">'контрол лист'!J34</f>
        <v>АЛТ клей РОСС RU.АЯ12.Д02542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customFormat="false" ht="24" hidden="false" customHeight="true" outlineLevel="0" collapsed="false">
      <c r="A36" s="47" t="s">
        <v>119</v>
      </c>
      <c r="B36" s="47" t="s">
        <v>120</v>
      </c>
      <c r="C36" s="47" t="s">
        <v>70</v>
      </c>
      <c r="D36" s="47" t="str">
        <f aca="false">'контрол лист'!D35</f>
        <v>КИУ</v>
      </c>
      <c r="E36" s="47" t="n">
        <v>0</v>
      </c>
      <c r="F36" s="48" t="s">
        <v>72</v>
      </c>
      <c r="G36" s="51" t="n">
        <v>3</v>
      </c>
      <c r="H36" s="48" t="n">
        <v>0</v>
      </c>
      <c r="I36" s="48" t="s">
        <v>73</v>
      </c>
      <c r="J36" s="47" t="str">
        <f aca="false">'контрол лист'!J35</f>
        <v>АЛТ клей РОСС RU.АЯ12.Д02542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customFormat="false" ht="24" hidden="false" customHeight="true" outlineLevel="0" collapsed="false">
      <c r="A37" s="47" t="s">
        <v>121</v>
      </c>
      <c r="B37" s="47" t="s">
        <v>122</v>
      </c>
      <c r="C37" s="47" t="s">
        <v>70</v>
      </c>
      <c r="D37" s="47" t="str">
        <f aca="false">'контрол лист'!D36</f>
        <v>КИУ</v>
      </c>
      <c r="E37" s="47" t="n">
        <v>0</v>
      </c>
      <c r="F37" s="48" t="s">
        <v>72</v>
      </c>
      <c r="G37" s="51" t="n">
        <v>4</v>
      </c>
      <c r="H37" s="48" t="n">
        <v>0</v>
      </c>
      <c r="I37" s="48" t="s">
        <v>73</v>
      </c>
      <c r="J37" s="47" t="str">
        <f aca="false">'контрол лист'!J36</f>
        <v>АЛТ клей РОСС RU.АЯ12.Д02542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</row>
    <row r="38" customFormat="false" ht="24" hidden="false" customHeight="true" outlineLevel="0" collapsed="false">
      <c r="A38" s="47" t="s">
        <v>123</v>
      </c>
      <c r="B38" s="47" t="s">
        <v>124</v>
      </c>
      <c r="C38" s="47" t="s">
        <v>70</v>
      </c>
      <c r="D38" s="47" t="str">
        <f aca="false">'контрол лист'!D37</f>
        <v>КИУ</v>
      </c>
      <c r="E38" s="47" t="n">
        <v>0</v>
      </c>
      <c r="F38" s="48" t="s">
        <v>72</v>
      </c>
      <c r="G38" s="51" t="n">
        <v>3</v>
      </c>
      <c r="H38" s="48" t="n">
        <v>0</v>
      </c>
      <c r="I38" s="48" t="s">
        <v>73</v>
      </c>
      <c r="J38" s="47" t="str">
        <f aca="false">'контрол лист'!J37</f>
        <v>АЛТ клей РОСС RU.АЯ12.Д02542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customFormat="false" ht="36" hidden="false" customHeight="true" outlineLevel="0" collapsed="false">
      <c r="A39" s="47" t="s">
        <v>125</v>
      </c>
      <c r="B39" s="47" t="n">
        <v>69</v>
      </c>
      <c r="C39" s="47" t="s">
        <v>70</v>
      </c>
      <c r="D39" s="47" t="str">
        <f aca="false">'контрол лист'!D38</f>
        <v>КИУ</v>
      </c>
      <c r="E39" s="47" t="n">
        <v>0</v>
      </c>
      <c r="F39" s="48" t="s">
        <v>72</v>
      </c>
      <c r="G39" s="51" t="n">
        <v>1</v>
      </c>
      <c r="H39" s="48" t="n">
        <v>0</v>
      </c>
      <c r="I39" s="48" t="s">
        <v>73</v>
      </c>
      <c r="J39" s="47" t="str">
        <f aca="false">'контрол лист'!J38</f>
        <v>АЛТ клей РОСС RU.АЯ12.Д02542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</row>
    <row r="40" customFormat="false" ht="12" hidden="false" customHeight="true" outlineLevel="0" collapsed="false">
      <c r="A40" s="47" t="s">
        <v>126</v>
      </c>
      <c r="B40" s="47" t="n">
        <v>80</v>
      </c>
      <c r="C40" s="47" t="s">
        <v>70</v>
      </c>
      <c r="D40" s="47" t="str">
        <f aca="false">'контрол лист'!D39</f>
        <v>КИУ</v>
      </c>
      <c r="E40" s="47" t="n">
        <v>0</v>
      </c>
      <c r="F40" s="48" t="s">
        <v>72</v>
      </c>
      <c r="G40" s="51" t="n">
        <v>1</v>
      </c>
      <c r="H40" s="48" t="n">
        <v>0</v>
      </c>
      <c r="I40" s="48" t="s">
        <v>73</v>
      </c>
      <c r="J40" s="47" t="str">
        <f aca="false">'контрол лист'!J39</f>
        <v>АЛТ клей РОСС RU.АЯ12.Д02542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</row>
    <row r="41" customFormat="false" ht="12" hidden="false" customHeight="true" outlineLevel="0" collapsed="false">
      <c r="A41" s="47" t="s">
        <v>127</v>
      </c>
      <c r="B41" s="47" t="n">
        <v>74.75</v>
      </c>
      <c r="C41" s="47" t="s">
        <v>70</v>
      </c>
      <c r="D41" s="47" t="str">
        <f aca="false">'контрол лист'!D40</f>
        <v>КИУ</v>
      </c>
      <c r="E41" s="47" t="n">
        <v>0</v>
      </c>
      <c r="F41" s="48" t="s">
        <v>72</v>
      </c>
      <c r="G41" s="51" t="n">
        <v>2</v>
      </c>
      <c r="H41" s="48" t="n">
        <v>0</v>
      </c>
      <c r="I41" s="48" t="s">
        <v>73</v>
      </c>
      <c r="J41" s="47" t="str">
        <f aca="false">'контрол лист'!J40</f>
        <v>АЛТ клей РОСС RU.АЯ12.Д02542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</row>
    <row r="42" customFormat="false" ht="36" hidden="false" customHeight="true" outlineLevel="0" collapsed="false">
      <c r="A42" s="47" t="s">
        <v>128</v>
      </c>
      <c r="B42" s="47" t="s">
        <v>129</v>
      </c>
      <c r="C42" s="47" t="s">
        <v>70</v>
      </c>
      <c r="D42" s="47" t="str">
        <f aca="false">'контрол лист'!D41</f>
        <v>КИУ</v>
      </c>
      <c r="E42" s="47" t="n">
        <v>0</v>
      </c>
      <c r="F42" s="48" t="s">
        <v>72</v>
      </c>
      <c r="G42" s="51" t="n">
        <v>11</v>
      </c>
      <c r="H42" s="48" t="n">
        <v>0</v>
      </c>
      <c r="I42" s="48" t="s">
        <v>73</v>
      </c>
      <c r="J42" s="47" t="str">
        <f aca="false">'контрол лист'!J41</f>
        <v>АЛТ клей РОСС RU.АЯ12.Д02542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</row>
    <row r="43" customFormat="false" ht="24" hidden="false" customHeight="true" outlineLevel="0" collapsed="false">
      <c r="A43" s="47" t="s">
        <v>130</v>
      </c>
      <c r="B43" s="47" t="n">
        <v>96.97</v>
      </c>
      <c r="C43" s="47" t="s">
        <v>70</v>
      </c>
      <c r="D43" s="47" t="str">
        <f aca="false">'контрол лист'!D42</f>
        <v>КИУ</v>
      </c>
      <c r="E43" s="47" t="n">
        <v>0</v>
      </c>
      <c r="F43" s="48" t="s">
        <v>72</v>
      </c>
      <c r="G43" s="51" t="n">
        <v>2</v>
      </c>
      <c r="H43" s="48" t="n">
        <v>0</v>
      </c>
      <c r="I43" s="48" t="s">
        <v>73</v>
      </c>
      <c r="J43" s="47" t="str">
        <f aca="false">'контрол лист'!J42</f>
        <v>АЛТ клей РОСС RU.АЯ12.Д02542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</row>
    <row r="44" customFormat="false" ht="24" hidden="false" customHeight="true" outlineLevel="0" collapsed="false">
      <c r="A44" s="47" t="s">
        <v>131</v>
      </c>
      <c r="B44" s="47" t="s">
        <v>132</v>
      </c>
      <c r="C44" s="47" t="s">
        <v>70</v>
      </c>
      <c r="D44" s="47" t="str">
        <f aca="false">'контрол лист'!D43</f>
        <v>КИУ</v>
      </c>
      <c r="E44" s="47" t="n">
        <v>0</v>
      </c>
      <c r="F44" s="48" t="s">
        <v>72</v>
      </c>
      <c r="G44" s="51" t="n">
        <v>3</v>
      </c>
      <c r="H44" s="48" t="n">
        <v>0</v>
      </c>
      <c r="I44" s="48" t="s">
        <v>73</v>
      </c>
      <c r="J44" s="47" t="str">
        <f aca="false">'контрол лист'!J43</f>
        <v>АЛТ клей РОСС RU.АЯ12.Д02542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</row>
    <row r="45" customFormat="false" ht="24" hidden="false" customHeight="true" outlineLevel="0" collapsed="false">
      <c r="A45" s="47" t="s">
        <v>133</v>
      </c>
      <c r="B45" s="47" t="s">
        <v>134</v>
      </c>
      <c r="C45" s="47" t="s">
        <v>70</v>
      </c>
      <c r="D45" s="47" t="str">
        <f aca="false">'контрол лист'!D44</f>
        <v>КИУ</v>
      </c>
      <c r="E45" s="47" t="n">
        <v>0</v>
      </c>
      <c r="F45" s="48" t="s">
        <v>72</v>
      </c>
      <c r="G45" s="51" t="n">
        <v>4</v>
      </c>
      <c r="H45" s="48" t="n">
        <v>0</v>
      </c>
      <c r="I45" s="48" t="s">
        <v>73</v>
      </c>
      <c r="J45" s="47" t="str">
        <f aca="false">'контрол лист'!J44</f>
        <v>АЛТ клей РОСС RU.АЯ12.Д02542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</row>
    <row r="46" customFormat="false" ht="36" hidden="false" customHeight="true" outlineLevel="0" collapsed="false">
      <c r="A46" s="47" t="s">
        <v>135</v>
      </c>
      <c r="B46" s="47" t="s">
        <v>136</v>
      </c>
      <c r="C46" s="47" t="s">
        <v>137</v>
      </c>
      <c r="D46" s="47" t="str">
        <f aca="false">'контрол лист'!D45</f>
        <v>КИУ</v>
      </c>
      <c r="E46" s="47" t="n">
        <v>0</v>
      </c>
      <c r="F46" s="48" t="s">
        <v>72</v>
      </c>
      <c r="G46" s="47" t="n">
        <v>8</v>
      </c>
      <c r="H46" s="48" t="n">
        <v>0</v>
      </c>
      <c r="I46" s="48" t="s">
        <v>73</v>
      </c>
      <c r="J46" s="47" t="s">
        <v>138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</row>
    <row r="47" customFormat="false" ht="24" hidden="false" customHeight="true" outlineLevel="0" collapsed="false">
      <c r="A47" s="47" t="s">
        <v>139</v>
      </c>
      <c r="B47" s="47" t="s">
        <v>140</v>
      </c>
      <c r="C47" s="47" t="s">
        <v>137</v>
      </c>
      <c r="D47" s="47" t="str">
        <f aca="false">'контрол лист'!D46</f>
        <v>КИУ</v>
      </c>
      <c r="E47" s="47" t="n">
        <v>0</v>
      </c>
      <c r="F47" s="48" t="s">
        <v>72</v>
      </c>
      <c r="G47" s="47" t="n">
        <v>10</v>
      </c>
      <c r="H47" s="48" t="n">
        <v>0</v>
      </c>
      <c r="I47" s="48" t="s">
        <v>73</v>
      </c>
      <c r="J47" s="47" t="str">
        <f aca="false">'контрол лист'!J46</f>
        <v>Бродифакум 0,005% РОСС RU Д-RU.АД37.В.11289/19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</row>
    <row r="48" customFormat="false" ht="24" hidden="false" customHeight="true" outlineLevel="0" collapsed="false">
      <c r="A48" s="47" t="s">
        <v>141</v>
      </c>
      <c r="B48" s="47" t="s">
        <v>142</v>
      </c>
      <c r="C48" s="47" t="s">
        <v>137</v>
      </c>
      <c r="D48" s="47" t="str">
        <f aca="false">'контрол лист'!D47</f>
        <v>КИУ</v>
      </c>
      <c r="E48" s="47" t="n">
        <v>0</v>
      </c>
      <c r="F48" s="48" t="s">
        <v>72</v>
      </c>
      <c r="G48" s="47" t="n">
        <v>8</v>
      </c>
      <c r="H48" s="48" t="n">
        <v>0</v>
      </c>
      <c r="I48" s="48" t="s">
        <v>73</v>
      </c>
      <c r="J48" s="47" t="str">
        <f aca="false">'контрол лист'!J47</f>
        <v>Бродифакум 0,005% РОСС RU Д-RU.АД37.В.11289/19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</row>
    <row r="49" customFormat="false" ht="24" hidden="false" customHeight="true" outlineLevel="0" collapsed="false">
      <c r="A49" s="47" t="s">
        <v>143</v>
      </c>
      <c r="B49" s="47" t="s">
        <v>144</v>
      </c>
      <c r="C49" s="47" t="s">
        <v>137</v>
      </c>
      <c r="D49" s="47" t="str">
        <f aca="false">'контрол лист'!D48</f>
        <v>КИУ</v>
      </c>
      <c r="E49" s="47" t="n">
        <v>0</v>
      </c>
      <c r="F49" s="48" t="s">
        <v>72</v>
      </c>
      <c r="G49" s="47" t="n">
        <v>8</v>
      </c>
      <c r="H49" s="48" t="n">
        <v>0</v>
      </c>
      <c r="I49" s="48" t="s">
        <v>73</v>
      </c>
      <c r="J49" s="47" t="str">
        <f aca="false">'контрол лист'!J48</f>
        <v>Бродифакум 0,005% РОСС RU Д-RU.АД37.В.11289/19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</row>
    <row r="50" customFormat="false" ht="24" hidden="false" customHeight="true" outlineLevel="0" collapsed="false">
      <c r="A50" s="47" t="s">
        <v>145</v>
      </c>
      <c r="B50" s="47" t="s">
        <v>146</v>
      </c>
      <c r="C50" s="47" t="s">
        <v>137</v>
      </c>
      <c r="D50" s="47" t="str">
        <f aca="false">'контрол лист'!D49</f>
        <v>КИУ</v>
      </c>
      <c r="E50" s="47" t="n">
        <v>0</v>
      </c>
      <c r="F50" s="48" t="s">
        <v>72</v>
      </c>
      <c r="G50" s="47" t="n">
        <v>8</v>
      </c>
      <c r="H50" s="48" t="n">
        <v>0</v>
      </c>
      <c r="I50" s="48" t="s">
        <v>73</v>
      </c>
      <c r="J50" s="47" t="str">
        <f aca="false">'контрол лист'!J49</f>
        <v>Бродифакум 0,005% РОСС RU Д-RU.АД37.В.11289/19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</row>
    <row r="51" customFormat="false" ht="24" hidden="false" customHeight="true" outlineLevel="0" collapsed="false">
      <c r="A51" s="47" t="s">
        <v>147</v>
      </c>
      <c r="B51" s="47" t="s">
        <v>148</v>
      </c>
      <c r="C51" s="47" t="s">
        <v>137</v>
      </c>
      <c r="D51" s="47" t="str">
        <f aca="false">'контрол лист'!D50</f>
        <v>КИУ</v>
      </c>
      <c r="E51" s="47" t="n">
        <v>0</v>
      </c>
      <c r="F51" s="48" t="s">
        <v>149</v>
      </c>
      <c r="G51" s="47" t="n">
        <v>5</v>
      </c>
      <c r="H51" s="48" t="n">
        <v>0</v>
      </c>
      <c r="I51" s="48" t="s">
        <v>73</v>
      </c>
      <c r="J51" s="47" t="str">
        <f aca="false">'контрол лист'!J50</f>
        <v>Бродифакум 0,005% РОСС RU Д-RU.АД37.В.11289/19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</row>
    <row r="52" customFormat="false" ht="36" hidden="false" customHeight="true" outlineLevel="0" collapsed="false">
      <c r="A52" s="47" t="s">
        <v>150</v>
      </c>
      <c r="B52" s="47" t="s">
        <v>151</v>
      </c>
      <c r="C52" s="47" t="s">
        <v>137</v>
      </c>
      <c r="D52" s="47" t="str">
        <f aca="false">'контрол лист'!D51</f>
        <v>КИУ</v>
      </c>
      <c r="E52" s="47" t="n">
        <v>0</v>
      </c>
      <c r="F52" s="48" t="s">
        <v>149</v>
      </c>
      <c r="G52" s="47" t="n">
        <v>11</v>
      </c>
      <c r="H52" s="48" t="n">
        <v>0</v>
      </c>
      <c r="I52" s="48" t="s">
        <v>73</v>
      </c>
      <c r="J52" s="47" t="str">
        <f aca="false">'контрол лист'!J51</f>
        <v>Бродифакум 0,005% РОСС RU Д-RU.АД37.В.11289/19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</row>
    <row r="53" customFormat="false" ht="24" hidden="false" customHeight="true" outlineLevel="0" collapsed="false">
      <c r="A53" s="47" t="s">
        <v>152</v>
      </c>
      <c r="B53" s="47" t="s">
        <v>153</v>
      </c>
      <c r="C53" s="47" t="s">
        <v>137</v>
      </c>
      <c r="D53" s="47" t="str">
        <f aca="false">'контрол лист'!D52</f>
        <v>КИУ</v>
      </c>
      <c r="E53" s="47" t="n">
        <v>0</v>
      </c>
      <c r="F53" s="48" t="s">
        <v>154</v>
      </c>
      <c r="G53" s="47" t="n">
        <v>6</v>
      </c>
      <c r="H53" s="48" t="n">
        <v>0</v>
      </c>
      <c r="I53" s="48" t="s">
        <v>73</v>
      </c>
      <c r="J53" s="47" t="str">
        <f aca="false">'контрол лист'!J52</f>
        <v>Бродифакум 0,005% РОСС RU Д-RU.АД37.В.11289/19</v>
      </c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</row>
    <row r="54" customFormat="false" ht="24" hidden="false" customHeight="true" outlineLevel="0" collapsed="false">
      <c r="A54" s="47" t="s">
        <v>155</v>
      </c>
      <c r="B54" s="47" t="s">
        <v>156</v>
      </c>
      <c r="C54" s="47" t="s">
        <v>137</v>
      </c>
      <c r="D54" s="47" t="str">
        <f aca="false">'контрол лист'!D53</f>
        <v>КИУ</v>
      </c>
      <c r="E54" s="47" t="n">
        <v>0</v>
      </c>
      <c r="F54" s="48" t="s">
        <v>154</v>
      </c>
      <c r="G54" s="47" t="n">
        <v>6</v>
      </c>
      <c r="H54" s="48" t="n">
        <v>0</v>
      </c>
      <c r="I54" s="48" t="s">
        <v>73</v>
      </c>
      <c r="J54" s="47" t="str">
        <f aca="false">'контрол лист'!J53</f>
        <v>Бродифакум 0,005% РОСС RU Д-RU.АД37.В.11289/19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</row>
    <row r="55" customFormat="false" ht="84" hidden="false" customHeight="true" outlineLevel="0" collapsed="false">
      <c r="A55" s="47" t="s">
        <v>157</v>
      </c>
      <c r="B55" s="47" t="s">
        <v>158</v>
      </c>
      <c r="C55" s="47" t="s">
        <v>137</v>
      </c>
      <c r="D55" s="47" t="str">
        <f aca="false">'контрол лист'!D54</f>
        <v>КИУ</v>
      </c>
      <c r="E55" s="47" t="n">
        <v>0</v>
      </c>
      <c r="F55" s="48" t="s">
        <v>159</v>
      </c>
      <c r="G55" s="47" t="n">
        <v>26</v>
      </c>
      <c r="H55" s="48" t="n">
        <v>0</v>
      </c>
      <c r="I55" s="48" t="s">
        <v>73</v>
      </c>
      <c r="J55" s="47" t="str">
        <f aca="false">'контрол лист'!J54</f>
        <v>Бродифакум 0,005% РОСС RU Д-RU.АД37.В.11289/19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</row>
    <row r="56" customFormat="false" ht="120" hidden="false" customHeight="true" outlineLevel="0" collapsed="false">
      <c r="A56" s="47" t="s">
        <v>160</v>
      </c>
      <c r="B56" s="47" t="s">
        <v>161</v>
      </c>
      <c r="C56" s="47" t="s">
        <v>137</v>
      </c>
      <c r="D56" s="47" t="str">
        <f aca="false">'контрол лист'!D55</f>
        <v>КИУ</v>
      </c>
      <c r="E56" s="47" t="s">
        <v>93</v>
      </c>
      <c r="F56" s="48" t="s">
        <v>159</v>
      </c>
      <c r="G56" s="47" t="n">
        <v>31</v>
      </c>
      <c r="H56" s="48" t="n">
        <v>0</v>
      </c>
      <c r="I56" s="48" t="s">
        <v>73</v>
      </c>
      <c r="J56" s="47" t="str">
        <f aca="false">'контрол лист'!J55</f>
        <v>Бродифакум 0,005% РОСС RU Д-RU.АД37.В.11289/19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</row>
    <row r="57" customFormat="false" ht="48" hidden="false" customHeight="true" outlineLevel="0" collapsed="false">
      <c r="A57" s="47" t="s">
        <v>162</v>
      </c>
      <c r="B57" s="47" t="s">
        <v>163</v>
      </c>
      <c r="C57" s="47" t="s">
        <v>137</v>
      </c>
      <c r="D57" s="47" t="str">
        <f aca="false">'контрол лист'!D56</f>
        <v>КИУ</v>
      </c>
      <c r="E57" s="47" t="s">
        <v>93</v>
      </c>
      <c r="F57" s="48" t="s">
        <v>154</v>
      </c>
      <c r="G57" s="47" t="n">
        <v>13</v>
      </c>
      <c r="H57" s="48" t="n">
        <v>0</v>
      </c>
      <c r="I57" s="48" t="s">
        <v>73</v>
      </c>
      <c r="J57" s="47" t="str">
        <f aca="false">'контрол лист'!J56</f>
        <v>Бродифакум 0,005% РОСС RU Д-RU.АД37.В.11289/19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</row>
    <row r="58" customFormat="false" ht="48" hidden="false" customHeight="true" outlineLevel="0" collapsed="false">
      <c r="A58" s="47" t="s">
        <v>164</v>
      </c>
      <c r="B58" s="47" t="s">
        <v>165</v>
      </c>
      <c r="C58" s="47" t="s">
        <v>137</v>
      </c>
      <c r="D58" s="47" t="str">
        <f aca="false">'контрол лист'!D57</f>
        <v>КИУ</v>
      </c>
      <c r="E58" s="47" t="n">
        <v>0</v>
      </c>
      <c r="F58" s="48" t="s">
        <v>154</v>
      </c>
      <c r="G58" s="47" t="n">
        <v>16</v>
      </c>
      <c r="H58" s="48" t="n">
        <v>0</v>
      </c>
      <c r="I58" s="48" t="s">
        <v>73</v>
      </c>
      <c r="J58" s="47" t="str">
        <f aca="false">'контрол лист'!J57</f>
        <v>Бродифакум 0,005% РОСС RU Д-RU.АД37.В.11289/19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</row>
    <row r="59" customFormat="false" ht="24" hidden="false" customHeight="true" outlineLevel="0" collapsed="false">
      <c r="A59" s="52" t="s">
        <v>166</v>
      </c>
      <c r="B59" s="47" t="n">
        <f aca="false">SUM('контрол лист'!G7:G45)</f>
        <v>112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</row>
    <row r="60" customFormat="false" ht="24" hidden="false" customHeight="true" outlineLevel="0" collapsed="false">
      <c r="A60" s="52" t="s">
        <v>167</v>
      </c>
      <c r="B60" s="47" t="n">
        <f aca="false">SUM('контрол лист'!G46:G58)</f>
        <v>156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</row>
    <row r="61" customFormat="false" ht="38.25" hidden="false" customHeight="true" outlineLevel="0" collapsed="false">
      <c r="A61" s="52" t="s">
        <v>168</v>
      </c>
      <c r="B61" s="47" t="n">
        <f aca="false">'контрол лист'!B59+'контрол лист'!B60</f>
        <v>268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</row>
    <row r="62" customFormat="false" ht="39" hidden="false" customHeight="true" outlineLevel="0" collapsed="false">
      <c r="A62" s="46" t="s">
        <v>169</v>
      </c>
      <c r="B62" s="46"/>
      <c r="C62" s="46"/>
      <c r="D62" s="46"/>
      <c r="E62" s="46"/>
      <c r="F62" s="46"/>
      <c r="G62" s="46"/>
      <c r="H62" s="46"/>
      <c r="I62" s="46"/>
      <c r="J62" s="46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</row>
    <row r="63" customFormat="false" ht="72" hidden="false" customHeight="true" outlineLevel="0" collapsed="false">
      <c r="A63" s="46" t="s">
        <v>170</v>
      </c>
      <c r="B63" s="46"/>
      <c r="C63" s="46"/>
      <c r="D63" s="46"/>
      <c r="E63" s="46"/>
      <c r="F63" s="46"/>
      <c r="G63" s="46"/>
      <c r="H63" s="46"/>
      <c r="I63" s="46"/>
      <c r="J63" s="46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</row>
    <row r="64" customFormat="false" ht="24" hidden="false" customHeight="true" outlineLevel="0" collapsed="false">
      <c r="A64" s="53" t="s">
        <v>171</v>
      </c>
      <c r="B64" s="54" t="s">
        <v>172</v>
      </c>
      <c r="C64" s="54"/>
      <c r="D64" s="54"/>
      <c r="E64" s="54"/>
      <c r="F64" s="54"/>
      <c r="G64" s="53" t="s">
        <v>173</v>
      </c>
      <c r="H64" s="53"/>
      <c r="I64" s="53" t="s">
        <v>174</v>
      </c>
      <c r="J64" s="55"/>
      <c r="K64" s="56"/>
      <c r="L64" s="56"/>
      <c r="M64" s="56"/>
      <c r="N64" s="56"/>
      <c r="O64" s="56"/>
      <c r="P64" s="53" t="s">
        <v>175</v>
      </c>
      <c r="Q64" s="53"/>
      <c r="R64" s="53" t="s">
        <v>174</v>
      </c>
      <c r="S64" s="53" t="s">
        <v>171</v>
      </c>
      <c r="T64" s="54" t="s">
        <v>172</v>
      </c>
      <c r="U64" s="54"/>
      <c r="V64" s="54"/>
      <c r="W64" s="54"/>
      <c r="X64" s="54"/>
      <c r="Y64" s="53" t="s">
        <v>175</v>
      </c>
      <c r="Z64" s="53"/>
      <c r="AA64" s="53" t="s">
        <v>174</v>
      </c>
      <c r="AB64" s="53" t="s">
        <v>171</v>
      </c>
      <c r="AC64" s="54" t="s">
        <v>172</v>
      </c>
      <c r="AD64" s="54"/>
      <c r="AE64" s="54"/>
      <c r="AF64" s="54"/>
      <c r="AG64" s="54"/>
      <c r="AH64" s="53" t="s">
        <v>175</v>
      </c>
      <c r="AI64" s="53"/>
      <c r="AJ64" s="53" t="s">
        <v>174</v>
      </c>
      <c r="AK64" s="53" t="s">
        <v>171</v>
      </c>
      <c r="AL64" s="54" t="s">
        <v>172</v>
      </c>
      <c r="AM64" s="54"/>
      <c r="AN64" s="54"/>
      <c r="AO64" s="54"/>
      <c r="AP64" s="54"/>
      <c r="AQ64" s="53" t="s">
        <v>175</v>
      </c>
      <c r="AR64" s="53"/>
      <c r="AS64" s="53" t="s">
        <v>174</v>
      </c>
      <c r="AT64" s="53" t="s">
        <v>171</v>
      </c>
      <c r="AU64" s="54" t="s">
        <v>172</v>
      </c>
      <c r="AV64" s="54"/>
      <c r="AW64" s="54"/>
      <c r="AX64" s="54"/>
      <c r="AY64" s="54"/>
      <c r="AZ64" s="53" t="s">
        <v>175</v>
      </c>
      <c r="BA64" s="53"/>
      <c r="BB64" s="53" t="s">
        <v>174</v>
      </c>
      <c r="BC64" s="53" t="s">
        <v>171</v>
      </c>
      <c r="BD64" s="54" t="s">
        <v>172</v>
      </c>
      <c r="BE64" s="54"/>
      <c r="BF64" s="54"/>
      <c r="BG64" s="54"/>
      <c r="BH64" s="54"/>
      <c r="BI64" s="53" t="s">
        <v>175</v>
      </c>
      <c r="BJ64" s="53"/>
      <c r="BK64" s="53" t="s">
        <v>174</v>
      </c>
      <c r="BL64" s="53" t="s">
        <v>171</v>
      </c>
      <c r="BM64" s="54" t="s">
        <v>172</v>
      </c>
      <c r="BN64" s="54"/>
      <c r="BO64" s="54"/>
      <c r="BP64" s="54"/>
      <c r="BQ64" s="54"/>
      <c r="BR64" s="53" t="s">
        <v>175</v>
      </c>
      <c r="BS64" s="53"/>
      <c r="BT64" s="53" t="s">
        <v>174</v>
      </c>
      <c r="BU64" s="53" t="s">
        <v>171</v>
      </c>
      <c r="BV64" s="54" t="s">
        <v>172</v>
      </c>
      <c r="BW64" s="54"/>
      <c r="BX64" s="54"/>
      <c r="BY64" s="54"/>
      <c r="BZ64" s="54"/>
      <c r="CA64" s="53" t="s">
        <v>175</v>
      </c>
      <c r="CB64" s="53"/>
      <c r="CC64" s="53" t="s">
        <v>174</v>
      </c>
      <c r="CD64" s="53" t="s">
        <v>171</v>
      </c>
      <c r="CE64" s="54" t="s">
        <v>172</v>
      </c>
      <c r="CF64" s="54"/>
      <c r="CG64" s="54"/>
      <c r="CH64" s="54"/>
      <c r="CI64" s="54"/>
      <c r="CJ64" s="53" t="s">
        <v>175</v>
      </c>
      <c r="CK64" s="53"/>
      <c r="CL64" s="53" t="s">
        <v>174</v>
      </c>
      <c r="CM64" s="53" t="s">
        <v>171</v>
      </c>
      <c r="CN64" s="54" t="s">
        <v>172</v>
      </c>
      <c r="CO64" s="54"/>
      <c r="CP64" s="54"/>
      <c r="CQ64" s="54"/>
      <c r="CR64" s="54"/>
      <c r="CS64" s="53" t="s">
        <v>175</v>
      </c>
      <c r="CT64" s="53"/>
      <c r="CU64" s="53" t="s">
        <v>174</v>
      </c>
      <c r="CV64" s="53" t="s">
        <v>171</v>
      </c>
      <c r="CW64" s="54" t="s">
        <v>172</v>
      </c>
      <c r="CX64" s="54"/>
      <c r="CY64" s="54"/>
      <c r="CZ64" s="54"/>
      <c r="DA64" s="54"/>
      <c r="DB64" s="53" t="s">
        <v>175</v>
      </c>
      <c r="DC64" s="53"/>
      <c r="DD64" s="53" t="s">
        <v>174</v>
      </c>
      <c r="DE64" s="53" t="s">
        <v>171</v>
      </c>
      <c r="DF64" s="54" t="s">
        <v>172</v>
      </c>
      <c r="DG64" s="54"/>
      <c r="DH64" s="54"/>
      <c r="DI64" s="54"/>
      <c r="DJ64" s="54"/>
      <c r="DK64" s="53" t="s">
        <v>175</v>
      </c>
      <c r="DL64" s="53"/>
      <c r="DM64" s="53" t="s">
        <v>174</v>
      </c>
      <c r="DN64" s="53" t="s">
        <v>171</v>
      </c>
      <c r="DO64" s="54" t="s">
        <v>172</v>
      </c>
      <c r="DP64" s="54"/>
      <c r="DQ64" s="54"/>
      <c r="DR64" s="54"/>
      <c r="DS64" s="54"/>
      <c r="DT64" s="53" t="s">
        <v>175</v>
      </c>
      <c r="DU64" s="53"/>
      <c r="DV64" s="53" t="s">
        <v>174</v>
      </c>
      <c r="DW64" s="53" t="s">
        <v>171</v>
      </c>
      <c r="DX64" s="54" t="s">
        <v>172</v>
      </c>
      <c r="DY64" s="54"/>
      <c r="DZ64" s="54"/>
      <c r="EA64" s="54"/>
      <c r="EB64" s="54"/>
      <c r="EC64" s="53" t="s">
        <v>175</v>
      </c>
      <c r="ED64" s="53"/>
      <c r="EE64" s="53" t="s">
        <v>174</v>
      </c>
      <c r="EF64" s="53" t="s">
        <v>171</v>
      </c>
      <c r="EG64" s="54" t="s">
        <v>172</v>
      </c>
      <c r="EH64" s="54"/>
      <c r="EI64" s="54"/>
      <c r="EJ64" s="54"/>
      <c r="EK64" s="54"/>
      <c r="EL64" s="53" t="s">
        <v>175</v>
      </c>
      <c r="EM64" s="53"/>
      <c r="EN64" s="53" t="s">
        <v>174</v>
      </c>
      <c r="EO64" s="53" t="s">
        <v>171</v>
      </c>
      <c r="EP64" s="54" t="s">
        <v>172</v>
      </c>
      <c r="EQ64" s="54"/>
      <c r="ER64" s="54"/>
      <c r="ES64" s="54"/>
      <c r="ET64" s="54"/>
      <c r="EU64" s="53" t="s">
        <v>175</v>
      </c>
      <c r="EV64" s="53"/>
      <c r="EW64" s="53" t="s">
        <v>174</v>
      </c>
      <c r="EX64" s="53" t="s">
        <v>171</v>
      </c>
      <c r="EY64" s="54" t="s">
        <v>172</v>
      </c>
      <c r="EZ64" s="54"/>
      <c r="FA64" s="54"/>
      <c r="FB64" s="54"/>
      <c r="FC64" s="54"/>
      <c r="FD64" s="53" t="s">
        <v>175</v>
      </c>
      <c r="FE64" s="53"/>
      <c r="FF64" s="53" t="s">
        <v>174</v>
      </c>
      <c r="FG64" s="53" t="s">
        <v>171</v>
      </c>
      <c r="FH64" s="54" t="s">
        <v>172</v>
      </c>
      <c r="FI64" s="54"/>
      <c r="FJ64" s="54"/>
      <c r="FK64" s="54"/>
      <c r="FL64" s="54"/>
      <c r="FM64" s="53" t="s">
        <v>175</v>
      </c>
      <c r="FN64" s="53"/>
      <c r="FO64" s="53" t="s">
        <v>174</v>
      </c>
      <c r="FP64" s="53" t="s">
        <v>171</v>
      </c>
      <c r="FQ64" s="54" t="s">
        <v>172</v>
      </c>
      <c r="FR64" s="54"/>
      <c r="FS64" s="54"/>
      <c r="FT64" s="54"/>
      <c r="FU64" s="54"/>
      <c r="FV64" s="53" t="s">
        <v>175</v>
      </c>
      <c r="FW64" s="53"/>
      <c r="FX64" s="53" t="s">
        <v>174</v>
      </c>
      <c r="FY64" s="53" t="s">
        <v>171</v>
      </c>
      <c r="FZ64" s="54" t="s">
        <v>172</v>
      </c>
      <c r="GA64" s="54"/>
      <c r="GB64" s="54"/>
      <c r="GC64" s="54"/>
      <c r="GD64" s="54"/>
      <c r="GE64" s="53" t="s">
        <v>175</v>
      </c>
      <c r="GF64" s="53"/>
      <c r="GG64" s="53" t="s">
        <v>174</v>
      </c>
      <c r="GH64" s="53" t="s">
        <v>171</v>
      </c>
      <c r="GI64" s="54" t="s">
        <v>172</v>
      </c>
      <c r="GJ64" s="54"/>
      <c r="GK64" s="54"/>
      <c r="GL64" s="54"/>
      <c r="GM64" s="54"/>
      <c r="GN64" s="53" t="s">
        <v>175</v>
      </c>
      <c r="GO64" s="53"/>
      <c r="GP64" s="53" t="s">
        <v>174</v>
      </c>
      <c r="GQ64" s="53" t="s">
        <v>171</v>
      </c>
      <c r="GR64" s="54" t="s">
        <v>172</v>
      </c>
      <c r="GS64" s="54"/>
      <c r="GT64" s="54"/>
      <c r="GU64" s="54"/>
      <c r="GV64" s="54"/>
      <c r="GW64" s="53" t="s">
        <v>175</v>
      </c>
      <c r="GX64" s="53"/>
      <c r="GY64" s="53" t="s">
        <v>174</v>
      </c>
      <c r="GZ64" s="53" t="s">
        <v>171</v>
      </c>
      <c r="HA64" s="54" t="s">
        <v>172</v>
      </c>
      <c r="HB64" s="54"/>
      <c r="HC64" s="54"/>
      <c r="HD64" s="54"/>
      <c r="HE64" s="54"/>
      <c r="HF64" s="53" t="s">
        <v>175</v>
      </c>
      <c r="HG64" s="53"/>
      <c r="HH64" s="53" t="s">
        <v>174</v>
      </c>
      <c r="HI64" s="53" t="s">
        <v>171</v>
      </c>
      <c r="HJ64" s="54" t="s">
        <v>172</v>
      </c>
      <c r="HK64" s="54"/>
      <c r="HL64" s="54"/>
      <c r="HM64" s="54"/>
      <c r="HN64" s="54"/>
      <c r="HO64" s="53" t="s">
        <v>175</v>
      </c>
      <c r="HP64" s="53"/>
      <c r="HQ64" s="53" t="s">
        <v>174</v>
      </c>
      <c r="HR64" s="53" t="s">
        <v>171</v>
      </c>
      <c r="HS64" s="54" t="s">
        <v>172</v>
      </c>
      <c r="HT64" s="54"/>
      <c r="HU64" s="54"/>
      <c r="HV64" s="54"/>
      <c r="HW64" s="54"/>
      <c r="HX64" s="53" t="s">
        <v>175</v>
      </c>
      <c r="HY64" s="53"/>
      <c r="HZ64" s="53" t="s">
        <v>174</v>
      </c>
      <c r="IA64" s="53" t="s">
        <v>171</v>
      </c>
      <c r="IB64" s="54" t="s">
        <v>172</v>
      </c>
      <c r="IC64" s="54"/>
      <c r="ID64" s="54"/>
      <c r="IE64" s="54"/>
      <c r="IF64" s="54"/>
      <c r="IG64" s="53" t="s">
        <v>175</v>
      </c>
      <c r="IH64" s="53"/>
      <c r="II64" s="53" t="s">
        <v>174</v>
      </c>
      <c r="IJ64" s="53" t="s">
        <v>171</v>
      </c>
      <c r="IK64" s="54" t="s">
        <v>172</v>
      </c>
      <c r="IL64" s="54"/>
      <c r="IM64" s="54"/>
      <c r="IN64" s="54"/>
      <c r="IO64" s="54"/>
      <c r="IP64" s="53" t="s">
        <v>175</v>
      </c>
      <c r="IQ64" s="53"/>
      <c r="IR64" s="53" t="s">
        <v>174</v>
      </c>
      <c r="IS64" s="53" t="s">
        <v>171</v>
      </c>
      <c r="IT64" s="54" t="s">
        <v>172</v>
      </c>
      <c r="IU64" s="54"/>
      <c r="IV64" s="54"/>
    </row>
    <row r="65" customFormat="false" ht="35.25" hidden="false" customHeight="true" outlineLevel="0" collapsed="false">
      <c r="A65" s="53" t="s">
        <v>176</v>
      </c>
      <c r="B65" s="54" t="s">
        <v>177</v>
      </c>
      <c r="C65" s="54"/>
      <c r="D65" s="54"/>
      <c r="E65" s="54"/>
      <c r="F65" s="54"/>
      <c r="G65" s="53" t="s">
        <v>178</v>
      </c>
      <c r="H65" s="53"/>
      <c r="I65" s="53" t="s">
        <v>179</v>
      </c>
      <c r="J65" s="55"/>
      <c r="K65" s="56"/>
      <c r="L65" s="56"/>
      <c r="M65" s="56"/>
      <c r="N65" s="56"/>
      <c r="O65" s="56"/>
      <c r="P65" s="53" t="s">
        <v>178</v>
      </c>
      <c r="Q65" s="53"/>
      <c r="R65" s="53" t="s">
        <v>180</v>
      </c>
      <c r="S65" s="53" t="s">
        <v>181</v>
      </c>
      <c r="T65" s="54" t="s">
        <v>177</v>
      </c>
      <c r="U65" s="54"/>
      <c r="V65" s="54"/>
      <c r="W65" s="54"/>
      <c r="X65" s="54"/>
      <c r="Y65" s="53" t="s">
        <v>178</v>
      </c>
      <c r="Z65" s="53"/>
      <c r="AA65" s="53" t="s">
        <v>180</v>
      </c>
      <c r="AB65" s="53" t="s">
        <v>181</v>
      </c>
      <c r="AC65" s="54" t="s">
        <v>177</v>
      </c>
      <c r="AD65" s="54"/>
      <c r="AE65" s="54"/>
      <c r="AF65" s="54"/>
      <c r="AG65" s="54"/>
      <c r="AH65" s="53" t="s">
        <v>178</v>
      </c>
      <c r="AI65" s="53"/>
      <c r="AJ65" s="53" t="s">
        <v>180</v>
      </c>
      <c r="AK65" s="53" t="s">
        <v>181</v>
      </c>
      <c r="AL65" s="54" t="s">
        <v>177</v>
      </c>
      <c r="AM65" s="54"/>
      <c r="AN65" s="54"/>
      <c r="AO65" s="54"/>
      <c r="AP65" s="54"/>
      <c r="AQ65" s="53" t="s">
        <v>178</v>
      </c>
      <c r="AR65" s="53"/>
      <c r="AS65" s="53" t="s">
        <v>180</v>
      </c>
      <c r="AT65" s="53" t="s">
        <v>181</v>
      </c>
      <c r="AU65" s="54" t="s">
        <v>177</v>
      </c>
      <c r="AV65" s="54"/>
      <c r="AW65" s="54"/>
      <c r="AX65" s="54"/>
      <c r="AY65" s="54"/>
      <c r="AZ65" s="53" t="s">
        <v>178</v>
      </c>
      <c r="BA65" s="53"/>
      <c r="BB65" s="53" t="s">
        <v>180</v>
      </c>
      <c r="BC65" s="53" t="s">
        <v>181</v>
      </c>
      <c r="BD65" s="54" t="s">
        <v>177</v>
      </c>
      <c r="BE65" s="54"/>
      <c r="BF65" s="54"/>
      <c r="BG65" s="54"/>
      <c r="BH65" s="54"/>
      <c r="BI65" s="53" t="s">
        <v>178</v>
      </c>
      <c r="BJ65" s="53"/>
      <c r="BK65" s="53" t="s">
        <v>180</v>
      </c>
      <c r="BL65" s="53" t="s">
        <v>181</v>
      </c>
      <c r="BM65" s="54" t="s">
        <v>177</v>
      </c>
      <c r="BN65" s="54"/>
      <c r="BO65" s="54"/>
      <c r="BP65" s="54"/>
      <c r="BQ65" s="54"/>
      <c r="BR65" s="53" t="s">
        <v>178</v>
      </c>
      <c r="BS65" s="53"/>
      <c r="BT65" s="53" t="s">
        <v>180</v>
      </c>
      <c r="BU65" s="53" t="s">
        <v>181</v>
      </c>
      <c r="BV65" s="54" t="s">
        <v>177</v>
      </c>
      <c r="BW65" s="54"/>
      <c r="BX65" s="54"/>
      <c r="BY65" s="54"/>
      <c r="BZ65" s="54"/>
      <c r="CA65" s="53" t="s">
        <v>178</v>
      </c>
      <c r="CB65" s="53"/>
      <c r="CC65" s="53" t="s">
        <v>180</v>
      </c>
      <c r="CD65" s="53" t="s">
        <v>181</v>
      </c>
      <c r="CE65" s="54" t="s">
        <v>177</v>
      </c>
      <c r="CF65" s="54"/>
      <c r="CG65" s="54"/>
      <c r="CH65" s="54"/>
      <c r="CI65" s="54"/>
      <c r="CJ65" s="53" t="s">
        <v>178</v>
      </c>
      <c r="CK65" s="53"/>
      <c r="CL65" s="53" t="s">
        <v>180</v>
      </c>
      <c r="CM65" s="53" t="s">
        <v>181</v>
      </c>
      <c r="CN65" s="54" t="s">
        <v>177</v>
      </c>
      <c r="CO65" s="54"/>
      <c r="CP65" s="54"/>
      <c r="CQ65" s="54"/>
      <c r="CR65" s="54"/>
      <c r="CS65" s="53" t="s">
        <v>178</v>
      </c>
      <c r="CT65" s="53"/>
      <c r="CU65" s="53" t="s">
        <v>180</v>
      </c>
      <c r="CV65" s="53" t="s">
        <v>181</v>
      </c>
      <c r="CW65" s="54" t="s">
        <v>177</v>
      </c>
      <c r="CX65" s="54"/>
      <c r="CY65" s="54"/>
      <c r="CZ65" s="54"/>
      <c r="DA65" s="54"/>
      <c r="DB65" s="53" t="s">
        <v>178</v>
      </c>
      <c r="DC65" s="53"/>
      <c r="DD65" s="53" t="s">
        <v>180</v>
      </c>
      <c r="DE65" s="53" t="s">
        <v>181</v>
      </c>
      <c r="DF65" s="54" t="s">
        <v>177</v>
      </c>
      <c r="DG65" s="54"/>
      <c r="DH65" s="54"/>
      <c r="DI65" s="54"/>
      <c r="DJ65" s="54"/>
      <c r="DK65" s="53" t="s">
        <v>178</v>
      </c>
      <c r="DL65" s="53"/>
      <c r="DM65" s="53" t="s">
        <v>180</v>
      </c>
      <c r="DN65" s="53" t="s">
        <v>181</v>
      </c>
      <c r="DO65" s="54" t="s">
        <v>177</v>
      </c>
      <c r="DP65" s="54"/>
      <c r="DQ65" s="54"/>
      <c r="DR65" s="54"/>
      <c r="DS65" s="54"/>
      <c r="DT65" s="53" t="s">
        <v>178</v>
      </c>
      <c r="DU65" s="53"/>
      <c r="DV65" s="53" t="s">
        <v>180</v>
      </c>
      <c r="DW65" s="53" t="s">
        <v>181</v>
      </c>
      <c r="DX65" s="54" t="s">
        <v>177</v>
      </c>
      <c r="DY65" s="54"/>
      <c r="DZ65" s="54"/>
      <c r="EA65" s="54"/>
      <c r="EB65" s="54"/>
      <c r="EC65" s="53" t="s">
        <v>178</v>
      </c>
      <c r="ED65" s="53"/>
      <c r="EE65" s="53" t="s">
        <v>180</v>
      </c>
      <c r="EF65" s="53" t="s">
        <v>181</v>
      </c>
      <c r="EG65" s="54" t="s">
        <v>177</v>
      </c>
      <c r="EH65" s="54"/>
      <c r="EI65" s="54"/>
      <c r="EJ65" s="54"/>
      <c r="EK65" s="54"/>
      <c r="EL65" s="53" t="s">
        <v>178</v>
      </c>
      <c r="EM65" s="53"/>
      <c r="EN65" s="53" t="s">
        <v>180</v>
      </c>
      <c r="EO65" s="53" t="s">
        <v>181</v>
      </c>
      <c r="EP65" s="54" t="s">
        <v>177</v>
      </c>
      <c r="EQ65" s="54"/>
      <c r="ER65" s="54"/>
      <c r="ES65" s="54"/>
      <c r="ET65" s="54"/>
      <c r="EU65" s="53" t="s">
        <v>178</v>
      </c>
      <c r="EV65" s="53"/>
      <c r="EW65" s="53" t="s">
        <v>180</v>
      </c>
      <c r="EX65" s="53" t="s">
        <v>181</v>
      </c>
      <c r="EY65" s="54" t="s">
        <v>177</v>
      </c>
      <c r="EZ65" s="54"/>
      <c r="FA65" s="54"/>
      <c r="FB65" s="54"/>
      <c r="FC65" s="54"/>
      <c r="FD65" s="53" t="s">
        <v>178</v>
      </c>
      <c r="FE65" s="53"/>
      <c r="FF65" s="53" t="s">
        <v>180</v>
      </c>
      <c r="FG65" s="53" t="s">
        <v>181</v>
      </c>
      <c r="FH65" s="54" t="s">
        <v>177</v>
      </c>
      <c r="FI65" s="54"/>
      <c r="FJ65" s="54"/>
      <c r="FK65" s="54"/>
      <c r="FL65" s="54"/>
      <c r="FM65" s="53" t="s">
        <v>178</v>
      </c>
      <c r="FN65" s="53"/>
      <c r="FO65" s="53" t="s">
        <v>180</v>
      </c>
      <c r="FP65" s="53" t="s">
        <v>181</v>
      </c>
      <c r="FQ65" s="54" t="s">
        <v>177</v>
      </c>
      <c r="FR65" s="54"/>
      <c r="FS65" s="54"/>
      <c r="FT65" s="54"/>
      <c r="FU65" s="54"/>
      <c r="FV65" s="53" t="s">
        <v>178</v>
      </c>
      <c r="FW65" s="53"/>
      <c r="FX65" s="53" t="s">
        <v>180</v>
      </c>
      <c r="FY65" s="53" t="s">
        <v>181</v>
      </c>
      <c r="FZ65" s="54" t="s">
        <v>177</v>
      </c>
      <c r="GA65" s="54"/>
      <c r="GB65" s="54"/>
      <c r="GC65" s="54"/>
      <c r="GD65" s="54"/>
      <c r="GE65" s="53" t="s">
        <v>178</v>
      </c>
      <c r="GF65" s="53"/>
      <c r="GG65" s="53" t="s">
        <v>180</v>
      </c>
      <c r="GH65" s="53" t="s">
        <v>181</v>
      </c>
      <c r="GI65" s="54" t="s">
        <v>177</v>
      </c>
      <c r="GJ65" s="54"/>
      <c r="GK65" s="54"/>
      <c r="GL65" s="54"/>
      <c r="GM65" s="54"/>
      <c r="GN65" s="53" t="s">
        <v>178</v>
      </c>
      <c r="GO65" s="53"/>
      <c r="GP65" s="53" t="s">
        <v>180</v>
      </c>
      <c r="GQ65" s="53" t="s">
        <v>181</v>
      </c>
      <c r="GR65" s="54" t="s">
        <v>177</v>
      </c>
      <c r="GS65" s="54"/>
      <c r="GT65" s="54"/>
      <c r="GU65" s="54"/>
      <c r="GV65" s="54"/>
      <c r="GW65" s="53" t="s">
        <v>178</v>
      </c>
      <c r="GX65" s="53"/>
      <c r="GY65" s="53" t="s">
        <v>180</v>
      </c>
      <c r="GZ65" s="53" t="s">
        <v>181</v>
      </c>
      <c r="HA65" s="54" t="s">
        <v>177</v>
      </c>
      <c r="HB65" s="54"/>
      <c r="HC65" s="54"/>
      <c r="HD65" s="54"/>
      <c r="HE65" s="54"/>
      <c r="HF65" s="53" t="s">
        <v>178</v>
      </c>
      <c r="HG65" s="53"/>
      <c r="HH65" s="53" t="s">
        <v>180</v>
      </c>
      <c r="HI65" s="53" t="s">
        <v>181</v>
      </c>
      <c r="HJ65" s="54" t="s">
        <v>177</v>
      </c>
      <c r="HK65" s="54"/>
      <c r="HL65" s="54"/>
      <c r="HM65" s="54"/>
      <c r="HN65" s="54"/>
      <c r="HO65" s="53" t="s">
        <v>178</v>
      </c>
      <c r="HP65" s="53"/>
      <c r="HQ65" s="53" t="s">
        <v>180</v>
      </c>
      <c r="HR65" s="53" t="s">
        <v>181</v>
      </c>
      <c r="HS65" s="54" t="s">
        <v>177</v>
      </c>
      <c r="HT65" s="54"/>
      <c r="HU65" s="54"/>
      <c r="HV65" s="54"/>
      <c r="HW65" s="54"/>
      <c r="HX65" s="53" t="s">
        <v>178</v>
      </c>
      <c r="HY65" s="53"/>
      <c r="HZ65" s="53" t="s">
        <v>180</v>
      </c>
      <c r="IA65" s="53" t="s">
        <v>181</v>
      </c>
      <c r="IB65" s="54" t="s">
        <v>177</v>
      </c>
      <c r="IC65" s="54"/>
      <c r="ID65" s="54"/>
      <c r="IE65" s="54"/>
      <c r="IF65" s="54"/>
      <c r="IG65" s="53" t="s">
        <v>178</v>
      </c>
      <c r="IH65" s="53"/>
      <c r="II65" s="53" t="s">
        <v>180</v>
      </c>
      <c r="IJ65" s="53" t="s">
        <v>181</v>
      </c>
      <c r="IK65" s="54" t="s">
        <v>177</v>
      </c>
      <c r="IL65" s="54"/>
      <c r="IM65" s="54"/>
      <c r="IN65" s="54"/>
      <c r="IO65" s="54"/>
      <c r="IP65" s="53" t="s">
        <v>178</v>
      </c>
      <c r="IQ65" s="53"/>
      <c r="IR65" s="53" t="s">
        <v>180</v>
      </c>
      <c r="IS65" s="53" t="s">
        <v>181</v>
      </c>
      <c r="IT65" s="54" t="s">
        <v>177</v>
      </c>
      <c r="IU65" s="54"/>
      <c r="IV65" s="54"/>
    </row>
    <row r="66" customFormat="false" ht="45.75" hidden="false" customHeight="true" outlineLevel="0" collapsed="false">
      <c r="A66" s="53" t="s">
        <v>182</v>
      </c>
      <c r="B66" s="54" t="s">
        <v>183</v>
      </c>
      <c r="C66" s="54"/>
      <c r="D66" s="54"/>
      <c r="E66" s="54"/>
      <c r="F66" s="54"/>
      <c r="G66" s="53" t="s">
        <v>184</v>
      </c>
      <c r="H66" s="53"/>
      <c r="I66" s="53" t="s">
        <v>185</v>
      </c>
      <c r="J66" s="55"/>
      <c r="K66" s="56"/>
      <c r="L66" s="56"/>
      <c r="M66" s="56"/>
      <c r="N66" s="56"/>
      <c r="O66" s="56"/>
      <c r="P66" s="53" t="s">
        <v>186</v>
      </c>
      <c r="Q66" s="53"/>
      <c r="R66" s="53" t="s">
        <v>185</v>
      </c>
      <c r="S66" s="53" t="s">
        <v>187</v>
      </c>
      <c r="T66" s="54" t="s">
        <v>183</v>
      </c>
      <c r="U66" s="54"/>
      <c r="V66" s="54"/>
      <c r="W66" s="54"/>
      <c r="X66" s="54"/>
      <c r="Y66" s="53" t="s">
        <v>186</v>
      </c>
      <c r="Z66" s="53"/>
      <c r="AA66" s="53" t="s">
        <v>185</v>
      </c>
      <c r="AB66" s="53" t="s">
        <v>187</v>
      </c>
      <c r="AC66" s="54" t="s">
        <v>183</v>
      </c>
      <c r="AD66" s="54"/>
      <c r="AE66" s="54"/>
      <c r="AF66" s="54"/>
      <c r="AG66" s="54"/>
      <c r="AH66" s="53" t="s">
        <v>186</v>
      </c>
      <c r="AI66" s="53"/>
      <c r="AJ66" s="53" t="s">
        <v>185</v>
      </c>
      <c r="AK66" s="53" t="s">
        <v>187</v>
      </c>
      <c r="AL66" s="54" t="s">
        <v>183</v>
      </c>
      <c r="AM66" s="54"/>
      <c r="AN66" s="54"/>
      <c r="AO66" s="54"/>
      <c r="AP66" s="54"/>
      <c r="AQ66" s="53" t="s">
        <v>186</v>
      </c>
      <c r="AR66" s="53"/>
      <c r="AS66" s="53" t="s">
        <v>185</v>
      </c>
      <c r="AT66" s="53" t="s">
        <v>187</v>
      </c>
      <c r="AU66" s="54" t="s">
        <v>183</v>
      </c>
      <c r="AV66" s="54"/>
      <c r="AW66" s="54"/>
      <c r="AX66" s="54"/>
      <c r="AY66" s="54"/>
      <c r="AZ66" s="53" t="s">
        <v>186</v>
      </c>
      <c r="BA66" s="53"/>
      <c r="BB66" s="53" t="s">
        <v>185</v>
      </c>
      <c r="BC66" s="53" t="s">
        <v>187</v>
      </c>
      <c r="BD66" s="54" t="s">
        <v>183</v>
      </c>
      <c r="BE66" s="54"/>
      <c r="BF66" s="54"/>
      <c r="BG66" s="54"/>
      <c r="BH66" s="54"/>
      <c r="BI66" s="53" t="s">
        <v>186</v>
      </c>
      <c r="BJ66" s="53"/>
      <c r="BK66" s="53" t="s">
        <v>185</v>
      </c>
      <c r="BL66" s="53" t="s">
        <v>187</v>
      </c>
      <c r="BM66" s="54" t="s">
        <v>183</v>
      </c>
      <c r="BN66" s="54"/>
      <c r="BO66" s="54"/>
      <c r="BP66" s="54"/>
      <c r="BQ66" s="54"/>
      <c r="BR66" s="53" t="s">
        <v>186</v>
      </c>
      <c r="BS66" s="53"/>
      <c r="BT66" s="53" t="s">
        <v>185</v>
      </c>
      <c r="BU66" s="53" t="s">
        <v>187</v>
      </c>
      <c r="BV66" s="54" t="s">
        <v>183</v>
      </c>
      <c r="BW66" s="54"/>
      <c r="BX66" s="54"/>
      <c r="BY66" s="54"/>
      <c r="BZ66" s="54"/>
      <c r="CA66" s="53" t="s">
        <v>186</v>
      </c>
      <c r="CB66" s="53"/>
      <c r="CC66" s="53" t="s">
        <v>185</v>
      </c>
      <c r="CD66" s="53" t="s">
        <v>187</v>
      </c>
      <c r="CE66" s="54" t="s">
        <v>183</v>
      </c>
      <c r="CF66" s="54"/>
      <c r="CG66" s="54"/>
      <c r="CH66" s="54"/>
      <c r="CI66" s="54"/>
      <c r="CJ66" s="53" t="s">
        <v>186</v>
      </c>
      <c r="CK66" s="53"/>
      <c r="CL66" s="53" t="s">
        <v>185</v>
      </c>
      <c r="CM66" s="53" t="s">
        <v>187</v>
      </c>
      <c r="CN66" s="54" t="s">
        <v>183</v>
      </c>
      <c r="CO66" s="54"/>
      <c r="CP66" s="54"/>
      <c r="CQ66" s="54"/>
      <c r="CR66" s="54"/>
      <c r="CS66" s="53" t="s">
        <v>186</v>
      </c>
      <c r="CT66" s="53"/>
      <c r="CU66" s="53" t="s">
        <v>185</v>
      </c>
      <c r="CV66" s="53" t="s">
        <v>187</v>
      </c>
      <c r="CW66" s="54" t="s">
        <v>183</v>
      </c>
      <c r="CX66" s="54"/>
      <c r="CY66" s="54"/>
      <c r="CZ66" s="54"/>
      <c r="DA66" s="54"/>
      <c r="DB66" s="53" t="s">
        <v>186</v>
      </c>
      <c r="DC66" s="53"/>
      <c r="DD66" s="53" t="s">
        <v>185</v>
      </c>
      <c r="DE66" s="53" t="s">
        <v>187</v>
      </c>
      <c r="DF66" s="54" t="s">
        <v>183</v>
      </c>
      <c r="DG66" s="54"/>
      <c r="DH66" s="54"/>
      <c r="DI66" s="54"/>
      <c r="DJ66" s="54"/>
      <c r="DK66" s="53" t="s">
        <v>186</v>
      </c>
      <c r="DL66" s="53"/>
      <c r="DM66" s="53" t="s">
        <v>185</v>
      </c>
      <c r="DN66" s="53" t="s">
        <v>187</v>
      </c>
      <c r="DO66" s="54" t="s">
        <v>183</v>
      </c>
      <c r="DP66" s="54"/>
      <c r="DQ66" s="54"/>
      <c r="DR66" s="54"/>
      <c r="DS66" s="54"/>
      <c r="DT66" s="53" t="s">
        <v>186</v>
      </c>
      <c r="DU66" s="53"/>
      <c r="DV66" s="53" t="s">
        <v>185</v>
      </c>
      <c r="DW66" s="53" t="s">
        <v>187</v>
      </c>
      <c r="DX66" s="54" t="s">
        <v>183</v>
      </c>
      <c r="DY66" s="54"/>
      <c r="DZ66" s="54"/>
      <c r="EA66" s="54"/>
      <c r="EB66" s="54"/>
      <c r="EC66" s="53" t="s">
        <v>186</v>
      </c>
      <c r="ED66" s="53"/>
      <c r="EE66" s="53" t="s">
        <v>185</v>
      </c>
      <c r="EF66" s="53" t="s">
        <v>187</v>
      </c>
      <c r="EG66" s="54" t="s">
        <v>183</v>
      </c>
      <c r="EH66" s="54"/>
      <c r="EI66" s="54"/>
      <c r="EJ66" s="54"/>
      <c r="EK66" s="54"/>
      <c r="EL66" s="53" t="s">
        <v>186</v>
      </c>
      <c r="EM66" s="53"/>
      <c r="EN66" s="53" t="s">
        <v>185</v>
      </c>
      <c r="EO66" s="53" t="s">
        <v>187</v>
      </c>
      <c r="EP66" s="54" t="s">
        <v>183</v>
      </c>
      <c r="EQ66" s="54"/>
      <c r="ER66" s="54"/>
      <c r="ES66" s="54"/>
      <c r="ET66" s="54"/>
      <c r="EU66" s="53" t="s">
        <v>186</v>
      </c>
      <c r="EV66" s="53"/>
      <c r="EW66" s="53" t="s">
        <v>185</v>
      </c>
      <c r="EX66" s="53" t="s">
        <v>187</v>
      </c>
      <c r="EY66" s="54" t="s">
        <v>183</v>
      </c>
      <c r="EZ66" s="54"/>
      <c r="FA66" s="54"/>
      <c r="FB66" s="54"/>
      <c r="FC66" s="54"/>
      <c r="FD66" s="53" t="s">
        <v>186</v>
      </c>
      <c r="FE66" s="53"/>
      <c r="FF66" s="53" t="s">
        <v>185</v>
      </c>
      <c r="FG66" s="53" t="s">
        <v>187</v>
      </c>
      <c r="FH66" s="54" t="s">
        <v>183</v>
      </c>
      <c r="FI66" s="54"/>
      <c r="FJ66" s="54"/>
      <c r="FK66" s="54"/>
      <c r="FL66" s="54"/>
      <c r="FM66" s="53" t="s">
        <v>186</v>
      </c>
      <c r="FN66" s="53"/>
      <c r="FO66" s="53" t="s">
        <v>185</v>
      </c>
      <c r="FP66" s="53" t="s">
        <v>187</v>
      </c>
      <c r="FQ66" s="54" t="s">
        <v>183</v>
      </c>
      <c r="FR66" s="54"/>
      <c r="FS66" s="54"/>
      <c r="FT66" s="54"/>
      <c r="FU66" s="54"/>
      <c r="FV66" s="53" t="s">
        <v>186</v>
      </c>
      <c r="FW66" s="53"/>
      <c r="FX66" s="53" t="s">
        <v>185</v>
      </c>
      <c r="FY66" s="53" t="s">
        <v>187</v>
      </c>
      <c r="FZ66" s="54" t="s">
        <v>183</v>
      </c>
      <c r="GA66" s="54"/>
      <c r="GB66" s="54"/>
      <c r="GC66" s="54"/>
      <c r="GD66" s="54"/>
      <c r="GE66" s="53" t="s">
        <v>186</v>
      </c>
      <c r="GF66" s="53"/>
      <c r="GG66" s="53" t="s">
        <v>185</v>
      </c>
      <c r="GH66" s="53" t="s">
        <v>187</v>
      </c>
      <c r="GI66" s="54" t="s">
        <v>183</v>
      </c>
      <c r="GJ66" s="54"/>
      <c r="GK66" s="54"/>
      <c r="GL66" s="54"/>
      <c r="GM66" s="54"/>
      <c r="GN66" s="53" t="s">
        <v>186</v>
      </c>
      <c r="GO66" s="53"/>
      <c r="GP66" s="53" t="s">
        <v>185</v>
      </c>
      <c r="GQ66" s="53" t="s">
        <v>187</v>
      </c>
      <c r="GR66" s="54" t="s">
        <v>183</v>
      </c>
      <c r="GS66" s="54"/>
      <c r="GT66" s="54"/>
      <c r="GU66" s="54"/>
      <c r="GV66" s="54"/>
      <c r="GW66" s="53" t="s">
        <v>186</v>
      </c>
      <c r="GX66" s="53"/>
      <c r="GY66" s="53" t="s">
        <v>185</v>
      </c>
      <c r="GZ66" s="53" t="s">
        <v>187</v>
      </c>
      <c r="HA66" s="54" t="s">
        <v>183</v>
      </c>
      <c r="HB66" s="54"/>
      <c r="HC66" s="54"/>
      <c r="HD66" s="54"/>
      <c r="HE66" s="54"/>
      <c r="HF66" s="53" t="s">
        <v>186</v>
      </c>
      <c r="HG66" s="53"/>
      <c r="HH66" s="53" t="s">
        <v>185</v>
      </c>
      <c r="HI66" s="53" t="s">
        <v>187</v>
      </c>
      <c r="HJ66" s="54" t="s">
        <v>183</v>
      </c>
      <c r="HK66" s="54"/>
      <c r="HL66" s="54"/>
      <c r="HM66" s="54"/>
      <c r="HN66" s="54"/>
      <c r="HO66" s="53" t="s">
        <v>186</v>
      </c>
      <c r="HP66" s="53"/>
      <c r="HQ66" s="53" t="s">
        <v>185</v>
      </c>
      <c r="HR66" s="53" t="s">
        <v>187</v>
      </c>
      <c r="HS66" s="54" t="s">
        <v>183</v>
      </c>
      <c r="HT66" s="54"/>
      <c r="HU66" s="54"/>
      <c r="HV66" s="54"/>
      <c r="HW66" s="54"/>
      <c r="HX66" s="53" t="s">
        <v>186</v>
      </c>
      <c r="HY66" s="53"/>
      <c r="HZ66" s="53" t="s">
        <v>185</v>
      </c>
      <c r="IA66" s="53" t="s">
        <v>187</v>
      </c>
      <c r="IB66" s="54" t="s">
        <v>183</v>
      </c>
      <c r="IC66" s="54"/>
      <c r="ID66" s="54"/>
      <c r="IE66" s="54"/>
      <c r="IF66" s="54"/>
      <c r="IG66" s="53" t="s">
        <v>186</v>
      </c>
      <c r="IH66" s="53"/>
      <c r="II66" s="53" t="s">
        <v>185</v>
      </c>
      <c r="IJ66" s="53" t="s">
        <v>187</v>
      </c>
      <c r="IK66" s="54" t="s">
        <v>183</v>
      </c>
      <c r="IL66" s="54"/>
      <c r="IM66" s="54"/>
      <c r="IN66" s="54"/>
      <c r="IO66" s="54"/>
      <c r="IP66" s="53" t="s">
        <v>186</v>
      </c>
      <c r="IQ66" s="53"/>
      <c r="IR66" s="53" t="s">
        <v>185</v>
      </c>
      <c r="IS66" s="53" t="s">
        <v>187</v>
      </c>
      <c r="IT66" s="54" t="s">
        <v>183</v>
      </c>
      <c r="IU66" s="54"/>
      <c r="IV66" s="54"/>
    </row>
    <row r="67" customFormat="false" ht="45.75" hidden="false" customHeight="true" outlineLevel="0" collapsed="false">
      <c r="A67" s="53" t="s">
        <v>188</v>
      </c>
      <c r="B67" s="54" t="s">
        <v>189</v>
      </c>
      <c r="C67" s="54"/>
      <c r="D67" s="54"/>
      <c r="E67" s="54"/>
      <c r="F67" s="54"/>
      <c r="G67" s="53"/>
      <c r="H67" s="53"/>
      <c r="I67" s="53"/>
      <c r="J67" s="55"/>
      <c r="K67" s="56"/>
      <c r="L67" s="56"/>
      <c r="M67" s="56"/>
      <c r="N67" s="56"/>
      <c r="O67" s="56"/>
      <c r="P67" s="53"/>
      <c r="Q67" s="53"/>
      <c r="R67" s="53"/>
      <c r="S67" s="53"/>
      <c r="T67" s="54"/>
      <c r="U67" s="54"/>
      <c r="V67" s="54"/>
      <c r="W67" s="54"/>
      <c r="X67" s="54"/>
      <c r="Y67" s="53"/>
      <c r="Z67" s="53"/>
      <c r="AA67" s="53"/>
      <c r="AB67" s="53"/>
      <c r="AC67" s="54"/>
      <c r="AD67" s="54"/>
      <c r="AE67" s="54"/>
      <c r="AF67" s="54"/>
      <c r="AG67" s="54"/>
      <c r="AH67" s="53"/>
      <c r="AI67" s="53"/>
      <c r="AJ67" s="53"/>
      <c r="AK67" s="53"/>
      <c r="AL67" s="54"/>
      <c r="AM67" s="54"/>
      <c r="AN67" s="54"/>
      <c r="AO67" s="54"/>
      <c r="AP67" s="54"/>
      <c r="AQ67" s="53"/>
      <c r="AR67" s="53"/>
      <c r="AS67" s="53"/>
      <c r="AT67" s="53"/>
      <c r="AU67" s="54"/>
      <c r="AV67" s="54"/>
      <c r="AW67" s="54"/>
      <c r="AX67" s="54"/>
      <c r="AY67" s="54"/>
      <c r="AZ67" s="53"/>
      <c r="BA67" s="53"/>
      <c r="BB67" s="53"/>
      <c r="BC67" s="53"/>
      <c r="BD67" s="54"/>
      <c r="BE67" s="54"/>
      <c r="BF67" s="54"/>
      <c r="BG67" s="54"/>
      <c r="BH67" s="54"/>
      <c r="BI67" s="53"/>
      <c r="BJ67" s="53"/>
      <c r="BK67" s="53"/>
      <c r="BL67" s="53"/>
      <c r="BM67" s="54"/>
      <c r="BN67" s="54"/>
      <c r="BO67" s="54"/>
      <c r="BP67" s="54"/>
      <c r="BQ67" s="54"/>
      <c r="BR67" s="53"/>
      <c r="BS67" s="53"/>
      <c r="BT67" s="53"/>
      <c r="BU67" s="53"/>
      <c r="BV67" s="54"/>
      <c r="BW67" s="54"/>
      <c r="BX67" s="54"/>
      <c r="BY67" s="54"/>
      <c r="BZ67" s="54"/>
      <c r="CA67" s="53"/>
      <c r="CB67" s="53"/>
      <c r="CC67" s="53"/>
      <c r="CD67" s="53"/>
      <c r="CE67" s="54"/>
      <c r="CF67" s="54"/>
      <c r="CG67" s="54"/>
      <c r="CH67" s="54"/>
      <c r="CI67" s="54"/>
      <c r="CJ67" s="53"/>
      <c r="CK67" s="53"/>
      <c r="CL67" s="53"/>
      <c r="CM67" s="53"/>
      <c r="CN67" s="54"/>
      <c r="CO67" s="54"/>
      <c r="CP67" s="54"/>
      <c r="CQ67" s="54"/>
      <c r="CR67" s="54"/>
      <c r="CS67" s="53"/>
      <c r="CT67" s="53"/>
      <c r="CU67" s="53"/>
      <c r="CV67" s="53"/>
      <c r="CW67" s="54"/>
      <c r="CX67" s="54"/>
      <c r="CY67" s="54"/>
      <c r="CZ67" s="54"/>
      <c r="DA67" s="54"/>
      <c r="DB67" s="53"/>
      <c r="DC67" s="53"/>
      <c r="DD67" s="53"/>
      <c r="DE67" s="53"/>
      <c r="DF67" s="54"/>
      <c r="DG67" s="54"/>
      <c r="DH67" s="54"/>
      <c r="DI67" s="54"/>
      <c r="DJ67" s="54"/>
      <c r="DK67" s="53"/>
      <c r="DL67" s="53"/>
      <c r="DM67" s="53"/>
      <c r="DN67" s="53"/>
      <c r="DO67" s="54"/>
      <c r="DP67" s="54"/>
      <c r="DQ67" s="54"/>
      <c r="DR67" s="54"/>
      <c r="DS67" s="54"/>
      <c r="DT67" s="53"/>
      <c r="DU67" s="53"/>
      <c r="DV67" s="53"/>
      <c r="DW67" s="53"/>
      <c r="DX67" s="54"/>
      <c r="DY67" s="54"/>
      <c r="DZ67" s="54"/>
      <c r="EA67" s="54"/>
      <c r="EB67" s="54"/>
      <c r="EC67" s="53"/>
      <c r="ED67" s="53"/>
      <c r="EE67" s="53"/>
      <c r="EF67" s="53"/>
      <c r="EG67" s="54"/>
      <c r="EH67" s="54"/>
      <c r="EI67" s="54"/>
      <c r="EJ67" s="54"/>
      <c r="EK67" s="54"/>
      <c r="EL67" s="53"/>
      <c r="EM67" s="53"/>
      <c r="EN67" s="53"/>
      <c r="EO67" s="53"/>
      <c r="EP67" s="54"/>
      <c r="EQ67" s="54"/>
      <c r="ER67" s="54"/>
      <c r="ES67" s="54"/>
      <c r="ET67" s="54"/>
      <c r="EU67" s="53"/>
      <c r="EV67" s="53"/>
      <c r="EW67" s="53"/>
      <c r="EX67" s="53"/>
      <c r="EY67" s="54"/>
      <c r="EZ67" s="54"/>
      <c r="FA67" s="54"/>
      <c r="FB67" s="54"/>
      <c r="FC67" s="54"/>
      <c r="FD67" s="53"/>
      <c r="FE67" s="53"/>
      <c r="FF67" s="53"/>
      <c r="FG67" s="53"/>
      <c r="FH67" s="54"/>
      <c r="FI67" s="54"/>
      <c r="FJ67" s="54"/>
      <c r="FK67" s="54"/>
      <c r="FL67" s="54"/>
      <c r="FM67" s="53"/>
      <c r="FN67" s="53"/>
      <c r="FO67" s="53"/>
      <c r="FP67" s="53"/>
      <c r="FQ67" s="54"/>
      <c r="FR67" s="54"/>
      <c r="FS67" s="54"/>
      <c r="FT67" s="54"/>
      <c r="FU67" s="54"/>
      <c r="FV67" s="53"/>
      <c r="FW67" s="53"/>
      <c r="FX67" s="53"/>
      <c r="FY67" s="53"/>
      <c r="FZ67" s="54"/>
      <c r="GA67" s="54"/>
      <c r="GB67" s="54"/>
      <c r="GC67" s="54"/>
      <c r="GD67" s="54"/>
      <c r="GE67" s="53"/>
      <c r="GF67" s="53"/>
      <c r="GG67" s="53"/>
      <c r="GH67" s="53"/>
      <c r="GI67" s="54"/>
      <c r="GJ67" s="54"/>
      <c r="GK67" s="54"/>
      <c r="GL67" s="54"/>
      <c r="GM67" s="54"/>
      <c r="GN67" s="53"/>
      <c r="GO67" s="53"/>
      <c r="GP67" s="53"/>
      <c r="GQ67" s="53"/>
      <c r="GR67" s="54"/>
      <c r="GS67" s="54"/>
      <c r="GT67" s="54"/>
      <c r="GU67" s="54"/>
      <c r="GV67" s="54"/>
      <c r="GW67" s="53"/>
      <c r="GX67" s="53"/>
      <c r="GY67" s="53"/>
      <c r="GZ67" s="53"/>
      <c r="HA67" s="54"/>
      <c r="HB67" s="54"/>
      <c r="HC67" s="54"/>
      <c r="HD67" s="54"/>
      <c r="HE67" s="54"/>
      <c r="HF67" s="53"/>
      <c r="HG67" s="53"/>
      <c r="HH67" s="53"/>
      <c r="HI67" s="53"/>
      <c r="HJ67" s="54"/>
      <c r="HK67" s="54"/>
      <c r="HL67" s="54"/>
      <c r="HM67" s="54"/>
      <c r="HN67" s="54"/>
      <c r="HO67" s="53"/>
      <c r="HP67" s="53"/>
      <c r="HQ67" s="53"/>
      <c r="HR67" s="53"/>
      <c r="HS67" s="54"/>
      <c r="HT67" s="54"/>
      <c r="HU67" s="54"/>
      <c r="HV67" s="54"/>
      <c r="HW67" s="54"/>
      <c r="HX67" s="53"/>
      <c r="HY67" s="53"/>
      <c r="HZ67" s="53"/>
      <c r="IA67" s="53"/>
      <c r="IB67" s="54"/>
      <c r="IC67" s="54"/>
      <c r="ID67" s="54"/>
      <c r="IE67" s="54"/>
      <c r="IF67" s="54"/>
      <c r="IG67" s="53"/>
      <c r="IH67" s="53"/>
      <c r="II67" s="53"/>
      <c r="IJ67" s="53"/>
      <c r="IK67" s="54"/>
      <c r="IL67" s="54"/>
      <c r="IM67" s="54"/>
      <c r="IN67" s="54"/>
      <c r="IO67" s="54"/>
      <c r="IP67" s="53"/>
      <c r="IQ67" s="53"/>
      <c r="IR67" s="53"/>
      <c r="IS67" s="53"/>
      <c r="IT67" s="54"/>
      <c r="IU67" s="54"/>
      <c r="IV67" s="54"/>
    </row>
    <row r="68" customFormat="false" ht="12" hidden="false" customHeight="true" outlineLevel="0" collapsed="false">
      <c r="A68" s="57" t="s">
        <v>190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</row>
    <row r="69" customFormat="false" ht="12" hidden="false" customHeight="true" outlineLevel="0" collapsed="false">
      <c r="A69" s="57" t="s">
        <v>191</v>
      </c>
      <c r="B69" s="57"/>
      <c r="C69" s="57"/>
      <c r="D69" s="57"/>
      <c r="E69" s="57"/>
      <c r="F69" s="57"/>
      <c r="G69" s="58" t="s">
        <v>192</v>
      </c>
      <c r="H69" s="58"/>
      <c r="I69" s="58"/>
      <c r="J69" s="58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</row>
    <row r="70" customFormat="false" ht="12" hidden="false" customHeight="true" outlineLevel="0" collapsed="false">
      <c r="A70" s="40" t="s">
        <v>193</v>
      </c>
      <c r="B70" s="45"/>
      <c r="C70" s="45"/>
      <c r="D70" s="45"/>
      <c r="E70" s="45"/>
      <c r="F70" s="0"/>
      <c r="G70" s="40"/>
      <c r="H70" s="40"/>
      <c r="I70" s="40"/>
      <c r="J70" s="0"/>
    </row>
    <row r="71" customFormat="false" ht="12" hidden="false" customHeight="true" outlineLevel="0" collapsed="false">
      <c r="A71" s="59" t="s">
        <v>194</v>
      </c>
      <c r="B71" s="59"/>
      <c r="C71" s="59"/>
      <c r="D71" s="59"/>
      <c r="E71" s="45"/>
      <c r="F71" s="45"/>
      <c r="G71" s="60" t="s">
        <v>192</v>
      </c>
      <c r="H71" s="60"/>
      <c r="I71" s="60"/>
      <c r="J71" s="60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6796875" defaultRowHeight="13.8" zeroHeight="false" outlineLevelRow="0" outlineLevelCol="0"/>
  <cols>
    <col collapsed="false" customWidth="true" hidden="false" outlineLevel="0" max="64" min="1" style="61" width="11.07"/>
  </cols>
  <sheetData>
    <row r="1" customFormat="false" ht="15.75" hidden="false" customHeight="true" outlineLevel="0" collapsed="false">
      <c r="A1" s="62" t="s">
        <v>195</v>
      </c>
      <c r="B1" s="62"/>
      <c r="C1" s="62"/>
      <c r="D1" s="62"/>
      <c r="E1" s="62"/>
      <c r="F1" s="62"/>
      <c r="G1" s="62"/>
      <c r="H1" s="62"/>
      <c r="I1" s="62"/>
    </row>
    <row r="2" customFormat="false" ht="15.75" hidden="false" customHeight="true" outlineLevel="0" collapsed="false">
      <c r="A2" s="63" t="str">
        <f aca="false">'контрол лист'!A2</f>
        <v>Август 2020 г</v>
      </c>
      <c r="B2" s="63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64" t="s">
        <v>196</v>
      </c>
      <c r="B3" s="53" t="s">
        <v>57</v>
      </c>
      <c r="C3" s="65" t="s">
        <v>58</v>
      </c>
      <c r="D3" s="64" t="s">
        <v>60</v>
      </c>
      <c r="E3" s="66" t="s">
        <v>197</v>
      </c>
      <c r="F3" s="66"/>
      <c r="G3" s="66"/>
      <c r="H3" s="66"/>
      <c r="I3" s="66"/>
    </row>
    <row r="4" customFormat="false" ht="38.25" hidden="false" customHeight="true" outlineLevel="0" collapsed="false">
      <c r="A4" s="67" t="n">
        <v>1</v>
      </c>
      <c r="B4" s="53" t="s">
        <v>69</v>
      </c>
      <c r="C4" s="47" t="n">
        <v>1.2</v>
      </c>
      <c r="D4" s="68" t="s">
        <v>198</v>
      </c>
      <c r="E4" s="69" t="n">
        <v>44019</v>
      </c>
      <c r="H4" s="69" t="s">
        <v>73</v>
      </c>
      <c r="I4" s="69" t="s">
        <v>73</v>
      </c>
    </row>
    <row r="5" customFormat="false" ht="38.25" hidden="false" customHeight="true" outlineLevel="0" collapsed="false">
      <c r="A5" s="67" t="n">
        <v>2</v>
      </c>
      <c r="B5" s="53" t="s">
        <v>75</v>
      </c>
      <c r="C5" s="47" t="s">
        <v>76</v>
      </c>
      <c r="D5" s="68" t="s">
        <v>198</v>
      </c>
      <c r="E5" s="69" t="n">
        <v>44019</v>
      </c>
      <c r="H5" s="69" t="s">
        <v>73</v>
      </c>
      <c r="I5" s="69" t="s">
        <v>73</v>
      </c>
    </row>
    <row r="6" customFormat="false" ht="38.25" hidden="false" customHeight="true" outlineLevel="0" collapsed="false">
      <c r="A6" s="67" t="n">
        <v>3</v>
      </c>
      <c r="B6" s="53" t="s">
        <v>77</v>
      </c>
      <c r="C6" s="47" t="s">
        <v>78</v>
      </c>
      <c r="D6" s="68" t="s">
        <v>198</v>
      </c>
      <c r="E6" s="69" t="n">
        <v>44019</v>
      </c>
      <c r="H6" s="69" t="s">
        <v>73</v>
      </c>
      <c r="I6" s="69" t="s">
        <v>73</v>
      </c>
    </row>
    <row r="7" customFormat="false" ht="25.5" hidden="false" customHeight="true" outlineLevel="0" collapsed="false">
      <c r="A7" s="67" t="n">
        <v>4</v>
      </c>
      <c r="B7" s="53" t="s">
        <v>79</v>
      </c>
      <c r="C7" s="47" t="s">
        <v>80</v>
      </c>
      <c r="D7" s="68" t="s">
        <v>198</v>
      </c>
      <c r="E7" s="69" t="n">
        <v>44019</v>
      </c>
      <c r="H7" s="69" t="s">
        <v>73</v>
      </c>
      <c r="I7" s="69" t="s">
        <v>73</v>
      </c>
    </row>
    <row r="8" customFormat="false" ht="51" hidden="false" customHeight="true" outlineLevel="0" collapsed="false">
      <c r="A8" s="67" t="n">
        <v>5</v>
      </c>
      <c r="B8" s="53" t="s">
        <v>81</v>
      </c>
      <c r="C8" s="47" t="n">
        <v>18.19</v>
      </c>
      <c r="D8" s="68" t="s">
        <v>198</v>
      </c>
      <c r="E8" s="69" t="n">
        <v>44019</v>
      </c>
      <c r="H8" s="69" t="s">
        <v>73</v>
      </c>
      <c r="I8" s="69" t="s">
        <v>73</v>
      </c>
    </row>
    <row r="9" customFormat="false" ht="38.25" hidden="false" customHeight="true" outlineLevel="0" collapsed="false">
      <c r="A9" s="67" t="n">
        <v>6</v>
      </c>
      <c r="B9" s="53" t="s">
        <v>82</v>
      </c>
      <c r="C9" s="47" t="n">
        <v>108</v>
      </c>
      <c r="D9" s="68" t="s">
        <v>198</v>
      </c>
      <c r="E9" s="69" t="n">
        <v>44019</v>
      </c>
      <c r="H9" s="69" t="s">
        <v>73</v>
      </c>
      <c r="I9" s="69" t="s">
        <v>73</v>
      </c>
    </row>
    <row r="10" customFormat="false" ht="38.25" hidden="false" customHeight="true" outlineLevel="0" collapsed="false">
      <c r="A10" s="67" t="n">
        <v>7</v>
      </c>
      <c r="B10" s="53" t="s">
        <v>83</v>
      </c>
      <c r="C10" s="47" t="n">
        <v>22.21</v>
      </c>
      <c r="D10" s="68" t="s">
        <v>198</v>
      </c>
      <c r="E10" s="69" t="n">
        <v>44019</v>
      </c>
      <c r="H10" s="69" t="s">
        <v>73</v>
      </c>
      <c r="I10" s="69" t="s">
        <v>73</v>
      </c>
    </row>
    <row r="11" customFormat="false" ht="38.25" hidden="false" customHeight="true" outlineLevel="0" collapsed="false">
      <c r="A11" s="67" t="n">
        <v>8</v>
      </c>
      <c r="B11" s="53" t="s">
        <v>84</v>
      </c>
      <c r="C11" s="47" t="n">
        <v>23.24</v>
      </c>
      <c r="D11" s="68" t="s">
        <v>198</v>
      </c>
      <c r="E11" s="69" t="n">
        <v>44019</v>
      </c>
      <c r="H11" s="69" t="s">
        <v>73</v>
      </c>
      <c r="I11" s="69" t="s">
        <v>73</v>
      </c>
    </row>
    <row r="12" customFormat="false" ht="38.25" hidden="false" customHeight="true" outlineLevel="0" collapsed="false">
      <c r="A12" s="67" t="n">
        <v>9</v>
      </c>
      <c r="B12" s="53" t="s">
        <v>85</v>
      </c>
      <c r="C12" s="47" t="n">
        <v>25.26</v>
      </c>
      <c r="D12" s="68" t="s">
        <v>198</v>
      </c>
      <c r="E12" s="69" t="n">
        <v>44019</v>
      </c>
      <c r="H12" s="69" t="s">
        <v>73</v>
      </c>
      <c r="I12" s="69" t="s">
        <v>73</v>
      </c>
    </row>
    <row r="13" customFormat="false" ht="38.25" hidden="false" customHeight="true" outlineLevel="0" collapsed="false">
      <c r="A13" s="67" t="n">
        <v>10</v>
      </c>
      <c r="B13" s="53" t="s">
        <v>86</v>
      </c>
      <c r="C13" s="47" t="s">
        <v>87</v>
      </c>
      <c r="D13" s="68" t="s">
        <v>198</v>
      </c>
      <c r="E13" s="69" t="n">
        <v>44019</v>
      </c>
      <c r="H13" s="69" t="s">
        <v>73</v>
      </c>
      <c r="I13" s="69" t="s">
        <v>73</v>
      </c>
    </row>
    <row r="14" customFormat="false" ht="63.75" hidden="false" customHeight="true" outlineLevel="0" collapsed="false">
      <c r="A14" s="67" t="n">
        <v>11</v>
      </c>
      <c r="B14" s="53" t="s">
        <v>88</v>
      </c>
      <c r="C14" s="47" t="s">
        <v>89</v>
      </c>
      <c r="D14" s="68" t="s">
        <v>198</v>
      </c>
      <c r="E14" s="69" t="n">
        <v>44019</v>
      </c>
      <c r="H14" s="69" t="s">
        <v>73</v>
      </c>
      <c r="I14" s="69" t="s">
        <v>73</v>
      </c>
    </row>
    <row r="15" customFormat="false" ht="63.75" hidden="false" customHeight="true" outlineLevel="0" collapsed="false">
      <c r="A15" s="67" t="n">
        <v>12</v>
      </c>
      <c r="B15" s="53" t="s">
        <v>90</v>
      </c>
      <c r="C15" s="47" t="n">
        <v>37</v>
      </c>
      <c r="D15" s="68" t="s">
        <v>198</v>
      </c>
      <c r="E15" s="69" t="n">
        <v>44019</v>
      </c>
      <c r="H15" s="69" t="s">
        <v>73</v>
      </c>
      <c r="I15" s="69" t="s">
        <v>73</v>
      </c>
    </row>
    <row r="16" customFormat="false" ht="51" hidden="false" customHeight="true" outlineLevel="0" collapsed="false">
      <c r="A16" s="67" t="n">
        <v>13</v>
      </c>
      <c r="B16" s="53" t="s">
        <v>91</v>
      </c>
      <c r="C16" s="47" t="s">
        <v>199</v>
      </c>
      <c r="D16" s="68" t="s">
        <v>198</v>
      </c>
      <c r="E16" s="69" t="n">
        <v>44019</v>
      </c>
      <c r="H16" s="69" t="s">
        <v>73</v>
      </c>
      <c r="I16" s="69" t="s">
        <v>73</v>
      </c>
    </row>
    <row r="17" customFormat="false" ht="38.25" hidden="false" customHeight="true" outlineLevel="0" collapsed="false">
      <c r="A17" s="67" t="n">
        <v>14</v>
      </c>
      <c r="B17" s="53" t="s">
        <v>95</v>
      </c>
      <c r="C17" s="47" t="s">
        <v>96</v>
      </c>
      <c r="D17" s="68" t="s">
        <v>198</v>
      </c>
      <c r="E17" s="69" t="n">
        <v>44019</v>
      </c>
      <c r="H17" s="69" t="s">
        <v>73</v>
      </c>
      <c r="I17" s="69" t="s">
        <v>73</v>
      </c>
    </row>
    <row r="18" customFormat="false" ht="38.25" hidden="false" customHeight="true" outlineLevel="0" collapsed="false">
      <c r="A18" s="67" t="n">
        <v>15</v>
      </c>
      <c r="B18" s="53" t="s">
        <v>97</v>
      </c>
      <c r="C18" s="47" t="n">
        <v>55.63</v>
      </c>
      <c r="D18" s="68" t="s">
        <v>198</v>
      </c>
      <c r="E18" s="69" t="n">
        <v>44019</v>
      </c>
      <c r="H18" s="69" t="s">
        <v>73</v>
      </c>
      <c r="I18" s="69" t="s">
        <v>73</v>
      </c>
    </row>
    <row r="19" customFormat="false" ht="38.25" hidden="false" customHeight="true" outlineLevel="0" collapsed="false">
      <c r="A19" s="67" t="n">
        <v>16</v>
      </c>
      <c r="B19" s="53" t="s">
        <v>100</v>
      </c>
      <c r="C19" s="47" t="n">
        <v>64.67</v>
      </c>
      <c r="D19" s="68" t="s">
        <v>198</v>
      </c>
      <c r="E19" s="69" t="n">
        <v>44019</v>
      </c>
      <c r="H19" s="69" t="s">
        <v>73</v>
      </c>
      <c r="I19" s="69" t="s">
        <v>73</v>
      </c>
    </row>
    <row r="20" customFormat="false" ht="38.25" hidden="false" customHeight="true" outlineLevel="0" collapsed="false">
      <c r="A20" s="67" t="n">
        <v>17</v>
      </c>
      <c r="B20" s="53" t="s">
        <v>101</v>
      </c>
      <c r="C20" s="47" t="n">
        <v>65.66</v>
      </c>
      <c r="D20" s="68" t="s">
        <v>198</v>
      </c>
      <c r="E20" s="69" t="n">
        <v>44019</v>
      </c>
      <c r="H20" s="69" t="s">
        <v>73</v>
      </c>
      <c r="I20" s="69" t="s">
        <v>73</v>
      </c>
    </row>
    <row r="21" customFormat="false" ht="51" hidden="false" customHeight="true" outlineLevel="0" collapsed="false">
      <c r="A21" s="67" t="n">
        <v>18</v>
      </c>
      <c r="B21" s="53" t="s">
        <v>102</v>
      </c>
      <c r="C21" s="47" t="s">
        <v>103</v>
      </c>
      <c r="D21" s="68" t="s">
        <v>198</v>
      </c>
      <c r="E21" s="69" t="n">
        <v>44019</v>
      </c>
      <c r="H21" s="69" t="s">
        <v>73</v>
      </c>
      <c r="I21" s="69" t="s">
        <v>73</v>
      </c>
    </row>
    <row r="22" customFormat="false" ht="38.25" hidden="false" customHeight="true" outlineLevel="0" collapsed="false">
      <c r="A22" s="67" t="n">
        <v>19</v>
      </c>
      <c r="B22" s="53" t="s">
        <v>104</v>
      </c>
      <c r="C22" s="47" t="n">
        <v>27.28</v>
      </c>
      <c r="D22" s="68" t="s">
        <v>198</v>
      </c>
      <c r="E22" s="69" t="n">
        <v>44019</v>
      </c>
      <c r="H22" s="69" t="s">
        <v>73</v>
      </c>
      <c r="I22" s="69" t="s">
        <v>73</v>
      </c>
    </row>
    <row r="23" customFormat="false" ht="63.75" hidden="false" customHeight="true" outlineLevel="0" collapsed="false">
      <c r="A23" s="67" t="n">
        <v>20</v>
      </c>
      <c r="B23" s="53" t="s">
        <v>105</v>
      </c>
      <c r="C23" s="47" t="s">
        <v>106</v>
      </c>
      <c r="D23" s="68" t="s">
        <v>198</v>
      </c>
      <c r="E23" s="69" t="n">
        <v>44019</v>
      </c>
      <c r="H23" s="69" t="s">
        <v>73</v>
      </c>
      <c r="I23" s="69" t="s">
        <v>73</v>
      </c>
    </row>
    <row r="24" customFormat="false" ht="25.5" hidden="false" customHeight="true" outlineLevel="0" collapsed="false">
      <c r="A24" s="67" t="n">
        <v>21</v>
      </c>
      <c r="B24" s="53" t="s">
        <v>107</v>
      </c>
      <c r="C24" s="47" t="s">
        <v>108</v>
      </c>
      <c r="D24" s="68" t="s">
        <v>198</v>
      </c>
      <c r="E24" s="69" t="n">
        <v>44019</v>
      </c>
      <c r="H24" s="69" t="s">
        <v>73</v>
      </c>
      <c r="I24" s="69" t="s">
        <v>73</v>
      </c>
    </row>
    <row r="25" customFormat="false" ht="14.25" hidden="false" customHeight="true" outlineLevel="0" collapsed="false">
      <c r="A25" s="67" t="n">
        <v>22</v>
      </c>
      <c r="B25" s="53" t="s">
        <v>109</v>
      </c>
      <c r="C25" s="47" t="n">
        <v>10.9</v>
      </c>
      <c r="D25" s="68" t="s">
        <v>198</v>
      </c>
      <c r="E25" s="69" t="n">
        <v>44019</v>
      </c>
      <c r="H25" s="69" t="s">
        <v>73</v>
      </c>
      <c r="I25" s="69" t="s">
        <v>73</v>
      </c>
    </row>
    <row r="26" customFormat="false" ht="38.25" hidden="false" customHeight="true" outlineLevel="0" collapsed="false">
      <c r="A26" s="67" t="n">
        <v>23</v>
      </c>
      <c r="B26" s="53" t="s">
        <v>110</v>
      </c>
      <c r="C26" s="47" t="n">
        <v>114</v>
      </c>
      <c r="D26" s="68" t="s">
        <v>198</v>
      </c>
      <c r="E26" s="69" t="n">
        <v>44019</v>
      </c>
      <c r="H26" s="69" t="s">
        <v>73</v>
      </c>
      <c r="I26" s="69" t="s">
        <v>73</v>
      </c>
    </row>
    <row r="27" customFormat="false" ht="25.5" hidden="false" customHeight="true" outlineLevel="0" collapsed="false">
      <c r="A27" s="67" t="n">
        <v>24</v>
      </c>
      <c r="B27" s="53" t="s">
        <v>111</v>
      </c>
      <c r="C27" s="47" t="s">
        <v>112</v>
      </c>
      <c r="D27" s="68" t="s">
        <v>198</v>
      </c>
      <c r="E27" s="69" t="n">
        <v>44019</v>
      </c>
      <c r="H27" s="69" t="s">
        <v>73</v>
      </c>
      <c r="I27" s="69" t="s">
        <v>73</v>
      </c>
    </row>
    <row r="28" customFormat="false" ht="38.25" hidden="false" customHeight="true" outlineLevel="0" collapsed="false">
      <c r="A28" s="67" t="n">
        <v>25</v>
      </c>
      <c r="B28" s="53" t="s">
        <v>113</v>
      </c>
      <c r="C28" s="47" t="n">
        <v>112</v>
      </c>
      <c r="D28" s="68" t="s">
        <v>198</v>
      </c>
      <c r="E28" s="69" t="n">
        <v>44019</v>
      </c>
      <c r="H28" s="69" t="s">
        <v>73</v>
      </c>
      <c r="I28" s="69" t="s">
        <v>73</v>
      </c>
    </row>
    <row r="29" customFormat="false" ht="25.5" hidden="false" customHeight="true" outlineLevel="0" collapsed="false">
      <c r="A29" s="67" t="n">
        <v>26</v>
      </c>
      <c r="B29" s="53" t="s">
        <v>114</v>
      </c>
      <c r="C29" s="47" t="n">
        <v>116</v>
      </c>
      <c r="D29" s="68" t="s">
        <v>198</v>
      </c>
      <c r="E29" s="69" t="n">
        <v>44019</v>
      </c>
      <c r="H29" s="69" t="s">
        <v>73</v>
      </c>
      <c r="I29" s="69" t="s">
        <v>73</v>
      </c>
    </row>
    <row r="30" customFormat="false" ht="63.75" hidden="false" customHeight="true" outlineLevel="0" collapsed="false">
      <c r="A30" s="67" t="n">
        <v>27</v>
      </c>
      <c r="B30" s="53" t="s">
        <v>105</v>
      </c>
      <c r="C30" s="47" t="s">
        <v>116</v>
      </c>
      <c r="D30" s="68" t="s">
        <v>198</v>
      </c>
      <c r="E30" s="69" t="n">
        <v>44019</v>
      </c>
      <c r="H30" s="69" t="s">
        <v>73</v>
      </c>
      <c r="I30" s="69" t="s">
        <v>73</v>
      </c>
    </row>
    <row r="31" customFormat="false" ht="38.25" hidden="false" customHeight="true" outlineLevel="0" collapsed="false">
      <c r="A31" s="67" t="n">
        <v>28</v>
      </c>
      <c r="B31" s="53" t="s">
        <v>104</v>
      </c>
      <c r="C31" s="47" t="n">
        <v>51.52</v>
      </c>
      <c r="D31" s="68" t="s">
        <v>198</v>
      </c>
      <c r="E31" s="69" t="n">
        <v>44019</v>
      </c>
      <c r="H31" s="69" t="s">
        <v>73</v>
      </c>
      <c r="I31" s="69" t="s">
        <v>73</v>
      </c>
    </row>
    <row r="32" customFormat="false" ht="51" hidden="false" customHeight="true" outlineLevel="0" collapsed="false">
      <c r="A32" s="67" t="n">
        <v>29</v>
      </c>
      <c r="B32" s="53" t="s">
        <v>117</v>
      </c>
      <c r="C32" s="47" t="s">
        <v>118</v>
      </c>
      <c r="D32" s="68" t="s">
        <v>198</v>
      </c>
      <c r="E32" s="69" t="n">
        <v>44019</v>
      </c>
      <c r="H32" s="69" t="s">
        <v>73</v>
      </c>
      <c r="I32" s="69" t="s">
        <v>73</v>
      </c>
    </row>
    <row r="33" customFormat="false" ht="38.25" hidden="false" customHeight="true" outlineLevel="0" collapsed="false">
      <c r="A33" s="67" t="n">
        <v>30</v>
      </c>
      <c r="B33" s="53" t="s">
        <v>119</v>
      </c>
      <c r="C33" s="47" t="s">
        <v>120</v>
      </c>
      <c r="D33" s="68" t="s">
        <v>198</v>
      </c>
      <c r="E33" s="69" t="n">
        <v>44019</v>
      </c>
      <c r="H33" s="69" t="s">
        <v>73</v>
      </c>
      <c r="I33" s="69" t="s">
        <v>73</v>
      </c>
    </row>
    <row r="34" customFormat="false" ht="38.25" hidden="false" customHeight="true" outlineLevel="0" collapsed="false">
      <c r="A34" s="67" t="n">
        <v>31</v>
      </c>
      <c r="B34" s="53" t="s">
        <v>121</v>
      </c>
      <c r="C34" s="47" t="s">
        <v>122</v>
      </c>
      <c r="D34" s="68" t="s">
        <v>198</v>
      </c>
      <c r="E34" s="69" t="n">
        <v>44019</v>
      </c>
      <c r="H34" s="69" t="s">
        <v>73</v>
      </c>
      <c r="I34" s="69" t="s">
        <v>73</v>
      </c>
    </row>
    <row r="35" customFormat="false" ht="25.5" hidden="false" customHeight="true" outlineLevel="0" collapsed="false">
      <c r="A35" s="67" t="n">
        <v>32</v>
      </c>
      <c r="B35" s="53" t="s">
        <v>123</v>
      </c>
      <c r="C35" s="47" t="s">
        <v>124</v>
      </c>
      <c r="D35" s="68" t="s">
        <v>198</v>
      </c>
      <c r="E35" s="69" t="n">
        <v>44019</v>
      </c>
      <c r="H35" s="69" t="s">
        <v>73</v>
      </c>
      <c r="I35" s="69" t="s">
        <v>73</v>
      </c>
    </row>
    <row r="36" customFormat="false" ht="51" hidden="false" customHeight="true" outlineLevel="0" collapsed="false">
      <c r="A36" s="67" t="n">
        <v>33</v>
      </c>
      <c r="B36" s="53" t="s">
        <v>125</v>
      </c>
      <c r="C36" s="47" t="n">
        <v>69</v>
      </c>
      <c r="D36" s="68" t="s">
        <v>198</v>
      </c>
      <c r="E36" s="69" t="n">
        <v>44019</v>
      </c>
      <c r="H36" s="69" t="s">
        <v>73</v>
      </c>
      <c r="I36" s="69" t="s">
        <v>73</v>
      </c>
    </row>
    <row r="37" customFormat="false" ht="25.5" hidden="false" customHeight="true" outlineLevel="0" collapsed="false">
      <c r="A37" s="67" t="n">
        <v>34</v>
      </c>
      <c r="B37" s="53" t="s">
        <v>126</v>
      </c>
      <c r="C37" s="47" t="n">
        <v>80</v>
      </c>
      <c r="D37" s="68" t="s">
        <v>198</v>
      </c>
      <c r="E37" s="69" t="n">
        <v>44019</v>
      </c>
      <c r="H37" s="69" t="s">
        <v>73</v>
      </c>
      <c r="I37" s="69" t="s">
        <v>73</v>
      </c>
    </row>
    <row r="38" customFormat="false" ht="25.5" hidden="false" customHeight="true" outlineLevel="0" collapsed="false">
      <c r="A38" s="67" t="n">
        <v>35</v>
      </c>
      <c r="B38" s="53" t="s">
        <v>127</v>
      </c>
      <c r="C38" s="47" t="n">
        <v>74.75</v>
      </c>
      <c r="D38" s="68" t="s">
        <v>198</v>
      </c>
      <c r="E38" s="69" t="n">
        <v>44019</v>
      </c>
      <c r="H38" s="69" t="s">
        <v>73</v>
      </c>
      <c r="I38" s="69" t="s">
        <v>73</v>
      </c>
    </row>
    <row r="39" customFormat="false" ht="38.25" hidden="false" customHeight="true" outlineLevel="0" collapsed="false">
      <c r="A39" s="67" t="n">
        <v>36</v>
      </c>
      <c r="B39" s="53" t="s">
        <v>128</v>
      </c>
      <c r="C39" s="47" t="s">
        <v>129</v>
      </c>
      <c r="D39" s="68" t="s">
        <v>198</v>
      </c>
      <c r="E39" s="69" t="n">
        <v>44019</v>
      </c>
      <c r="H39" s="69" t="s">
        <v>73</v>
      </c>
      <c r="I39" s="69" t="s">
        <v>73</v>
      </c>
    </row>
    <row r="40" customFormat="false" ht="25.5" hidden="false" customHeight="true" outlineLevel="0" collapsed="false">
      <c r="A40" s="67" t="n">
        <v>37</v>
      </c>
      <c r="B40" s="53" t="s">
        <v>130</v>
      </c>
      <c r="C40" s="47" t="n">
        <v>96.97</v>
      </c>
      <c r="D40" s="68" t="s">
        <v>198</v>
      </c>
      <c r="E40" s="69" t="n">
        <v>44019</v>
      </c>
      <c r="H40" s="69" t="s">
        <v>73</v>
      </c>
      <c r="I40" s="69" t="s">
        <v>73</v>
      </c>
    </row>
    <row r="41" customFormat="false" ht="38.25" hidden="false" customHeight="true" outlineLevel="0" collapsed="false">
      <c r="A41" s="67" t="n">
        <v>38</v>
      </c>
      <c r="B41" s="53" t="s">
        <v>131</v>
      </c>
      <c r="C41" s="47" t="s">
        <v>132</v>
      </c>
      <c r="D41" s="68" t="s">
        <v>198</v>
      </c>
      <c r="E41" s="69" t="n">
        <v>44019</v>
      </c>
      <c r="H41" s="69" t="s">
        <v>73</v>
      </c>
      <c r="I41" s="69" t="s">
        <v>73</v>
      </c>
    </row>
    <row r="42" customFormat="false" ht="38.25" hidden="false" customHeight="true" outlineLevel="0" collapsed="false">
      <c r="A42" s="67" t="n">
        <v>39</v>
      </c>
      <c r="B42" s="53" t="s">
        <v>133</v>
      </c>
      <c r="C42" s="47" t="s">
        <v>134</v>
      </c>
      <c r="D42" s="68" t="s">
        <v>198</v>
      </c>
      <c r="E42" s="69" t="n">
        <v>44019</v>
      </c>
      <c r="H42" s="69" t="s">
        <v>73</v>
      </c>
      <c r="I42" s="69" t="s">
        <v>73</v>
      </c>
    </row>
    <row r="43" customFormat="false" ht="51" hidden="false" customHeight="true" outlineLevel="0" collapsed="false">
      <c r="A43" s="67" t="n">
        <v>40</v>
      </c>
      <c r="B43" s="53" t="s">
        <v>135</v>
      </c>
      <c r="C43" s="47" t="s">
        <v>136</v>
      </c>
      <c r="D43" s="68" t="s">
        <v>198</v>
      </c>
      <c r="E43" s="69" t="s">
        <v>73</v>
      </c>
      <c r="H43" s="69" t="n">
        <v>44029</v>
      </c>
      <c r="I43" s="69" t="s">
        <v>73</v>
      </c>
    </row>
    <row r="44" customFormat="false" ht="24" hidden="false" customHeight="true" outlineLevel="0" collapsed="false">
      <c r="A44" s="67" t="n">
        <v>41</v>
      </c>
      <c r="B44" s="53" t="s">
        <v>139</v>
      </c>
      <c r="C44" s="47" t="s">
        <v>140</v>
      </c>
      <c r="D44" s="68" t="s">
        <v>198</v>
      </c>
      <c r="E44" s="69" t="s">
        <v>73</v>
      </c>
      <c r="H44" s="69" t="n">
        <v>44029</v>
      </c>
      <c r="I44" s="69" t="s">
        <v>73</v>
      </c>
    </row>
    <row r="45" customFormat="false" ht="25.5" hidden="false" customHeight="true" outlineLevel="0" collapsed="false">
      <c r="A45" s="67" t="n">
        <v>42</v>
      </c>
      <c r="B45" s="53" t="s">
        <v>141</v>
      </c>
      <c r="C45" s="47" t="s">
        <v>142</v>
      </c>
      <c r="D45" s="68" t="s">
        <v>198</v>
      </c>
      <c r="E45" s="69" t="s">
        <v>73</v>
      </c>
      <c r="H45" s="69" t="n">
        <v>44029</v>
      </c>
      <c r="I45" s="69" t="s">
        <v>73</v>
      </c>
    </row>
    <row r="46" customFormat="false" ht="51" hidden="false" customHeight="true" outlineLevel="0" collapsed="false">
      <c r="A46" s="67" t="n">
        <v>43</v>
      </c>
      <c r="B46" s="53" t="s">
        <v>143</v>
      </c>
      <c r="C46" s="47" t="s">
        <v>144</v>
      </c>
      <c r="D46" s="68" t="s">
        <v>198</v>
      </c>
      <c r="E46" s="69" t="s">
        <v>73</v>
      </c>
      <c r="H46" s="69" t="n">
        <v>44029</v>
      </c>
      <c r="I46" s="69" t="s">
        <v>73</v>
      </c>
    </row>
    <row r="47" customFormat="false" ht="25.5" hidden="false" customHeight="true" outlineLevel="0" collapsed="false">
      <c r="A47" s="67" t="n">
        <v>44</v>
      </c>
      <c r="B47" s="53" t="s">
        <v>145</v>
      </c>
      <c r="C47" s="47" t="s">
        <v>146</v>
      </c>
      <c r="D47" s="68" t="s">
        <v>198</v>
      </c>
      <c r="E47" s="69" t="s">
        <v>200</v>
      </c>
      <c r="H47" s="69" t="n">
        <v>44029</v>
      </c>
      <c r="I47" s="69" t="s">
        <v>73</v>
      </c>
    </row>
    <row r="48" customFormat="false" ht="25.5" hidden="false" customHeight="true" outlineLevel="0" collapsed="false">
      <c r="A48" s="67" t="n">
        <v>45</v>
      </c>
      <c r="B48" s="53" t="s">
        <v>147</v>
      </c>
      <c r="C48" s="47" t="s">
        <v>148</v>
      </c>
      <c r="D48" s="68" t="s">
        <v>198</v>
      </c>
      <c r="E48" s="69" t="s">
        <v>73</v>
      </c>
      <c r="H48" s="69" t="n">
        <v>44029</v>
      </c>
      <c r="I48" s="69" t="s">
        <v>73</v>
      </c>
    </row>
    <row r="49" customFormat="false" ht="36" hidden="false" customHeight="true" outlineLevel="0" collapsed="false">
      <c r="A49" s="67" t="n">
        <v>46</v>
      </c>
      <c r="B49" s="53" t="s">
        <v>150</v>
      </c>
      <c r="C49" s="47" t="s">
        <v>151</v>
      </c>
      <c r="D49" s="68" t="s">
        <v>198</v>
      </c>
      <c r="E49" s="69"/>
      <c r="H49" s="69" t="n">
        <v>44029</v>
      </c>
      <c r="I49" s="69" t="s">
        <v>73</v>
      </c>
    </row>
    <row r="50" customFormat="false" ht="25.5" hidden="false" customHeight="true" outlineLevel="0" collapsed="false">
      <c r="A50" s="67" t="n">
        <v>47</v>
      </c>
      <c r="B50" s="53" t="s">
        <v>152</v>
      </c>
      <c r="C50" s="47" t="s">
        <v>153</v>
      </c>
      <c r="D50" s="68" t="s">
        <v>198</v>
      </c>
      <c r="E50" s="69" t="s">
        <v>73</v>
      </c>
      <c r="H50" s="69" t="n">
        <v>44029</v>
      </c>
      <c r="I50" s="69" t="s">
        <v>73</v>
      </c>
    </row>
    <row r="51" customFormat="false" ht="24" hidden="false" customHeight="true" outlineLevel="0" collapsed="false">
      <c r="A51" s="67" t="n">
        <v>48</v>
      </c>
      <c r="B51" s="53" t="s">
        <v>155</v>
      </c>
      <c r="C51" s="47" t="s">
        <v>156</v>
      </c>
      <c r="D51" s="68" t="s">
        <v>198</v>
      </c>
      <c r="E51" s="69" t="s">
        <v>73</v>
      </c>
      <c r="H51" s="69" t="n">
        <v>44029</v>
      </c>
      <c r="I51" s="69" t="s">
        <v>73</v>
      </c>
    </row>
    <row r="52" customFormat="false" ht="84" hidden="false" customHeight="true" outlineLevel="0" collapsed="false">
      <c r="A52" s="67" t="n">
        <v>49</v>
      </c>
      <c r="B52" s="53" t="s">
        <v>157</v>
      </c>
      <c r="C52" s="47" t="s">
        <v>158</v>
      </c>
      <c r="D52" s="68" t="s">
        <v>198</v>
      </c>
      <c r="E52" s="69" t="s">
        <v>73</v>
      </c>
      <c r="H52" s="69" t="s">
        <v>73</v>
      </c>
      <c r="I52" s="69" t="n">
        <v>44039</v>
      </c>
    </row>
    <row r="53" customFormat="false" ht="108" hidden="false" customHeight="true" outlineLevel="0" collapsed="false">
      <c r="A53" s="67" t="n">
        <v>50</v>
      </c>
      <c r="B53" s="53" t="s">
        <v>160</v>
      </c>
      <c r="C53" s="47" t="s">
        <v>161</v>
      </c>
      <c r="D53" s="68" t="s">
        <v>198</v>
      </c>
      <c r="E53" s="69" t="s">
        <v>73</v>
      </c>
      <c r="H53" s="69" t="s">
        <v>73</v>
      </c>
      <c r="I53" s="69" t="n">
        <v>44039</v>
      </c>
    </row>
    <row r="54" customFormat="false" ht="48" hidden="false" customHeight="true" outlineLevel="0" collapsed="false">
      <c r="A54" s="67" t="n">
        <v>51</v>
      </c>
      <c r="B54" s="53" t="s">
        <v>162</v>
      </c>
      <c r="C54" s="47" t="s">
        <v>163</v>
      </c>
      <c r="D54" s="68" t="s">
        <v>198</v>
      </c>
      <c r="E54" s="69" t="s">
        <v>73</v>
      </c>
      <c r="H54" s="69" t="s">
        <v>73</v>
      </c>
      <c r="I54" s="69" t="n">
        <v>44039</v>
      </c>
    </row>
    <row r="55" customFormat="false" ht="48" hidden="false" customHeight="true" outlineLevel="0" collapsed="false">
      <c r="A55" s="67" t="n">
        <v>52</v>
      </c>
      <c r="B55" s="28" t="s">
        <v>164</v>
      </c>
      <c r="C55" s="47" t="s">
        <v>165</v>
      </c>
      <c r="D55" s="68" t="s">
        <v>198</v>
      </c>
      <c r="E55" s="69" t="s">
        <v>73</v>
      </c>
      <c r="H55" s="69" t="s">
        <v>73</v>
      </c>
      <c r="I55" s="69" t="n">
        <v>44039</v>
      </c>
    </row>
    <row r="56" customFormat="false" ht="15" hidden="false" customHeight="true" outlineLevel="0" collapsed="false">
      <c r="A56" s="70" t="s">
        <v>190</v>
      </c>
      <c r="B56" s="5"/>
      <c r="C56" s="5"/>
      <c r="D56" s="0"/>
      <c r="E56" s="0"/>
    </row>
    <row r="57" customFormat="false" ht="14.25" hidden="false" customHeight="true" outlineLevel="0" collapsed="false">
      <c r="A57" s="71" t="s">
        <v>191</v>
      </c>
      <c r="B57" s="71"/>
      <c r="C57" s="71"/>
      <c r="D57" s="62" t="s">
        <v>192</v>
      </c>
      <c r="E57" s="62"/>
    </row>
    <row r="58" customFormat="false" ht="15" hidden="false" customHeight="true" outlineLevel="0" collapsed="false">
      <c r="A58" s="5"/>
      <c r="B58" s="72"/>
      <c r="C58" s="0"/>
      <c r="D58" s="0"/>
      <c r="E58" s="11"/>
    </row>
    <row r="59" customFormat="false" ht="15" hidden="false" customHeight="true" outlineLevel="0" collapsed="false">
      <c r="A59" s="73"/>
      <c r="B59" s="70"/>
      <c r="C59" s="0"/>
      <c r="D59" s="0"/>
      <c r="E59" s="11"/>
    </row>
    <row r="60" customFormat="false" ht="15" hidden="false" customHeight="true" outlineLevel="0" collapsed="false">
      <c r="A60" s="74" t="s">
        <v>193</v>
      </c>
      <c r="B60" s="5"/>
      <c r="C60" s="0"/>
      <c r="D60" s="0"/>
      <c r="E60" s="5"/>
    </row>
    <row r="61" customFormat="false" ht="14.25" hidden="false" customHeight="true" outlineLevel="0" collapsed="false">
      <c r="A61" s="75" t="s">
        <v>194</v>
      </c>
      <c r="B61" s="75"/>
      <c r="C61" s="75"/>
      <c r="D61" s="62" t="s">
        <v>192</v>
      </c>
      <c r="E61" s="62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6796875" defaultRowHeight="13.8" zeroHeight="false" outlineLevelRow="0" outlineLevelCol="0"/>
  <cols>
    <col collapsed="false" customWidth="true" hidden="false" outlineLevel="0" max="2" min="2" style="76" width="11.07"/>
    <col collapsed="false" customWidth="true" hidden="false" outlineLevel="0" max="3" min="3" style="13" width="14.27"/>
    <col collapsed="false" customWidth="true" hidden="false" outlineLevel="0" max="5" min="5" style="0" width="18.58"/>
  </cols>
  <sheetData>
    <row r="1" customFormat="false" ht="17.1" hidden="false" customHeight="true" outlineLevel="0" collapsed="false">
      <c r="A1" s="77" t="s">
        <v>201</v>
      </c>
      <c r="B1" s="77"/>
      <c r="C1" s="77"/>
      <c r="D1" s="77"/>
      <c r="E1" s="77"/>
    </row>
    <row r="2" customFormat="false" ht="14.25" hidden="false" customHeight="true" outlineLevel="0" collapsed="false">
      <c r="A2" s="78" t="s">
        <v>202</v>
      </c>
      <c r="B2" s="78"/>
      <c r="C2" s="79"/>
    </row>
    <row r="3" customFormat="false" ht="24" hidden="false" customHeight="true" outlineLevel="0" collapsed="false">
      <c r="A3" s="49" t="s">
        <v>196</v>
      </c>
      <c r="B3" s="47" t="s">
        <v>57</v>
      </c>
      <c r="C3" s="48" t="s">
        <v>58</v>
      </c>
      <c r="D3" s="49" t="s">
        <v>60</v>
      </c>
      <c r="E3" s="80" t="s">
        <v>197</v>
      </c>
    </row>
    <row r="4" customFormat="false" ht="40.5" hidden="false" customHeight="true" outlineLevel="0" collapsed="false">
      <c r="A4" s="68" t="n">
        <v>1</v>
      </c>
      <c r="B4" s="81" t="s">
        <v>69</v>
      </c>
      <c r="C4" s="81" t="n">
        <v>1.2</v>
      </c>
      <c r="D4" s="68" t="s">
        <v>198</v>
      </c>
      <c r="E4" s="69"/>
    </row>
    <row r="5" customFormat="false" ht="40.5" hidden="false" customHeight="true" outlineLevel="0" collapsed="false">
      <c r="A5" s="68" t="n">
        <v>2</v>
      </c>
      <c r="B5" s="81" t="s">
        <v>75</v>
      </c>
      <c r="C5" s="81" t="s">
        <v>76</v>
      </c>
      <c r="D5" s="68" t="s">
        <v>198</v>
      </c>
      <c r="E5" s="82"/>
    </row>
    <row r="6" customFormat="false" ht="40.5" hidden="false" customHeight="true" outlineLevel="0" collapsed="false">
      <c r="A6" s="68" t="n">
        <v>3</v>
      </c>
      <c r="B6" s="81" t="s">
        <v>77</v>
      </c>
      <c r="C6" s="81" t="s">
        <v>78</v>
      </c>
      <c r="D6" s="68" t="s">
        <v>198</v>
      </c>
      <c r="E6" s="82"/>
    </row>
    <row r="7" customFormat="false" ht="27" hidden="false" customHeight="true" outlineLevel="0" collapsed="false">
      <c r="A7" s="68" t="n">
        <v>4</v>
      </c>
      <c r="B7" s="81" t="s">
        <v>79</v>
      </c>
      <c r="C7" s="81" t="s">
        <v>80</v>
      </c>
      <c r="D7" s="68" t="s">
        <v>198</v>
      </c>
      <c r="E7" s="82"/>
    </row>
    <row r="8" customFormat="false" ht="54" hidden="false" customHeight="true" outlineLevel="0" collapsed="false">
      <c r="A8" s="68" t="n">
        <v>5</v>
      </c>
      <c r="B8" s="81" t="s">
        <v>81</v>
      </c>
      <c r="C8" s="81" t="n">
        <v>18.19</v>
      </c>
      <c r="D8" s="68" t="s">
        <v>198</v>
      </c>
      <c r="E8" s="82"/>
    </row>
    <row r="9" customFormat="false" ht="40.5" hidden="false" customHeight="true" outlineLevel="0" collapsed="false">
      <c r="A9" s="68" t="n">
        <v>6</v>
      </c>
      <c r="B9" s="81" t="s">
        <v>82</v>
      </c>
      <c r="C9" s="81" t="n">
        <v>108</v>
      </c>
      <c r="D9" s="68" t="s">
        <v>198</v>
      </c>
      <c r="E9" s="82"/>
    </row>
    <row r="10" customFormat="false" ht="40.5" hidden="false" customHeight="true" outlineLevel="0" collapsed="false">
      <c r="A10" s="68" t="n">
        <v>7</v>
      </c>
      <c r="B10" s="81" t="s">
        <v>83</v>
      </c>
      <c r="C10" s="81" t="n">
        <v>22.21</v>
      </c>
      <c r="D10" s="68" t="s">
        <v>198</v>
      </c>
      <c r="E10" s="82"/>
    </row>
    <row r="11" customFormat="false" ht="40.5" hidden="false" customHeight="true" outlineLevel="0" collapsed="false">
      <c r="A11" s="68" t="n">
        <v>8</v>
      </c>
      <c r="B11" s="81" t="s">
        <v>84</v>
      </c>
      <c r="C11" s="81" t="n">
        <v>23.24</v>
      </c>
      <c r="D11" s="68" t="s">
        <v>198</v>
      </c>
      <c r="E11" s="82"/>
    </row>
    <row r="12" customFormat="false" ht="40.5" hidden="false" customHeight="true" outlineLevel="0" collapsed="false">
      <c r="A12" s="68" t="n">
        <v>9</v>
      </c>
      <c r="B12" s="81" t="s">
        <v>85</v>
      </c>
      <c r="C12" s="81" t="n">
        <v>25.26</v>
      </c>
      <c r="D12" s="68" t="s">
        <v>198</v>
      </c>
      <c r="E12" s="82"/>
    </row>
    <row r="13" customFormat="false" ht="40.5" hidden="false" customHeight="true" outlineLevel="0" collapsed="false">
      <c r="A13" s="68" t="n">
        <v>10</v>
      </c>
      <c r="B13" s="81" t="s">
        <v>86</v>
      </c>
      <c r="C13" s="81" t="n">
        <v>33.34</v>
      </c>
      <c r="D13" s="68" t="s">
        <v>198</v>
      </c>
      <c r="E13" s="82"/>
    </row>
    <row r="14" customFormat="false" ht="67.5" hidden="false" customHeight="true" outlineLevel="0" collapsed="false">
      <c r="A14" s="68" t="n">
        <v>11</v>
      </c>
      <c r="B14" s="81" t="s">
        <v>88</v>
      </c>
      <c r="C14" s="81" t="s">
        <v>89</v>
      </c>
      <c r="D14" s="68" t="s">
        <v>198</v>
      </c>
      <c r="E14" s="82"/>
    </row>
    <row r="15" customFormat="false" ht="81" hidden="false" customHeight="true" outlineLevel="0" collapsed="false">
      <c r="A15" s="68" t="n">
        <v>12</v>
      </c>
      <c r="B15" s="81" t="s">
        <v>90</v>
      </c>
      <c r="C15" s="81" t="n">
        <v>37</v>
      </c>
      <c r="D15" s="68" t="s">
        <v>198</v>
      </c>
      <c r="E15" s="82"/>
    </row>
    <row r="16" customFormat="false" ht="54" hidden="false" customHeight="true" outlineLevel="0" collapsed="false">
      <c r="A16" s="68" t="n">
        <v>13</v>
      </c>
      <c r="B16" s="81" t="s">
        <v>91</v>
      </c>
      <c r="C16" s="81" t="s">
        <v>199</v>
      </c>
      <c r="D16" s="68" t="s">
        <v>198</v>
      </c>
      <c r="E16" s="82"/>
    </row>
    <row r="17" customFormat="false" ht="40.5" hidden="false" customHeight="true" outlineLevel="0" collapsed="false">
      <c r="A17" s="68" t="n">
        <v>14</v>
      </c>
      <c r="B17" s="81" t="s">
        <v>95</v>
      </c>
      <c r="C17" s="81" t="s">
        <v>96</v>
      </c>
      <c r="D17" s="68" t="s">
        <v>198</v>
      </c>
      <c r="E17" s="82"/>
    </row>
    <row r="18" customFormat="false" ht="40.5" hidden="false" customHeight="true" outlineLevel="0" collapsed="false">
      <c r="A18" s="68" t="n">
        <v>15</v>
      </c>
      <c r="B18" s="81" t="s">
        <v>97</v>
      </c>
      <c r="C18" s="81" t="n">
        <v>55.63</v>
      </c>
      <c r="D18" s="68" t="s">
        <v>198</v>
      </c>
      <c r="E18" s="82"/>
    </row>
    <row r="19" customFormat="false" ht="40.5" hidden="false" customHeight="true" outlineLevel="0" collapsed="false">
      <c r="A19" s="68" t="n">
        <v>16</v>
      </c>
      <c r="B19" s="81" t="s">
        <v>100</v>
      </c>
      <c r="C19" s="81" t="n">
        <v>64.67</v>
      </c>
      <c r="D19" s="68" t="s">
        <v>198</v>
      </c>
      <c r="E19" s="82"/>
    </row>
    <row r="20" customFormat="false" ht="40.5" hidden="false" customHeight="true" outlineLevel="0" collapsed="false">
      <c r="A20" s="68" t="n">
        <v>17</v>
      </c>
      <c r="B20" s="81" t="s">
        <v>101</v>
      </c>
      <c r="C20" s="81" t="n">
        <v>65.66</v>
      </c>
      <c r="D20" s="68" t="s">
        <v>198</v>
      </c>
      <c r="E20" s="82"/>
    </row>
    <row r="21" customFormat="false" ht="54" hidden="false" customHeight="true" outlineLevel="0" collapsed="false">
      <c r="A21" s="68" t="n">
        <v>18</v>
      </c>
      <c r="B21" s="81" t="s">
        <v>102</v>
      </c>
      <c r="C21" s="81" t="s">
        <v>103</v>
      </c>
      <c r="D21" s="68" t="s">
        <v>198</v>
      </c>
      <c r="E21" s="82"/>
    </row>
    <row r="22" customFormat="false" ht="40.5" hidden="false" customHeight="true" outlineLevel="0" collapsed="false">
      <c r="A22" s="68" t="n">
        <v>19</v>
      </c>
      <c r="B22" s="81" t="s">
        <v>104</v>
      </c>
      <c r="C22" s="81" t="n">
        <v>27.28</v>
      </c>
      <c r="D22" s="68" t="s">
        <v>198</v>
      </c>
      <c r="E22" s="82"/>
    </row>
    <row r="23" customFormat="false" ht="67.5" hidden="false" customHeight="true" outlineLevel="0" collapsed="false">
      <c r="A23" s="68" t="n">
        <v>20</v>
      </c>
      <c r="B23" s="81" t="s">
        <v>105</v>
      </c>
      <c r="C23" s="81" t="s">
        <v>106</v>
      </c>
      <c r="D23" s="68" t="s">
        <v>198</v>
      </c>
      <c r="E23" s="82"/>
    </row>
    <row r="24" customFormat="false" ht="27" hidden="false" customHeight="true" outlineLevel="0" collapsed="false">
      <c r="A24" s="68" t="n">
        <v>21</v>
      </c>
      <c r="B24" s="81" t="s">
        <v>107</v>
      </c>
      <c r="C24" s="81" t="s">
        <v>108</v>
      </c>
      <c r="D24" s="68" t="s">
        <v>198</v>
      </c>
      <c r="E24" s="82"/>
    </row>
    <row r="25" customFormat="false" ht="14.25" hidden="false" customHeight="true" outlineLevel="0" collapsed="false">
      <c r="A25" s="68" t="n">
        <v>22</v>
      </c>
      <c r="B25" s="81" t="s">
        <v>109</v>
      </c>
      <c r="C25" s="81" t="n">
        <v>10.9</v>
      </c>
      <c r="D25" s="68" t="s">
        <v>198</v>
      </c>
      <c r="E25" s="82"/>
    </row>
    <row r="26" customFormat="false" ht="40.5" hidden="false" customHeight="true" outlineLevel="0" collapsed="false">
      <c r="A26" s="68" t="n">
        <v>23</v>
      </c>
      <c r="B26" s="81" t="s">
        <v>110</v>
      </c>
      <c r="C26" s="81" t="n">
        <v>114</v>
      </c>
      <c r="D26" s="68" t="s">
        <v>198</v>
      </c>
      <c r="E26" s="82"/>
    </row>
    <row r="27" customFormat="false" ht="40.5" hidden="false" customHeight="true" outlineLevel="0" collapsed="false">
      <c r="A27" s="68" t="n">
        <v>24</v>
      </c>
      <c r="B27" s="81" t="s">
        <v>111</v>
      </c>
      <c r="C27" s="81" t="s">
        <v>112</v>
      </c>
      <c r="D27" s="68" t="s">
        <v>198</v>
      </c>
      <c r="E27" s="82"/>
    </row>
    <row r="28" customFormat="false" ht="40.5" hidden="false" customHeight="true" outlineLevel="0" collapsed="false">
      <c r="A28" s="68" t="n">
        <v>25</v>
      </c>
      <c r="B28" s="81" t="s">
        <v>113</v>
      </c>
      <c r="C28" s="81" t="n">
        <v>112</v>
      </c>
      <c r="D28" s="68" t="s">
        <v>198</v>
      </c>
      <c r="E28" s="82"/>
    </row>
    <row r="29" customFormat="false" ht="40.5" hidden="false" customHeight="true" outlineLevel="0" collapsed="false">
      <c r="A29" s="68" t="n">
        <v>26</v>
      </c>
      <c r="B29" s="81" t="s">
        <v>114</v>
      </c>
      <c r="C29" s="81" t="n">
        <v>116</v>
      </c>
      <c r="D29" s="68" t="s">
        <v>198</v>
      </c>
      <c r="E29" s="82"/>
    </row>
    <row r="30" customFormat="false" ht="67.5" hidden="false" customHeight="true" outlineLevel="0" collapsed="false">
      <c r="A30" s="68" t="n">
        <v>27</v>
      </c>
      <c r="B30" s="81" t="s">
        <v>105</v>
      </c>
      <c r="C30" s="81" t="s">
        <v>116</v>
      </c>
      <c r="D30" s="68" t="s">
        <v>198</v>
      </c>
      <c r="E30" s="82"/>
    </row>
    <row r="31" customFormat="false" ht="40.5" hidden="false" customHeight="true" outlineLevel="0" collapsed="false">
      <c r="A31" s="68" t="n">
        <v>28</v>
      </c>
      <c r="B31" s="81" t="s">
        <v>104</v>
      </c>
      <c r="C31" s="81" t="n">
        <v>51.52</v>
      </c>
      <c r="D31" s="68" t="s">
        <v>198</v>
      </c>
      <c r="E31" s="82"/>
    </row>
    <row r="32" customFormat="false" ht="54" hidden="false" customHeight="true" outlineLevel="0" collapsed="false">
      <c r="A32" s="68" t="n">
        <v>29</v>
      </c>
      <c r="B32" s="81" t="s">
        <v>117</v>
      </c>
      <c r="C32" s="81" t="n">
        <v>126</v>
      </c>
      <c r="D32" s="68" t="s">
        <v>198</v>
      </c>
      <c r="E32" s="82"/>
    </row>
    <row r="33" customFormat="false" ht="40.5" hidden="false" customHeight="true" outlineLevel="0" collapsed="false">
      <c r="A33" s="68" t="n">
        <v>30</v>
      </c>
      <c r="B33" s="81" t="s">
        <v>119</v>
      </c>
      <c r="C33" s="81" t="s">
        <v>120</v>
      </c>
      <c r="D33" s="68" t="s">
        <v>198</v>
      </c>
      <c r="E33" s="82"/>
    </row>
    <row r="34" customFormat="false" ht="54" hidden="false" customHeight="true" outlineLevel="0" collapsed="false">
      <c r="A34" s="68" t="n">
        <v>31</v>
      </c>
      <c r="B34" s="81" t="s">
        <v>121</v>
      </c>
      <c r="C34" s="81" t="s">
        <v>122</v>
      </c>
      <c r="D34" s="68" t="s">
        <v>198</v>
      </c>
      <c r="E34" s="82"/>
    </row>
    <row r="35" customFormat="false" ht="27" hidden="false" customHeight="true" outlineLevel="0" collapsed="false">
      <c r="A35" s="68" t="n">
        <v>32</v>
      </c>
      <c r="B35" s="81" t="s">
        <v>123</v>
      </c>
      <c r="C35" s="81" t="s">
        <v>124</v>
      </c>
      <c r="D35" s="68" t="s">
        <v>198</v>
      </c>
      <c r="E35" s="82"/>
    </row>
    <row r="36" customFormat="false" ht="67.5" hidden="false" customHeight="true" outlineLevel="0" collapsed="false">
      <c r="A36" s="68" t="n">
        <v>33</v>
      </c>
      <c r="B36" s="81" t="s">
        <v>125</v>
      </c>
      <c r="C36" s="81" t="n">
        <v>69</v>
      </c>
      <c r="D36" s="68" t="s">
        <v>198</v>
      </c>
      <c r="E36" s="82"/>
    </row>
    <row r="37" customFormat="false" ht="27" hidden="false" customHeight="true" outlineLevel="0" collapsed="false">
      <c r="A37" s="68" t="n">
        <v>34</v>
      </c>
      <c r="B37" s="81" t="s">
        <v>126</v>
      </c>
      <c r="C37" s="81" t="n">
        <v>80</v>
      </c>
      <c r="D37" s="68" t="s">
        <v>198</v>
      </c>
      <c r="E37" s="82"/>
    </row>
    <row r="38" customFormat="false" ht="27" hidden="false" customHeight="true" outlineLevel="0" collapsed="false">
      <c r="A38" s="68" t="n">
        <v>35</v>
      </c>
      <c r="B38" s="81" t="s">
        <v>127</v>
      </c>
      <c r="C38" s="81" t="n">
        <v>74.75</v>
      </c>
      <c r="D38" s="68" t="s">
        <v>198</v>
      </c>
      <c r="E38" s="82"/>
    </row>
    <row r="39" customFormat="false" ht="40.5" hidden="false" customHeight="true" outlineLevel="0" collapsed="false">
      <c r="A39" s="68" t="n">
        <v>36</v>
      </c>
      <c r="B39" s="81" t="s">
        <v>128</v>
      </c>
      <c r="C39" s="81" t="s">
        <v>129</v>
      </c>
      <c r="D39" s="68" t="s">
        <v>198</v>
      </c>
      <c r="E39" s="82"/>
    </row>
    <row r="40" customFormat="false" ht="40.5" hidden="false" customHeight="true" outlineLevel="0" collapsed="false">
      <c r="A40" s="68" t="n">
        <v>37</v>
      </c>
      <c r="B40" s="81" t="s">
        <v>130</v>
      </c>
      <c r="C40" s="81" t="n">
        <v>96.97</v>
      </c>
      <c r="D40" s="68" t="s">
        <v>198</v>
      </c>
      <c r="E40" s="82"/>
    </row>
    <row r="41" customFormat="false" ht="27" hidden="false" customHeight="true" outlineLevel="0" collapsed="false">
      <c r="A41" s="68" t="n">
        <v>38</v>
      </c>
      <c r="B41" s="81" t="s">
        <v>203</v>
      </c>
      <c r="C41" s="81" t="s">
        <v>204</v>
      </c>
      <c r="D41" s="68" t="s">
        <v>198</v>
      </c>
      <c r="E41" s="82"/>
    </row>
    <row r="42" customFormat="false" ht="40.5" hidden="false" customHeight="true" outlineLevel="0" collapsed="false">
      <c r="A42" s="68" t="n">
        <v>39</v>
      </c>
      <c r="B42" s="81" t="s">
        <v>131</v>
      </c>
      <c r="C42" s="81" t="s">
        <v>132</v>
      </c>
      <c r="D42" s="68" t="s">
        <v>198</v>
      </c>
      <c r="E42" s="82"/>
    </row>
    <row r="43" customFormat="false" ht="40.5" hidden="false" customHeight="true" outlineLevel="0" collapsed="false">
      <c r="A43" s="68" t="n">
        <v>40</v>
      </c>
      <c r="B43" s="81" t="s">
        <v>133</v>
      </c>
      <c r="C43" s="81" t="s">
        <v>134</v>
      </c>
      <c r="D43" s="68" t="s">
        <v>198</v>
      </c>
      <c r="E43" s="82"/>
    </row>
    <row r="44" customFormat="false" ht="54" hidden="false" customHeight="true" outlineLevel="0" collapsed="false">
      <c r="A44" s="68" t="n">
        <v>41</v>
      </c>
      <c r="B44" s="81" t="s">
        <v>135</v>
      </c>
      <c r="C44" s="81" t="s">
        <v>136</v>
      </c>
      <c r="D44" s="68" t="s">
        <v>198</v>
      </c>
      <c r="E44" s="82"/>
    </row>
    <row r="45" customFormat="false" ht="27" hidden="false" customHeight="true" outlineLevel="0" collapsed="false">
      <c r="A45" s="68" t="n">
        <v>42</v>
      </c>
      <c r="B45" s="81" t="s">
        <v>139</v>
      </c>
      <c r="C45" s="81" t="s">
        <v>140</v>
      </c>
      <c r="D45" s="68" t="s">
        <v>198</v>
      </c>
      <c r="E45" s="82"/>
    </row>
    <row r="46" customFormat="false" ht="27" hidden="false" customHeight="true" outlineLevel="0" collapsed="false">
      <c r="A46" s="68" t="n">
        <v>43</v>
      </c>
      <c r="B46" s="81" t="s">
        <v>141</v>
      </c>
      <c r="C46" s="81" t="s">
        <v>142</v>
      </c>
      <c r="D46" s="68" t="s">
        <v>198</v>
      </c>
      <c r="E46" s="82"/>
    </row>
    <row r="47" customFormat="false" ht="54" hidden="false" customHeight="true" outlineLevel="0" collapsed="false">
      <c r="A47" s="68" t="n">
        <v>44</v>
      </c>
      <c r="B47" s="81" t="s">
        <v>143</v>
      </c>
      <c r="C47" s="81" t="s">
        <v>144</v>
      </c>
      <c r="D47" s="68" t="s">
        <v>198</v>
      </c>
      <c r="E47" s="82"/>
    </row>
    <row r="48" customFormat="false" ht="27" hidden="false" customHeight="true" outlineLevel="0" collapsed="false">
      <c r="A48" s="68" t="n">
        <v>45</v>
      </c>
      <c r="B48" s="81" t="s">
        <v>145</v>
      </c>
      <c r="C48" s="81" t="s">
        <v>146</v>
      </c>
      <c r="D48" s="68" t="s">
        <v>198</v>
      </c>
      <c r="E48" s="82"/>
    </row>
    <row r="49" customFormat="false" ht="27" hidden="false" customHeight="true" outlineLevel="0" collapsed="false">
      <c r="A49" s="68" t="n">
        <v>46</v>
      </c>
      <c r="B49" s="81" t="s">
        <v>147</v>
      </c>
      <c r="C49" s="81" t="s">
        <v>148</v>
      </c>
      <c r="D49" s="68" t="s">
        <v>198</v>
      </c>
      <c r="E49" s="82"/>
    </row>
    <row r="50" customFormat="false" ht="27" hidden="false" customHeight="true" outlineLevel="0" collapsed="false">
      <c r="A50" s="68" t="n">
        <v>47</v>
      </c>
      <c r="B50" s="81" t="s">
        <v>150</v>
      </c>
      <c r="C50" s="81" t="s">
        <v>151</v>
      </c>
      <c r="D50" s="68" t="s">
        <v>198</v>
      </c>
      <c r="E50" s="82"/>
    </row>
    <row r="51" customFormat="false" ht="27" hidden="false" customHeight="true" outlineLevel="0" collapsed="false">
      <c r="A51" s="68" t="n">
        <v>48</v>
      </c>
      <c r="B51" s="81" t="s">
        <v>152</v>
      </c>
      <c r="C51" s="81" t="s">
        <v>153</v>
      </c>
      <c r="D51" s="68" t="s">
        <v>198</v>
      </c>
      <c r="E51" s="82"/>
    </row>
    <row r="52" customFormat="false" ht="27" hidden="false" customHeight="true" outlineLevel="0" collapsed="false">
      <c r="A52" s="68" t="n">
        <v>49</v>
      </c>
      <c r="B52" s="81" t="s">
        <v>155</v>
      </c>
      <c r="C52" s="81" t="s">
        <v>156</v>
      </c>
      <c r="D52" s="68" t="s">
        <v>198</v>
      </c>
      <c r="E52" s="82"/>
    </row>
    <row r="53" customFormat="false" ht="14.25" hidden="false" customHeight="true" outlineLevel="0" collapsed="false">
      <c r="A53" s="68" t="n">
        <v>50</v>
      </c>
      <c r="B53" s="81" t="s">
        <v>205</v>
      </c>
      <c r="C53" s="81" t="s">
        <v>206</v>
      </c>
      <c r="D53" s="68" t="s">
        <v>198</v>
      </c>
      <c r="E53" s="82"/>
    </row>
    <row r="54" customFormat="false" ht="54" hidden="false" customHeight="true" outlineLevel="0" collapsed="false">
      <c r="A54" s="68" t="n">
        <v>51</v>
      </c>
      <c r="B54" s="83" t="s">
        <v>207</v>
      </c>
      <c r="C54" s="84" t="s">
        <v>208</v>
      </c>
      <c r="D54" s="68" t="s">
        <v>198</v>
      </c>
      <c r="E54" s="82"/>
    </row>
    <row r="55" customFormat="false" ht="81" hidden="false" customHeight="true" outlineLevel="0" collapsed="false">
      <c r="A55" s="68" t="n">
        <v>52</v>
      </c>
      <c r="B55" s="85" t="s">
        <v>209</v>
      </c>
      <c r="C55" s="86" t="s">
        <v>210</v>
      </c>
      <c r="D55" s="68" t="s">
        <v>198</v>
      </c>
      <c r="E55" s="82"/>
    </row>
    <row r="56" customFormat="false" ht="40.5" hidden="false" customHeight="true" outlineLevel="0" collapsed="false">
      <c r="A56" s="68" t="n">
        <v>53</v>
      </c>
      <c r="B56" s="85" t="s">
        <v>211</v>
      </c>
      <c r="C56" s="86" t="n">
        <v>20.21</v>
      </c>
      <c r="D56" s="68" t="s">
        <v>198</v>
      </c>
      <c r="E56" s="82"/>
    </row>
    <row r="57" customFormat="false" ht="27" hidden="false" customHeight="true" outlineLevel="0" collapsed="false">
      <c r="A57" s="68" t="n">
        <v>54</v>
      </c>
      <c r="B57" s="85" t="s">
        <v>141</v>
      </c>
      <c r="C57" s="86" t="s">
        <v>212</v>
      </c>
      <c r="D57" s="68" t="s">
        <v>198</v>
      </c>
      <c r="E57" s="82"/>
    </row>
    <row r="58" customFormat="false" ht="40.5" hidden="false" customHeight="true" outlineLevel="0" collapsed="false">
      <c r="A58" s="68" t="n">
        <v>55</v>
      </c>
      <c r="B58" s="85" t="s">
        <v>213</v>
      </c>
      <c r="C58" s="86" t="s">
        <v>214</v>
      </c>
      <c r="D58" s="68" t="s">
        <v>198</v>
      </c>
      <c r="E58" s="82"/>
    </row>
    <row r="59" customFormat="false" ht="27" hidden="false" customHeight="true" outlineLevel="0" collapsed="false">
      <c r="A59" s="68" t="n">
        <v>56</v>
      </c>
      <c r="B59" s="85" t="s">
        <v>215</v>
      </c>
      <c r="C59" s="86" t="s">
        <v>216</v>
      </c>
      <c r="D59" s="68" t="s">
        <v>198</v>
      </c>
      <c r="E59" s="82"/>
    </row>
    <row r="60" customFormat="false" ht="54" hidden="false" customHeight="true" outlineLevel="0" collapsed="false">
      <c r="A60" s="68" t="n">
        <v>57</v>
      </c>
      <c r="B60" s="85" t="s">
        <v>217</v>
      </c>
      <c r="C60" s="86" t="s">
        <v>218</v>
      </c>
      <c r="D60" s="68" t="s">
        <v>198</v>
      </c>
      <c r="E60" s="82"/>
    </row>
    <row r="61" customFormat="false" ht="40.5" hidden="false" customHeight="true" outlineLevel="0" collapsed="false">
      <c r="A61" s="68" t="n">
        <v>58</v>
      </c>
      <c r="B61" s="85" t="s">
        <v>219</v>
      </c>
      <c r="C61" s="86" t="n">
        <v>76.77</v>
      </c>
      <c r="D61" s="68" t="s">
        <v>198</v>
      </c>
      <c r="E61" s="82"/>
    </row>
    <row r="62" customFormat="false" ht="54" hidden="false" customHeight="true" outlineLevel="0" collapsed="false">
      <c r="A62" s="68" t="n">
        <v>59</v>
      </c>
      <c r="B62" s="85" t="s">
        <v>220</v>
      </c>
      <c r="C62" s="86" t="s">
        <v>221</v>
      </c>
      <c r="D62" s="68" t="s">
        <v>198</v>
      </c>
      <c r="E62" s="82"/>
    </row>
    <row r="63" customFormat="false" ht="54" hidden="false" customHeight="true" outlineLevel="0" collapsed="false">
      <c r="A63" s="68" t="n">
        <v>60</v>
      </c>
      <c r="B63" s="85" t="s">
        <v>222</v>
      </c>
      <c r="C63" s="86" t="s">
        <v>223</v>
      </c>
      <c r="D63" s="68" t="s">
        <v>198</v>
      </c>
      <c r="E63" s="82"/>
    </row>
    <row r="64" customFormat="false" ht="27" hidden="false" customHeight="true" outlineLevel="0" collapsed="false">
      <c r="A64" s="68" t="n">
        <v>61</v>
      </c>
      <c r="B64" s="85" t="s">
        <v>224</v>
      </c>
      <c r="C64" s="86" t="s">
        <v>225</v>
      </c>
      <c r="D64" s="68" t="s">
        <v>198</v>
      </c>
      <c r="E64" s="82"/>
    </row>
    <row r="65" customFormat="false" ht="54" hidden="false" customHeight="true" outlineLevel="0" collapsed="false">
      <c r="A65" s="68" t="n">
        <v>62</v>
      </c>
      <c r="B65" s="85" t="s">
        <v>226</v>
      </c>
      <c r="C65" s="86" t="s">
        <v>227</v>
      </c>
      <c r="D65" s="68" t="s">
        <v>198</v>
      </c>
      <c r="E65" s="82"/>
    </row>
    <row r="66" customFormat="false" ht="54" hidden="false" customHeight="true" outlineLevel="0" collapsed="false">
      <c r="A66" s="68" t="n">
        <v>63</v>
      </c>
      <c r="B66" s="85" t="s">
        <v>228</v>
      </c>
      <c r="C66" s="86" t="s">
        <v>229</v>
      </c>
      <c r="D66" s="68" t="s">
        <v>198</v>
      </c>
      <c r="E66" s="82"/>
    </row>
    <row r="67" customFormat="false" ht="54" hidden="false" customHeight="true" outlineLevel="0" collapsed="false">
      <c r="A67" s="68" t="n">
        <v>64</v>
      </c>
      <c r="B67" s="85" t="s">
        <v>230</v>
      </c>
      <c r="C67" s="86" t="s">
        <v>231</v>
      </c>
      <c r="D67" s="68" t="s">
        <v>198</v>
      </c>
      <c r="E67" s="82"/>
    </row>
    <row r="68" customFormat="false" ht="54" hidden="false" customHeight="true" outlineLevel="0" collapsed="false">
      <c r="A68" s="68" t="n">
        <v>65</v>
      </c>
      <c r="B68" s="85" t="s">
        <v>232</v>
      </c>
      <c r="C68" s="86" t="n">
        <v>135.136</v>
      </c>
      <c r="D68" s="68" t="s">
        <v>198</v>
      </c>
      <c r="E68" s="82"/>
    </row>
    <row r="69" customFormat="false" ht="27" hidden="false" customHeight="true" outlineLevel="0" collapsed="false">
      <c r="A69" s="68" t="n">
        <v>66</v>
      </c>
      <c r="B69" s="87" t="s">
        <v>233</v>
      </c>
      <c r="C69" s="86" t="n">
        <v>137.138</v>
      </c>
      <c r="D69" s="68" t="s">
        <v>198</v>
      </c>
      <c r="E69" s="82"/>
    </row>
    <row r="70" customFormat="false" ht="27" hidden="false" customHeight="true" outlineLevel="0" collapsed="false">
      <c r="A70" s="68" t="n">
        <v>67</v>
      </c>
      <c r="B70" s="87" t="s">
        <v>234</v>
      </c>
      <c r="C70" s="86" t="n">
        <v>140.139</v>
      </c>
      <c r="D70" s="68" t="s">
        <v>198</v>
      </c>
      <c r="E70" s="82"/>
    </row>
    <row r="71" customFormat="false" ht="27" hidden="false" customHeight="true" outlineLevel="0" collapsed="false">
      <c r="A71" s="68" t="n">
        <v>68</v>
      </c>
      <c r="B71" s="87" t="s">
        <v>235</v>
      </c>
      <c r="C71" s="86" t="n">
        <v>141.142</v>
      </c>
      <c r="D71" s="68" t="s">
        <v>198</v>
      </c>
      <c r="E71" s="82"/>
    </row>
    <row r="72" customFormat="false" ht="14.25" hidden="false" customHeight="true" outlineLevel="0" collapsed="false">
      <c r="A72" s="68" t="n">
        <v>69</v>
      </c>
      <c r="B72" s="87" t="s">
        <v>205</v>
      </c>
      <c r="C72" s="86" t="s">
        <v>236</v>
      </c>
      <c r="D72" s="68" t="s">
        <v>198</v>
      </c>
      <c r="E72" s="82"/>
    </row>
    <row r="73" customFormat="false" ht="40.5" hidden="false" customHeight="true" outlineLevel="0" collapsed="false">
      <c r="A73" s="68" t="n">
        <v>70</v>
      </c>
      <c r="B73" s="87" t="s">
        <v>237</v>
      </c>
      <c r="C73" s="86" t="s">
        <v>238</v>
      </c>
      <c r="D73" s="68" t="s">
        <v>198</v>
      </c>
      <c r="E73" s="82"/>
    </row>
    <row r="74" customFormat="false" ht="27" hidden="false" customHeight="true" outlineLevel="0" collapsed="false">
      <c r="A74" s="68" t="n">
        <v>71</v>
      </c>
      <c r="B74" s="87" t="s">
        <v>239</v>
      </c>
      <c r="C74" s="86" t="s">
        <v>240</v>
      </c>
      <c r="D74" s="68" t="s">
        <v>198</v>
      </c>
      <c r="E74" s="82"/>
    </row>
    <row r="75" customFormat="false" ht="54" hidden="false" customHeight="true" outlineLevel="0" collapsed="false">
      <c r="A75" s="68" t="n">
        <v>72</v>
      </c>
      <c r="B75" s="87" t="s">
        <v>241</v>
      </c>
      <c r="C75" s="86" t="s">
        <v>242</v>
      </c>
      <c r="D75" s="68" t="s">
        <v>198</v>
      </c>
      <c r="E75" s="82"/>
    </row>
    <row r="76" customFormat="false" ht="54" hidden="false" customHeight="true" outlineLevel="0" collapsed="false">
      <c r="A76" s="68" t="n">
        <v>73</v>
      </c>
      <c r="B76" s="87" t="s">
        <v>243</v>
      </c>
      <c r="C76" s="86" t="s">
        <v>244</v>
      </c>
      <c r="D76" s="68" t="s">
        <v>198</v>
      </c>
      <c r="E76" s="82"/>
    </row>
    <row r="77" customFormat="false" ht="27" hidden="false" customHeight="true" outlineLevel="0" collapsed="false">
      <c r="A77" s="68" t="n">
        <v>74</v>
      </c>
      <c r="B77" s="87" t="s">
        <v>245</v>
      </c>
      <c r="C77" s="86" t="n">
        <v>164.165</v>
      </c>
      <c r="D77" s="68" t="s">
        <v>198</v>
      </c>
      <c r="E77" s="82"/>
    </row>
    <row r="78" customFormat="false" ht="27" hidden="false" customHeight="true" outlineLevel="0" collapsed="false">
      <c r="A78" s="68" t="n">
        <v>75</v>
      </c>
      <c r="B78" s="87" t="s">
        <v>246</v>
      </c>
      <c r="C78" s="86" t="s">
        <v>247</v>
      </c>
      <c r="D78" s="68" t="s">
        <v>198</v>
      </c>
      <c r="E78" s="82"/>
    </row>
    <row r="79" customFormat="false" ht="14.25" hidden="false" customHeight="true" outlineLevel="0" collapsed="false">
      <c r="A79" s="45"/>
      <c r="B79" s="45"/>
      <c r="C79" s="42"/>
      <c r="D79" s="45"/>
      <c r="E79" s="45"/>
    </row>
    <row r="80" customFormat="false" ht="14.25" hidden="false" customHeight="true" outlineLevel="0" collapsed="false">
      <c r="A80" s="45"/>
      <c r="B80" s="45"/>
      <c r="C80" s="42"/>
      <c r="D80" s="45"/>
      <c r="E80" s="45"/>
    </row>
    <row r="81" customFormat="false" ht="14.25" hidden="false" customHeight="true" outlineLevel="0" collapsed="false">
      <c r="A81" s="45"/>
      <c r="B81" s="45"/>
      <c r="C81" s="42"/>
      <c r="D81" s="45"/>
      <c r="E81" s="45"/>
    </row>
    <row r="82" customFormat="false" ht="14.25" hidden="false" customHeight="true" outlineLevel="0" collapsed="false">
      <c r="A82" s="45"/>
      <c r="B82" s="45"/>
      <c r="C82" s="42"/>
      <c r="D82" s="45"/>
      <c r="E82" s="45"/>
    </row>
    <row r="83" customFormat="false" ht="14.25" hidden="false" customHeight="true" outlineLevel="0" collapsed="false">
      <c r="A83" s="57" t="s">
        <v>190</v>
      </c>
      <c r="B83" s="45"/>
      <c r="C83" s="45"/>
      <c r="D83" s="45"/>
      <c r="E83" s="45"/>
    </row>
    <row r="84" customFormat="false" ht="25.35" hidden="false" customHeight="true" outlineLevel="0" collapsed="false">
      <c r="A84" s="88" t="s">
        <v>191</v>
      </c>
      <c r="B84" s="88"/>
      <c r="C84" s="88"/>
      <c r="D84" s="89" t="s">
        <v>192</v>
      </c>
      <c r="E84" s="89"/>
    </row>
    <row r="85" customFormat="false" ht="14.25" hidden="false" customHeight="true" outlineLevel="0" collapsed="false">
      <c r="A85" s="45"/>
      <c r="B85" s="90"/>
      <c r="C85" s="45"/>
      <c r="D85" s="45"/>
      <c r="E85" s="57"/>
      <c r="G85" s="61"/>
    </row>
    <row r="86" customFormat="false" ht="14.25" hidden="false" customHeight="true" outlineLevel="0" collapsed="false">
      <c r="A86" s="91"/>
      <c r="B86" s="57"/>
      <c r="C86" s="45"/>
      <c r="D86" s="45"/>
      <c r="E86" s="57"/>
    </row>
    <row r="87" customFormat="false" ht="14.25" hidden="false" customHeight="true" outlineLevel="0" collapsed="false">
      <c r="A87" s="40" t="s">
        <v>193</v>
      </c>
      <c r="B87" s="45"/>
      <c r="C87" s="45"/>
      <c r="D87" s="45"/>
      <c r="E87" s="45"/>
    </row>
    <row r="88" customFormat="false" ht="15.75" hidden="false" customHeight="true" outlineLevel="0" collapsed="false">
      <c r="A88" s="92" t="s">
        <v>194</v>
      </c>
      <c r="B88" s="92"/>
      <c r="C88" s="92"/>
      <c r="D88" s="60" t="s">
        <v>192</v>
      </c>
      <c r="E88" s="60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2023-01-30T09:12:49Z</cp:lastPrinted>
  <dcterms:modified xsi:type="dcterms:W3CDTF">2023-05-25T15:26:12Z</dcterms:modified>
  <cp:revision>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