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Работа\ЗГПИ\"/>
    </mc:Choice>
  </mc:AlternateContent>
  <xr:revisionPtr revIDLastSave="0" documentId="13_ncr:1_{9A1789B8-E186-444B-AD90-CEC36CB252DE}" xr6:coauthVersionLast="47" xr6:coauthVersionMax="47" xr10:uidLastSave="{00000000-0000-0000-0000-000000000000}"/>
  <bookViews>
    <workbookView xWindow="-120" yWindow="-120" windowWidth="29040" windowHeight="15840" tabRatio="950" firstSheet="5" activeTab="6" xr2:uid="{00000000-000D-0000-FFFF-FFFF00000000}"/>
  </bookViews>
  <sheets>
    <sheet name="контрол лист" sheetId="1" state="hidden" r:id="rId1"/>
    <sheet name="Лист6" sheetId="2" state="hidden" r:id="rId2"/>
    <sheet name="Лист10" sheetId="3" state="hidden" r:id="rId3"/>
    <sheet name="Лист1" sheetId="81" r:id="rId4"/>
    <sheet name="перечень" sheetId="4" r:id="rId5"/>
    <sheet name="журнал6" sheetId="5" r:id="rId6"/>
    <sheet name="занесвынес" sheetId="6" r:id="rId7"/>
    <sheet name="01.08 ИЛ" sheetId="97" r:id="rId8"/>
    <sheet name="08.08 3 контур" sheetId="91" r:id="rId9"/>
    <sheet name="09.08 1 контур" sheetId="92" r:id="rId10"/>
    <sheet name="10.08 2 контур" sheetId="93" r:id="rId11"/>
    <sheet name="11.08 ИЛ" sheetId="98" r:id="rId12"/>
    <sheet name="21.08 3 контур" sheetId="94" r:id="rId13"/>
    <sheet name="22.08 ИЛ (3)" sheetId="99" r:id="rId14"/>
    <sheet name="23.08 1 контур" sheetId="95" r:id="rId15"/>
    <sheet name="24.08 2 контур" sheetId="96" r:id="rId16"/>
    <sheet name="31.08 вспомог" sheetId="100" r:id="rId17"/>
  </sheets>
  <definedNames>
    <definedName name="_xlnm_Print_Titles" localSheetId="0">'контрол лист'!$3:$5</definedName>
    <definedName name="Excel_BuiltIn__FilterDatabase" localSheetId="0">'контрол лист'!$A$1:$J$71</definedName>
    <definedName name="Excel_BuiltIn_Print_Titles" localSheetId="0">'контрол лист'!$3:$5</definedName>
    <definedName name="_xlnm.Print_Titles" localSheetId="7">'01.08 ИЛ'!$1:$6</definedName>
    <definedName name="_xlnm.Print_Titles" localSheetId="8">'08.08 3 контур'!$1:$6</definedName>
    <definedName name="_xlnm.Print_Titles" localSheetId="9">'09.08 1 контур'!$1:$6</definedName>
    <definedName name="_xlnm.Print_Titles" localSheetId="10">'10.08 2 контур'!$1:$6</definedName>
    <definedName name="_xlnm.Print_Titles" localSheetId="11">'11.08 ИЛ'!$1:$6</definedName>
    <definedName name="_xlnm.Print_Titles" localSheetId="12">'21.08 3 контур'!$1:$6</definedName>
    <definedName name="_xlnm.Print_Titles" localSheetId="13">'22.08 ИЛ (3)'!$1:$6</definedName>
    <definedName name="_xlnm.Print_Titles" localSheetId="14">'23.08 1 контур'!$1:$6</definedName>
    <definedName name="_xlnm.Print_Titles" localSheetId="15">'24.08 2 контур'!$1:$6</definedName>
    <definedName name="_xlnm.Print_Titles" localSheetId="16">'31.08 вспомог'!$1:$6</definedName>
    <definedName name="_xlnm.Print_Titles" localSheetId="4">перечень!$1:$6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11" i="6" l="1"/>
  <c r="G77" i="92"/>
  <c r="G76" i="92"/>
  <c r="F69" i="94"/>
  <c r="E69" i="94"/>
  <c r="D70" i="94"/>
  <c r="C5" i="94"/>
  <c r="C5" i="91"/>
  <c r="J8" i="6"/>
  <c r="G8" i="6" s="1"/>
  <c r="G8" i="5" s="1"/>
  <c r="A8" i="6"/>
  <c r="G77" i="91" l="1"/>
  <c r="J11" i="6" l="1"/>
  <c r="J13" i="6" l="1"/>
  <c r="G13" i="6" s="1"/>
  <c r="H71" i="100" l="1"/>
  <c r="G77" i="100" l="1"/>
  <c r="F71" i="100"/>
  <c r="E71" i="100"/>
  <c r="B60" i="100"/>
  <c r="B59" i="100"/>
  <c r="B58" i="100"/>
  <c r="B57" i="100"/>
  <c r="G27" i="100"/>
  <c r="C22" i="100"/>
  <c r="G4" i="100"/>
  <c r="E4" i="100"/>
  <c r="C4" i="100"/>
  <c r="G3" i="100"/>
  <c r="E3" i="100"/>
  <c r="D2" i="100"/>
  <c r="B2" i="100"/>
  <c r="B1" i="100"/>
  <c r="A9" i="6" l="1"/>
  <c r="G75" i="99" l="1"/>
  <c r="C60" i="99"/>
  <c r="B60" i="99"/>
  <c r="C59" i="99"/>
  <c r="B59" i="99"/>
  <c r="C58" i="99"/>
  <c r="B58" i="99"/>
  <c r="C57" i="99"/>
  <c r="B57" i="99"/>
  <c r="C56" i="99"/>
  <c r="C55" i="99"/>
  <c r="C21" i="99"/>
  <c r="C22" i="99" s="1"/>
  <c r="G27" i="99" s="1"/>
  <c r="G4" i="99"/>
  <c r="E4" i="99"/>
  <c r="C4" i="99"/>
  <c r="G3" i="99"/>
  <c r="E3" i="99"/>
  <c r="D2" i="99"/>
  <c r="B2" i="99"/>
  <c r="B1" i="99"/>
  <c r="G75" i="98"/>
  <c r="C60" i="98"/>
  <c r="B60" i="98"/>
  <c r="C59" i="98"/>
  <c r="B59" i="98"/>
  <c r="C58" i="98"/>
  <c r="B58" i="98"/>
  <c r="C57" i="98"/>
  <c r="B57" i="98"/>
  <c r="C56" i="98"/>
  <c r="C55" i="98"/>
  <c r="C21" i="98"/>
  <c r="C22" i="98" s="1"/>
  <c r="G27" i="98" s="1"/>
  <c r="G4" i="98"/>
  <c r="E4" i="98"/>
  <c r="C4" i="98"/>
  <c r="G3" i="98"/>
  <c r="E3" i="98"/>
  <c r="D2" i="98"/>
  <c r="B2" i="98"/>
  <c r="B1" i="98"/>
  <c r="C5" i="96" l="1"/>
  <c r="J12" i="6"/>
  <c r="G12" i="6" s="1"/>
  <c r="J10" i="6" l="1"/>
  <c r="G10" i="6" s="1"/>
  <c r="J9" i="6"/>
  <c r="G9" i="6" s="1"/>
  <c r="F69" i="91" l="1"/>
  <c r="E69" i="91"/>
  <c r="D70" i="91"/>
  <c r="C5" i="92"/>
  <c r="G27" i="93" l="1"/>
  <c r="G27" i="92" l="1"/>
  <c r="G27" i="95"/>
  <c r="G27" i="96"/>
  <c r="C60" i="97" l="1"/>
  <c r="C59" i="97"/>
  <c r="C58" i="97"/>
  <c r="C57" i="97"/>
  <c r="C56" i="97"/>
  <c r="C55" i="97"/>
  <c r="G75" i="97"/>
  <c r="B60" i="97"/>
  <c r="B59" i="97"/>
  <c r="B58" i="97"/>
  <c r="B57" i="97"/>
  <c r="C21" i="97"/>
  <c r="C22" i="97" s="1"/>
  <c r="G27" i="97" s="1"/>
  <c r="G4" i="97"/>
  <c r="E4" i="97"/>
  <c r="C4" i="97"/>
  <c r="G3" i="97"/>
  <c r="E3" i="97"/>
  <c r="D2" i="97"/>
  <c r="B2" i="97"/>
  <c r="B1" i="97"/>
  <c r="G77" i="96"/>
  <c r="F71" i="96"/>
  <c r="E71" i="96"/>
  <c r="B60" i="96"/>
  <c r="B59" i="96"/>
  <c r="B58" i="96"/>
  <c r="B57" i="96"/>
  <c r="C22" i="96"/>
  <c r="G4" i="96"/>
  <c r="E4" i="96"/>
  <c r="C4" i="96"/>
  <c r="G3" i="96"/>
  <c r="E3" i="96"/>
  <c r="D2" i="96"/>
  <c r="B2" i="96"/>
  <c r="B1" i="96"/>
  <c r="G77" i="95"/>
  <c r="C22" i="92"/>
  <c r="D72" i="95"/>
  <c r="F71" i="95"/>
  <c r="E71" i="95"/>
  <c r="B60" i="95"/>
  <c r="B59" i="95"/>
  <c r="B58" i="95"/>
  <c r="B57" i="95"/>
  <c r="C22" i="95"/>
  <c r="G4" i="95"/>
  <c r="E4" i="95"/>
  <c r="C4" i="95"/>
  <c r="G3" i="95"/>
  <c r="E3" i="95"/>
  <c r="D2" i="95"/>
  <c r="B2" i="95"/>
  <c r="B1" i="95"/>
  <c r="G77" i="94"/>
  <c r="B60" i="94"/>
  <c r="B59" i="94"/>
  <c r="B58" i="94"/>
  <c r="B57" i="94"/>
  <c r="G4" i="94"/>
  <c r="E4" i="94"/>
  <c r="C4" i="94"/>
  <c r="G3" i="94"/>
  <c r="E3" i="94"/>
  <c r="D2" i="94"/>
  <c r="B2" i="94"/>
  <c r="B1" i="94"/>
  <c r="C22" i="93"/>
  <c r="F71" i="93"/>
  <c r="E71" i="93"/>
  <c r="B60" i="93"/>
  <c r="B59" i="93"/>
  <c r="B58" i="93"/>
  <c r="B57" i="93"/>
  <c r="G4" i="93"/>
  <c r="E4" i="93"/>
  <c r="C4" i="93"/>
  <c r="G3" i="93"/>
  <c r="E3" i="93"/>
  <c r="D2" i="93"/>
  <c r="B2" i="93"/>
  <c r="B1" i="93"/>
  <c r="F71" i="92"/>
  <c r="E71" i="92"/>
  <c r="D72" i="92"/>
  <c r="G13" i="5" l="1"/>
  <c r="H71" i="96" s="1"/>
  <c r="G12" i="5"/>
  <c r="H71" i="95" s="1"/>
  <c r="G11" i="5"/>
  <c r="G10" i="5"/>
  <c r="H71" i="93" s="1"/>
  <c r="B60" i="92"/>
  <c r="B59" i="92"/>
  <c r="B58" i="92"/>
  <c r="B57" i="92"/>
  <c r="G4" i="92"/>
  <c r="E4" i="92"/>
  <c r="C4" i="92"/>
  <c r="G3" i="92"/>
  <c r="E3" i="92"/>
  <c r="D2" i="92"/>
  <c r="B2" i="92"/>
  <c r="B1" i="92"/>
  <c r="H69" i="91" l="1"/>
  <c r="H69" i="94"/>
  <c r="B60" i="91"/>
  <c r="B59" i="91"/>
  <c r="B58" i="91"/>
  <c r="B57" i="91"/>
  <c r="G4" i="91"/>
  <c r="E4" i="91"/>
  <c r="C4" i="91"/>
  <c r="G3" i="91"/>
  <c r="E3" i="91"/>
  <c r="D2" i="91"/>
  <c r="B2" i="91"/>
  <c r="B1" i="91"/>
  <c r="G9" i="5" l="1"/>
  <c r="H71" i="92" s="1"/>
  <c r="A2" i="2" l="1"/>
  <c r="B60" i="1"/>
  <c r="B59" i="1"/>
  <c r="J47" i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8" i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D8" i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B61" i="1" l="1"/>
  <c r="C5" i="93"/>
  <c r="A10" i="6"/>
  <c r="A11" i="6"/>
  <c r="C5" i="95"/>
  <c r="A12" i="6"/>
  <c r="A13" i="6"/>
</calcChain>
</file>

<file path=xl/sharedStrings.xml><?xml version="1.0" encoding="utf-8"?>
<sst xmlns="http://schemas.openxmlformats.org/spreadsheetml/2006/main" count="2629" uniqueCount="354">
  <si>
    <t>КОНТРОЛЬНЫЙ ЛИСТ ПРОВЕРКИ СРЕДСТВ КОНТРОЛЯ ДЕРАТИЗАЦИИ ПЕНЗАМОЛИНВЕСТ</t>
  </si>
  <si>
    <t>Август 2020 г</t>
  </si>
  <si>
    <t>2018г</t>
  </si>
  <si>
    <t>Месторасположение</t>
  </si>
  <si>
    <t>Контрольные точки (№)</t>
  </si>
  <si>
    <t>Пищевые и не пищевые</t>
  </si>
  <si>
    <t xml:space="preserve"> Тип ловушки</t>
  </si>
  <si>
    <t>Дератизация</t>
  </si>
  <si>
    <t>Результат контроля</t>
  </si>
  <si>
    <t>Принятые меры</t>
  </si>
  <si>
    <t>Количество поврежденных приманок</t>
  </si>
  <si>
    <t>Мероприятия по предупреждению увеличения ареала обитания</t>
  </si>
  <si>
    <t>Родентицидное средство (наименование, ДВ, токсичность)</t>
  </si>
  <si>
    <t>Усл. Обозн.</t>
  </si>
  <si>
    <t>Кол-во ловушек</t>
  </si>
  <si>
    <t xml:space="preserve">1 этаж Запасной вход </t>
  </si>
  <si>
    <t xml:space="preserve">Пищевые </t>
  </si>
  <si>
    <t>КИУ</t>
  </si>
  <si>
    <t>у</t>
  </si>
  <si>
    <t>-</t>
  </si>
  <si>
    <t xml:space="preserve"> АЛТ клей РОСС RU.АЯ12.Д02542</t>
  </si>
  <si>
    <t>1 этаж Компрессорная</t>
  </si>
  <si>
    <t>3,4,5,6,7,8</t>
  </si>
  <si>
    <t xml:space="preserve">1 этаж Цех убоя вход в чистую зону </t>
  </si>
  <si>
    <t>11,12,13,14</t>
  </si>
  <si>
    <t>1 этаж Цех убоя</t>
  </si>
  <si>
    <t>15,16,17</t>
  </si>
  <si>
    <t>1 этаж Цех убоя место хранения клеток</t>
  </si>
  <si>
    <t xml:space="preserve">1 этаж АБК цеха убоя раздевалка </t>
  </si>
  <si>
    <t>1 этаж АБК цеха убоя выход 1</t>
  </si>
  <si>
    <t>1 этаж АБК цеха убоя выход 2</t>
  </si>
  <si>
    <t>1 этаж АБК цеха убоя выход 3</t>
  </si>
  <si>
    <t>1 этаж Центральный вход</t>
  </si>
  <si>
    <t>33,34,35,36</t>
  </si>
  <si>
    <t>1 этаж Центральный вход подсобное помещение</t>
  </si>
  <si>
    <t>30,31,32</t>
  </si>
  <si>
    <t>1 этаж Центральный вход лестница со второго этажа</t>
  </si>
  <si>
    <t>1 Этаж ОМТС+ОСБ посты отгрузги</t>
  </si>
  <si>
    <t>43п,44*,45,46п</t>
  </si>
  <si>
    <t>+</t>
  </si>
  <si>
    <t>п,н</t>
  </si>
  <si>
    <t>1 Этаж ОМТС+ОСБ СГП</t>
  </si>
  <si>
    <t>41,60-62,56,57</t>
  </si>
  <si>
    <t>1 Этаж ОМТС+ОСБ коридор</t>
  </si>
  <si>
    <t>55,63*</t>
  </si>
  <si>
    <t>н</t>
  </si>
  <si>
    <t xml:space="preserve">1 Этаж ОМТС+ОСБ склад 1 </t>
  </si>
  <si>
    <t>1 Этаж ОМТС+ОСБ склад 2</t>
  </si>
  <si>
    <t>1 Этаж ОМТС+ОСБ слесарная мастерская</t>
  </si>
  <si>
    <t>38-40</t>
  </si>
  <si>
    <t>1 этаж Запасной выход</t>
  </si>
  <si>
    <t xml:space="preserve">1 этаж Коридор перед постами отгрузки </t>
  </si>
  <si>
    <t>118,119,120,121</t>
  </si>
  <si>
    <t>1 этаж Новая ферма</t>
  </si>
  <si>
    <t>42,47,58</t>
  </si>
  <si>
    <t>1 этаж СГП</t>
  </si>
  <si>
    <t xml:space="preserve">1 этаж Холодный склад </t>
  </si>
  <si>
    <t>1 этаж Посты отгрузки</t>
  </si>
  <si>
    <t>109,110,111,115</t>
  </si>
  <si>
    <t xml:space="preserve">1 этаж Подсобное помещение </t>
  </si>
  <si>
    <t>1 этаж  Склад халяль</t>
  </si>
  <si>
    <t>116*</t>
  </si>
  <si>
    <t>49,50,117</t>
  </si>
  <si>
    <t>1 этаж Хозяйственная часть и раздевалки</t>
  </si>
  <si>
    <t>122,123,124,125,126</t>
  </si>
  <si>
    <t>2 этаж Женская раздевалка</t>
  </si>
  <si>
    <t>98,99,100</t>
  </si>
  <si>
    <t>2 этаж Склад хранения специя</t>
  </si>
  <si>
    <t>70,71,72,73</t>
  </si>
  <si>
    <t>2 этаж Цех упаковки</t>
  </si>
  <si>
    <t>81,82,83</t>
  </si>
  <si>
    <t>2 этаж Склад хранения гофрокартона</t>
  </si>
  <si>
    <t>2 этаж Склад АХО</t>
  </si>
  <si>
    <t>2 этаж Столовая</t>
  </si>
  <si>
    <t xml:space="preserve">2 этаж Склады ОМТС </t>
  </si>
  <si>
    <t>85,86,87,88,89,90,91,92,93,94,95</t>
  </si>
  <si>
    <t>2 этаж Склад халяль</t>
  </si>
  <si>
    <t>3 этаж Женская раздевалка</t>
  </si>
  <si>
    <t>105,106,107</t>
  </si>
  <si>
    <t>3 этаж Мужская раздевалка</t>
  </si>
  <si>
    <t>101,102,103,104</t>
  </si>
  <si>
    <t xml:space="preserve">Запасной выход и компрессорная станция </t>
  </si>
  <si>
    <t>1,2,3,4,5,6,7,8</t>
  </si>
  <si>
    <t>Не пищевые</t>
  </si>
  <si>
    <t>Бродифакум 0,005% РОСС RU Д-RU.АД37.В.11289/19</t>
  </si>
  <si>
    <t>Цех убоя</t>
  </si>
  <si>
    <t>9,10,11,12,13,14,15,16,17,18</t>
  </si>
  <si>
    <t>АБК цеха убоя</t>
  </si>
  <si>
    <t>19,20,21,22,23,24,25,26</t>
  </si>
  <si>
    <t>Запасной выход и центральный вход</t>
  </si>
  <si>
    <t>27,28,29,30,31,32,33,34</t>
  </si>
  <si>
    <t>СГП и пост отгрузки</t>
  </si>
  <si>
    <t>35,36,38,39,41,44,45,46</t>
  </si>
  <si>
    <t>Пост отгрузки</t>
  </si>
  <si>
    <t>40,42,47,48,49</t>
  </si>
  <si>
    <t>п</t>
  </si>
  <si>
    <t>Хозяйственная часть</t>
  </si>
  <si>
    <t>50,51,52,53,54,55,56,57,58,59,60</t>
  </si>
  <si>
    <t>Технические помещения</t>
  </si>
  <si>
    <t>61,62,63,64,71,72</t>
  </si>
  <si>
    <t>уп</t>
  </si>
  <si>
    <t>Стоянка</t>
  </si>
  <si>
    <t>65,66,67,68,69,70</t>
  </si>
  <si>
    <t>Северная сторона</t>
  </si>
  <si>
    <t>91,92,93,94,95,96,97,98,99,100,101,102,103,104,105,106,107,108,109,110,111,112,113,114,115,116</t>
  </si>
  <si>
    <t>зп</t>
  </si>
  <si>
    <t>Западная сторона</t>
  </si>
  <si>
    <t>117,118,119,120,121,122,123,124,125,126,127,128,129,130,131,132,133,134,135,136,137,138,139,140,141,142,143,144,145,146,147</t>
  </si>
  <si>
    <t>Южная сторона</t>
  </si>
  <si>
    <t>73,74,150,149,148,151,152,153,154,155,156,157,158</t>
  </si>
  <si>
    <t>Восточная сторона</t>
  </si>
  <si>
    <t>75,76,77,78,79,80,81,82,83,84,85,86,87,88,89,90</t>
  </si>
  <si>
    <t>Итого КИУ в помещениях</t>
  </si>
  <si>
    <t>Итого КИУ на территории</t>
  </si>
  <si>
    <t>Итого средств:</t>
  </si>
  <si>
    <t>Условные обозначения:</t>
  </si>
  <si>
    <t>пластиковые контейнеры ( КИУ)</t>
  </si>
  <si>
    <t>«0»</t>
  </si>
  <si>
    <t>Отсутствие грызунов и насекомых, следов их жизнедеятельности</t>
  </si>
  <si>
    <t>«с»</t>
  </si>
  <si>
    <t>Повреждения средств контроля</t>
  </si>
  <si>
    <t>«пс»</t>
  </si>
  <si>
    <t>«п»</t>
  </si>
  <si>
    <t>Единичные погрызы, следы жизнедеятельности грызунов (отлов не более 1 особи)</t>
  </si>
  <si>
    <t>«н»</t>
  </si>
  <si>
    <t>Отсутствие средств контроля КИУ</t>
  </si>
  <si>
    <t>Отсутствие средств контроля</t>
  </si>
  <si>
    <t>«+»</t>
  </si>
  <si>
    <t>«пп»</t>
  </si>
  <si>
    <t>Множественные погрызы
(отлов 2 и более особей)</t>
  </si>
  <si>
    <t xml:space="preserve">«з», «у» </t>
  </si>
  <si>
    <t>Замена или установка ловушки, приманки</t>
  </si>
  <si>
    <t xml:space="preserve">«зп», «уп» </t>
  </si>
  <si>
    <t>«++»</t>
  </si>
  <si>
    <t>«*»</t>
  </si>
  <si>
    <t>Поломана КИУ</t>
  </si>
  <si>
    <t>Составил:</t>
  </si>
  <si>
    <t>Специалист по дератизации и дезинсекции  ООО «Альфадез»</t>
  </si>
  <si>
    <t>______________/_____________</t>
  </si>
  <si>
    <t>Согласовано:</t>
  </si>
  <si>
    <t xml:space="preserve">Представитель    ООО «ПензаМолИнвест» </t>
  </si>
  <si>
    <t>ГРАФИК ОСМОТРА СРЕДСТВ КОНТРОЛЯ ДЕРАТИЗАЦИИ ПЕНЗАМОЛИНВЕСТ</t>
  </si>
  <si>
    <t>№П/П</t>
  </si>
  <si>
    <t>Профилактика</t>
  </si>
  <si>
    <t>Киу</t>
  </si>
  <si>
    <t>43,44,45,46</t>
  </si>
  <si>
    <t>--</t>
  </si>
  <si>
    <t>ГРАФИК ОСМОТРА СРЕДСТВ КОНТРОЛЯ ДЕРАТИЗАЦИИ</t>
  </si>
  <si>
    <t>Ноябрь</t>
  </si>
  <si>
    <t>2 этаж Склад ТУМ</t>
  </si>
  <si>
    <t>120,121,122,123,124,125</t>
  </si>
  <si>
    <t>Автомойка</t>
  </si>
  <si>
    <t>8,9,10,11,12,13</t>
  </si>
  <si>
    <t>1 контур периметр территории вдоль забора</t>
  </si>
  <si>
    <t>1-85</t>
  </si>
  <si>
    <t>2 контур Территория нового завода. Центральный вход</t>
  </si>
  <si>
    <t>1,2,3,4,5,6,7,8,9,10,11,12,13,14,15,16,17,18,19,20,21,22,23,24,25,26,27,28,29,30</t>
  </si>
  <si>
    <t>Запасной выход АБК новый завод</t>
  </si>
  <si>
    <t>31,32,33,34,35,36,37,38,39,40</t>
  </si>
  <si>
    <t>Цех убоя и приема птицы</t>
  </si>
  <si>
    <t>41,42,43,44,45,46,47,48,49,50,51,52,53,54</t>
  </si>
  <si>
    <t>Аммиачный цех</t>
  </si>
  <si>
    <t>55,56,57,58,59,60,61</t>
  </si>
  <si>
    <t xml:space="preserve">Запасной выход компрессорная станция </t>
  </si>
  <si>
    <t>62,63,64,65,66,67,68,69,70,71,72,73,74,75</t>
  </si>
  <si>
    <t>Тамбур старого завода</t>
  </si>
  <si>
    <t>Цех приема птицы старого завода</t>
  </si>
  <si>
    <t>78,79,80,81,82,83,84,85,86,87,88,89,90</t>
  </si>
  <si>
    <t>Корпус старый завод</t>
  </si>
  <si>
    <t>91,92,93,94,95,96,97,98,99,100,101,102,103,104</t>
  </si>
  <si>
    <t>АБК старый завод</t>
  </si>
  <si>
    <t>105,106,107,108,109</t>
  </si>
  <si>
    <t>Пост открузки новые фермы (1)</t>
  </si>
  <si>
    <t>110,111,112,113,114,115</t>
  </si>
  <si>
    <t>Новые фермы территория</t>
  </si>
  <si>
    <t>116,117,118,119,120,121,122,123,124,125,126</t>
  </si>
  <si>
    <t>Пост отгрузки новые фермы (2)</t>
  </si>
  <si>
    <t>127,128,129,130,131,132,133,134</t>
  </si>
  <si>
    <t>Территория склада готовой продукции</t>
  </si>
  <si>
    <t>Компрессорная (воздух)</t>
  </si>
  <si>
    <t>Вход на склад ТУМ</t>
  </si>
  <si>
    <t>Пост приема поддонов</t>
  </si>
  <si>
    <t>1,2,3,4,5,6,7</t>
  </si>
  <si>
    <t>Дезбарьер чистая зона</t>
  </si>
  <si>
    <t>143,144,145,146,147,148,149,150</t>
  </si>
  <si>
    <t>КПП</t>
  </si>
  <si>
    <t>151,152,153,154,155</t>
  </si>
  <si>
    <t>Теплостанция</t>
  </si>
  <si>
    <t>166,167,168,169,170,171,172.173,174,175,176</t>
  </si>
  <si>
    <t>ЛОС</t>
  </si>
  <si>
    <t>177,178,179,180,181,182,183.184,185,186,187,188,189,190</t>
  </si>
  <si>
    <t>Трансформаторная будка</t>
  </si>
  <si>
    <t>Дезбарьер грязная зона</t>
  </si>
  <si>
    <t>156,157,158,161,162,163</t>
  </si>
  <si>
    <t>ООО Альфадез</t>
  </si>
  <si>
    <t>Спецификаця используемых нетоксичных средств и материалов</t>
  </si>
  <si>
    <t>Генеральный директор</t>
  </si>
  <si>
    <t>Дата согласования</t>
  </si>
  <si>
    <t>Контактный телефон</t>
  </si>
  <si>
    <t>ОКВЭД 81.29.1 Деятельность по проведению дезинфекционных, дезинсекционных и дератизационных работ</t>
  </si>
  <si>
    <t>01.10.2021г</t>
  </si>
  <si>
    <t>Электронная почта</t>
  </si>
  <si>
    <t>adez2012@yandex.ru</t>
  </si>
  <si>
    <t>Супрунова Ю.В.</t>
  </si>
  <si>
    <t>Наименование обьекта</t>
  </si>
  <si>
    <t>Адрес проведения работ</t>
  </si>
  <si>
    <t>Инн 6451430920</t>
  </si>
  <si>
    <t>Кпп 645001001</t>
  </si>
  <si>
    <t>№ п\п</t>
  </si>
  <si>
    <t>Наименование и тип ядовитого вещества</t>
  </si>
  <si>
    <t>Тип</t>
  </si>
  <si>
    <t>Действующее вещество</t>
  </si>
  <si>
    <t>Место применение</t>
  </si>
  <si>
    <t>Вид вредителя</t>
  </si>
  <si>
    <t>свидетельство о регистрации (серийный номер дата)</t>
  </si>
  <si>
    <t>Примечание</t>
  </si>
  <si>
    <t xml:space="preserve">АЛТ клей </t>
  </si>
  <si>
    <t>Родентицид-инсектицид</t>
  </si>
  <si>
    <t>Полибутилен 80,8%, полиизобутилен 9,6%</t>
  </si>
  <si>
    <t>Клеевые поверхности в КИУ 3 контур защиты</t>
  </si>
  <si>
    <t>Синантропные грызуны, насекомые</t>
  </si>
  <si>
    <t xml:space="preserve">Ратобор-брикет от грызунов </t>
  </si>
  <si>
    <t>Бродифакум 0,005%</t>
  </si>
  <si>
    <t>КИУ 1-2 котур</t>
  </si>
  <si>
    <t>Синантропные грызуны</t>
  </si>
  <si>
    <t>РОСС RU Д-RU.АД37.В.11289/19</t>
  </si>
  <si>
    <t>Контейнер КИУ (контрольно-истребительное устройство)</t>
  </si>
  <si>
    <t>пластиковый контейнер</t>
  </si>
  <si>
    <t>полипропилен</t>
  </si>
  <si>
    <t>Не содержит токсических веществ</t>
  </si>
  <si>
    <t>ПРОСИМ ПРЕДОСТАВИТЬ ИНФУ ПО МОДЕЛЯМ И ГОСТ</t>
  </si>
  <si>
    <t>Живоловка  Мышеловка «Леопольд»</t>
  </si>
  <si>
    <t>пластиковый бокс</t>
  </si>
  <si>
    <t>Инсектицидная лампа</t>
  </si>
  <si>
    <t>Производственные, бытовые помещения</t>
  </si>
  <si>
    <t>Синантропные насекомые</t>
  </si>
  <si>
    <t>Журнал расхода токсичных средств</t>
  </si>
  <si>
    <t>ОГРН 1126451000488</t>
  </si>
  <si>
    <t>Дата применения</t>
  </si>
  <si>
    <t>производитель</t>
  </si>
  <si>
    <t>Номер партии</t>
  </si>
  <si>
    <t>срок годности/дата производства</t>
  </si>
  <si>
    <t>Действующее вещество (% содержание в препарате)</t>
  </si>
  <si>
    <t>Количество/ израсходовано в кг/л</t>
  </si>
  <si>
    <t xml:space="preserve">Место проведения работ </t>
  </si>
  <si>
    <t>Назначение препарата (целевой вредитель)</t>
  </si>
  <si>
    <t>ФИО и подпись ответственного за мониторинг</t>
  </si>
  <si>
    <t>контур защиты</t>
  </si>
  <si>
    <t xml:space="preserve">номер средства контроля </t>
  </si>
  <si>
    <t>ООО Ваше хозяйство</t>
  </si>
  <si>
    <t>1 контур защиты</t>
  </si>
  <si>
    <t>ALT  клей</t>
  </si>
  <si>
    <t>Журнал контроля вносимых и выносимых токсических средств и материалов</t>
  </si>
  <si>
    <t>ЗАНЕСЕНО</t>
  </si>
  <si>
    <t>ВЫНЕСЕНО</t>
  </si>
  <si>
    <t>Наименование препарата</t>
  </si>
  <si>
    <t>количество кг/л</t>
  </si>
  <si>
    <t>ФИО</t>
  </si>
  <si>
    <t>Проверил подпись</t>
  </si>
  <si>
    <t>Специалист</t>
  </si>
  <si>
    <t xml:space="preserve">Куратор </t>
  </si>
  <si>
    <t>Дата визита</t>
  </si>
  <si>
    <t>Вид контрольной точки</t>
  </si>
  <si>
    <t>Вредитель</t>
  </si>
  <si>
    <t>Кол-во</t>
  </si>
  <si>
    <t>Ползающие насекомые</t>
  </si>
  <si>
    <t>Мошки</t>
  </si>
  <si>
    <t>Мухи</t>
  </si>
  <si>
    <t>Златоглазка</t>
  </si>
  <si>
    <t>Комары</t>
  </si>
  <si>
    <t>Осы</t>
  </si>
  <si>
    <t>Пищевая моль</t>
  </si>
  <si>
    <t>Общие сводные данные по объекту</t>
  </si>
  <si>
    <t>Вредители</t>
  </si>
  <si>
    <t>Грызуны</t>
  </si>
  <si>
    <t>Мышь</t>
  </si>
  <si>
    <t>Итого</t>
  </si>
  <si>
    <t>Тараканы</t>
  </si>
  <si>
    <t>Пауки</t>
  </si>
  <si>
    <t xml:space="preserve">Летающие насекомые </t>
  </si>
  <si>
    <t>Замена клеевых пластин</t>
  </si>
  <si>
    <t>Замена ядо-приманки</t>
  </si>
  <si>
    <t>Жалоб нет.</t>
  </si>
  <si>
    <t>Подпись специалиста:</t>
  </si>
  <si>
    <t>Подпись 
клиента:</t>
  </si>
  <si>
    <t>1. Мониторинг грызунов</t>
  </si>
  <si>
    <t>1.1 Мониторинг внутри помещений</t>
  </si>
  <si>
    <t>Контур №</t>
  </si>
  <si>
    <t>КИУ №</t>
  </si>
  <si>
    <t>Количество</t>
  </si>
  <si>
    <t>1.2 Мониторинг уличная территория</t>
  </si>
  <si>
    <t>Корректирующие действия</t>
  </si>
  <si>
    <t>2. Ползающие насекомые</t>
  </si>
  <si>
    <t>3. Летающие насекомые Инсектицидные лампы</t>
  </si>
  <si>
    <t>№ Инсектолампы</t>
  </si>
  <si>
    <t>Ползающие насекомые и признаки их жизнедеятельности не обнаружены.</t>
  </si>
  <si>
    <t>Не проводились</t>
  </si>
  <si>
    <t>Летающие насекомые и признаки их жизнедеятельности не обнаружены.</t>
  </si>
  <si>
    <t>№ КИУ</t>
  </si>
  <si>
    <t>Наименование и концентрация действующего ведества</t>
  </si>
  <si>
    <t>Количество (кг)</t>
  </si>
  <si>
    <t>Мероприятие</t>
  </si>
  <si>
    <t>4. Расход препаратов</t>
  </si>
  <si>
    <t>Очистка инсектицидных ламп</t>
  </si>
  <si>
    <t>5. Дополнительная информация</t>
  </si>
  <si>
    <t>В процессе мониторинга были обнаружены поврежденные КИУ №</t>
  </si>
  <si>
    <t>В процессе мониторинга были  заменены КИУ №</t>
  </si>
  <si>
    <t>В процессе мониторинга исключен доступ к КИУ №</t>
  </si>
  <si>
    <t>В процессе мониторинга обнаружены мертвые вредители</t>
  </si>
  <si>
    <t>В процессе мониторинга обнаружены живые вредители</t>
  </si>
  <si>
    <t>В процессе мониторинга был проведен опрос персонала</t>
  </si>
  <si>
    <t>6. Комментарии</t>
  </si>
  <si>
    <t>Все работы проведены по согласованию и с одобрения представителей объекта. 
Претензий по проведению работ нет.</t>
  </si>
  <si>
    <t>ЧЕК-ЛИСТ МОНИТОРИНГА ВРЕДИТЕЛЕЙ</t>
  </si>
  <si>
    <t>2 контур защиты</t>
  </si>
  <si>
    <t>1-128</t>
  </si>
  <si>
    <t>1-71</t>
  </si>
  <si>
    <t>ОСП ЗГПИ</t>
  </si>
  <si>
    <t>с.Овчарное ул.Луговая 41б</t>
  </si>
  <si>
    <t>Авдеенко И.А.</t>
  </si>
  <si>
    <t>Согласовано: старший ветеринарный врач</t>
  </si>
  <si>
    <t>Соглсовано:
старший ветеринарный врач</t>
  </si>
  <si>
    <t xml:space="preserve">3 контур защиты </t>
  </si>
  <si>
    <t>ОТЧЕТ ПО ДЕРАТИЗАЦИИ ДЕЗИНСЕКЦИИ</t>
  </si>
  <si>
    <t>Исполнитель:</t>
  </si>
  <si>
    <t>ООО «Альфадез»</t>
  </si>
  <si>
    <t>Заказчик:</t>
  </si>
  <si>
    <t xml:space="preserve">Адрес: </t>
  </si>
  <si>
    <t xml:space="preserve"> Главный ветеринарный врач                Авдеенко И.А./_______________</t>
  </si>
  <si>
    <t>Специалист по пест контролю ООО «Альфадез»  Руденко В.Н./_______________</t>
  </si>
  <si>
    <t>Выявленные несоответствия</t>
  </si>
  <si>
    <t>Погрызы ядоприманки</t>
  </si>
  <si>
    <t>В процессе мониторинга обнаружены свeжие норы</t>
  </si>
  <si>
    <t>Муравьи</t>
  </si>
  <si>
    <t>В процессе мониторинга обнаружены свeжие погрызы</t>
  </si>
  <si>
    <t xml:space="preserve">В процессе мониторинга обнаружены свeжие погрызы </t>
  </si>
  <si>
    <t>ИЛ 1-50</t>
  </si>
  <si>
    <t>2 контур  защиты</t>
  </si>
  <si>
    <t>КИУ 1-71</t>
  </si>
  <si>
    <t>КИУ 1-128</t>
  </si>
  <si>
    <t>Шишкин В.А.</t>
  </si>
  <si>
    <t>1.2 В КИУ заложена приманка в увеличенном размере по весу в 2 раза.</t>
  </si>
  <si>
    <t>1.2 В КИУ  заложена приманка в увеличенном размере по весу в 2 раза.</t>
  </si>
  <si>
    <t>КИУ 1-19</t>
  </si>
  <si>
    <t>технические помещения</t>
  </si>
  <si>
    <t>КИУ 1-88</t>
  </si>
  <si>
    <t>1-88</t>
  </si>
  <si>
    <t>Период проведения работ 01.08.2023-31.08.2023</t>
  </si>
  <si>
    <t>22,108,15</t>
  </si>
  <si>
    <t>РОСС RU.PA02.B.02791</t>
  </si>
  <si>
    <t>РОСС RU.PA01.B.1526</t>
  </si>
  <si>
    <t>3 года / 05.2022</t>
  </si>
  <si>
    <t>5 лет / 10.2021</t>
  </si>
  <si>
    <t>ООО ВАЛБРЕНТА  КЕМИКАЛС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</si>
</sst>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yy"/>
    <numFmt numFmtId="165" formatCode="dd/mm/yy"/>
    <numFmt numFmtId="166" formatCode="0.000"/>
    <numFmt numFmtId="167" formatCode="0.0000"/>
  </numFmts>
  <fonts count="30">
    <font>
      <sz val="11"/>
      <color rgb="FF000000"/>
      <name val="Arial Cyr"/>
      <family val="2"/>
      <charset val="1"/>
    </font>
    <font>
      <sz val="9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  <font>
      <b/>
      <sz val="13"/>
      <color rgb="FF000000"/>
      <name val="Arial Cyr"/>
      <family val="2"/>
      <charset val="1"/>
    </font>
    <font>
      <sz val="12"/>
      <name val="Arial Cyr"/>
      <family val="2"/>
      <charset val="1"/>
    </font>
    <font>
      <sz val="12"/>
      <color rgb="FF000000"/>
      <name val="Arial Cyr"/>
      <family val="2"/>
      <charset val="1"/>
    </font>
    <font>
      <sz val="12"/>
      <name val="Times New Roman"/>
      <family val="1"/>
      <charset val="1"/>
    </font>
    <font>
      <b/>
      <sz val="14"/>
      <color rgb="FF000000"/>
      <name val="Arial Cyr"/>
      <family val="2"/>
      <charset val="1"/>
    </font>
    <font>
      <b/>
      <sz val="11"/>
      <color rgb="FF000000"/>
      <name val="Arial Cyr"/>
      <family val="2"/>
      <charset val="1"/>
    </font>
    <font>
      <i/>
      <u/>
      <sz val="11"/>
      <color rgb="FF000000"/>
      <name val="Arial Cyr"/>
      <charset val="204"/>
    </font>
    <font>
      <b/>
      <sz val="11"/>
      <color rgb="FF000000"/>
      <name val="Arial Cyr"/>
      <charset val="204"/>
    </font>
    <font>
      <b/>
      <u/>
      <sz val="11"/>
      <color rgb="FF000000"/>
      <name val="Arial Cyr"/>
      <charset val="204"/>
    </font>
    <font>
      <i/>
      <sz val="11"/>
      <color rgb="FF000000"/>
      <name val="Arial Cyr"/>
      <charset val="204"/>
    </font>
    <font>
      <sz val="11"/>
      <name val="Arial Cyr"/>
      <family val="2"/>
      <charset val="1"/>
    </font>
    <font>
      <sz val="11"/>
      <color rgb="FF000000"/>
      <name val="Arial Cyr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Arial Cyr"/>
    </font>
    <font>
      <sz val="8"/>
      <color rgb="FF000000"/>
      <name val="Arial Cyr"/>
      <family val="2"/>
      <charset val="1"/>
    </font>
    <font>
      <sz val="11"/>
      <color rgb="FF000000"/>
      <name val="Arial Cy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DDDDD"/>
        <bgColor rgb="FFEEEEEE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1" fillId="0" borderId="1" xfId="1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/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 wrapText="1"/>
    </xf>
    <xf numFmtId="1" fontId="0" fillId="2" borderId="2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4" borderId="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 horizontal="center"/>
    </xf>
    <xf numFmtId="0" fontId="15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167" fontId="0" fillId="0" borderId="2" xfId="0" applyNumberFormat="1" applyBorder="1" applyAlignment="1">
      <alignment horizontal="center" vertical="center" wrapText="1"/>
    </xf>
    <xf numFmtId="0" fontId="0" fillId="0" borderId="2" xfId="0" applyBorder="1"/>
    <xf numFmtId="0" fontId="19" fillId="0" borderId="0" xfId="0" applyFont="1"/>
    <xf numFmtId="1" fontId="0" fillId="0" borderId="2" xfId="0" applyNumberFormat="1" applyBorder="1" applyAlignment="1">
      <alignment wrapText="1"/>
    </xf>
    <xf numFmtId="0" fontId="14" fillId="0" borderId="2" xfId="0" applyFont="1" applyBorder="1" applyAlignment="1">
      <alignment wrapText="1"/>
    </xf>
    <xf numFmtId="0" fontId="21" fillId="0" borderId="0" xfId="0" applyFont="1"/>
    <xf numFmtId="0" fontId="20" fillId="0" borderId="0" xfId="0" applyFont="1"/>
    <xf numFmtId="0" fontId="20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2" fillId="0" borderId="2" xfId="0" applyFont="1" applyBorder="1"/>
    <xf numFmtId="0" fontId="22" fillId="0" borderId="3" xfId="0" applyFont="1" applyBorder="1"/>
    <xf numFmtId="165" fontId="0" fillId="0" borderId="3" xfId="0" applyNumberFormat="1" applyBorder="1"/>
    <xf numFmtId="0" fontId="0" fillId="0" borderId="6" xfId="0" applyBorder="1"/>
    <xf numFmtId="165" fontId="0" fillId="0" borderId="2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wrapText="1"/>
    </xf>
    <xf numFmtId="0" fontId="11" fillId="6" borderId="2" xfId="0" applyFont="1" applyFill="1" applyBorder="1" applyAlignment="1">
      <alignment wrapText="1"/>
    </xf>
    <xf numFmtId="167" fontId="0" fillId="6" borderId="2" xfId="0" applyNumberFormat="1" applyFill="1" applyBorder="1" applyAlignment="1">
      <alignment horizontal="center" vertical="center" wrapText="1"/>
    </xf>
    <xf numFmtId="49" fontId="23" fillId="6" borderId="2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0" fillId="6" borderId="1" xfId="0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wrapText="1"/>
    </xf>
    <xf numFmtId="0" fontId="24" fillId="2" borderId="2" xfId="0" applyFont="1" applyFill="1" applyBorder="1" applyAlignment="1">
      <alignment horizontal="center" vertical="center" wrapText="1"/>
    </xf>
    <xf numFmtId="49" fontId="24" fillId="2" borderId="2" xfId="0" applyNumberFormat="1" applyFont="1" applyFill="1" applyBorder="1" applyAlignment="1">
      <alignment horizontal="center" vertical="center" wrapText="1"/>
    </xf>
    <xf numFmtId="0" fontId="25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left" vertical="center"/>
    </xf>
    <xf numFmtId="49" fontId="0" fillId="0" borderId="2" xfId="0" applyNumberForma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5" fontId="0" fillId="6" borderId="2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8" fillId="0" borderId="3" xfId="0" applyFont="1" applyBorder="1"/>
    <xf numFmtId="0" fontId="28" fillId="0" borderId="8" xfId="0" applyFont="1" applyBorder="1"/>
    <xf numFmtId="0" fontId="0" fillId="0" borderId="5" xfId="0" applyBorder="1"/>
    <xf numFmtId="0" fontId="0" fillId="0" borderId="9" xfId="0" applyBorder="1"/>
    <xf numFmtId="49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0" fillId="6" borderId="1" xfId="0" applyNumberForma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5" fillId="0" borderId="0" xfId="0" applyFont="1"/>
    <xf numFmtId="0" fontId="0" fillId="0" borderId="2" xfId="0" applyBorder="1" applyAlignment="1">
      <alignment wrapText="1"/>
    </xf>
    <xf numFmtId="0" fontId="0" fillId="4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166" fontId="0" fillId="0" borderId="2" xfId="0" applyNumberFormat="1" applyBorder="1" applyAlignment="1">
      <alignment horizontal="center" vertical="center" wrapText="1"/>
    </xf>
    <xf numFmtId="0" fontId="29" fillId="0" borderId="13" xfId="0" applyFont="1" applyBorder="1" applyAlignment="1">
      <alignment wrapText="1"/>
    </xf>
    <xf numFmtId="0" fontId="29" fillId="0" borderId="14" xfId="0" applyFont="1" applyBorder="1" applyAlignment="1">
      <alignment wrapText="1"/>
    </xf>
    <xf numFmtId="0" fontId="0" fillId="3" borderId="2" xfId="0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2" fontId="6" fillId="3" borderId="2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6" fillId="5" borderId="0" xfId="0" applyFont="1" applyFill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2" fillId="0" borderId="11" xfId="0" applyFont="1" applyBorder="1"/>
    <xf numFmtId="0" fontId="22" fillId="0" borderId="7" xfId="0" applyFont="1" applyBorder="1"/>
    <xf numFmtId="0" fontId="0" fillId="0" borderId="3" xfId="0" applyBorder="1"/>
    <xf numFmtId="0" fontId="0" fillId="0" borderId="6" xfId="0" applyBorder="1"/>
    <xf numFmtId="0" fontId="0" fillId="0" borderId="2" xfId="0" applyBorder="1"/>
    <xf numFmtId="0" fontId="0" fillId="0" borderId="11" xfId="0" applyBorder="1"/>
    <xf numFmtId="0" fontId="0" fillId="0" borderId="12" xfId="0" applyBorder="1"/>
    <xf numFmtId="0" fontId="22" fillId="0" borderId="12" xfId="0" applyFont="1" applyBorder="1"/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0" fillId="0" borderId="2" xfId="0" applyFont="1" applyBorder="1" applyAlignment="1">
      <alignment horizontal="left" vertical="top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" fontId="0" fillId="0" borderId="4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6" fontId="0" fillId="0" borderId="12" xfId="0" applyNumberForma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 wrapText="1"/>
    </xf>
  </cellXfs>
  <cellStyles count="2">
    <cellStyle name="Excel Built-in Explanatory Text" xfId="1" xr:uid="{00000000-0005-0000-0000-000000000000}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A6A6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adez2012@yandex.ru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ez2012@yandex.ru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dez2012@yandex.ru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71"/>
  <sheetViews>
    <sheetView zoomScale="75" zoomScaleNormal="75" workbookViewId="0"/>
  </sheetViews>
  <sheetFormatPr defaultColWidth="10.25" defaultRowHeight="14.25"/>
  <cols>
    <col min="1" max="1" width="13.375" style="1" customWidth="1"/>
    <col min="2" max="2" width="10" style="2" customWidth="1"/>
    <col min="3" max="3" width="7.875" style="1" customWidth="1"/>
    <col min="4" max="4" width="7.25" style="1" customWidth="1"/>
    <col min="5" max="5" width="8.75" style="1" customWidth="1"/>
    <col min="6" max="6" width="6" style="1" customWidth="1"/>
    <col min="7" max="7" width="5.375" style="3" customWidth="1"/>
    <col min="8" max="8" width="17.375" style="3" customWidth="1"/>
    <col min="9" max="9" width="19.375" style="3" customWidth="1"/>
    <col min="10" max="10" width="26.875" style="4" customWidth="1"/>
    <col min="11" max="257" width="10.25" style="1"/>
  </cols>
  <sheetData>
    <row r="1" spans="1:10" s="6" customFormat="1" ht="1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6" customFormat="1" ht="13.5" customHeight="1">
      <c r="A2" s="121" t="s">
        <v>1</v>
      </c>
      <c r="B2" s="121" t="s">
        <v>2</v>
      </c>
      <c r="C2" s="2"/>
    </row>
    <row r="3" spans="1:10" s="6" customFormat="1" ht="13.5" customHeight="1">
      <c r="A3" s="122" t="s">
        <v>3</v>
      </c>
      <c r="B3" s="123" t="s">
        <v>4</v>
      </c>
      <c r="C3" s="123" t="s">
        <v>5</v>
      </c>
      <c r="D3" s="124" t="s">
        <v>6</v>
      </c>
      <c r="E3" s="9" t="s">
        <v>7</v>
      </c>
      <c r="F3" s="9"/>
      <c r="G3" s="9"/>
      <c r="H3" s="9"/>
      <c r="I3" s="9"/>
      <c r="J3" s="9"/>
    </row>
    <row r="4" spans="1:10" s="6" customFormat="1" ht="13.5" customHeight="1">
      <c r="A4" s="122"/>
      <c r="B4" s="122"/>
      <c r="C4" s="122"/>
      <c r="D4" s="124"/>
      <c r="E4" s="123" t="s">
        <v>8</v>
      </c>
      <c r="F4" s="9" t="s">
        <v>9</v>
      </c>
      <c r="G4" s="9"/>
      <c r="H4" s="122" t="s">
        <v>10</v>
      </c>
      <c r="I4" s="122" t="s">
        <v>11</v>
      </c>
      <c r="J4" s="123" t="s">
        <v>12</v>
      </c>
    </row>
    <row r="5" spans="1:10" s="6" customFormat="1" ht="36" customHeight="1">
      <c r="A5" s="122"/>
      <c r="B5" s="122"/>
      <c r="C5" s="122"/>
      <c r="D5" s="122"/>
      <c r="E5" s="122"/>
      <c r="F5" s="8" t="s">
        <v>13</v>
      </c>
      <c r="G5" s="8" t="s">
        <v>14</v>
      </c>
      <c r="H5" s="122"/>
      <c r="I5" s="122"/>
      <c r="J5" s="123"/>
    </row>
    <row r="6" spans="1:10" s="6" customFormat="1" ht="12" customHeight="1">
      <c r="A6" s="7"/>
      <c r="B6" s="7"/>
      <c r="C6" s="7"/>
      <c r="D6" s="7"/>
      <c r="E6" s="7"/>
      <c r="F6" s="8"/>
      <c r="G6" s="8"/>
      <c r="H6" s="7"/>
      <c r="I6" s="7"/>
      <c r="J6" s="8"/>
    </row>
    <row r="7" spans="1:10" s="6" customFormat="1" ht="24" customHeight="1">
      <c r="A7" s="7" t="s">
        <v>15</v>
      </c>
      <c r="B7" s="7">
        <v>1.2</v>
      </c>
      <c r="C7" s="7" t="s">
        <v>16</v>
      </c>
      <c r="D7" s="7" t="s">
        <v>17</v>
      </c>
      <c r="E7" s="7">
        <v>0</v>
      </c>
      <c r="F7" s="8" t="s">
        <v>18</v>
      </c>
      <c r="G7" s="10">
        <v>2</v>
      </c>
      <c r="H7" s="8">
        <v>0</v>
      </c>
      <c r="I7" s="8" t="s">
        <v>19</v>
      </c>
      <c r="J7" s="7" t="s">
        <v>20</v>
      </c>
    </row>
    <row r="8" spans="1:10" s="6" customFormat="1" ht="24" customHeight="1">
      <c r="A8" s="7" t="s">
        <v>21</v>
      </c>
      <c r="B8" s="7" t="s">
        <v>22</v>
      </c>
      <c r="C8" s="7" t="s">
        <v>16</v>
      </c>
      <c r="D8" s="7" t="str">
        <f>'контрол лист'!D7</f>
        <v>КИУ</v>
      </c>
      <c r="E8" s="7">
        <v>0</v>
      </c>
      <c r="F8" s="8" t="s">
        <v>18</v>
      </c>
      <c r="G8" s="11">
        <v>6</v>
      </c>
      <c r="H8" s="8">
        <v>0</v>
      </c>
      <c r="I8" s="8" t="s">
        <v>19</v>
      </c>
      <c r="J8" s="7" t="str">
        <f>'контрол лист'!J7</f>
        <v xml:space="preserve"> АЛТ клей РОСС RU.АЯ12.Д02542</v>
      </c>
    </row>
    <row r="9" spans="1:10" s="6" customFormat="1" ht="36" customHeight="1">
      <c r="A9" s="7" t="s">
        <v>23</v>
      </c>
      <c r="B9" s="7" t="s">
        <v>24</v>
      </c>
      <c r="C9" s="7" t="s">
        <v>16</v>
      </c>
      <c r="D9" s="7" t="str">
        <f>'контрол лист'!D8</f>
        <v>КИУ</v>
      </c>
      <c r="E9" s="7">
        <v>0</v>
      </c>
      <c r="F9" s="8" t="s">
        <v>18</v>
      </c>
      <c r="G9" s="11">
        <v>4</v>
      </c>
      <c r="H9" s="8">
        <v>0</v>
      </c>
      <c r="I9" s="8" t="s">
        <v>19</v>
      </c>
      <c r="J9" s="7" t="str">
        <f>'контрол лист'!J8</f>
        <v xml:space="preserve"> АЛТ клей РОСС RU.АЯ12.Д02542</v>
      </c>
    </row>
    <row r="10" spans="1:10" s="6" customFormat="1" ht="12" customHeight="1">
      <c r="A10" s="7" t="s">
        <v>25</v>
      </c>
      <c r="B10" s="7" t="s">
        <v>26</v>
      </c>
      <c r="C10" s="7" t="s">
        <v>16</v>
      </c>
      <c r="D10" s="7" t="str">
        <f>'контрол лист'!D9</f>
        <v>КИУ</v>
      </c>
      <c r="E10" s="7">
        <v>0</v>
      </c>
      <c r="F10" s="8" t="s">
        <v>18</v>
      </c>
      <c r="G10" s="11">
        <v>3</v>
      </c>
      <c r="H10" s="8">
        <v>0</v>
      </c>
      <c r="I10" s="8" t="s">
        <v>19</v>
      </c>
      <c r="J10" s="7" t="str">
        <f>'контрол лист'!J9</f>
        <v xml:space="preserve"> АЛТ клей РОСС RU.АЯ12.Д02542</v>
      </c>
    </row>
    <row r="11" spans="1:10" s="6" customFormat="1" ht="36" customHeight="1">
      <c r="A11" s="7" t="s">
        <v>27</v>
      </c>
      <c r="B11" s="7">
        <v>18.190000000000001</v>
      </c>
      <c r="C11" s="7" t="s">
        <v>16</v>
      </c>
      <c r="D11" s="7" t="str">
        <f>'контрол лист'!D10</f>
        <v>КИУ</v>
      </c>
      <c r="E11" s="7">
        <v>0</v>
      </c>
      <c r="F11" s="8" t="s">
        <v>18</v>
      </c>
      <c r="G11" s="11">
        <v>2</v>
      </c>
      <c r="H11" s="8">
        <v>0</v>
      </c>
      <c r="I11" s="8" t="s">
        <v>19</v>
      </c>
      <c r="J11" s="7" t="str">
        <f>'контрол лист'!J10</f>
        <v xml:space="preserve"> АЛТ клей РОСС RU.АЯ12.Д02542</v>
      </c>
    </row>
    <row r="12" spans="1:10" s="6" customFormat="1" ht="24" customHeight="1">
      <c r="A12" s="7" t="s">
        <v>28</v>
      </c>
      <c r="B12" s="7">
        <v>108</v>
      </c>
      <c r="C12" s="7" t="s">
        <v>16</v>
      </c>
      <c r="D12" s="7" t="str">
        <f>'контрол лист'!D11</f>
        <v>КИУ</v>
      </c>
      <c r="E12" s="7">
        <v>0</v>
      </c>
      <c r="F12" s="8" t="s">
        <v>18</v>
      </c>
      <c r="G12" s="11">
        <v>1</v>
      </c>
      <c r="H12" s="8">
        <v>0</v>
      </c>
      <c r="I12" s="8" t="s">
        <v>19</v>
      </c>
      <c r="J12" s="7" t="str">
        <f>'контрол лист'!J11</f>
        <v xml:space="preserve"> АЛТ клей РОСС RU.АЯ12.Д02542</v>
      </c>
    </row>
    <row r="13" spans="1:10" s="6" customFormat="1" ht="24" customHeight="1">
      <c r="A13" s="7" t="s">
        <v>29</v>
      </c>
      <c r="B13" s="7">
        <v>22.21</v>
      </c>
      <c r="C13" s="7" t="s">
        <v>16</v>
      </c>
      <c r="D13" s="7" t="str">
        <f>'контрол лист'!D12</f>
        <v>КИУ</v>
      </c>
      <c r="E13" s="7">
        <v>0</v>
      </c>
      <c r="F13" s="8" t="s">
        <v>18</v>
      </c>
      <c r="G13" s="11">
        <v>2</v>
      </c>
      <c r="H13" s="8">
        <v>0</v>
      </c>
      <c r="I13" s="8" t="s">
        <v>19</v>
      </c>
      <c r="J13" s="7" t="str">
        <f>'контрол лист'!J12</f>
        <v xml:space="preserve"> АЛТ клей РОСС RU.АЯ12.Д02542</v>
      </c>
    </row>
    <row r="14" spans="1:10" s="6" customFormat="1" ht="24" customHeight="1">
      <c r="A14" s="7" t="s">
        <v>30</v>
      </c>
      <c r="B14" s="7">
        <v>23.24</v>
      </c>
      <c r="C14" s="7" t="s">
        <v>16</v>
      </c>
      <c r="D14" s="7" t="str">
        <f>'контрол лист'!D13</f>
        <v>КИУ</v>
      </c>
      <c r="E14" s="7">
        <v>0</v>
      </c>
      <c r="F14" s="8" t="s">
        <v>18</v>
      </c>
      <c r="G14" s="11">
        <v>2</v>
      </c>
      <c r="H14" s="8">
        <v>0</v>
      </c>
      <c r="I14" s="8" t="s">
        <v>19</v>
      </c>
      <c r="J14" s="7" t="str">
        <f>'контрол лист'!J13</f>
        <v xml:space="preserve"> АЛТ клей РОСС RU.АЯ12.Д02542</v>
      </c>
    </row>
    <row r="15" spans="1:10" s="6" customFormat="1" ht="24" customHeight="1">
      <c r="A15" s="7" t="s">
        <v>31</v>
      </c>
      <c r="B15" s="7">
        <v>25.26</v>
      </c>
      <c r="C15" s="7" t="s">
        <v>16</v>
      </c>
      <c r="D15" s="7" t="str">
        <f>'контрол лист'!D14</f>
        <v>КИУ</v>
      </c>
      <c r="E15" s="7">
        <v>0</v>
      </c>
      <c r="F15" s="8" t="s">
        <v>18</v>
      </c>
      <c r="G15" s="11">
        <v>2</v>
      </c>
      <c r="H15" s="8">
        <v>0</v>
      </c>
      <c r="I15" s="8" t="s">
        <v>19</v>
      </c>
      <c r="J15" s="7" t="str">
        <f>'контрол лист'!J14</f>
        <v xml:space="preserve"> АЛТ клей РОСС RU.АЯ12.Д02542</v>
      </c>
    </row>
    <row r="16" spans="1:10" s="6" customFormat="1" ht="24" customHeight="1">
      <c r="A16" s="7" t="s">
        <v>32</v>
      </c>
      <c r="B16" s="7" t="s">
        <v>33</v>
      </c>
      <c r="C16" s="7" t="s">
        <v>16</v>
      </c>
      <c r="D16" s="7" t="str">
        <f>'контрол лист'!D15</f>
        <v>КИУ</v>
      </c>
      <c r="E16" s="7">
        <v>0</v>
      </c>
      <c r="F16" s="8" t="s">
        <v>18</v>
      </c>
      <c r="G16" s="11">
        <v>4</v>
      </c>
      <c r="H16" s="8">
        <v>0</v>
      </c>
      <c r="I16" s="8" t="s">
        <v>19</v>
      </c>
      <c r="J16" s="7" t="str">
        <f>'контрол лист'!J15</f>
        <v xml:space="preserve"> АЛТ клей РОСС RU.АЯ12.Д02542</v>
      </c>
    </row>
    <row r="17" spans="1:10" s="6" customFormat="1" ht="48" customHeight="1">
      <c r="A17" s="7" t="s">
        <v>34</v>
      </c>
      <c r="B17" s="7" t="s">
        <v>35</v>
      </c>
      <c r="C17" s="7" t="s">
        <v>16</v>
      </c>
      <c r="D17" s="7" t="str">
        <f>'контрол лист'!D16</f>
        <v>КИУ</v>
      </c>
      <c r="E17" s="7">
        <v>0</v>
      </c>
      <c r="F17" s="8" t="s">
        <v>18</v>
      </c>
      <c r="G17" s="11">
        <v>3</v>
      </c>
      <c r="H17" s="8">
        <v>0</v>
      </c>
      <c r="I17" s="8" t="s">
        <v>19</v>
      </c>
      <c r="J17" s="7" t="str">
        <f>'контрол лист'!J16</f>
        <v xml:space="preserve"> АЛТ клей РОСС RU.АЯ12.Д02542</v>
      </c>
    </row>
    <row r="18" spans="1:10" s="6" customFormat="1" ht="48" customHeight="1">
      <c r="A18" s="7" t="s">
        <v>36</v>
      </c>
      <c r="B18" s="7">
        <v>37</v>
      </c>
      <c r="C18" s="7" t="s">
        <v>16</v>
      </c>
      <c r="D18" s="7" t="str">
        <f>'контрол лист'!D17</f>
        <v>КИУ</v>
      </c>
      <c r="E18" s="7">
        <v>0</v>
      </c>
      <c r="F18" s="8" t="s">
        <v>18</v>
      </c>
      <c r="G18" s="11">
        <v>1</v>
      </c>
      <c r="H18" s="8">
        <v>0</v>
      </c>
      <c r="I18" s="8" t="s">
        <v>19</v>
      </c>
      <c r="J18" s="7" t="str">
        <f>'контрол лист'!J17</f>
        <v xml:space="preserve"> АЛТ клей РОСС RU.АЯ12.Д02542</v>
      </c>
    </row>
    <row r="19" spans="1:10" s="6" customFormat="1" ht="36" customHeight="1">
      <c r="A19" s="7" t="s">
        <v>37</v>
      </c>
      <c r="B19" s="7" t="s">
        <v>38</v>
      </c>
      <c r="C19" s="7" t="s">
        <v>16</v>
      </c>
      <c r="D19" s="7" t="str">
        <f>'контрол лист'!D18</f>
        <v>КИУ</v>
      </c>
      <c r="E19" s="7" t="s">
        <v>39</v>
      </c>
      <c r="F19" s="8" t="s">
        <v>40</v>
      </c>
      <c r="G19" s="11">
        <v>4</v>
      </c>
      <c r="H19" s="8">
        <v>1</v>
      </c>
      <c r="I19" s="8" t="s">
        <v>19</v>
      </c>
      <c r="J19" s="7" t="str">
        <f>'контрол лист'!J18</f>
        <v xml:space="preserve"> АЛТ клей РОСС RU.АЯ12.Д02542</v>
      </c>
    </row>
    <row r="20" spans="1:10" s="6" customFormat="1" ht="24" customHeight="1">
      <c r="A20" s="7" t="s">
        <v>41</v>
      </c>
      <c r="B20" s="7" t="s">
        <v>42</v>
      </c>
      <c r="C20" s="7" t="s">
        <v>16</v>
      </c>
      <c r="D20" s="7" t="str">
        <f>'контрол лист'!D19</f>
        <v>КИУ</v>
      </c>
      <c r="E20" s="7">
        <v>0</v>
      </c>
      <c r="F20" s="8" t="s">
        <v>18</v>
      </c>
      <c r="G20" s="11">
        <v>6</v>
      </c>
      <c r="H20" s="8">
        <v>0</v>
      </c>
      <c r="I20" s="8" t="s">
        <v>19</v>
      </c>
      <c r="J20" s="7" t="str">
        <f>'контрол лист'!J19</f>
        <v xml:space="preserve"> АЛТ клей РОСС RU.АЯ12.Д02542</v>
      </c>
    </row>
    <row r="21" spans="1:10" s="6" customFormat="1" ht="36" customHeight="1">
      <c r="A21" s="7" t="s">
        <v>43</v>
      </c>
      <c r="B21" s="7" t="s">
        <v>44</v>
      </c>
      <c r="C21" s="7" t="s">
        <v>16</v>
      </c>
      <c r="D21" s="7" t="str">
        <f>'контрол лист'!D20</f>
        <v>КИУ</v>
      </c>
      <c r="E21" s="7">
        <v>0</v>
      </c>
      <c r="F21" s="8" t="s">
        <v>45</v>
      </c>
      <c r="G21" s="11">
        <v>2</v>
      </c>
      <c r="H21" s="8">
        <v>0</v>
      </c>
      <c r="I21" s="8" t="s">
        <v>19</v>
      </c>
      <c r="J21" s="7" t="str">
        <f>'контрол лист'!J20</f>
        <v xml:space="preserve"> АЛТ клей РОСС RU.АЯ12.Д02542</v>
      </c>
    </row>
    <row r="22" spans="1:10" s="6" customFormat="1" ht="36" customHeight="1">
      <c r="A22" s="7" t="s">
        <v>46</v>
      </c>
      <c r="B22" s="7">
        <v>64.67</v>
      </c>
      <c r="C22" s="7" t="s">
        <v>16</v>
      </c>
      <c r="D22" s="7" t="str">
        <f>'контрол лист'!D21</f>
        <v>КИУ</v>
      </c>
      <c r="E22" s="7">
        <v>0</v>
      </c>
      <c r="F22" s="8" t="s">
        <v>18</v>
      </c>
      <c r="G22" s="11">
        <v>2</v>
      </c>
      <c r="H22" s="8">
        <v>0</v>
      </c>
      <c r="I22" s="8" t="s">
        <v>19</v>
      </c>
      <c r="J22" s="7" t="str">
        <f>'контрол лист'!J21</f>
        <v xml:space="preserve"> АЛТ клей РОСС RU.АЯ12.Д02542</v>
      </c>
    </row>
    <row r="23" spans="1:10" s="6" customFormat="1" ht="36" customHeight="1">
      <c r="A23" s="7" t="s">
        <v>47</v>
      </c>
      <c r="B23" s="7">
        <v>65.66</v>
      </c>
      <c r="C23" s="7" t="s">
        <v>16</v>
      </c>
      <c r="D23" s="7" t="str">
        <f>'контрол лист'!D22</f>
        <v>КИУ</v>
      </c>
      <c r="E23" s="7">
        <v>0</v>
      </c>
      <c r="F23" s="8" t="s">
        <v>18</v>
      </c>
      <c r="G23" s="11">
        <v>2</v>
      </c>
      <c r="H23" s="8">
        <v>0</v>
      </c>
      <c r="I23" s="8" t="s">
        <v>19</v>
      </c>
      <c r="J23" s="7" t="str">
        <f>'контрол лист'!J22</f>
        <v xml:space="preserve"> АЛТ клей РОСС RU.АЯ12.Д02542</v>
      </c>
    </row>
    <row r="24" spans="1:10" s="6" customFormat="1" ht="48" customHeight="1">
      <c r="A24" s="7" t="s">
        <v>48</v>
      </c>
      <c r="B24" s="7" t="s">
        <v>49</v>
      </c>
      <c r="C24" s="7" t="s">
        <v>16</v>
      </c>
      <c r="D24" s="7" t="str">
        <f>'контрол лист'!D23</f>
        <v>КИУ</v>
      </c>
      <c r="E24" s="7">
        <v>0</v>
      </c>
      <c r="F24" s="8" t="s">
        <v>18</v>
      </c>
      <c r="G24" s="11">
        <v>3</v>
      </c>
      <c r="H24" s="8">
        <v>0</v>
      </c>
      <c r="I24" s="8" t="s">
        <v>19</v>
      </c>
      <c r="J24" s="7" t="str">
        <f>'контрол лист'!J23</f>
        <v xml:space="preserve"> АЛТ клей РОСС RU.АЯ12.Д02542</v>
      </c>
    </row>
    <row r="25" spans="1:10" s="6" customFormat="1" ht="24" customHeight="1">
      <c r="A25" s="7" t="s">
        <v>50</v>
      </c>
      <c r="B25" s="7">
        <v>27.28</v>
      </c>
      <c r="C25" s="7" t="s">
        <v>16</v>
      </c>
      <c r="D25" s="7" t="str">
        <f>'контрол лист'!D24</f>
        <v>КИУ</v>
      </c>
      <c r="E25" s="7">
        <v>0</v>
      </c>
      <c r="F25" s="8" t="s">
        <v>18</v>
      </c>
      <c r="G25" s="11">
        <v>2</v>
      </c>
      <c r="H25" s="8">
        <v>0</v>
      </c>
      <c r="I25" s="8" t="s">
        <v>19</v>
      </c>
      <c r="J25" s="7" t="str">
        <f>'контрол лист'!J24</f>
        <v xml:space="preserve"> АЛТ клей РОСС RU.АЯ12.Д02542</v>
      </c>
    </row>
    <row r="26" spans="1:10" s="6" customFormat="1" ht="36" customHeight="1">
      <c r="A26" s="7" t="s">
        <v>51</v>
      </c>
      <c r="B26" s="7" t="s">
        <v>52</v>
      </c>
      <c r="C26" s="7" t="s">
        <v>16</v>
      </c>
      <c r="D26" s="7" t="str">
        <f>'контрол лист'!D25</f>
        <v>КИУ</v>
      </c>
      <c r="E26" s="7">
        <v>0</v>
      </c>
      <c r="F26" s="8" t="s">
        <v>18</v>
      </c>
      <c r="G26" s="11">
        <v>4</v>
      </c>
      <c r="H26" s="8">
        <v>0</v>
      </c>
      <c r="I26" s="8" t="s">
        <v>19</v>
      </c>
      <c r="J26" s="7" t="str">
        <f>'контрол лист'!J25</f>
        <v xml:space="preserve"> АЛТ клей РОСС RU.АЯ12.Д02542</v>
      </c>
    </row>
    <row r="27" spans="1:10" s="6" customFormat="1" ht="24" customHeight="1">
      <c r="A27" s="7" t="s">
        <v>53</v>
      </c>
      <c r="B27" s="7" t="s">
        <v>54</v>
      </c>
      <c r="C27" s="7" t="s">
        <v>16</v>
      </c>
      <c r="D27" s="7" t="str">
        <f>'контрол лист'!D26</f>
        <v>КИУ</v>
      </c>
      <c r="E27" s="7">
        <v>0</v>
      </c>
      <c r="F27" s="8" t="s">
        <v>18</v>
      </c>
      <c r="G27" s="11">
        <v>3</v>
      </c>
      <c r="H27" s="8">
        <v>0</v>
      </c>
      <c r="I27" s="8" t="s">
        <v>19</v>
      </c>
      <c r="J27" s="7" t="str">
        <f>'контрол лист'!J26</f>
        <v xml:space="preserve"> АЛТ клей РОСС RU.АЯ12.Д02542</v>
      </c>
    </row>
    <row r="28" spans="1:10" s="6" customFormat="1" ht="12" customHeight="1">
      <c r="A28" s="7" t="s">
        <v>55</v>
      </c>
      <c r="B28" s="7">
        <v>10.9</v>
      </c>
      <c r="C28" s="7" t="s">
        <v>16</v>
      </c>
      <c r="D28" s="7" t="str">
        <f>'контрол лист'!D27</f>
        <v>КИУ</v>
      </c>
      <c r="E28" s="7">
        <v>0</v>
      </c>
      <c r="F28" s="8" t="s">
        <v>18</v>
      </c>
      <c r="G28" s="11">
        <v>2</v>
      </c>
      <c r="H28" s="8">
        <v>0</v>
      </c>
      <c r="I28" s="8" t="s">
        <v>19</v>
      </c>
      <c r="J28" s="7" t="str">
        <f>'контрол лист'!J27</f>
        <v xml:space="preserve"> АЛТ клей РОСС RU.АЯ12.Д02542</v>
      </c>
    </row>
    <row r="29" spans="1:10" s="6" customFormat="1" ht="24" customHeight="1">
      <c r="A29" s="7" t="s">
        <v>56</v>
      </c>
      <c r="B29" s="7">
        <v>114</v>
      </c>
      <c r="C29" s="7" t="s">
        <v>16</v>
      </c>
      <c r="D29" s="7" t="str">
        <f>'контрол лист'!D28</f>
        <v>КИУ</v>
      </c>
      <c r="E29" s="7">
        <v>0</v>
      </c>
      <c r="F29" s="8" t="s">
        <v>18</v>
      </c>
      <c r="G29" s="11">
        <v>1</v>
      </c>
      <c r="H29" s="8">
        <v>0</v>
      </c>
      <c r="I29" s="8" t="s">
        <v>19</v>
      </c>
      <c r="J29" s="7" t="str">
        <f>'контрол лист'!J28</f>
        <v xml:space="preserve"> АЛТ клей РОСС RU.АЯ12.Д02542</v>
      </c>
    </row>
    <row r="30" spans="1:10" s="6" customFormat="1" ht="24" customHeight="1">
      <c r="A30" s="7" t="s">
        <v>57</v>
      </c>
      <c r="B30" s="7" t="s">
        <v>58</v>
      </c>
      <c r="C30" s="7" t="s">
        <v>16</v>
      </c>
      <c r="D30" s="7" t="str">
        <f>'контрол лист'!D29</f>
        <v>КИУ</v>
      </c>
      <c r="E30" s="7">
        <v>0</v>
      </c>
      <c r="F30" s="8" t="s">
        <v>18</v>
      </c>
      <c r="G30" s="11">
        <v>4</v>
      </c>
      <c r="H30" s="8">
        <v>0</v>
      </c>
      <c r="I30" s="8" t="s">
        <v>19</v>
      </c>
      <c r="J30" s="7" t="str">
        <f>'контрол лист'!J29</f>
        <v xml:space="preserve"> АЛТ клей РОСС RU.АЯ12.Д02542</v>
      </c>
    </row>
    <row r="31" spans="1:10" s="6" customFormat="1" ht="24" customHeight="1">
      <c r="A31" s="7" t="s">
        <v>59</v>
      </c>
      <c r="B31" s="7">
        <v>112</v>
      </c>
      <c r="C31" s="7" t="s">
        <v>16</v>
      </c>
      <c r="D31" s="7" t="str">
        <f>'контрол лист'!D30</f>
        <v>КИУ</v>
      </c>
      <c r="E31" s="7">
        <v>0</v>
      </c>
      <c r="F31" s="8" t="s">
        <v>18</v>
      </c>
      <c r="G31" s="11">
        <v>1</v>
      </c>
      <c r="H31" s="8">
        <v>0</v>
      </c>
      <c r="I31" s="8" t="s">
        <v>19</v>
      </c>
      <c r="J31" s="7" t="str">
        <f>'контрол лист'!J30</f>
        <v xml:space="preserve"> АЛТ клей РОСС RU.АЯ12.Д02542</v>
      </c>
    </row>
    <row r="32" spans="1:10" s="6" customFormat="1" ht="24" customHeight="1">
      <c r="A32" s="7" t="s">
        <v>60</v>
      </c>
      <c r="B32" s="7" t="s">
        <v>61</v>
      </c>
      <c r="C32" s="7" t="s">
        <v>16</v>
      </c>
      <c r="D32" s="7" t="str">
        <f>'контрол лист'!D31</f>
        <v>КИУ</v>
      </c>
      <c r="E32" s="7">
        <v>0</v>
      </c>
      <c r="F32" s="8" t="s">
        <v>18</v>
      </c>
      <c r="G32" s="11">
        <v>0</v>
      </c>
      <c r="H32" s="8">
        <v>0</v>
      </c>
      <c r="I32" s="8" t="s">
        <v>19</v>
      </c>
      <c r="J32" s="7" t="str">
        <f>'контрол лист'!J31</f>
        <v xml:space="preserve"> АЛТ клей РОСС RU.АЯ12.Д02542</v>
      </c>
    </row>
    <row r="33" spans="1:10" s="6" customFormat="1" ht="36" customHeight="1">
      <c r="A33" s="7" t="s">
        <v>51</v>
      </c>
      <c r="B33" s="7" t="s">
        <v>62</v>
      </c>
      <c r="C33" s="7" t="s">
        <v>16</v>
      </c>
      <c r="D33" s="7" t="str">
        <f>'контрол лист'!D32</f>
        <v>КИУ</v>
      </c>
      <c r="E33" s="7">
        <v>0</v>
      </c>
      <c r="F33" s="8" t="s">
        <v>18</v>
      </c>
      <c r="G33" s="11">
        <v>3</v>
      </c>
      <c r="H33" s="8">
        <v>0</v>
      </c>
      <c r="I33" s="8" t="s">
        <v>19</v>
      </c>
      <c r="J33" s="7" t="str">
        <f>'контрол лист'!J32</f>
        <v xml:space="preserve"> АЛТ клей РОСС RU.АЯ12.Д02542</v>
      </c>
    </row>
    <row r="34" spans="1:10" s="6" customFormat="1" ht="24" customHeight="1">
      <c r="A34" s="7" t="s">
        <v>50</v>
      </c>
      <c r="B34" s="7">
        <v>51.52</v>
      </c>
      <c r="C34" s="7" t="s">
        <v>16</v>
      </c>
      <c r="D34" s="7" t="str">
        <f>'контрол лист'!D33</f>
        <v>КИУ</v>
      </c>
      <c r="E34" s="7">
        <v>0</v>
      </c>
      <c r="F34" s="8" t="s">
        <v>18</v>
      </c>
      <c r="G34" s="11">
        <v>2</v>
      </c>
      <c r="H34" s="8">
        <v>0</v>
      </c>
      <c r="I34" s="8" t="s">
        <v>19</v>
      </c>
      <c r="J34" s="7" t="str">
        <f>'контрол лист'!J33</f>
        <v xml:space="preserve"> АЛТ клей РОСС RU.АЯ12.Д02542</v>
      </c>
    </row>
    <row r="35" spans="1:10" s="6" customFormat="1" ht="36" customHeight="1">
      <c r="A35" s="7" t="s">
        <v>63</v>
      </c>
      <c r="B35" s="7" t="s">
        <v>64</v>
      </c>
      <c r="C35" s="7" t="s">
        <v>16</v>
      </c>
      <c r="D35" s="7" t="str">
        <f>'контрол лист'!D34</f>
        <v>КИУ</v>
      </c>
      <c r="E35" s="7">
        <v>0</v>
      </c>
      <c r="F35" s="8" t="s">
        <v>18</v>
      </c>
      <c r="G35" s="11">
        <v>5</v>
      </c>
      <c r="H35" s="8">
        <v>0</v>
      </c>
      <c r="I35" s="8" t="s">
        <v>19</v>
      </c>
      <c r="J35" s="7" t="str">
        <f>'контрол лист'!J34</f>
        <v xml:space="preserve"> АЛТ клей РОСС RU.АЯ12.Д02542</v>
      </c>
    </row>
    <row r="36" spans="1:10" s="6" customFormat="1" ht="24" customHeight="1">
      <c r="A36" s="7" t="s">
        <v>65</v>
      </c>
      <c r="B36" s="7" t="s">
        <v>66</v>
      </c>
      <c r="C36" s="7" t="s">
        <v>16</v>
      </c>
      <c r="D36" s="7" t="str">
        <f>'контрол лист'!D35</f>
        <v>КИУ</v>
      </c>
      <c r="E36" s="7">
        <v>0</v>
      </c>
      <c r="F36" s="8" t="s">
        <v>18</v>
      </c>
      <c r="G36" s="11">
        <v>3</v>
      </c>
      <c r="H36" s="8">
        <v>0</v>
      </c>
      <c r="I36" s="8" t="s">
        <v>19</v>
      </c>
      <c r="J36" s="7" t="str">
        <f>'контрол лист'!J35</f>
        <v xml:space="preserve"> АЛТ клей РОСС RU.АЯ12.Д02542</v>
      </c>
    </row>
    <row r="37" spans="1:10" s="6" customFormat="1" ht="24" customHeight="1">
      <c r="A37" s="7" t="s">
        <v>67</v>
      </c>
      <c r="B37" s="7" t="s">
        <v>68</v>
      </c>
      <c r="C37" s="7" t="s">
        <v>16</v>
      </c>
      <c r="D37" s="7" t="str">
        <f>'контрол лист'!D36</f>
        <v>КИУ</v>
      </c>
      <c r="E37" s="7">
        <v>0</v>
      </c>
      <c r="F37" s="8" t="s">
        <v>18</v>
      </c>
      <c r="G37" s="11">
        <v>4</v>
      </c>
      <c r="H37" s="8">
        <v>0</v>
      </c>
      <c r="I37" s="8" t="s">
        <v>19</v>
      </c>
      <c r="J37" s="7" t="str">
        <f>'контрол лист'!J36</f>
        <v xml:space="preserve"> АЛТ клей РОСС RU.АЯ12.Д02542</v>
      </c>
    </row>
    <row r="38" spans="1:10" s="6" customFormat="1" ht="24" customHeight="1">
      <c r="A38" s="7" t="s">
        <v>69</v>
      </c>
      <c r="B38" s="7" t="s">
        <v>70</v>
      </c>
      <c r="C38" s="7" t="s">
        <v>16</v>
      </c>
      <c r="D38" s="7" t="str">
        <f>'контрол лист'!D37</f>
        <v>КИУ</v>
      </c>
      <c r="E38" s="7">
        <v>0</v>
      </c>
      <c r="F38" s="8" t="s">
        <v>18</v>
      </c>
      <c r="G38" s="11">
        <v>3</v>
      </c>
      <c r="H38" s="8">
        <v>0</v>
      </c>
      <c r="I38" s="8" t="s">
        <v>19</v>
      </c>
      <c r="J38" s="7" t="str">
        <f>'контрол лист'!J37</f>
        <v xml:space="preserve"> АЛТ клей РОСС RU.АЯ12.Д02542</v>
      </c>
    </row>
    <row r="39" spans="1:10" s="6" customFormat="1" ht="36" customHeight="1">
      <c r="A39" s="7" t="s">
        <v>71</v>
      </c>
      <c r="B39" s="7">
        <v>69</v>
      </c>
      <c r="C39" s="7" t="s">
        <v>16</v>
      </c>
      <c r="D39" s="7" t="str">
        <f>'контрол лист'!D38</f>
        <v>КИУ</v>
      </c>
      <c r="E39" s="7">
        <v>0</v>
      </c>
      <c r="F39" s="8" t="s">
        <v>18</v>
      </c>
      <c r="G39" s="11">
        <v>1</v>
      </c>
      <c r="H39" s="8">
        <v>0</v>
      </c>
      <c r="I39" s="8" t="s">
        <v>19</v>
      </c>
      <c r="J39" s="7" t="str">
        <f>'контрол лист'!J38</f>
        <v xml:space="preserve"> АЛТ клей РОСС RU.АЯ12.Д02542</v>
      </c>
    </row>
    <row r="40" spans="1:10" s="6" customFormat="1" ht="12" customHeight="1">
      <c r="A40" s="7" t="s">
        <v>72</v>
      </c>
      <c r="B40" s="7">
        <v>80</v>
      </c>
      <c r="C40" s="7" t="s">
        <v>16</v>
      </c>
      <c r="D40" s="7" t="str">
        <f>'контрол лист'!D39</f>
        <v>КИУ</v>
      </c>
      <c r="E40" s="7">
        <v>0</v>
      </c>
      <c r="F40" s="8" t="s">
        <v>18</v>
      </c>
      <c r="G40" s="11">
        <v>1</v>
      </c>
      <c r="H40" s="8">
        <v>0</v>
      </c>
      <c r="I40" s="8" t="s">
        <v>19</v>
      </c>
      <c r="J40" s="7" t="str">
        <f>'контрол лист'!J39</f>
        <v xml:space="preserve"> АЛТ клей РОСС RU.АЯ12.Д02542</v>
      </c>
    </row>
    <row r="41" spans="1:10" s="6" customFormat="1" ht="12" customHeight="1">
      <c r="A41" s="7" t="s">
        <v>73</v>
      </c>
      <c r="B41" s="7">
        <v>74.75</v>
      </c>
      <c r="C41" s="7" t="s">
        <v>16</v>
      </c>
      <c r="D41" s="7" t="str">
        <f>'контрол лист'!D40</f>
        <v>КИУ</v>
      </c>
      <c r="E41" s="7">
        <v>0</v>
      </c>
      <c r="F41" s="8" t="s">
        <v>18</v>
      </c>
      <c r="G41" s="11">
        <v>2</v>
      </c>
      <c r="H41" s="8">
        <v>0</v>
      </c>
      <c r="I41" s="8" t="s">
        <v>19</v>
      </c>
      <c r="J41" s="7" t="str">
        <f>'контрол лист'!J40</f>
        <v xml:space="preserve"> АЛТ клей РОСС RU.АЯ12.Д02542</v>
      </c>
    </row>
    <row r="42" spans="1:10" s="6" customFormat="1" ht="36" customHeight="1">
      <c r="A42" s="7" t="s">
        <v>74</v>
      </c>
      <c r="B42" s="7" t="s">
        <v>75</v>
      </c>
      <c r="C42" s="7" t="s">
        <v>16</v>
      </c>
      <c r="D42" s="7" t="str">
        <f>'контрол лист'!D41</f>
        <v>КИУ</v>
      </c>
      <c r="E42" s="7">
        <v>0</v>
      </c>
      <c r="F42" s="8" t="s">
        <v>18</v>
      </c>
      <c r="G42" s="11">
        <v>11</v>
      </c>
      <c r="H42" s="8">
        <v>0</v>
      </c>
      <c r="I42" s="8" t="s">
        <v>19</v>
      </c>
      <c r="J42" s="7" t="str">
        <f>'контрол лист'!J41</f>
        <v xml:space="preserve"> АЛТ клей РОСС RU.АЯ12.Д02542</v>
      </c>
    </row>
    <row r="43" spans="1:10" s="6" customFormat="1" ht="24" customHeight="1">
      <c r="A43" s="7" t="s">
        <v>76</v>
      </c>
      <c r="B43" s="7">
        <v>96.97</v>
      </c>
      <c r="C43" s="7" t="s">
        <v>16</v>
      </c>
      <c r="D43" s="7" t="str">
        <f>'контрол лист'!D42</f>
        <v>КИУ</v>
      </c>
      <c r="E43" s="7">
        <v>0</v>
      </c>
      <c r="F43" s="8" t="s">
        <v>18</v>
      </c>
      <c r="G43" s="11">
        <v>2</v>
      </c>
      <c r="H43" s="8">
        <v>0</v>
      </c>
      <c r="I43" s="8" t="s">
        <v>19</v>
      </c>
      <c r="J43" s="7" t="str">
        <f>'контрол лист'!J42</f>
        <v xml:space="preserve"> АЛТ клей РОСС RU.АЯ12.Д02542</v>
      </c>
    </row>
    <row r="44" spans="1:10" s="6" customFormat="1" ht="24" customHeight="1">
      <c r="A44" s="7" t="s">
        <v>77</v>
      </c>
      <c r="B44" s="7" t="s">
        <v>78</v>
      </c>
      <c r="C44" s="7" t="s">
        <v>16</v>
      </c>
      <c r="D44" s="7" t="str">
        <f>'контрол лист'!D43</f>
        <v>КИУ</v>
      </c>
      <c r="E44" s="7">
        <v>0</v>
      </c>
      <c r="F44" s="8" t="s">
        <v>18</v>
      </c>
      <c r="G44" s="11">
        <v>3</v>
      </c>
      <c r="H44" s="8">
        <v>0</v>
      </c>
      <c r="I44" s="8" t="s">
        <v>19</v>
      </c>
      <c r="J44" s="7" t="str">
        <f>'контрол лист'!J43</f>
        <v xml:space="preserve"> АЛТ клей РОСС RU.АЯ12.Д02542</v>
      </c>
    </row>
    <row r="45" spans="1:10" s="6" customFormat="1" ht="24" customHeight="1">
      <c r="A45" s="7" t="s">
        <v>79</v>
      </c>
      <c r="B45" s="7" t="s">
        <v>80</v>
      </c>
      <c r="C45" s="7" t="s">
        <v>16</v>
      </c>
      <c r="D45" s="7" t="str">
        <f>'контрол лист'!D44</f>
        <v>КИУ</v>
      </c>
      <c r="E45" s="7">
        <v>0</v>
      </c>
      <c r="F45" s="8" t="s">
        <v>18</v>
      </c>
      <c r="G45" s="11">
        <v>4</v>
      </c>
      <c r="H45" s="8">
        <v>0</v>
      </c>
      <c r="I45" s="8" t="s">
        <v>19</v>
      </c>
      <c r="J45" s="7" t="str">
        <f>'контрол лист'!J44</f>
        <v xml:space="preserve"> АЛТ клей РОСС RU.АЯ12.Д02542</v>
      </c>
    </row>
    <row r="46" spans="1:10" s="6" customFormat="1" ht="36" customHeight="1">
      <c r="A46" s="7" t="s">
        <v>81</v>
      </c>
      <c r="B46" s="7" t="s">
        <v>82</v>
      </c>
      <c r="C46" s="7" t="s">
        <v>83</v>
      </c>
      <c r="D46" s="7" t="str">
        <f>'контрол лист'!D45</f>
        <v>КИУ</v>
      </c>
      <c r="E46" s="7">
        <v>0</v>
      </c>
      <c r="F46" s="8" t="s">
        <v>18</v>
      </c>
      <c r="G46" s="7">
        <v>8</v>
      </c>
      <c r="H46" s="8">
        <v>0</v>
      </c>
      <c r="I46" s="8" t="s">
        <v>19</v>
      </c>
      <c r="J46" s="7" t="s">
        <v>84</v>
      </c>
    </row>
    <row r="47" spans="1:10" s="6" customFormat="1" ht="24" customHeight="1">
      <c r="A47" s="7" t="s">
        <v>85</v>
      </c>
      <c r="B47" s="7" t="s">
        <v>86</v>
      </c>
      <c r="C47" s="7" t="s">
        <v>83</v>
      </c>
      <c r="D47" s="7" t="str">
        <f>'контрол лист'!D46</f>
        <v>КИУ</v>
      </c>
      <c r="E47" s="7">
        <v>0</v>
      </c>
      <c r="F47" s="8" t="s">
        <v>18</v>
      </c>
      <c r="G47" s="7">
        <v>10</v>
      </c>
      <c r="H47" s="8">
        <v>0</v>
      </c>
      <c r="I47" s="8" t="s">
        <v>19</v>
      </c>
      <c r="J47" s="7" t="str">
        <f>'контрол лист'!J46</f>
        <v>Бродифакум 0,005% РОСС RU Д-RU.АД37.В.11289/19</v>
      </c>
    </row>
    <row r="48" spans="1:10" s="6" customFormat="1" ht="24" customHeight="1">
      <c r="A48" s="7" t="s">
        <v>87</v>
      </c>
      <c r="B48" s="7" t="s">
        <v>88</v>
      </c>
      <c r="C48" s="7" t="s">
        <v>83</v>
      </c>
      <c r="D48" s="7" t="str">
        <f>'контрол лист'!D47</f>
        <v>КИУ</v>
      </c>
      <c r="E48" s="7">
        <v>0</v>
      </c>
      <c r="F48" s="8" t="s">
        <v>18</v>
      </c>
      <c r="G48" s="7">
        <v>8</v>
      </c>
      <c r="H48" s="8">
        <v>0</v>
      </c>
      <c r="I48" s="8" t="s">
        <v>19</v>
      </c>
      <c r="J48" s="7" t="str">
        <f>'контрол лист'!J47</f>
        <v>Бродифакум 0,005% РОСС RU Д-RU.АД37.В.11289/19</v>
      </c>
    </row>
    <row r="49" spans="1:256" s="6" customFormat="1" ht="24" customHeight="1">
      <c r="A49" s="7" t="s">
        <v>89</v>
      </c>
      <c r="B49" s="7" t="s">
        <v>90</v>
      </c>
      <c r="C49" s="7" t="s">
        <v>83</v>
      </c>
      <c r="D49" s="7" t="str">
        <f>'контрол лист'!D48</f>
        <v>КИУ</v>
      </c>
      <c r="E49" s="7">
        <v>0</v>
      </c>
      <c r="F49" s="8" t="s">
        <v>18</v>
      </c>
      <c r="G49" s="7">
        <v>8</v>
      </c>
      <c r="H49" s="8">
        <v>0</v>
      </c>
      <c r="I49" s="8" t="s">
        <v>19</v>
      </c>
      <c r="J49" s="7" t="str">
        <f>'контрол лист'!J48</f>
        <v>Бродифакум 0,005% РОСС RU Д-RU.АД37.В.11289/19</v>
      </c>
    </row>
    <row r="50" spans="1:256" s="6" customFormat="1" ht="24" customHeight="1">
      <c r="A50" s="7" t="s">
        <v>91</v>
      </c>
      <c r="B50" s="7" t="s">
        <v>92</v>
      </c>
      <c r="C50" s="7" t="s">
        <v>83</v>
      </c>
      <c r="D50" s="7" t="str">
        <f>'контрол лист'!D49</f>
        <v>КИУ</v>
      </c>
      <c r="E50" s="7">
        <v>0</v>
      </c>
      <c r="F50" s="8" t="s">
        <v>18</v>
      </c>
      <c r="G50" s="7">
        <v>8</v>
      </c>
      <c r="H50" s="8">
        <v>0</v>
      </c>
      <c r="I50" s="8" t="s">
        <v>19</v>
      </c>
      <c r="J50" s="7" t="str">
        <f>'контрол лист'!J49</f>
        <v>Бродифакум 0,005% РОСС RU Д-RU.АД37.В.11289/19</v>
      </c>
    </row>
    <row r="51" spans="1:256" s="6" customFormat="1" ht="24" customHeight="1">
      <c r="A51" s="7" t="s">
        <v>93</v>
      </c>
      <c r="B51" s="7" t="s">
        <v>94</v>
      </c>
      <c r="C51" s="7" t="s">
        <v>83</v>
      </c>
      <c r="D51" s="7" t="str">
        <f>'контрол лист'!D50</f>
        <v>КИУ</v>
      </c>
      <c r="E51" s="7">
        <v>0</v>
      </c>
      <c r="F51" s="8" t="s">
        <v>95</v>
      </c>
      <c r="G51" s="7">
        <v>5</v>
      </c>
      <c r="H51" s="8">
        <v>0</v>
      </c>
      <c r="I51" s="8" t="s">
        <v>19</v>
      </c>
      <c r="J51" s="7" t="str">
        <f>'контрол лист'!J50</f>
        <v>Бродифакум 0,005% РОСС RU Д-RU.АД37.В.11289/19</v>
      </c>
    </row>
    <row r="52" spans="1:256" s="6" customFormat="1" ht="36" customHeight="1">
      <c r="A52" s="7" t="s">
        <v>96</v>
      </c>
      <c r="B52" s="7" t="s">
        <v>97</v>
      </c>
      <c r="C52" s="7" t="s">
        <v>83</v>
      </c>
      <c r="D52" s="7" t="str">
        <f>'контрол лист'!D51</f>
        <v>КИУ</v>
      </c>
      <c r="E52" s="7">
        <v>0</v>
      </c>
      <c r="F52" s="8" t="s">
        <v>95</v>
      </c>
      <c r="G52" s="7">
        <v>11</v>
      </c>
      <c r="H52" s="8">
        <v>0</v>
      </c>
      <c r="I52" s="8" t="s">
        <v>19</v>
      </c>
      <c r="J52" s="7" t="str">
        <f>'контрол лист'!J51</f>
        <v>Бродифакум 0,005% РОСС RU Д-RU.АД37.В.11289/19</v>
      </c>
    </row>
    <row r="53" spans="1:256" s="6" customFormat="1" ht="24" customHeight="1">
      <c r="A53" s="7" t="s">
        <v>98</v>
      </c>
      <c r="B53" s="7" t="s">
        <v>99</v>
      </c>
      <c r="C53" s="7" t="s">
        <v>83</v>
      </c>
      <c r="D53" s="7" t="str">
        <f>'контрол лист'!D52</f>
        <v>КИУ</v>
      </c>
      <c r="E53" s="7">
        <v>0</v>
      </c>
      <c r="F53" s="8" t="s">
        <v>100</v>
      </c>
      <c r="G53" s="7">
        <v>6</v>
      </c>
      <c r="H53" s="8">
        <v>0</v>
      </c>
      <c r="I53" s="8" t="s">
        <v>19</v>
      </c>
      <c r="J53" s="7" t="str">
        <f>'контрол лист'!J52</f>
        <v>Бродифакум 0,005% РОСС RU Д-RU.АД37.В.11289/19</v>
      </c>
    </row>
    <row r="54" spans="1:256" s="6" customFormat="1" ht="24" customHeight="1">
      <c r="A54" s="7" t="s">
        <v>101</v>
      </c>
      <c r="B54" s="7" t="s">
        <v>102</v>
      </c>
      <c r="C54" s="7" t="s">
        <v>83</v>
      </c>
      <c r="D54" s="7" t="str">
        <f>'контрол лист'!D53</f>
        <v>КИУ</v>
      </c>
      <c r="E54" s="7">
        <v>0</v>
      </c>
      <c r="F54" s="8" t="s">
        <v>100</v>
      </c>
      <c r="G54" s="7">
        <v>6</v>
      </c>
      <c r="H54" s="8">
        <v>0</v>
      </c>
      <c r="I54" s="8" t="s">
        <v>19</v>
      </c>
      <c r="J54" s="7" t="str">
        <f>'контрол лист'!J53</f>
        <v>Бродифакум 0,005% РОСС RU Д-RU.АД37.В.11289/19</v>
      </c>
    </row>
    <row r="55" spans="1:256" s="6" customFormat="1" ht="84" customHeight="1">
      <c r="A55" s="7" t="s">
        <v>103</v>
      </c>
      <c r="B55" s="7" t="s">
        <v>104</v>
      </c>
      <c r="C55" s="7" t="s">
        <v>83</v>
      </c>
      <c r="D55" s="7" t="str">
        <f>'контрол лист'!D54</f>
        <v>КИУ</v>
      </c>
      <c r="E55" s="7">
        <v>0</v>
      </c>
      <c r="F55" s="8" t="s">
        <v>105</v>
      </c>
      <c r="G55" s="7">
        <v>26</v>
      </c>
      <c r="H55" s="8">
        <v>0</v>
      </c>
      <c r="I55" s="8" t="s">
        <v>19</v>
      </c>
      <c r="J55" s="7" t="str">
        <f>'контрол лист'!J54</f>
        <v>Бродифакум 0,005% РОСС RU Д-RU.АД37.В.11289/19</v>
      </c>
    </row>
    <row r="56" spans="1:256" s="6" customFormat="1" ht="120" customHeight="1">
      <c r="A56" s="7" t="s">
        <v>106</v>
      </c>
      <c r="B56" s="7" t="s">
        <v>107</v>
      </c>
      <c r="C56" s="7" t="s">
        <v>83</v>
      </c>
      <c r="D56" s="7" t="str">
        <f>'контрол лист'!D55</f>
        <v>КИУ</v>
      </c>
      <c r="E56" s="7" t="s">
        <v>39</v>
      </c>
      <c r="F56" s="8" t="s">
        <v>105</v>
      </c>
      <c r="G56" s="7">
        <v>31</v>
      </c>
      <c r="H56" s="8">
        <v>0</v>
      </c>
      <c r="I56" s="8" t="s">
        <v>19</v>
      </c>
      <c r="J56" s="7" t="str">
        <f>'контрол лист'!J55</f>
        <v>Бродифакум 0,005% РОСС RU Д-RU.АД37.В.11289/19</v>
      </c>
    </row>
    <row r="57" spans="1:256" s="6" customFormat="1" ht="48" customHeight="1">
      <c r="A57" s="7" t="s">
        <v>108</v>
      </c>
      <c r="B57" s="7" t="s">
        <v>109</v>
      </c>
      <c r="C57" s="7" t="s">
        <v>83</v>
      </c>
      <c r="D57" s="7" t="str">
        <f>'контрол лист'!D56</f>
        <v>КИУ</v>
      </c>
      <c r="E57" s="7" t="s">
        <v>39</v>
      </c>
      <c r="F57" s="8" t="s">
        <v>100</v>
      </c>
      <c r="G57" s="7">
        <v>13</v>
      </c>
      <c r="H57" s="8">
        <v>0</v>
      </c>
      <c r="I57" s="8" t="s">
        <v>19</v>
      </c>
      <c r="J57" s="7" t="str">
        <f>'контрол лист'!J56</f>
        <v>Бродифакум 0,005% РОСС RU Д-RU.АД37.В.11289/19</v>
      </c>
    </row>
    <row r="58" spans="1:256" s="6" customFormat="1" ht="48" customHeight="1">
      <c r="A58" s="7" t="s">
        <v>110</v>
      </c>
      <c r="B58" s="7" t="s">
        <v>111</v>
      </c>
      <c r="C58" s="7" t="s">
        <v>83</v>
      </c>
      <c r="D58" s="7" t="str">
        <f>'контрол лист'!D57</f>
        <v>КИУ</v>
      </c>
      <c r="E58" s="7">
        <v>0</v>
      </c>
      <c r="F58" s="8" t="s">
        <v>100</v>
      </c>
      <c r="G58" s="7">
        <v>16</v>
      </c>
      <c r="H58" s="8">
        <v>0</v>
      </c>
      <c r="I58" s="8" t="s">
        <v>19</v>
      </c>
      <c r="J58" s="7" t="str">
        <f>'контрол лист'!J57</f>
        <v>Бродифакум 0,005% РОСС RU Д-RU.АД37.В.11289/19</v>
      </c>
    </row>
    <row r="59" spans="1:256" s="6" customFormat="1" ht="24" customHeight="1">
      <c r="A59" s="12" t="s">
        <v>112</v>
      </c>
      <c r="B59" s="7">
        <f>SUM('контрол лист'!G7:G45)</f>
        <v>112</v>
      </c>
    </row>
    <row r="60" spans="1:256" s="6" customFormat="1" ht="24" customHeight="1">
      <c r="A60" s="12" t="s">
        <v>113</v>
      </c>
      <c r="B60" s="7">
        <f>SUM('контрол лист'!G46:G58)</f>
        <v>156</v>
      </c>
    </row>
    <row r="61" spans="1:256" s="6" customFormat="1" ht="38.25" customHeight="1">
      <c r="A61" s="12" t="s">
        <v>114</v>
      </c>
      <c r="B61" s="7">
        <f>'контрол лист'!B59+'контрол лист'!B60</f>
        <v>268</v>
      </c>
    </row>
    <row r="62" spans="1:256" s="6" customFormat="1" ht="39" customHeight="1">
      <c r="A62" s="2" t="s">
        <v>115</v>
      </c>
      <c r="B62" s="2"/>
      <c r="C62" s="2"/>
      <c r="D62" s="2"/>
      <c r="E62" s="2"/>
      <c r="F62" s="2"/>
      <c r="G62" s="2"/>
      <c r="H62" s="2"/>
      <c r="I62" s="2"/>
      <c r="J62" s="2"/>
    </row>
    <row r="63" spans="1:256" s="6" customFormat="1" ht="72" customHeight="1">
      <c r="A63" s="2" t="s">
        <v>116</v>
      </c>
      <c r="B63" s="2"/>
      <c r="C63" s="2"/>
      <c r="D63" s="2"/>
      <c r="E63" s="2"/>
      <c r="F63" s="2"/>
      <c r="G63" s="2"/>
      <c r="H63" s="2"/>
      <c r="I63" s="2"/>
      <c r="J63" s="2"/>
    </row>
    <row r="64" spans="1:256" s="14" customFormat="1" ht="24" customHeight="1">
      <c r="A64" s="13" t="s">
        <v>117</v>
      </c>
      <c r="B64" s="14" t="s">
        <v>118</v>
      </c>
      <c r="G64" s="117" t="s">
        <v>119</v>
      </c>
      <c r="H64" s="117"/>
      <c r="I64" s="13" t="s">
        <v>120</v>
      </c>
      <c r="J64" s="15"/>
      <c r="K64" s="120"/>
      <c r="L64" s="120"/>
      <c r="M64" s="120"/>
      <c r="N64" s="120"/>
      <c r="O64" s="120"/>
      <c r="P64" s="117" t="s">
        <v>121</v>
      </c>
      <c r="Q64" s="117"/>
      <c r="R64" s="13" t="s">
        <v>120</v>
      </c>
      <c r="S64" s="13" t="s">
        <v>117</v>
      </c>
      <c r="T64" s="116" t="s">
        <v>118</v>
      </c>
      <c r="U64" s="116"/>
      <c r="V64" s="116"/>
      <c r="W64" s="116"/>
      <c r="X64" s="116"/>
      <c r="Y64" s="117" t="s">
        <v>121</v>
      </c>
      <c r="Z64" s="117"/>
      <c r="AA64" s="13" t="s">
        <v>120</v>
      </c>
      <c r="AB64" s="13" t="s">
        <v>117</v>
      </c>
      <c r="AC64" s="116" t="s">
        <v>118</v>
      </c>
      <c r="AD64" s="116"/>
      <c r="AE64" s="116"/>
      <c r="AF64" s="116"/>
      <c r="AG64" s="116"/>
      <c r="AH64" s="117" t="s">
        <v>121</v>
      </c>
      <c r="AI64" s="117"/>
      <c r="AJ64" s="13" t="s">
        <v>120</v>
      </c>
      <c r="AK64" s="13" t="s">
        <v>117</v>
      </c>
      <c r="AL64" s="116" t="s">
        <v>118</v>
      </c>
      <c r="AM64" s="116"/>
      <c r="AN64" s="116"/>
      <c r="AO64" s="116"/>
      <c r="AP64" s="116"/>
      <c r="AQ64" s="117" t="s">
        <v>121</v>
      </c>
      <c r="AR64" s="117"/>
      <c r="AS64" s="13" t="s">
        <v>120</v>
      </c>
      <c r="AT64" s="13" t="s">
        <v>117</v>
      </c>
      <c r="AU64" s="116" t="s">
        <v>118</v>
      </c>
      <c r="AV64" s="116"/>
      <c r="AW64" s="116"/>
      <c r="AX64" s="116"/>
      <c r="AY64" s="116"/>
      <c r="AZ64" s="117" t="s">
        <v>121</v>
      </c>
      <c r="BA64" s="117"/>
      <c r="BB64" s="13" t="s">
        <v>120</v>
      </c>
      <c r="BC64" s="13" t="s">
        <v>117</v>
      </c>
      <c r="BD64" s="116" t="s">
        <v>118</v>
      </c>
      <c r="BE64" s="116"/>
      <c r="BF64" s="116"/>
      <c r="BG64" s="116"/>
      <c r="BH64" s="116"/>
      <c r="BI64" s="117" t="s">
        <v>121</v>
      </c>
      <c r="BJ64" s="117"/>
      <c r="BK64" s="13" t="s">
        <v>120</v>
      </c>
      <c r="BL64" s="13" t="s">
        <v>117</v>
      </c>
      <c r="BM64" s="116" t="s">
        <v>118</v>
      </c>
      <c r="BN64" s="116"/>
      <c r="BO64" s="116"/>
      <c r="BP64" s="116"/>
      <c r="BQ64" s="116"/>
      <c r="BR64" s="117" t="s">
        <v>121</v>
      </c>
      <c r="BS64" s="117"/>
      <c r="BT64" s="13" t="s">
        <v>120</v>
      </c>
      <c r="BU64" s="13" t="s">
        <v>117</v>
      </c>
      <c r="BV64" s="116" t="s">
        <v>118</v>
      </c>
      <c r="BW64" s="116"/>
      <c r="BX64" s="116"/>
      <c r="BY64" s="116"/>
      <c r="BZ64" s="116"/>
      <c r="CA64" s="117" t="s">
        <v>121</v>
      </c>
      <c r="CB64" s="117"/>
      <c r="CC64" s="13" t="s">
        <v>120</v>
      </c>
      <c r="CD64" s="13" t="s">
        <v>117</v>
      </c>
      <c r="CE64" s="116" t="s">
        <v>118</v>
      </c>
      <c r="CF64" s="116"/>
      <c r="CG64" s="116"/>
      <c r="CH64" s="116"/>
      <c r="CI64" s="116"/>
      <c r="CJ64" s="117" t="s">
        <v>121</v>
      </c>
      <c r="CK64" s="117"/>
      <c r="CL64" s="13" t="s">
        <v>120</v>
      </c>
      <c r="CM64" s="13" t="s">
        <v>117</v>
      </c>
      <c r="CN64" s="116" t="s">
        <v>118</v>
      </c>
      <c r="CO64" s="116"/>
      <c r="CP64" s="116"/>
      <c r="CQ64" s="116"/>
      <c r="CR64" s="116"/>
      <c r="CS64" s="117" t="s">
        <v>121</v>
      </c>
      <c r="CT64" s="117"/>
      <c r="CU64" s="13" t="s">
        <v>120</v>
      </c>
      <c r="CV64" s="13" t="s">
        <v>117</v>
      </c>
      <c r="CW64" s="116" t="s">
        <v>118</v>
      </c>
      <c r="CX64" s="116"/>
      <c r="CY64" s="116"/>
      <c r="CZ64" s="116"/>
      <c r="DA64" s="116"/>
      <c r="DB64" s="117" t="s">
        <v>121</v>
      </c>
      <c r="DC64" s="117"/>
      <c r="DD64" s="13" t="s">
        <v>120</v>
      </c>
      <c r="DE64" s="13" t="s">
        <v>117</v>
      </c>
      <c r="DF64" s="116" t="s">
        <v>118</v>
      </c>
      <c r="DG64" s="116"/>
      <c r="DH64" s="116"/>
      <c r="DI64" s="116"/>
      <c r="DJ64" s="116"/>
      <c r="DK64" s="117" t="s">
        <v>121</v>
      </c>
      <c r="DL64" s="117"/>
      <c r="DM64" s="13" t="s">
        <v>120</v>
      </c>
      <c r="DN64" s="13" t="s">
        <v>117</v>
      </c>
      <c r="DO64" s="116" t="s">
        <v>118</v>
      </c>
      <c r="DP64" s="116"/>
      <c r="DQ64" s="116"/>
      <c r="DR64" s="116"/>
      <c r="DS64" s="116"/>
      <c r="DT64" s="117" t="s">
        <v>121</v>
      </c>
      <c r="DU64" s="117"/>
      <c r="DV64" s="13" t="s">
        <v>120</v>
      </c>
      <c r="DW64" s="13" t="s">
        <v>117</v>
      </c>
      <c r="DX64" s="116" t="s">
        <v>118</v>
      </c>
      <c r="DY64" s="116"/>
      <c r="DZ64" s="116"/>
      <c r="EA64" s="116"/>
      <c r="EB64" s="116"/>
      <c r="EC64" s="117" t="s">
        <v>121</v>
      </c>
      <c r="ED64" s="117"/>
      <c r="EE64" s="13" t="s">
        <v>120</v>
      </c>
      <c r="EF64" s="13" t="s">
        <v>117</v>
      </c>
      <c r="EG64" s="116" t="s">
        <v>118</v>
      </c>
      <c r="EH64" s="116"/>
      <c r="EI64" s="116"/>
      <c r="EJ64" s="116"/>
      <c r="EK64" s="116"/>
      <c r="EL64" s="117" t="s">
        <v>121</v>
      </c>
      <c r="EM64" s="117"/>
      <c r="EN64" s="13" t="s">
        <v>120</v>
      </c>
      <c r="EO64" s="13" t="s">
        <v>117</v>
      </c>
      <c r="EP64" s="116" t="s">
        <v>118</v>
      </c>
      <c r="EQ64" s="116"/>
      <c r="ER64" s="116"/>
      <c r="ES64" s="116"/>
      <c r="ET64" s="116"/>
      <c r="EU64" s="117" t="s">
        <v>121</v>
      </c>
      <c r="EV64" s="117"/>
      <c r="EW64" s="13" t="s">
        <v>120</v>
      </c>
      <c r="EX64" s="13" t="s">
        <v>117</v>
      </c>
      <c r="EY64" s="116" t="s">
        <v>118</v>
      </c>
      <c r="EZ64" s="116"/>
      <c r="FA64" s="116"/>
      <c r="FB64" s="116"/>
      <c r="FC64" s="116"/>
      <c r="FD64" s="117" t="s">
        <v>121</v>
      </c>
      <c r="FE64" s="117"/>
      <c r="FF64" s="13" t="s">
        <v>120</v>
      </c>
      <c r="FG64" s="13" t="s">
        <v>117</v>
      </c>
      <c r="FH64" s="116" t="s">
        <v>118</v>
      </c>
      <c r="FI64" s="116"/>
      <c r="FJ64" s="116"/>
      <c r="FK64" s="116"/>
      <c r="FL64" s="116"/>
      <c r="FM64" s="117" t="s">
        <v>121</v>
      </c>
      <c r="FN64" s="117"/>
      <c r="FO64" s="13" t="s">
        <v>120</v>
      </c>
      <c r="FP64" s="13" t="s">
        <v>117</v>
      </c>
      <c r="FQ64" s="116" t="s">
        <v>118</v>
      </c>
      <c r="FR64" s="116"/>
      <c r="FS64" s="116"/>
      <c r="FT64" s="116"/>
      <c r="FU64" s="116"/>
      <c r="FV64" s="117" t="s">
        <v>121</v>
      </c>
      <c r="FW64" s="117"/>
      <c r="FX64" s="13" t="s">
        <v>120</v>
      </c>
      <c r="FY64" s="13" t="s">
        <v>117</v>
      </c>
      <c r="FZ64" s="116" t="s">
        <v>118</v>
      </c>
      <c r="GA64" s="116"/>
      <c r="GB64" s="116"/>
      <c r="GC64" s="116"/>
      <c r="GD64" s="116"/>
      <c r="GE64" s="117" t="s">
        <v>121</v>
      </c>
      <c r="GF64" s="117"/>
      <c r="GG64" s="13" t="s">
        <v>120</v>
      </c>
      <c r="GH64" s="13" t="s">
        <v>117</v>
      </c>
      <c r="GI64" s="116" t="s">
        <v>118</v>
      </c>
      <c r="GJ64" s="116"/>
      <c r="GK64" s="116"/>
      <c r="GL64" s="116"/>
      <c r="GM64" s="116"/>
      <c r="GN64" s="117" t="s">
        <v>121</v>
      </c>
      <c r="GO64" s="117"/>
      <c r="GP64" s="13" t="s">
        <v>120</v>
      </c>
      <c r="GQ64" s="13" t="s">
        <v>117</v>
      </c>
      <c r="GR64" s="116" t="s">
        <v>118</v>
      </c>
      <c r="GS64" s="116"/>
      <c r="GT64" s="116"/>
      <c r="GU64" s="116"/>
      <c r="GV64" s="116"/>
      <c r="GW64" s="117" t="s">
        <v>121</v>
      </c>
      <c r="GX64" s="117"/>
      <c r="GY64" s="13" t="s">
        <v>120</v>
      </c>
      <c r="GZ64" s="13" t="s">
        <v>117</v>
      </c>
      <c r="HA64" s="116" t="s">
        <v>118</v>
      </c>
      <c r="HB64" s="116"/>
      <c r="HC64" s="116"/>
      <c r="HD64" s="116"/>
      <c r="HE64" s="116"/>
      <c r="HF64" s="117" t="s">
        <v>121</v>
      </c>
      <c r="HG64" s="117"/>
      <c r="HH64" s="13" t="s">
        <v>120</v>
      </c>
      <c r="HI64" s="13" t="s">
        <v>117</v>
      </c>
      <c r="HJ64" s="116" t="s">
        <v>118</v>
      </c>
      <c r="HK64" s="116"/>
      <c r="HL64" s="116"/>
      <c r="HM64" s="116"/>
      <c r="HN64" s="116"/>
      <c r="HO64" s="117" t="s">
        <v>121</v>
      </c>
      <c r="HP64" s="117"/>
      <c r="HQ64" s="13" t="s">
        <v>120</v>
      </c>
      <c r="HR64" s="13" t="s">
        <v>117</v>
      </c>
      <c r="HS64" s="116" t="s">
        <v>118</v>
      </c>
      <c r="HT64" s="116"/>
      <c r="HU64" s="116"/>
      <c r="HV64" s="116"/>
      <c r="HW64" s="116"/>
      <c r="HX64" s="117" t="s">
        <v>121</v>
      </c>
      <c r="HY64" s="117"/>
      <c r="HZ64" s="13" t="s">
        <v>120</v>
      </c>
      <c r="IA64" s="13" t="s">
        <v>117</v>
      </c>
      <c r="IB64" s="116" t="s">
        <v>118</v>
      </c>
      <c r="IC64" s="116"/>
      <c r="ID64" s="116"/>
      <c r="IE64" s="116"/>
      <c r="IF64" s="116"/>
      <c r="IG64" s="117" t="s">
        <v>121</v>
      </c>
      <c r="IH64" s="117"/>
      <c r="II64" s="13" t="s">
        <v>120</v>
      </c>
      <c r="IJ64" s="13" t="s">
        <v>117</v>
      </c>
      <c r="IK64" s="116" t="s">
        <v>118</v>
      </c>
      <c r="IL64" s="116"/>
      <c r="IM64" s="116"/>
      <c r="IN64" s="116"/>
      <c r="IO64" s="116"/>
      <c r="IP64" s="117" t="s">
        <v>121</v>
      </c>
      <c r="IQ64" s="117"/>
      <c r="IR64" s="13" t="s">
        <v>120</v>
      </c>
      <c r="IS64" s="13" t="s">
        <v>117</v>
      </c>
      <c r="IT64" s="116" t="s">
        <v>118</v>
      </c>
      <c r="IU64" s="116"/>
      <c r="IV64" s="116"/>
    </row>
    <row r="65" spans="1:256" s="14" customFormat="1" ht="35.25" customHeight="1">
      <c r="A65" s="13" t="s">
        <v>122</v>
      </c>
      <c r="B65" s="14" t="s">
        <v>123</v>
      </c>
      <c r="G65" s="117" t="s">
        <v>124</v>
      </c>
      <c r="H65" s="117"/>
      <c r="I65" s="13" t="s">
        <v>125</v>
      </c>
      <c r="J65" s="15"/>
      <c r="K65" s="120"/>
      <c r="L65" s="120"/>
      <c r="M65" s="120"/>
      <c r="N65" s="120"/>
      <c r="O65" s="120"/>
      <c r="P65" s="117" t="s">
        <v>124</v>
      </c>
      <c r="Q65" s="117"/>
      <c r="R65" s="13" t="s">
        <v>126</v>
      </c>
      <c r="S65" s="13" t="s">
        <v>127</v>
      </c>
      <c r="T65" s="116" t="s">
        <v>123</v>
      </c>
      <c r="U65" s="116"/>
      <c r="V65" s="116"/>
      <c r="W65" s="116"/>
      <c r="X65" s="116"/>
      <c r="Y65" s="117" t="s">
        <v>124</v>
      </c>
      <c r="Z65" s="117"/>
      <c r="AA65" s="13" t="s">
        <v>126</v>
      </c>
      <c r="AB65" s="13" t="s">
        <v>127</v>
      </c>
      <c r="AC65" s="116" t="s">
        <v>123</v>
      </c>
      <c r="AD65" s="116"/>
      <c r="AE65" s="116"/>
      <c r="AF65" s="116"/>
      <c r="AG65" s="116"/>
      <c r="AH65" s="117" t="s">
        <v>124</v>
      </c>
      <c r="AI65" s="117"/>
      <c r="AJ65" s="13" t="s">
        <v>126</v>
      </c>
      <c r="AK65" s="13" t="s">
        <v>127</v>
      </c>
      <c r="AL65" s="116" t="s">
        <v>123</v>
      </c>
      <c r="AM65" s="116"/>
      <c r="AN65" s="116"/>
      <c r="AO65" s="116"/>
      <c r="AP65" s="116"/>
      <c r="AQ65" s="117" t="s">
        <v>124</v>
      </c>
      <c r="AR65" s="117"/>
      <c r="AS65" s="13" t="s">
        <v>126</v>
      </c>
      <c r="AT65" s="13" t="s">
        <v>127</v>
      </c>
      <c r="AU65" s="116" t="s">
        <v>123</v>
      </c>
      <c r="AV65" s="116"/>
      <c r="AW65" s="116"/>
      <c r="AX65" s="116"/>
      <c r="AY65" s="116"/>
      <c r="AZ65" s="117" t="s">
        <v>124</v>
      </c>
      <c r="BA65" s="117"/>
      <c r="BB65" s="13" t="s">
        <v>126</v>
      </c>
      <c r="BC65" s="13" t="s">
        <v>127</v>
      </c>
      <c r="BD65" s="116" t="s">
        <v>123</v>
      </c>
      <c r="BE65" s="116"/>
      <c r="BF65" s="116"/>
      <c r="BG65" s="116"/>
      <c r="BH65" s="116"/>
      <c r="BI65" s="117" t="s">
        <v>124</v>
      </c>
      <c r="BJ65" s="117"/>
      <c r="BK65" s="13" t="s">
        <v>126</v>
      </c>
      <c r="BL65" s="13" t="s">
        <v>127</v>
      </c>
      <c r="BM65" s="116" t="s">
        <v>123</v>
      </c>
      <c r="BN65" s="116"/>
      <c r="BO65" s="116"/>
      <c r="BP65" s="116"/>
      <c r="BQ65" s="116"/>
      <c r="BR65" s="117" t="s">
        <v>124</v>
      </c>
      <c r="BS65" s="117"/>
      <c r="BT65" s="13" t="s">
        <v>126</v>
      </c>
      <c r="BU65" s="13" t="s">
        <v>127</v>
      </c>
      <c r="BV65" s="116" t="s">
        <v>123</v>
      </c>
      <c r="BW65" s="116"/>
      <c r="BX65" s="116"/>
      <c r="BY65" s="116"/>
      <c r="BZ65" s="116"/>
      <c r="CA65" s="117" t="s">
        <v>124</v>
      </c>
      <c r="CB65" s="117"/>
      <c r="CC65" s="13" t="s">
        <v>126</v>
      </c>
      <c r="CD65" s="13" t="s">
        <v>127</v>
      </c>
      <c r="CE65" s="116" t="s">
        <v>123</v>
      </c>
      <c r="CF65" s="116"/>
      <c r="CG65" s="116"/>
      <c r="CH65" s="116"/>
      <c r="CI65" s="116"/>
      <c r="CJ65" s="117" t="s">
        <v>124</v>
      </c>
      <c r="CK65" s="117"/>
      <c r="CL65" s="13" t="s">
        <v>126</v>
      </c>
      <c r="CM65" s="13" t="s">
        <v>127</v>
      </c>
      <c r="CN65" s="116" t="s">
        <v>123</v>
      </c>
      <c r="CO65" s="116"/>
      <c r="CP65" s="116"/>
      <c r="CQ65" s="116"/>
      <c r="CR65" s="116"/>
      <c r="CS65" s="117" t="s">
        <v>124</v>
      </c>
      <c r="CT65" s="117"/>
      <c r="CU65" s="13" t="s">
        <v>126</v>
      </c>
      <c r="CV65" s="13" t="s">
        <v>127</v>
      </c>
      <c r="CW65" s="116" t="s">
        <v>123</v>
      </c>
      <c r="CX65" s="116"/>
      <c r="CY65" s="116"/>
      <c r="CZ65" s="116"/>
      <c r="DA65" s="116"/>
      <c r="DB65" s="117" t="s">
        <v>124</v>
      </c>
      <c r="DC65" s="117"/>
      <c r="DD65" s="13" t="s">
        <v>126</v>
      </c>
      <c r="DE65" s="13" t="s">
        <v>127</v>
      </c>
      <c r="DF65" s="116" t="s">
        <v>123</v>
      </c>
      <c r="DG65" s="116"/>
      <c r="DH65" s="116"/>
      <c r="DI65" s="116"/>
      <c r="DJ65" s="116"/>
      <c r="DK65" s="117" t="s">
        <v>124</v>
      </c>
      <c r="DL65" s="117"/>
      <c r="DM65" s="13" t="s">
        <v>126</v>
      </c>
      <c r="DN65" s="13" t="s">
        <v>127</v>
      </c>
      <c r="DO65" s="116" t="s">
        <v>123</v>
      </c>
      <c r="DP65" s="116"/>
      <c r="DQ65" s="116"/>
      <c r="DR65" s="116"/>
      <c r="DS65" s="116"/>
      <c r="DT65" s="117" t="s">
        <v>124</v>
      </c>
      <c r="DU65" s="117"/>
      <c r="DV65" s="13" t="s">
        <v>126</v>
      </c>
      <c r="DW65" s="13" t="s">
        <v>127</v>
      </c>
      <c r="DX65" s="116" t="s">
        <v>123</v>
      </c>
      <c r="DY65" s="116"/>
      <c r="DZ65" s="116"/>
      <c r="EA65" s="116"/>
      <c r="EB65" s="116"/>
      <c r="EC65" s="117" t="s">
        <v>124</v>
      </c>
      <c r="ED65" s="117"/>
      <c r="EE65" s="13" t="s">
        <v>126</v>
      </c>
      <c r="EF65" s="13" t="s">
        <v>127</v>
      </c>
      <c r="EG65" s="116" t="s">
        <v>123</v>
      </c>
      <c r="EH65" s="116"/>
      <c r="EI65" s="116"/>
      <c r="EJ65" s="116"/>
      <c r="EK65" s="116"/>
      <c r="EL65" s="117" t="s">
        <v>124</v>
      </c>
      <c r="EM65" s="117"/>
      <c r="EN65" s="13" t="s">
        <v>126</v>
      </c>
      <c r="EO65" s="13" t="s">
        <v>127</v>
      </c>
      <c r="EP65" s="116" t="s">
        <v>123</v>
      </c>
      <c r="EQ65" s="116"/>
      <c r="ER65" s="116"/>
      <c r="ES65" s="116"/>
      <c r="ET65" s="116"/>
      <c r="EU65" s="117" t="s">
        <v>124</v>
      </c>
      <c r="EV65" s="117"/>
      <c r="EW65" s="13" t="s">
        <v>126</v>
      </c>
      <c r="EX65" s="13" t="s">
        <v>127</v>
      </c>
      <c r="EY65" s="116" t="s">
        <v>123</v>
      </c>
      <c r="EZ65" s="116"/>
      <c r="FA65" s="116"/>
      <c r="FB65" s="116"/>
      <c r="FC65" s="116"/>
      <c r="FD65" s="117" t="s">
        <v>124</v>
      </c>
      <c r="FE65" s="117"/>
      <c r="FF65" s="13" t="s">
        <v>126</v>
      </c>
      <c r="FG65" s="13" t="s">
        <v>127</v>
      </c>
      <c r="FH65" s="116" t="s">
        <v>123</v>
      </c>
      <c r="FI65" s="116"/>
      <c r="FJ65" s="116"/>
      <c r="FK65" s="116"/>
      <c r="FL65" s="116"/>
      <c r="FM65" s="117" t="s">
        <v>124</v>
      </c>
      <c r="FN65" s="117"/>
      <c r="FO65" s="13" t="s">
        <v>126</v>
      </c>
      <c r="FP65" s="13" t="s">
        <v>127</v>
      </c>
      <c r="FQ65" s="116" t="s">
        <v>123</v>
      </c>
      <c r="FR65" s="116"/>
      <c r="FS65" s="116"/>
      <c r="FT65" s="116"/>
      <c r="FU65" s="116"/>
      <c r="FV65" s="117" t="s">
        <v>124</v>
      </c>
      <c r="FW65" s="117"/>
      <c r="FX65" s="13" t="s">
        <v>126</v>
      </c>
      <c r="FY65" s="13" t="s">
        <v>127</v>
      </c>
      <c r="FZ65" s="116" t="s">
        <v>123</v>
      </c>
      <c r="GA65" s="116"/>
      <c r="GB65" s="116"/>
      <c r="GC65" s="116"/>
      <c r="GD65" s="116"/>
      <c r="GE65" s="117" t="s">
        <v>124</v>
      </c>
      <c r="GF65" s="117"/>
      <c r="GG65" s="13" t="s">
        <v>126</v>
      </c>
      <c r="GH65" s="13" t="s">
        <v>127</v>
      </c>
      <c r="GI65" s="116" t="s">
        <v>123</v>
      </c>
      <c r="GJ65" s="116"/>
      <c r="GK65" s="116"/>
      <c r="GL65" s="116"/>
      <c r="GM65" s="116"/>
      <c r="GN65" s="117" t="s">
        <v>124</v>
      </c>
      <c r="GO65" s="117"/>
      <c r="GP65" s="13" t="s">
        <v>126</v>
      </c>
      <c r="GQ65" s="13" t="s">
        <v>127</v>
      </c>
      <c r="GR65" s="116" t="s">
        <v>123</v>
      </c>
      <c r="GS65" s="116"/>
      <c r="GT65" s="116"/>
      <c r="GU65" s="116"/>
      <c r="GV65" s="116"/>
      <c r="GW65" s="117" t="s">
        <v>124</v>
      </c>
      <c r="GX65" s="117"/>
      <c r="GY65" s="13" t="s">
        <v>126</v>
      </c>
      <c r="GZ65" s="13" t="s">
        <v>127</v>
      </c>
      <c r="HA65" s="116" t="s">
        <v>123</v>
      </c>
      <c r="HB65" s="116"/>
      <c r="HC65" s="116"/>
      <c r="HD65" s="116"/>
      <c r="HE65" s="116"/>
      <c r="HF65" s="117" t="s">
        <v>124</v>
      </c>
      <c r="HG65" s="117"/>
      <c r="HH65" s="13" t="s">
        <v>126</v>
      </c>
      <c r="HI65" s="13" t="s">
        <v>127</v>
      </c>
      <c r="HJ65" s="116" t="s">
        <v>123</v>
      </c>
      <c r="HK65" s="116"/>
      <c r="HL65" s="116"/>
      <c r="HM65" s="116"/>
      <c r="HN65" s="116"/>
      <c r="HO65" s="117" t="s">
        <v>124</v>
      </c>
      <c r="HP65" s="117"/>
      <c r="HQ65" s="13" t="s">
        <v>126</v>
      </c>
      <c r="HR65" s="13" t="s">
        <v>127</v>
      </c>
      <c r="HS65" s="116" t="s">
        <v>123</v>
      </c>
      <c r="HT65" s="116"/>
      <c r="HU65" s="116"/>
      <c r="HV65" s="116"/>
      <c r="HW65" s="116"/>
      <c r="HX65" s="117" t="s">
        <v>124</v>
      </c>
      <c r="HY65" s="117"/>
      <c r="HZ65" s="13" t="s">
        <v>126</v>
      </c>
      <c r="IA65" s="13" t="s">
        <v>127</v>
      </c>
      <c r="IB65" s="116" t="s">
        <v>123</v>
      </c>
      <c r="IC65" s="116"/>
      <c r="ID65" s="116"/>
      <c r="IE65" s="116"/>
      <c r="IF65" s="116"/>
      <c r="IG65" s="117" t="s">
        <v>124</v>
      </c>
      <c r="IH65" s="117"/>
      <c r="II65" s="13" t="s">
        <v>126</v>
      </c>
      <c r="IJ65" s="13" t="s">
        <v>127</v>
      </c>
      <c r="IK65" s="116" t="s">
        <v>123</v>
      </c>
      <c r="IL65" s="116"/>
      <c r="IM65" s="116"/>
      <c r="IN65" s="116"/>
      <c r="IO65" s="116"/>
      <c r="IP65" s="117" t="s">
        <v>124</v>
      </c>
      <c r="IQ65" s="117"/>
      <c r="IR65" s="13" t="s">
        <v>126</v>
      </c>
      <c r="IS65" s="13" t="s">
        <v>127</v>
      </c>
      <c r="IT65" s="116" t="s">
        <v>123</v>
      </c>
      <c r="IU65" s="116"/>
      <c r="IV65" s="116"/>
    </row>
    <row r="66" spans="1:256" s="14" customFormat="1" ht="45.75" customHeight="1">
      <c r="A66" s="13" t="s">
        <v>128</v>
      </c>
      <c r="B66" s="14" t="s">
        <v>129</v>
      </c>
      <c r="G66" s="117" t="s">
        <v>130</v>
      </c>
      <c r="H66" s="117"/>
      <c r="I66" s="13" t="s">
        <v>131</v>
      </c>
      <c r="J66" s="15"/>
      <c r="K66" s="120"/>
      <c r="L66" s="120"/>
      <c r="M66" s="120"/>
      <c r="N66" s="120"/>
      <c r="O66" s="120"/>
      <c r="P66" s="117" t="s">
        <v>132</v>
      </c>
      <c r="Q66" s="117"/>
      <c r="R66" s="13" t="s">
        <v>131</v>
      </c>
      <c r="S66" s="13" t="s">
        <v>133</v>
      </c>
      <c r="T66" s="116" t="s">
        <v>129</v>
      </c>
      <c r="U66" s="116"/>
      <c r="V66" s="116"/>
      <c r="W66" s="116"/>
      <c r="X66" s="116"/>
      <c r="Y66" s="117" t="s">
        <v>132</v>
      </c>
      <c r="Z66" s="117"/>
      <c r="AA66" s="13" t="s">
        <v>131</v>
      </c>
      <c r="AB66" s="13" t="s">
        <v>133</v>
      </c>
      <c r="AC66" s="116" t="s">
        <v>129</v>
      </c>
      <c r="AD66" s="116"/>
      <c r="AE66" s="116"/>
      <c r="AF66" s="116"/>
      <c r="AG66" s="116"/>
      <c r="AH66" s="117" t="s">
        <v>132</v>
      </c>
      <c r="AI66" s="117"/>
      <c r="AJ66" s="13" t="s">
        <v>131</v>
      </c>
      <c r="AK66" s="13" t="s">
        <v>133</v>
      </c>
      <c r="AL66" s="116" t="s">
        <v>129</v>
      </c>
      <c r="AM66" s="116"/>
      <c r="AN66" s="116"/>
      <c r="AO66" s="116"/>
      <c r="AP66" s="116"/>
      <c r="AQ66" s="117" t="s">
        <v>132</v>
      </c>
      <c r="AR66" s="117"/>
      <c r="AS66" s="13" t="s">
        <v>131</v>
      </c>
      <c r="AT66" s="13" t="s">
        <v>133</v>
      </c>
      <c r="AU66" s="116" t="s">
        <v>129</v>
      </c>
      <c r="AV66" s="116"/>
      <c r="AW66" s="116"/>
      <c r="AX66" s="116"/>
      <c r="AY66" s="116"/>
      <c r="AZ66" s="117" t="s">
        <v>132</v>
      </c>
      <c r="BA66" s="117"/>
      <c r="BB66" s="13" t="s">
        <v>131</v>
      </c>
      <c r="BC66" s="13" t="s">
        <v>133</v>
      </c>
      <c r="BD66" s="116" t="s">
        <v>129</v>
      </c>
      <c r="BE66" s="116"/>
      <c r="BF66" s="116"/>
      <c r="BG66" s="116"/>
      <c r="BH66" s="116"/>
      <c r="BI66" s="117" t="s">
        <v>132</v>
      </c>
      <c r="BJ66" s="117"/>
      <c r="BK66" s="13" t="s">
        <v>131</v>
      </c>
      <c r="BL66" s="13" t="s">
        <v>133</v>
      </c>
      <c r="BM66" s="116" t="s">
        <v>129</v>
      </c>
      <c r="BN66" s="116"/>
      <c r="BO66" s="116"/>
      <c r="BP66" s="116"/>
      <c r="BQ66" s="116"/>
      <c r="BR66" s="117" t="s">
        <v>132</v>
      </c>
      <c r="BS66" s="117"/>
      <c r="BT66" s="13" t="s">
        <v>131</v>
      </c>
      <c r="BU66" s="13" t="s">
        <v>133</v>
      </c>
      <c r="BV66" s="116" t="s">
        <v>129</v>
      </c>
      <c r="BW66" s="116"/>
      <c r="BX66" s="116"/>
      <c r="BY66" s="116"/>
      <c r="BZ66" s="116"/>
      <c r="CA66" s="117" t="s">
        <v>132</v>
      </c>
      <c r="CB66" s="117"/>
      <c r="CC66" s="13" t="s">
        <v>131</v>
      </c>
      <c r="CD66" s="13" t="s">
        <v>133</v>
      </c>
      <c r="CE66" s="116" t="s">
        <v>129</v>
      </c>
      <c r="CF66" s="116"/>
      <c r="CG66" s="116"/>
      <c r="CH66" s="116"/>
      <c r="CI66" s="116"/>
      <c r="CJ66" s="117" t="s">
        <v>132</v>
      </c>
      <c r="CK66" s="117"/>
      <c r="CL66" s="13" t="s">
        <v>131</v>
      </c>
      <c r="CM66" s="13" t="s">
        <v>133</v>
      </c>
      <c r="CN66" s="116" t="s">
        <v>129</v>
      </c>
      <c r="CO66" s="116"/>
      <c r="CP66" s="116"/>
      <c r="CQ66" s="116"/>
      <c r="CR66" s="116"/>
      <c r="CS66" s="117" t="s">
        <v>132</v>
      </c>
      <c r="CT66" s="117"/>
      <c r="CU66" s="13" t="s">
        <v>131</v>
      </c>
      <c r="CV66" s="13" t="s">
        <v>133</v>
      </c>
      <c r="CW66" s="116" t="s">
        <v>129</v>
      </c>
      <c r="CX66" s="116"/>
      <c r="CY66" s="116"/>
      <c r="CZ66" s="116"/>
      <c r="DA66" s="116"/>
      <c r="DB66" s="117" t="s">
        <v>132</v>
      </c>
      <c r="DC66" s="117"/>
      <c r="DD66" s="13" t="s">
        <v>131</v>
      </c>
      <c r="DE66" s="13" t="s">
        <v>133</v>
      </c>
      <c r="DF66" s="116" t="s">
        <v>129</v>
      </c>
      <c r="DG66" s="116"/>
      <c r="DH66" s="116"/>
      <c r="DI66" s="116"/>
      <c r="DJ66" s="116"/>
      <c r="DK66" s="117" t="s">
        <v>132</v>
      </c>
      <c r="DL66" s="117"/>
      <c r="DM66" s="13" t="s">
        <v>131</v>
      </c>
      <c r="DN66" s="13" t="s">
        <v>133</v>
      </c>
      <c r="DO66" s="116" t="s">
        <v>129</v>
      </c>
      <c r="DP66" s="116"/>
      <c r="DQ66" s="116"/>
      <c r="DR66" s="116"/>
      <c r="DS66" s="116"/>
      <c r="DT66" s="117" t="s">
        <v>132</v>
      </c>
      <c r="DU66" s="117"/>
      <c r="DV66" s="13" t="s">
        <v>131</v>
      </c>
      <c r="DW66" s="13" t="s">
        <v>133</v>
      </c>
      <c r="DX66" s="116" t="s">
        <v>129</v>
      </c>
      <c r="DY66" s="116"/>
      <c r="DZ66" s="116"/>
      <c r="EA66" s="116"/>
      <c r="EB66" s="116"/>
      <c r="EC66" s="117" t="s">
        <v>132</v>
      </c>
      <c r="ED66" s="117"/>
      <c r="EE66" s="13" t="s">
        <v>131</v>
      </c>
      <c r="EF66" s="13" t="s">
        <v>133</v>
      </c>
      <c r="EG66" s="116" t="s">
        <v>129</v>
      </c>
      <c r="EH66" s="116"/>
      <c r="EI66" s="116"/>
      <c r="EJ66" s="116"/>
      <c r="EK66" s="116"/>
      <c r="EL66" s="117" t="s">
        <v>132</v>
      </c>
      <c r="EM66" s="117"/>
      <c r="EN66" s="13" t="s">
        <v>131</v>
      </c>
      <c r="EO66" s="13" t="s">
        <v>133</v>
      </c>
      <c r="EP66" s="116" t="s">
        <v>129</v>
      </c>
      <c r="EQ66" s="116"/>
      <c r="ER66" s="116"/>
      <c r="ES66" s="116"/>
      <c r="ET66" s="116"/>
      <c r="EU66" s="117" t="s">
        <v>132</v>
      </c>
      <c r="EV66" s="117"/>
      <c r="EW66" s="13" t="s">
        <v>131</v>
      </c>
      <c r="EX66" s="13" t="s">
        <v>133</v>
      </c>
      <c r="EY66" s="116" t="s">
        <v>129</v>
      </c>
      <c r="EZ66" s="116"/>
      <c r="FA66" s="116"/>
      <c r="FB66" s="116"/>
      <c r="FC66" s="116"/>
      <c r="FD66" s="117" t="s">
        <v>132</v>
      </c>
      <c r="FE66" s="117"/>
      <c r="FF66" s="13" t="s">
        <v>131</v>
      </c>
      <c r="FG66" s="13" t="s">
        <v>133</v>
      </c>
      <c r="FH66" s="116" t="s">
        <v>129</v>
      </c>
      <c r="FI66" s="116"/>
      <c r="FJ66" s="116"/>
      <c r="FK66" s="116"/>
      <c r="FL66" s="116"/>
      <c r="FM66" s="117" t="s">
        <v>132</v>
      </c>
      <c r="FN66" s="117"/>
      <c r="FO66" s="13" t="s">
        <v>131</v>
      </c>
      <c r="FP66" s="13" t="s">
        <v>133</v>
      </c>
      <c r="FQ66" s="116" t="s">
        <v>129</v>
      </c>
      <c r="FR66" s="116"/>
      <c r="FS66" s="116"/>
      <c r="FT66" s="116"/>
      <c r="FU66" s="116"/>
      <c r="FV66" s="117" t="s">
        <v>132</v>
      </c>
      <c r="FW66" s="117"/>
      <c r="FX66" s="13" t="s">
        <v>131</v>
      </c>
      <c r="FY66" s="13" t="s">
        <v>133</v>
      </c>
      <c r="FZ66" s="116" t="s">
        <v>129</v>
      </c>
      <c r="GA66" s="116"/>
      <c r="GB66" s="116"/>
      <c r="GC66" s="116"/>
      <c r="GD66" s="116"/>
      <c r="GE66" s="117" t="s">
        <v>132</v>
      </c>
      <c r="GF66" s="117"/>
      <c r="GG66" s="13" t="s">
        <v>131</v>
      </c>
      <c r="GH66" s="13" t="s">
        <v>133</v>
      </c>
      <c r="GI66" s="116" t="s">
        <v>129</v>
      </c>
      <c r="GJ66" s="116"/>
      <c r="GK66" s="116"/>
      <c r="GL66" s="116"/>
      <c r="GM66" s="116"/>
      <c r="GN66" s="117" t="s">
        <v>132</v>
      </c>
      <c r="GO66" s="117"/>
      <c r="GP66" s="13" t="s">
        <v>131</v>
      </c>
      <c r="GQ66" s="13" t="s">
        <v>133</v>
      </c>
      <c r="GR66" s="116" t="s">
        <v>129</v>
      </c>
      <c r="GS66" s="116"/>
      <c r="GT66" s="116"/>
      <c r="GU66" s="116"/>
      <c r="GV66" s="116"/>
      <c r="GW66" s="117" t="s">
        <v>132</v>
      </c>
      <c r="GX66" s="117"/>
      <c r="GY66" s="13" t="s">
        <v>131</v>
      </c>
      <c r="GZ66" s="13" t="s">
        <v>133</v>
      </c>
      <c r="HA66" s="116" t="s">
        <v>129</v>
      </c>
      <c r="HB66" s="116"/>
      <c r="HC66" s="116"/>
      <c r="HD66" s="116"/>
      <c r="HE66" s="116"/>
      <c r="HF66" s="117" t="s">
        <v>132</v>
      </c>
      <c r="HG66" s="117"/>
      <c r="HH66" s="13" t="s">
        <v>131</v>
      </c>
      <c r="HI66" s="13" t="s">
        <v>133</v>
      </c>
      <c r="HJ66" s="116" t="s">
        <v>129</v>
      </c>
      <c r="HK66" s="116"/>
      <c r="HL66" s="116"/>
      <c r="HM66" s="116"/>
      <c r="HN66" s="116"/>
      <c r="HO66" s="117" t="s">
        <v>132</v>
      </c>
      <c r="HP66" s="117"/>
      <c r="HQ66" s="13" t="s">
        <v>131</v>
      </c>
      <c r="HR66" s="13" t="s">
        <v>133</v>
      </c>
      <c r="HS66" s="116" t="s">
        <v>129</v>
      </c>
      <c r="HT66" s="116"/>
      <c r="HU66" s="116"/>
      <c r="HV66" s="116"/>
      <c r="HW66" s="116"/>
      <c r="HX66" s="117" t="s">
        <v>132</v>
      </c>
      <c r="HY66" s="117"/>
      <c r="HZ66" s="13" t="s">
        <v>131</v>
      </c>
      <c r="IA66" s="13" t="s">
        <v>133</v>
      </c>
      <c r="IB66" s="116" t="s">
        <v>129</v>
      </c>
      <c r="IC66" s="116"/>
      <c r="ID66" s="116"/>
      <c r="IE66" s="116"/>
      <c r="IF66" s="116"/>
      <c r="IG66" s="117" t="s">
        <v>132</v>
      </c>
      <c r="IH66" s="117"/>
      <c r="II66" s="13" t="s">
        <v>131</v>
      </c>
      <c r="IJ66" s="13" t="s">
        <v>133</v>
      </c>
      <c r="IK66" s="116" t="s">
        <v>129</v>
      </c>
      <c r="IL66" s="116"/>
      <c r="IM66" s="116"/>
      <c r="IN66" s="116"/>
      <c r="IO66" s="116"/>
      <c r="IP66" s="117" t="s">
        <v>132</v>
      </c>
      <c r="IQ66" s="117"/>
      <c r="IR66" s="13" t="s">
        <v>131</v>
      </c>
      <c r="IS66" s="13" t="s">
        <v>133</v>
      </c>
      <c r="IT66" s="116" t="s">
        <v>129</v>
      </c>
      <c r="IU66" s="116"/>
      <c r="IV66" s="116"/>
    </row>
    <row r="67" spans="1:256" s="14" customFormat="1" ht="45.75" customHeight="1">
      <c r="A67" s="13" t="s">
        <v>134</v>
      </c>
      <c r="B67" s="14" t="s">
        <v>135</v>
      </c>
      <c r="G67" s="13"/>
      <c r="H67" s="13"/>
      <c r="I67" s="13"/>
      <c r="J67" s="15"/>
      <c r="K67" s="16"/>
      <c r="L67" s="16"/>
      <c r="M67" s="16"/>
      <c r="N67" s="16"/>
      <c r="O67" s="16"/>
      <c r="P67" s="13"/>
      <c r="Q67" s="13"/>
      <c r="R67" s="13"/>
      <c r="S67" s="13"/>
      <c r="Y67" s="13"/>
      <c r="Z67" s="13"/>
      <c r="AA67" s="13"/>
      <c r="AB67" s="13"/>
      <c r="AH67" s="13"/>
      <c r="AI67" s="13"/>
      <c r="AJ67" s="13"/>
      <c r="AK67" s="13"/>
      <c r="AQ67" s="13"/>
      <c r="AR67" s="13"/>
      <c r="AS67" s="13"/>
      <c r="AT67" s="13"/>
      <c r="AZ67" s="13"/>
      <c r="BA67" s="13"/>
      <c r="BB67" s="13"/>
      <c r="BC67" s="13"/>
      <c r="BI67" s="13"/>
      <c r="BJ67" s="13"/>
      <c r="BK67" s="13"/>
      <c r="BL67" s="13"/>
      <c r="BR67" s="13"/>
      <c r="BS67" s="13"/>
      <c r="BT67" s="13"/>
      <c r="BU67" s="13"/>
      <c r="CA67" s="13"/>
      <c r="CB67" s="13"/>
      <c r="CC67" s="13"/>
      <c r="CD67" s="13"/>
      <c r="CJ67" s="13"/>
      <c r="CK67" s="13"/>
      <c r="CL67" s="13"/>
      <c r="CM67" s="13"/>
      <c r="CS67" s="13"/>
      <c r="CT67" s="13"/>
      <c r="CU67" s="13"/>
      <c r="CV67" s="13"/>
      <c r="DB67" s="13"/>
      <c r="DC67" s="13"/>
      <c r="DD67" s="13"/>
      <c r="DE67" s="13"/>
      <c r="DK67" s="13"/>
      <c r="DL67" s="13"/>
      <c r="DM67" s="13"/>
      <c r="DN67" s="13"/>
      <c r="DT67" s="13"/>
      <c r="DU67" s="13"/>
      <c r="DV67" s="13"/>
      <c r="DW67" s="13"/>
      <c r="EC67" s="13"/>
      <c r="ED67" s="13"/>
      <c r="EE67" s="13"/>
      <c r="EF67" s="13"/>
      <c r="EL67" s="13"/>
      <c r="EM67" s="13"/>
      <c r="EN67" s="13"/>
      <c r="EO67" s="13"/>
      <c r="EU67" s="13"/>
      <c r="EV67" s="13"/>
      <c r="EW67" s="13"/>
      <c r="EX67" s="13"/>
      <c r="FD67" s="13"/>
      <c r="FE67" s="13"/>
      <c r="FF67" s="13"/>
      <c r="FG67" s="13"/>
      <c r="FM67" s="13"/>
      <c r="FN67" s="13"/>
      <c r="FO67" s="13"/>
      <c r="FP67" s="13"/>
      <c r="FV67" s="13"/>
      <c r="FW67" s="13"/>
      <c r="FX67" s="13"/>
      <c r="FY67" s="13"/>
      <c r="GE67" s="13"/>
      <c r="GF67" s="13"/>
      <c r="GG67" s="13"/>
      <c r="GH67" s="13"/>
      <c r="GN67" s="13"/>
      <c r="GO67" s="13"/>
      <c r="GP67" s="13"/>
      <c r="GQ67" s="13"/>
      <c r="GW67" s="13"/>
      <c r="GX67" s="13"/>
      <c r="GY67" s="13"/>
      <c r="GZ67" s="13"/>
      <c r="HF67" s="13"/>
      <c r="HG67" s="13"/>
      <c r="HH67" s="13"/>
      <c r="HI67" s="13"/>
      <c r="HO67" s="13"/>
      <c r="HP67" s="13"/>
      <c r="HQ67" s="13"/>
      <c r="HR67" s="13"/>
      <c r="HX67" s="13"/>
      <c r="HY67" s="13"/>
      <c r="HZ67" s="13"/>
      <c r="IA67" s="13"/>
      <c r="IG67" s="13"/>
      <c r="IH67" s="13"/>
      <c r="II67" s="13"/>
      <c r="IJ67" s="13"/>
      <c r="IP67" s="13"/>
      <c r="IQ67" s="13"/>
      <c r="IR67" s="13"/>
      <c r="IS67" s="13"/>
    </row>
    <row r="68" spans="1:256" s="6" customFormat="1" ht="12" customHeight="1">
      <c r="A68" s="17" t="s">
        <v>136</v>
      </c>
    </row>
    <row r="69" spans="1:256" s="6" customFormat="1" ht="12" customHeight="1">
      <c r="A69" s="17" t="s">
        <v>137</v>
      </c>
      <c r="B69" s="17"/>
      <c r="C69" s="17"/>
      <c r="D69" s="17"/>
      <c r="E69" s="17"/>
      <c r="F69" s="17"/>
      <c r="G69" s="118" t="s">
        <v>138</v>
      </c>
      <c r="H69" s="118"/>
      <c r="I69" s="118"/>
      <c r="J69" s="118"/>
    </row>
    <row r="70" spans="1:256" s="1" customFormat="1" ht="12" customHeight="1">
      <c r="A70" s="1" t="s">
        <v>139</v>
      </c>
      <c r="B70" s="6"/>
      <c r="C70" s="6"/>
      <c r="D70" s="6"/>
      <c r="E70" s="6"/>
      <c r="J70" s="4"/>
    </row>
    <row r="71" spans="1:256" ht="12" customHeight="1">
      <c r="A71" s="4" t="s">
        <v>140</v>
      </c>
      <c r="B71" s="4"/>
      <c r="C71" s="4"/>
      <c r="D71" s="4"/>
      <c r="E71" s="6"/>
      <c r="F71" s="6"/>
      <c r="G71" s="119" t="s">
        <v>138</v>
      </c>
      <c r="H71" s="119"/>
      <c r="I71" s="119"/>
      <c r="J71" s="119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IK66:IO66"/>
    <mergeCell ref="IP66:IQ66"/>
    <mergeCell ref="IT66:IV66"/>
    <mergeCell ref="G69:J69"/>
    <mergeCell ref="G71:J71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DT66:DU66"/>
  </mergeCells>
  <pageMargins left="0.68958333333333299" right="0.47152777777777799" top="0.30486111111111103" bottom="3.7499999999999999E-2" header="0.51180555555555496" footer="0.51180555555555496"/>
  <pageSetup paperSize="9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B1:H84"/>
  <sheetViews>
    <sheetView view="pageBreakPreview" topLeftCell="B58" zoomScaleNormal="75" zoomScaleSheetLayoutView="100" workbookViewId="0">
      <selection activeCell="G78" sqref="G78:H78"/>
    </sheetView>
  </sheetViews>
  <sheetFormatPr defaultColWidth="10.5" defaultRowHeight="14.25"/>
  <cols>
    <col min="1" max="1" width="6.875" customWidth="1"/>
    <col min="2" max="2" width="17" customWidth="1"/>
    <col min="4" max="4" width="13" customWidth="1"/>
    <col min="5" max="5" width="14.75" customWidth="1"/>
    <col min="6" max="6" width="12" customWidth="1"/>
    <col min="7" max="7" width="13.25" customWidth="1"/>
    <col min="8" max="8" width="13" customWidth="1"/>
  </cols>
  <sheetData>
    <row r="1" spans="2:8" ht="15">
      <c r="B1" s="158" t="str">
        <f>занесвынес!A1</f>
        <v>ООО Альфадез</v>
      </c>
      <c r="C1" s="159"/>
      <c r="D1" s="159"/>
      <c r="E1" s="159"/>
      <c r="F1" s="159"/>
      <c r="G1" s="159"/>
      <c r="H1" s="160"/>
    </row>
    <row r="2" spans="2:8">
      <c r="B2" s="161" t="str">
        <f>занесвынес!A2</f>
        <v>Контактный телефон</v>
      </c>
      <c r="C2" s="162"/>
      <c r="D2" s="163">
        <f>занесвынес!C2</f>
        <v>89379676209</v>
      </c>
      <c r="E2" s="164"/>
      <c r="F2" s="70"/>
      <c r="G2" s="70"/>
      <c r="H2" s="64"/>
    </row>
    <row r="3" spans="2:8">
      <c r="B3" s="67" t="s">
        <v>259</v>
      </c>
      <c r="C3" s="165" t="s">
        <v>340</v>
      </c>
      <c r="D3" s="166"/>
      <c r="E3" s="161" t="str">
        <f>занесвынес!A4</f>
        <v>Наименование обьекта</v>
      </c>
      <c r="F3" s="161"/>
      <c r="G3" s="166" t="str">
        <f>занесвынес!C4</f>
        <v>ОСП ЗГПИ</v>
      </c>
      <c r="H3" s="166"/>
    </row>
    <row r="4" spans="2:8">
      <c r="B4" s="67" t="s">
        <v>260</v>
      </c>
      <c r="C4" s="167" t="str">
        <f>журнал6!J3</f>
        <v>Авдеенко И.А.</v>
      </c>
      <c r="D4" s="167"/>
      <c r="E4" s="168" t="str">
        <f>занесвынес!A5</f>
        <v>Адрес проведения работ</v>
      </c>
      <c r="F4" s="168"/>
      <c r="G4" s="167" t="str">
        <f>занесвынес!C5</f>
        <v>с.Овчарное ул.Луговая 41б</v>
      </c>
      <c r="H4" s="167"/>
    </row>
    <row r="5" spans="2:8">
      <c r="B5" s="68" t="s">
        <v>261</v>
      </c>
      <c r="C5" s="69">
        <f>журнал6!A9</f>
        <v>45147</v>
      </c>
      <c r="D5" s="70"/>
      <c r="E5" s="70"/>
      <c r="F5" s="70"/>
      <c r="G5" s="70"/>
      <c r="H5" s="64"/>
    </row>
    <row r="7" spans="2:8" ht="15">
      <c r="B7" s="169" t="s">
        <v>313</v>
      </c>
      <c r="C7" s="169"/>
      <c r="D7" s="169"/>
      <c r="E7" s="169"/>
      <c r="F7" s="169"/>
      <c r="G7" s="169"/>
      <c r="H7" s="169"/>
    </row>
    <row r="9" spans="2:8" ht="15">
      <c r="B9" s="60" t="s">
        <v>285</v>
      </c>
      <c r="C9" s="60"/>
    </row>
    <row r="10" spans="2:8" ht="15">
      <c r="B10" s="60" t="s">
        <v>286</v>
      </c>
    </row>
    <row r="11" spans="2:8" s="51" customFormat="1" ht="45">
      <c r="B11" s="89" t="s">
        <v>330</v>
      </c>
      <c r="C11" s="89" t="s">
        <v>287</v>
      </c>
      <c r="D11" s="89" t="s">
        <v>288</v>
      </c>
      <c r="E11" s="89" t="s">
        <v>262</v>
      </c>
      <c r="F11" s="89" t="s">
        <v>263</v>
      </c>
      <c r="G11" s="170" t="s">
        <v>289</v>
      </c>
      <c r="H11" s="170"/>
    </row>
    <row r="12" spans="2:8">
      <c r="B12" s="99" t="s">
        <v>19</v>
      </c>
      <c r="C12" s="99" t="s">
        <v>19</v>
      </c>
      <c r="D12" s="99" t="s">
        <v>19</v>
      </c>
      <c r="E12" s="99" t="s">
        <v>19</v>
      </c>
      <c r="F12" s="100" t="s">
        <v>19</v>
      </c>
      <c r="G12" s="157" t="s">
        <v>19</v>
      </c>
      <c r="H12" s="157"/>
    </row>
    <row r="14" spans="2:8" ht="15">
      <c r="B14" s="60" t="s">
        <v>290</v>
      </c>
      <c r="C14" s="60"/>
      <c r="D14" s="60"/>
    </row>
    <row r="15" spans="2:8" s="51" customFormat="1" ht="39.950000000000003" customHeight="1">
      <c r="B15" s="101" t="s">
        <v>330</v>
      </c>
      <c r="C15" s="89" t="s">
        <v>287</v>
      </c>
      <c r="D15" s="89" t="s">
        <v>288</v>
      </c>
      <c r="E15" s="89" t="s">
        <v>262</v>
      </c>
      <c r="F15" s="89" t="s">
        <v>263</v>
      </c>
      <c r="G15" s="170" t="s">
        <v>289</v>
      </c>
      <c r="H15" s="170"/>
    </row>
    <row r="16" spans="2:8" ht="28.5">
      <c r="B16" s="43" t="s">
        <v>331</v>
      </c>
      <c r="C16" s="90" t="s">
        <v>19</v>
      </c>
      <c r="D16" s="43" t="s">
        <v>19</v>
      </c>
      <c r="E16" s="90" t="s">
        <v>19</v>
      </c>
      <c r="F16" s="102" t="s">
        <v>19</v>
      </c>
      <c r="G16" s="179" t="s">
        <v>19</v>
      </c>
      <c r="H16" s="179"/>
    </row>
    <row r="18" spans="2:8" ht="15">
      <c r="B18" s="61" t="s">
        <v>272</v>
      </c>
    </row>
    <row r="19" spans="2:8" ht="15">
      <c r="B19" s="62" t="s">
        <v>273</v>
      </c>
      <c r="C19" s="62" t="s">
        <v>264</v>
      </c>
    </row>
    <row r="20" spans="2:8" ht="15">
      <c r="B20" s="180" t="s">
        <v>274</v>
      </c>
      <c r="C20" s="180"/>
    </row>
    <row r="21" spans="2:8">
      <c r="B21" s="56" t="s">
        <v>275</v>
      </c>
      <c r="C21" s="90" t="s">
        <v>19</v>
      </c>
    </row>
    <row r="22" spans="2:8">
      <c r="B22" s="56" t="s">
        <v>276</v>
      </c>
      <c r="C22" s="90" t="str">
        <f>C21</f>
        <v>-</v>
      </c>
    </row>
    <row r="24" spans="2:8">
      <c r="B24" s="91" t="s">
        <v>308</v>
      </c>
      <c r="C24" s="70"/>
      <c r="D24" s="70"/>
      <c r="E24" s="70"/>
      <c r="F24" s="64"/>
      <c r="G24" s="177" t="s">
        <v>19</v>
      </c>
      <c r="H24" s="177"/>
    </row>
    <row r="25" spans="2:8">
      <c r="B25" s="91" t="s">
        <v>309</v>
      </c>
      <c r="C25" s="70"/>
      <c r="D25" s="70"/>
      <c r="E25" s="70"/>
      <c r="F25" s="64"/>
      <c r="G25" s="179" t="s">
        <v>19</v>
      </c>
      <c r="H25" s="179"/>
    </row>
    <row r="26" spans="2:8">
      <c r="B26" s="91" t="s">
        <v>332</v>
      </c>
      <c r="C26" s="70"/>
      <c r="D26" s="70"/>
      <c r="E26" s="70"/>
      <c r="F26" s="64"/>
      <c r="G26" s="179" t="s">
        <v>19</v>
      </c>
      <c r="H26" s="179"/>
    </row>
    <row r="27" spans="2:8">
      <c r="B27" s="91" t="s">
        <v>334</v>
      </c>
      <c r="C27" s="70"/>
      <c r="D27" s="70"/>
      <c r="E27" s="70"/>
      <c r="F27" s="64"/>
      <c r="G27" s="179" t="str">
        <f>G16</f>
        <v>-</v>
      </c>
      <c r="H27" s="179"/>
    </row>
    <row r="28" spans="2:8" ht="15">
      <c r="B28" s="61" t="s">
        <v>291</v>
      </c>
    </row>
    <row r="29" spans="2:8">
      <c r="B29" s="92" t="s">
        <v>341</v>
      </c>
      <c r="C29" s="70"/>
      <c r="D29" s="70"/>
      <c r="E29" s="70"/>
      <c r="F29" s="70"/>
      <c r="G29" s="70"/>
      <c r="H29" s="64"/>
    </row>
    <row r="31" spans="2:8" ht="15">
      <c r="B31" s="60" t="s">
        <v>292</v>
      </c>
    </row>
    <row r="32" spans="2:8" ht="45">
      <c r="B32" s="101" t="s">
        <v>330</v>
      </c>
      <c r="C32" s="89" t="s">
        <v>287</v>
      </c>
      <c r="D32" s="89" t="s">
        <v>288</v>
      </c>
      <c r="E32" s="89" t="s">
        <v>262</v>
      </c>
      <c r="F32" s="89" t="s">
        <v>263</v>
      </c>
      <c r="G32" s="170" t="s">
        <v>289</v>
      </c>
      <c r="H32" s="170"/>
    </row>
    <row r="33" spans="2:8">
      <c r="B33" s="99" t="s">
        <v>19</v>
      </c>
      <c r="C33" s="99" t="s">
        <v>19</v>
      </c>
      <c r="D33" s="99" t="s">
        <v>19</v>
      </c>
      <c r="E33" s="99" t="s">
        <v>19</v>
      </c>
      <c r="F33" s="100" t="s">
        <v>19</v>
      </c>
      <c r="G33" s="157" t="s">
        <v>19</v>
      </c>
      <c r="H33" s="157"/>
    </row>
    <row r="35" spans="2:8" ht="15">
      <c r="B35" s="61" t="s">
        <v>272</v>
      </c>
    </row>
    <row r="36" spans="2:8" ht="15">
      <c r="B36" s="62" t="s">
        <v>273</v>
      </c>
      <c r="C36" s="62" t="s">
        <v>264</v>
      </c>
    </row>
    <row r="37" spans="2:8">
      <c r="B37" s="56" t="s">
        <v>265</v>
      </c>
      <c r="C37" s="56"/>
    </row>
    <row r="38" spans="2:8">
      <c r="B38" s="56" t="s">
        <v>277</v>
      </c>
      <c r="C38" s="90" t="s">
        <v>19</v>
      </c>
    </row>
    <row r="39" spans="2:8" s="51" customFormat="1">
      <c r="B39" s="56" t="s">
        <v>278</v>
      </c>
      <c r="C39" s="90" t="s">
        <v>19</v>
      </c>
    </row>
    <row r="40" spans="2:8">
      <c r="B40" s="56" t="s">
        <v>333</v>
      </c>
      <c r="C40" s="90" t="s">
        <v>19</v>
      </c>
      <c r="D40" s="31"/>
      <c r="E40" s="31"/>
      <c r="F40" s="31"/>
      <c r="G40" s="31"/>
    </row>
    <row r="41" spans="2:8">
      <c r="B41" s="56" t="s">
        <v>276</v>
      </c>
      <c r="C41" s="90" t="s">
        <v>19</v>
      </c>
      <c r="D41" s="31"/>
      <c r="E41" s="31"/>
      <c r="F41" s="31"/>
      <c r="G41" s="31"/>
    </row>
    <row r="42" spans="2:8">
      <c r="B42" s="70"/>
      <c r="C42" s="63"/>
      <c r="D42" s="31"/>
      <c r="E42" s="31"/>
      <c r="F42" s="31"/>
      <c r="G42" s="31"/>
    </row>
    <row r="43" spans="2:8">
      <c r="B43" s="93" t="s">
        <v>295</v>
      </c>
      <c r="C43" s="63"/>
      <c r="D43" s="63"/>
      <c r="E43" s="63"/>
      <c r="F43" s="63"/>
      <c r="G43" s="63"/>
      <c r="H43" s="64"/>
    </row>
    <row r="44" spans="2:8">
      <c r="B44" s="31"/>
      <c r="C44" s="31"/>
      <c r="D44" s="31"/>
      <c r="E44" s="31"/>
      <c r="F44" s="31"/>
      <c r="G44" s="31"/>
    </row>
    <row r="45" spans="2:8" ht="15">
      <c r="B45" s="61" t="s">
        <v>291</v>
      </c>
    </row>
    <row r="46" spans="2:8">
      <c r="B46" s="92" t="s">
        <v>296</v>
      </c>
      <c r="C46" s="70"/>
      <c r="D46" s="70"/>
      <c r="E46" s="70"/>
      <c r="F46" s="70"/>
      <c r="G46" s="70"/>
      <c r="H46" s="64"/>
    </row>
    <row r="48" spans="2:8" ht="15">
      <c r="B48" s="60" t="s">
        <v>293</v>
      </c>
    </row>
    <row r="49" spans="2:8" ht="30">
      <c r="B49" s="62" t="s">
        <v>294</v>
      </c>
      <c r="C49" s="62" t="s">
        <v>266</v>
      </c>
      <c r="D49" s="62" t="s">
        <v>267</v>
      </c>
      <c r="E49" s="62" t="s">
        <v>268</v>
      </c>
      <c r="F49" s="62" t="s">
        <v>269</v>
      </c>
      <c r="G49" s="62" t="s">
        <v>270</v>
      </c>
      <c r="H49" s="89" t="s">
        <v>271</v>
      </c>
    </row>
    <row r="50" spans="2:8">
      <c r="B50" s="90" t="s">
        <v>19</v>
      </c>
      <c r="C50" s="90" t="s">
        <v>19</v>
      </c>
      <c r="D50" s="90" t="s">
        <v>19</v>
      </c>
      <c r="E50" s="90" t="s">
        <v>19</v>
      </c>
      <c r="F50" s="90" t="s">
        <v>19</v>
      </c>
      <c r="G50" s="90" t="s">
        <v>19</v>
      </c>
      <c r="H50" s="90" t="s">
        <v>19</v>
      </c>
    </row>
    <row r="51" spans="2:8">
      <c r="B51" s="31"/>
      <c r="C51" s="31"/>
      <c r="D51" s="31"/>
      <c r="E51" s="31"/>
      <c r="F51" s="31"/>
      <c r="G51" s="31"/>
      <c r="H51" s="31"/>
    </row>
    <row r="52" spans="2:8" ht="15">
      <c r="B52" s="61" t="s">
        <v>272</v>
      </c>
      <c r="D52" s="31"/>
      <c r="E52" s="31"/>
      <c r="F52" s="31"/>
      <c r="G52" s="31"/>
      <c r="H52" s="31"/>
    </row>
    <row r="53" spans="2:8" ht="15">
      <c r="B53" s="62" t="s">
        <v>273</v>
      </c>
      <c r="C53" s="62" t="s">
        <v>264</v>
      </c>
    </row>
    <row r="54" spans="2:8">
      <c r="B54" s="92" t="s">
        <v>279</v>
      </c>
      <c r="C54" s="64"/>
    </row>
    <row r="55" spans="2:8">
      <c r="B55" s="56" t="s">
        <v>266</v>
      </c>
      <c r="C55" s="90" t="s">
        <v>19</v>
      </c>
    </row>
    <row r="56" spans="2:8">
      <c r="B56" s="56" t="s">
        <v>267</v>
      </c>
      <c r="C56" s="90" t="s">
        <v>19</v>
      </c>
    </row>
    <row r="57" spans="2:8">
      <c r="B57" s="56" t="str">
        <f>E49</f>
        <v>Златоглазка</v>
      </c>
      <c r="C57" s="90" t="s">
        <v>19</v>
      </c>
    </row>
    <row r="58" spans="2:8">
      <c r="B58" s="56" t="str">
        <f>F49</f>
        <v>Комары</v>
      </c>
      <c r="C58" s="90" t="s">
        <v>19</v>
      </c>
    </row>
    <row r="59" spans="2:8">
      <c r="B59" s="56" t="str">
        <f>G49</f>
        <v>Осы</v>
      </c>
      <c r="C59" s="90" t="s">
        <v>19</v>
      </c>
    </row>
    <row r="60" spans="2:8">
      <c r="B60" s="56" t="str">
        <f>H49</f>
        <v>Пищевая моль</v>
      </c>
      <c r="C60" s="90" t="s">
        <v>19</v>
      </c>
    </row>
    <row r="62" spans="2:8">
      <c r="B62" s="93" t="s">
        <v>297</v>
      </c>
      <c r="C62" s="63"/>
      <c r="D62" s="63"/>
      <c r="E62" s="63"/>
      <c r="F62" s="63"/>
      <c r="G62" s="63"/>
      <c r="H62" s="64"/>
    </row>
    <row r="63" spans="2:8">
      <c r="B63" s="31"/>
      <c r="C63" s="31"/>
      <c r="D63" s="31"/>
      <c r="E63" s="31"/>
      <c r="F63" s="31"/>
      <c r="G63" s="31"/>
    </row>
    <row r="64" spans="2:8" ht="15">
      <c r="B64" s="61" t="s">
        <v>291</v>
      </c>
    </row>
    <row r="65" spans="2:8">
      <c r="B65" s="92" t="s">
        <v>296</v>
      </c>
      <c r="C65" s="70"/>
      <c r="D65" s="70"/>
      <c r="E65" s="70"/>
      <c r="F65" s="70"/>
      <c r="G65" s="70"/>
      <c r="H65" s="64"/>
    </row>
    <row r="67" spans="2:8" s="51" customFormat="1" ht="55.5" customHeight="1">
      <c r="B67" s="60" t="s">
        <v>302</v>
      </c>
      <c r="C67"/>
      <c r="D67"/>
      <c r="E67"/>
      <c r="F67"/>
      <c r="G67"/>
      <c r="H67"/>
    </row>
    <row r="68" spans="2:8" s="51" customFormat="1" ht="30">
      <c r="B68" s="170" t="s">
        <v>301</v>
      </c>
      <c r="C68" s="170"/>
      <c r="D68" s="89" t="s">
        <v>298</v>
      </c>
      <c r="E68" s="89" t="s">
        <v>255</v>
      </c>
      <c r="F68" s="170" t="s">
        <v>299</v>
      </c>
      <c r="G68" s="170"/>
      <c r="H68" s="89" t="s">
        <v>300</v>
      </c>
    </row>
    <row r="69" spans="2:8" s="51" customFormat="1" ht="20.25" customHeight="1">
      <c r="B69" s="171" t="s">
        <v>280</v>
      </c>
      <c r="C69" s="172"/>
      <c r="D69" s="107" t="s">
        <v>19</v>
      </c>
      <c r="E69" s="175" t="s">
        <v>19</v>
      </c>
      <c r="F69" s="171" t="s">
        <v>19</v>
      </c>
      <c r="G69" s="172"/>
      <c r="H69" s="177" t="s">
        <v>19</v>
      </c>
    </row>
    <row r="70" spans="2:8" s="51" customFormat="1" ht="25.5" customHeight="1">
      <c r="B70" s="173"/>
      <c r="C70" s="174"/>
      <c r="D70" s="108" t="s">
        <v>19</v>
      </c>
      <c r="E70" s="176"/>
      <c r="F70" s="173"/>
      <c r="G70" s="174"/>
      <c r="H70" s="178"/>
    </row>
    <row r="71" spans="2:8" s="51" customFormat="1" ht="24.75" customHeight="1">
      <c r="B71" s="181" t="s">
        <v>281</v>
      </c>
      <c r="C71" s="182"/>
      <c r="D71" s="94" t="s">
        <v>316</v>
      </c>
      <c r="E71" s="185" t="str">
        <f>журнал6!B9</f>
        <v xml:space="preserve">Ратобор-брикет от грызунов </v>
      </c>
      <c r="F71" s="148" t="str">
        <f>журнал6!F10</f>
        <v>Бродифакум 0,005%</v>
      </c>
      <c r="G71" s="148"/>
      <c r="H71" s="175">
        <f>журнал6!G9</f>
        <v>1.42</v>
      </c>
    </row>
    <row r="72" spans="2:8" s="51" customFormat="1" ht="25.5" customHeight="1">
      <c r="B72" s="183"/>
      <c r="C72" s="184"/>
      <c r="D72" s="95" t="str">
        <f>журнал6!H9</f>
        <v>1 контур защиты</v>
      </c>
      <c r="E72" s="185"/>
      <c r="F72" s="148"/>
      <c r="G72" s="148"/>
      <c r="H72" s="176"/>
    </row>
    <row r="73" spans="2:8" s="51" customFormat="1" ht="27" customHeight="1">
      <c r="B73" s="149" t="s">
        <v>303</v>
      </c>
      <c r="C73" s="149"/>
      <c r="D73" s="88" t="s">
        <v>19</v>
      </c>
      <c r="E73" s="43" t="s">
        <v>19</v>
      </c>
      <c r="F73" s="188" t="s">
        <v>19</v>
      </c>
      <c r="G73" s="189"/>
      <c r="H73" s="43" t="s">
        <v>19</v>
      </c>
    </row>
    <row r="74" spans="2:8" s="51" customFormat="1" ht="11.25" customHeight="1">
      <c r="B74" s="65"/>
      <c r="C74" s="65"/>
      <c r="D74" s="66"/>
      <c r="E74" s="66"/>
      <c r="F74" s="66"/>
      <c r="G74" s="66"/>
      <c r="H74" s="66"/>
    </row>
    <row r="75" spans="2:8" ht="15">
      <c r="B75" s="60" t="s">
        <v>304</v>
      </c>
      <c r="C75" s="57"/>
    </row>
    <row r="76" spans="2:8">
      <c r="B76" s="103" t="s">
        <v>305</v>
      </c>
      <c r="C76" s="70"/>
      <c r="D76" s="70"/>
      <c r="E76" s="70"/>
      <c r="F76" s="64"/>
      <c r="G76" s="179" t="str">
        <f>G78</f>
        <v>-</v>
      </c>
      <c r="H76" s="179"/>
    </row>
    <row r="77" spans="2:8">
      <c r="B77" s="103" t="s">
        <v>306</v>
      </c>
      <c r="C77" s="70"/>
      <c r="D77" s="70"/>
      <c r="E77" s="70"/>
      <c r="F77" s="64"/>
      <c r="G77" s="179" t="str">
        <f>G76</f>
        <v>-</v>
      </c>
      <c r="H77" s="179"/>
    </row>
    <row r="78" spans="2:8">
      <c r="B78" s="104" t="s">
        <v>307</v>
      </c>
      <c r="C78" s="105"/>
      <c r="D78" s="105"/>
      <c r="E78" s="105"/>
      <c r="F78" s="106"/>
      <c r="G78" s="179" t="s">
        <v>19</v>
      </c>
      <c r="H78" s="179"/>
    </row>
    <row r="79" spans="2:8">
      <c r="B79" s="103" t="s">
        <v>310</v>
      </c>
      <c r="C79" s="70"/>
      <c r="D79" s="70"/>
      <c r="E79" s="70"/>
      <c r="F79" s="64"/>
      <c r="G79" s="157" t="s">
        <v>282</v>
      </c>
      <c r="H79" s="157"/>
    </row>
    <row r="81" spans="2:8" ht="15">
      <c r="B81" s="60" t="s">
        <v>311</v>
      </c>
    </row>
    <row r="82" spans="2:8">
      <c r="B82" s="138" t="s">
        <v>312</v>
      </c>
      <c r="C82" s="138"/>
      <c r="D82" s="138"/>
      <c r="E82" s="138"/>
      <c r="F82" s="138"/>
      <c r="G82" s="138"/>
      <c r="H82" s="138"/>
    </row>
    <row r="83" spans="2:8">
      <c r="B83" s="140" t="s">
        <v>283</v>
      </c>
      <c r="C83" s="140"/>
      <c r="D83" s="140"/>
      <c r="E83" s="140" t="s">
        <v>284</v>
      </c>
      <c r="F83" s="140"/>
      <c r="G83" s="140"/>
      <c r="H83" s="140"/>
    </row>
    <row r="84" spans="2:8" ht="27" customHeight="1">
      <c r="B84" s="140"/>
      <c r="C84" s="140"/>
      <c r="D84" s="140"/>
      <c r="E84" s="140"/>
      <c r="F84" s="140"/>
      <c r="G84" s="140"/>
      <c r="H84" s="140"/>
    </row>
  </sheetData>
  <mergeCells count="42">
    <mergeCell ref="B83:B84"/>
    <mergeCell ref="C83:D84"/>
    <mergeCell ref="E83:F84"/>
    <mergeCell ref="G83:H84"/>
    <mergeCell ref="G76:H76"/>
    <mergeCell ref="G77:H77"/>
    <mergeCell ref="G78:H78"/>
    <mergeCell ref="G79:H79"/>
    <mergeCell ref="B82:H82"/>
    <mergeCell ref="B71:C72"/>
    <mergeCell ref="E71:E72"/>
    <mergeCell ref="F71:G72"/>
    <mergeCell ref="H71:H72"/>
    <mergeCell ref="B73:C73"/>
    <mergeCell ref="F73:G73"/>
    <mergeCell ref="B69:C70"/>
    <mergeCell ref="E69:E70"/>
    <mergeCell ref="F69:G70"/>
    <mergeCell ref="H69:H70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G12:H12"/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</mergeCells>
  <pageMargins left="0.25" right="0.25" top="0.75" bottom="0.75" header="0.3" footer="0.3"/>
  <pageSetup paperSize="9" scale="90" fitToHeight="0" orientation="portrait" r:id="rId1"/>
  <headerFooter>
    <oddFooter>&amp;C&amp;"Times New Roman,Обычный"&amp;12&amp;KffffffСтраница &amp;P</oddFooter>
  </headerFooter>
  <rowBreaks count="1" manualBreakCount="1">
    <brk id="4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B1:H84"/>
  <sheetViews>
    <sheetView view="pageBreakPreview" zoomScaleNormal="75" zoomScaleSheetLayoutView="100" workbookViewId="0">
      <selection activeCell="F81" sqref="F81"/>
    </sheetView>
  </sheetViews>
  <sheetFormatPr defaultColWidth="10.5" defaultRowHeight="14.25"/>
  <cols>
    <col min="1" max="1" width="6.875" customWidth="1"/>
    <col min="2" max="2" width="17" customWidth="1"/>
    <col min="4" max="4" width="13" customWidth="1"/>
    <col min="5" max="5" width="14.75" customWidth="1"/>
    <col min="6" max="6" width="12" customWidth="1"/>
    <col min="7" max="7" width="13.25" customWidth="1"/>
    <col min="8" max="8" width="13" customWidth="1"/>
  </cols>
  <sheetData>
    <row r="1" spans="2:8" ht="15">
      <c r="B1" s="158" t="str">
        <f>занесвынес!A1</f>
        <v>ООО Альфадез</v>
      </c>
      <c r="C1" s="159"/>
      <c r="D1" s="159"/>
      <c r="E1" s="159"/>
      <c r="F1" s="159"/>
      <c r="G1" s="159"/>
      <c r="H1" s="160"/>
    </row>
    <row r="2" spans="2:8">
      <c r="B2" s="161" t="str">
        <f>занесвынес!A2</f>
        <v>Контактный телефон</v>
      </c>
      <c r="C2" s="162"/>
      <c r="D2" s="163">
        <f>занесвынес!C2</f>
        <v>89379676209</v>
      </c>
      <c r="E2" s="164"/>
      <c r="F2" s="70"/>
      <c r="G2" s="70"/>
      <c r="H2" s="64"/>
    </row>
    <row r="3" spans="2:8">
      <c r="B3" s="67" t="s">
        <v>259</v>
      </c>
      <c r="C3" s="165" t="s">
        <v>340</v>
      </c>
      <c r="D3" s="166"/>
      <c r="E3" s="161" t="str">
        <f>занесвынес!A4</f>
        <v>Наименование обьекта</v>
      </c>
      <c r="F3" s="161"/>
      <c r="G3" s="166" t="str">
        <f>занесвынес!C4</f>
        <v>ОСП ЗГПИ</v>
      </c>
      <c r="H3" s="166"/>
    </row>
    <row r="4" spans="2:8">
      <c r="B4" s="67" t="s">
        <v>260</v>
      </c>
      <c r="C4" s="167" t="str">
        <f>журнал6!J3</f>
        <v>Авдеенко И.А.</v>
      </c>
      <c r="D4" s="167"/>
      <c r="E4" s="168" t="str">
        <f>занесвынес!A5</f>
        <v>Адрес проведения работ</v>
      </c>
      <c r="F4" s="168"/>
      <c r="G4" s="167" t="str">
        <f>занесвынес!C5</f>
        <v>с.Овчарное ул.Луговая 41б</v>
      </c>
      <c r="H4" s="167"/>
    </row>
    <row r="5" spans="2:8">
      <c r="B5" s="68" t="s">
        <v>261</v>
      </c>
      <c r="C5" s="69">
        <f>журнал6!A10</f>
        <v>45148</v>
      </c>
      <c r="D5" s="70"/>
      <c r="E5" s="70"/>
      <c r="F5" s="70"/>
      <c r="G5" s="70"/>
      <c r="H5" s="64"/>
    </row>
    <row r="7" spans="2:8" ht="15">
      <c r="B7" s="169" t="s">
        <v>313</v>
      </c>
      <c r="C7" s="169"/>
      <c r="D7" s="169"/>
      <c r="E7" s="169"/>
      <c r="F7" s="169"/>
      <c r="G7" s="169"/>
      <c r="H7" s="169"/>
    </row>
    <row r="9" spans="2:8" ht="15">
      <c r="B9" s="60" t="s">
        <v>285</v>
      </c>
      <c r="C9" s="60"/>
    </row>
    <row r="10" spans="2:8" ht="15">
      <c r="B10" s="60" t="s">
        <v>286</v>
      </c>
    </row>
    <row r="11" spans="2:8" s="51" customFormat="1" ht="45">
      <c r="B11" s="89" t="s">
        <v>330</v>
      </c>
      <c r="C11" s="89" t="s">
        <v>287</v>
      </c>
      <c r="D11" s="89" t="s">
        <v>288</v>
      </c>
      <c r="E11" s="89" t="s">
        <v>262</v>
      </c>
      <c r="F11" s="89" t="s">
        <v>263</v>
      </c>
      <c r="G11" s="170" t="s">
        <v>289</v>
      </c>
      <c r="H11" s="170"/>
    </row>
    <row r="12" spans="2:8">
      <c r="B12" s="99" t="s">
        <v>19</v>
      </c>
      <c r="C12" s="99" t="s">
        <v>19</v>
      </c>
      <c r="D12" s="99" t="s">
        <v>19</v>
      </c>
      <c r="E12" s="99" t="s">
        <v>19</v>
      </c>
      <c r="F12" s="100" t="s">
        <v>19</v>
      </c>
      <c r="G12" s="157" t="s">
        <v>19</v>
      </c>
      <c r="H12" s="157"/>
    </row>
    <row r="14" spans="2:8" ht="15">
      <c r="B14" s="60" t="s">
        <v>290</v>
      </c>
      <c r="C14" s="60"/>
      <c r="D14" s="60"/>
    </row>
    <row r="15" spans="2:8" s="51" customFormat="1" ht="39.950000000000003" customHeight="1">
      <c r="B15" s="101" t="s">
        <v>330</v>
      </c>
      <c r="C15" s="89" t="s">
        <v>287</v>
      </c>
      <c r="D15" s="89" t="s">
        <v>288</v>
      </c>
      <c r="E15" s="89" t="s">
        <v>262</v>
      </c>
      <c r="F15" s="89" t="s">
        <v>263</v>
      </c>
      <c r="G15" s="170" t="s">
        <v>289</v>
      </c>
      <c r="H15" s="170"/>
    </row>
    <row r="16" spans="2:8" ht="28.5">
      <c r="B16" s="43" t="s">
        <v>331</v>
      </c>
      <c r="C16" s="90" t="s">
        <v>19</v>
      </c>
      <c r="D16" s="90" t="s">
        <v>19</v>
      </c>
      <c r="E16" s="90" t="s">
        <v>19</v>
      </c>
      <c r="F16" s="102" t="s">
        <v>19</v>
      </c>
      <c r="G16" s="179" t="s">
        <v>19</v>
      </c>
      <c r="H16" s="179"/>
    </row>
    <row r="18" spans="2:8" ht="15">
      <c r="B18" s="61" t="s">
        <v>272</v>
      </c>
    </row>
    <row r="19" spans="2:8" ht="15">
      <c r="B19" s="62" t="s">
        <v>273</v>
      </c>
      <c r="C19" s="62" t="s">
        <v>264</v>
      </c>
    </row>
    <row r="20" spans="2:8" ht="15">
      <c r="B20" s="180" t="s">
        <v>274</v>
      </c>
      <c r="C20" s="180"/>
    </row>
    <row r="21" spans="2:8">
      <c r="B21" s="56" t="s">
        <v>275</v>
      </c>
      <c r="C21" s="90" t="s">
        <v>19</v>
      </c>
    </row>
    <row r="22" spans="2:8">
      <c r="B22" s="56" t="s">
        <v>276</v>
      </c>
      <c r="C22" s="90" t="str">
        <f>C21</f>
        <v>-</v>
      </c>
    </row>
    <row r="24" spans="2:8">
      <c r="B24" s="91" t="s">
        <v>308</v>
      </c>
      <c r="C24" s="70"/>
      <c r="D24" s="70"/>
      <c r="E24" s="70"/>
      <c r="F24" s="64"/>
      <c r="G24" s="177" t="s">
        <v>19</v>
      </c>
      <c r="H24" s="177"/>
    </row>
    <row r="25" spans="2:8">
      <c r="B25" s="91" t="s">
        <v>309</v>
      </c>
      <c r="C25" s="70"/>
      <c r="D25" s="70"/>
      <c r="E25" s="70"/>
      <c r="F25" s="64"/>
      <c r="G25" s="179" t="s">
        <v>19</v>
      </c>
      <c r="H25" s="179"/>
    </row>
    <row r="26" spans="2:8">
      <c r="B26" s="91" t="s">
        <v>332</v>
      </c>
      <c r="C26" s="70"/>
      <c r="D26" s="70"/>
      <c r="E26" s="70"/>
      <c r="F26" s="64"/>
      <c r="G26" s="179" t="s">
        <v>19</v>
      </c>
      <c r="H26" s="179"/>
    </row>
    <row r="27" spans="2:8">
      <c r="B27" s="91" t="s">
        <v>334</v>
      </c>
      <c r="C27" s="70"/>
      <c r="D27" s="70"/>
      <c r="E27" s="70"/>
      <c r="F27" s="64"/>
      <c r="G27" s="179" t="str">
        <f>G16</f>
        <v>-</v>
      </c>
      <c r="H27" s="179"/>
    </row>
    <row r="28" spans="2:8" ht="15">
      <c r="B28" s="61" t="s">
        <v>291</v>
      </c>
    </row>
    <row r="29" spans="2:8">
      <c r="B29" s="92" t="s">
        <v>342</v>
      </c>
      <c r="C29" s="70"/>
      <c r="D29" s="70"/>
      <c r="E29" s="70"/>
      <c r="F29" s="70"/>
      <c r="G29" s="70"/>
      <c r="H29" s="64"/>
    </row>
    <row r="31" spans="2:8" ht="15">
      <c r="B31" s="60" t="s">
        <v>292</v>
      </c>
    </row>
    <row r="32" spans="2:8" ht="45">
      <c r="B32" s="101" t="s">
        <v>330</v>
      </c>
      <c r="C32" s="89" t="s">
        <v>287</v>
      </c>
      <c r="D32" s="89" t="s">
        <v>288</v>
      </c>
      <c r="E32" s="89" t="s">
        <v>262</v>
      </c>
      <c r="F32" s="89" t="s">
        <v>263</v>
      </c>
      <c r="G32" s="170" t="s">
        <v>289</v>
      </c>
      <c r="H32" s="170"/>
    </row>
    <row r="33" spans="2:8">
      <c r="B33" s="99" t="s">
        <v>19</v>
      </c>
      <c r="C33" s="99" t="s">
        <v>19</v>
      </c>
      <c r="D33" s="99" t="s">
        <v>19</v>
      </c>
      <c r="E33" s="99" t="s">
        <v>19</v>
      </c>
      <c r="F33" s="100" t="s">
        <v>19</v>
      </c>
      <c r="G33" s="157" t="s">
        <v>19</v>
      </c>
      <c r="H33" s="157"/>
    </row>
    <row r="35" spans="2:8" ht="15">
      <c r="B35" s="61" t="s">
        <v>272</v>
      </c>
    </row>
    <row r="36" spans="2:8" ht="15">
      <c r="B36" s="62" t="s">
        <v>273</v>
      </c>
      <c r="C36" s="62" t="s">
        <v>264</v>
      </c>
    </row>
    <row r="37" spans="2:8">
      <c r="B37" s="56" t="s">
        <v>265</v>
      </c>
      <c r="C37" s="56"/>
    </row>
    <row r="38" spans="2:8">
      <c r="B38" s="56" t="s">
        <v>277</v>
      </c>
      <c r="C38" s="90" t="s">
        <v>19</v>
      </c>
    </row>
    <row r="39" spans="2:8" s="51" customFormat="1">
      <c r="B39" s="56" t="s">
        <v>278</v>
      </c>
      <c r="C39" s="90" t="s">
        <v>19</v>
      </c>
    </row>
    <row r="40" spans="2:8">
      <c r="B40" s="56" t="s">
        <v>333</v>
      </c>
      <c r="C40" s="90" t="s">
        <v>19</v>
      </c>
      <c r="D40" s="31"/>
      <c r="E40" s="31"/>
      <c r="F40" s="31"/>
      <c r="G40" s="31"/>
    </row>
    <row r="41" spans="2:8">
      <c r="B41" s="56" t="s">
        <v>276</v>
      </c>
      <c r="C41" s="90" t="s">
        <v>19</v>
      </c>
      <c r="D41" s="31"/>
      <c r="E41" s="31"/>
      <c r="F41" s="31"/>
      <c r="G41" s="31"/>
    </row>
    <row r="42" spans="2:8">
      <c r="B42" s="70"/>
      <c r="C42" s="63"/>
      <c r="D42" s="31"/>
      <c r="E42" s="31"/>
      <c r="F42" s="31"/>
      <c r="G42" s="31"/>
    </row>
    <row r="43" spans="2:8">
      <c r="B43" s="93" t="s">
        <v>295</v>
      </c>
      <c r="C43" s="63"/>
      <c r="D43" s="63"/>
      <c r="E43" s="63"/>
      <c r="F43" s="63"/>
      <c r="G43" s="63"/>
      <c r="H43" s="64"/>
    </row>
    <row r="44" spans="2:8">
      <c r="B44" s="31"/>
      <c r="C44" s="31"/>
      <c r="D44" s="31"/>
      <c r="E44" s="31"/>
      <c r="F44" s="31"/>
      <c r="G44" s="31"/>
    </row>
    <row r="45" spans="2:8" ht="15">
      <c r="B45" s="61" t="s">
        <v>291</v>
      </c>
    </row>
    <row r="46" spans="2:8">
      <c r="B46" s="92" t="s">
        <v>296</v>
      </c>
      <c r="C46" s="70"/>
      <c r="D46" s="70"/>
      <c r="E46" s="70"/>
      <c r="F46" s="70"/>
      <c r="G46" s="70"/>
      <c r="H46" s="64"/>
    </row>
    <row r="48" spans="2:8" ht="15">
      <c r="B48" s="60" t="s">
        <v>293</v>
      </c>
    </row>
    <row r="49" spans="2:8" ht="30">
      <c r="B49" s="62" t="s">
        <v>294</v>
      </c>
      <c r="C49" s="62" t="s">
        <v>266</v>
      </c>
      <c r="D49" s="62" t="s">
        <v>267</v>
      </c>
      <c r="E49" s="62" t="s">
        <v>268</v>
      </c>
      <c r="F49" s="62" t="s">
        <v>269</v>
      </c>
      <c r="G49" s="62" t="s">
        <v>270</v>
      </c>
      <c r="H49" s="89" t="s">
        <v>271</v>
      </c>
    </row>
    <row r="50" spans="2:8">
      <c r="B50" s="90" t="s">
        <v>19</v>
      </c>
      <c r="C50" s="90" t="s">
        <v>19</v>
      </c>
      <c r="D50" s="90" t="s">
        <v>19</v>
      </c>
      <c r="E50" s="90" t="s">
        <v>19</v>
      </c>
      <c r="F50" s="90" t="s">
        <v>19</v>
      </c>
      <c r="G50" s="90" t="s">
        <v>19</v>
      </c>
      <c r="H50" s="90" t="s">
        <v>19</v>
      </c>
    </row>
    <row r="51" spans="2:8">
      <c r="B51" s="31"/>
      <c r="C51" s="31"/>
      <c r="D51" s="31"/>
      <c r="E51" s="31"/>
      <c r="F51" s="31"/>
      <c r="G51" s="31"/>
      <c r="H51" s="31"/>
    </row>
    <row r="52" spans="2:8" ht="15">
      <c r="B52" s="61" t="s">
        <v>272</v>
      </c>
      <c r="D52" s="31"/>
      <c r="E52" s="31"/>
      <c r="F52" s="31"/>
      <c r="G52" s="31"/>
      <c r="H52" s="31"/>
    </row>
    <row r="53" spans="2:8" ht="15">
      <c r="B53" s="62" t="s">
        <v>273</v>
      </c>
      <c r="C53" s="62" t="s">
        <v>264</v>
      </c>
    </row>
    <row r="54" spans="2:8">
      <c r="B54" s="92" t="s">
        <v>279</v>
      </c>
      <c r="C54" s="64"/>
    </row>
    <row r="55" spans="2:8">
      <c r="B55" s="56" t="s">
        <v>266</v>
      </c>
      <c r="C55" s="90" t="s">
        <v>19</v>
      </c>
    </row>
    <row r="56" spans="2:8">
      <c r="B56" s="56" t="s">
        <v>267</v>
      </c>
      <c r="C56" s="90" t="s">
        <v>19</v>
      </c>
    </row>
    <row r="57" spans="2:8">
      <c r="B57" s="56" t="str">
        <f>E49</f>
        <v>Златоглазка</v>
      </c>
      <c r="C57" s="90" t="s">
        <v>19</v>
      </c>
    </row>
    <row r="58" spans="2:8">
      <c r="B58" s="56" t="str">
        <f>F49</f>
        <v>Комары</v>
      </c>
      <c r="C58" s="90" t="s">
        <v>19</v>
      </c>
    </row>
    <row r="59" spans="2:8">
      <c r="B59" s="56" t="str">
        <f>G49</f>
        <v>Осы</v>
      </c>
      <c r="C59" s="90" t="s">
        <v>19</v>
      </c>
    </row>
    <row r="60" spans="2:8">
      <c r="B60" s="56" t="str">
        <f>H49</f>
        <v>Пищевая моль</v>
      </c>
      <c r="C60" s="90" t="s">
        <v>19</v>
      </c>
    </row>
    <row r="62" spans="2:8">
      <c r="B62" s="93" t="s">
        <v>297</v>
      </c>
      <c r="C62" s="63"/>
      <c r="D62" s="63"/>
      <c r="E62" s="63"/>
      <c r="F62" s="63"/>
      <c r="G62" s="63"/>
      <c r="H62" s="64"/>
    </row>
    <row r="63" spans="2:8">
      <c r="B63" s="31"/>
      <c r="C63" s="31"/>
      <c r="D63" s="31"/>
      <c r="E63" s="31"/>
      <c r="F63" s="31"/>
      <c r="G63" s="31"/>
    </row>
    <row r="64" spans="2:8" ht="15">
      <c r="B64" s="61" t="s">
        <v>291</v>
      </c>
    </row>
    <row r="65" spans="2:8">
      <c r="B65" s="92" t="s">
        <v>296</v>
      </c>
      <c r="C65" s="70"/>
      <c r="D65" s="70"/>
      <c r="E65" s="70"/>
      <c r="F65" s="70"/>
      <c r="G65" s="70"/>
      <c r="H65" s="64"/>
    </row>
    <row r="67" spans="2:8" s="51" customFormat="1" ht="55.5" customHeight="1">
      <c r="B67" s="60" t="s">
        <v>302</v>
      </c>
      <c r="C67"/>
      <c r="D67"/>
      <c r="E67"/>
      <c r="F67"/>
      <c r="G67"/>
      <c r="H67"/>
    </row>
    <row r="68" spans="2:8" s="51" customFormat="1" ht="30">
      <c r="B68" s="170" t="s">
        <v>301</v>
      </c>
      <c r="C68" s="170"/>
      <c r="D68" s="89" t="s">
        <v>298</v>
      </c>
      <c r="E68" s="89" t="s">
        <v>255</v>
      </c>
      <c r="F68" s="170" t="s">
        <v>299</v>
      </c>
      <c r="G68" s="170"/>
      <c r="H68" s="89" t="s">
        <v>300</v>
      </c>
    </row>
    <row r="69" spans="2:8" s="51" customFormat="1" ht="20.25" customHeight="1">
      <c r="B69" s="171" t="s">
        <v>280</v>
      </c>
      <c r="C69" s="172"/>
      <c r="D69" s="107" t="s">
        <v>19</v>
      </c>
      <c r="E69" s="175" t="s">
        <v>19</v>
      </c>
      <c r="F69" s="171" t="s">
        <v>19</v>
      </c>
      <c r="G69" s="172"/>
      <c r="H69" s="177" t="s">
        <v>19</v>
      </c>
    </row>
    <row r="70" spans="2:8" s="51" customFormat="1" ht="25.5" customHeight="1">
      <c r="B70" s="173"/>
      <c r="C70" s="174"/>
      <c r="D70" s="108" t="s">
        <v>19</v>
      </c>
      <c r="E70" s="176"/>
      <c r="F70" s="173"/>
      <c r="G70" s="174"/>
      <c r="H70" s="178"/>
    </row>
    <row r="71" spans="2:8" s="51" customFormat="1" ht="24.75" customHeight="1">
      <c r="B71" s="181" t="s">
        <v>281</v>
      </c>
      <c r="C71" s="182"/>
      <c r="D71" s="94" t="s">
        <v>315</v>
      </c>
      <c r="E71" s="185" t="str">
        <f>журнал6!B9</f>
        <v xml:space="preserve">Ратобор-брикет от грызунов </v>
      </c>
      <c r="F71" s="148" t="str">
        <f>журнал6!F10</f>
        <v>Бродифакум 0,005%</v>
      </c>
      <c r="G71" s="148"/>
      <c r="H71" s="175">
        <f>журнал6!G10</f>
        <v>2.56</v>
      </c>
    </row>
    <row r="72" spans="2:8" s="51" customFormat="1" ht="25.5" customHeight="1">
      <c r="B72" s="183"/>
      <c r="C72" s="184"/>
      <c r="D72" s="95" t="s">
        <v>337</v>
      </c>
      <c r="E72" s="185"/>
      <c r="F72" s="148"/>
      <c r="G72" s="148"/>
      <c r="H72" s="176"/>
    </row>
    <row r="73" spans="2:8" s="51" customFormat="1" ht="27" customHeight="1">
      <c r="B73" s="149" t="s">
        <v>303</v>
      </c>
      <c r="C73" s="149"/>
      <c r="D73" s="88" t="s">
        <v>19</v>
      </c>
      <c r="E73" s="43" t="s">
        <v>19</v>
      </c>
      <c r="F73" s="188" t="s">
        <v>19</v>
      </c>
      <c r="G73" s="189"/>
      <c r="H73" s="43" t="s">
        <v>19</v>
      </c>
    </row>
    <row r="74" spans="2:8" s="51" customFormat="1" ht="11.25" customHeight="1">
      <c r="B74" s="65"/>
      <c r="C74" s="65"/>
      <c r="D74" s="66"/>
      <c r="E74" s="66"/>
      <c r="F74" s="66"/>
      <c r="G74" s="66"/>
      <c r="H74" s="66"/>
    </row>
    <row r="75" spans="2:8" ht="15">
      <c r="B75" s="60" t="s">
        <v>304</v>
      </c>
      <c r="C75" s="57"/>
    </row>
    <row r="76" spans="2:8">
      <c r="B76" s="103" t="s">
        <v>305</v>
      </c>
      <c r="C76" s="70"/>
      <c r="D76" s="70"/>
      <c r="E76" s="70"/>
      <c r="F76" s="64"/>
      <c r="G76" s="179" t="s">
        <v>19</v>
      </c>
      <c r="H76" s="179"/>
    </row>
    <row r="77" spans="2:8">
      <c r="B77" s="103" t="s">
        <v>306</v>
      </c>
      <c r="C77" s="70"/>
      <c r="D77" s="70"/>
      <c r="E77" s="70"/>
      <c r="F77" s="64"/>
      <c r="G77" s="179" t="s">
        <v>19</v>
      </c>
      <c r="H77" s="179"/>
    </row>
    <row r="78" spans="2:8">
      <c r="B78" s="104" t="s">
        <v>307</v>
      </c>
      <c r="C78" s="105"/>
      <c r="D78" s="105"/>
      <c r="E78" s="105"/>
      <c r="F78" s="106"/>
      <c r="G78" s="179" t="s">
        <v>19</v>
      </c>
      <c r="H78" s="179"/>
    </row>
    <row r="79" spans="2:8">
      <c r="B79" s="103" t="s">
        <v>310</v>
      </c>
      <c r="C79" s="70"/>
      <c r="D79" s="70"/>
      <c r="E79" s="70"/>
      <c r="F79" s="64"/>
      <c r="G79" s="157" t="s">
        <v>282</v>
      </c>
      <c r="H79" s="157"/>
    </row>
    <row r="81" spans="2:8" ht="15">
      <c r="B81" s="60" t="s">
        <v>311</v>
      </c>
    </row>
    <row r="82" spans="2:8">
      <c r="B82" s="138" t="s">
        <v>312</v>
      </c>
      <c r="C82" s="138"/>
      <c r="D82" s="138"/>
      <c r="E82" s="138"/>
      <c r="F82" s="138"/>
      <c r="G82" s="138"/>
      <c r="H82" s="138"/>
    </row>
    <row r="83" spans="2:8">
      <c r="B83" s="140" t="s">
        <v>283</v>
      </c>
      <c r="C83" s="140"/>
      <c r="D83" s="140"/>
      <c r="E83" s="140" t="s">
        <v>284</v>
      </c>
      <c r="F83" s="140"/>
      <c r="G83" s="140"/>
      <c r="H83" s="140"/>
    </row>
    <row r="84" spans="2:8" ht="27" customHeight="1">
      <c r="B84" s="140"/>
      <c r="C84" s="140"/>
      <c r="D84" s="140"/>
      <c r="E84" s="140"/>
      <c r="F84" s="140"/>
      <c r="G84" s="140"/>
      <c r="H84" s="140"/>
    </row>
  </sheetData>
  <mergeCells count="42">
    <mergeCell ref="B83:B84"/>
    <mergeCell ref="C83:D84"/>
    <mergeCell ref="E83:F84"/>
    <mergeCell ref="G83:H84"/>
    <mergeCell ref="G76:H76"/>
    <mergeCell ref="G77:H77"/>
    <mergeCell ref="G78:H78"/>
    <mergeCell ref="G79:H79"/>
    <mergeCell ref="B82:H82"/>
    <mergeCell ref="B71:C72"/>
    <mergeCell ref="E71:E72"/>
    <mergeCell ref="F71:G72"/>
    <mergeCell ref="H71:H72"/>
    <mergeCell ref="B73:C73"/>
    <mergeCell ref="F73:G73"/>
    <mergeCell ref="B69:C70"/>
    <mergeCell ref="E69:E70"/>
    <mergeCell ref="F69:G70"/>
    <mergeCell ref="H69:H70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G12:H12"/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</mergeCells>
  <pageMargins left="0.25" right="0.25" top="0.75" bottom="0.75" header="0.3" footer="0.3"/>
  <pageSetup paperSize="9" scale="90" fitToHeight="0" orientation="portrait" r:id="rId1"/>
  <headerFooter>
    <oddFooter>&amp;C&amp;"Times New Roman,Обычный"&amp;12&amp;KffffffСтраница &amp;P</oddFooter>
  </headerFooter>
  <rowBreaks count="1" manualBreakCount="1">
    <brk id="4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59999389629810485"/>
    <pageSetUpPr fitToPage="1"/>
  </sheetPr>
  <dimension ref="B1:H82"/>
  <sheetViews>
    <sheetView view="pageBreakPreview" topLeftCell="B40" zoomScaleNormal="75" zoomScaleSheetLayoutView="100" workbookViewId="0">
      <selection activeCell="J55" sqref="J55"/>
    </sheetView>
  </sheetViews>
  <sheetFormatPr defaultColWidth="10.5" defaultRowHeight="14.25"/>
  <cols>
    <col min="1" max="1" width="6.875" customWidth="1"/>
    <col min="2" max="2" width="17" customWidth="1"/>
    <col min="4" max="4" width="13" customWidth="1"/>
    <col min="5" max="5" width="14.75" customWidth="1"/>
    <col min="6" max="6" width="12" customWidth="1"/>
    <col min="7" max="7" width="13.25" customWidth="1"/>
    <col min="8" max="8" width="13" customWidth="1"/>
  </cols>
  <sheetData>
    <row r="1" spans="2:8" ht="15">
      <c r="B1" s="158" t="str">
        <f>занесвынес!A1</f>
        <v>ООО Альфадез</v>
      </c>
      <c r="C1" s="159"/>
      <c r="D1" s="159"/>
      <c r="E1" s="159"/>
      <c r="F1" s="159"/>
      <c r="G1" s="159"/>
      <c r="H1" s="160"/>
    </row>
    <row r="2" spans="2:8">
      <c r="B2" s="161" t="str">
        <f>занесвынес!A2</f>
        <v>Контактный телефон</v>
      </c>
      <c r="C2" s="162"/>
      <c r="D2" s="163">
        <f>занесвынес!C2</f>
        <v>89379676209</v>
      </c>
      <c r="E2" s="164"/>
      <c r="F2" s="70"/>
      <c r="G2" s="70"/>
      <c r="H2" s="64"/>
    </row>
    <row r="3" spans="2:8">
      <c r="B3" s="67" t="s">
        <v>259</v>
      </c>
      <c r="C3" s="165" t="s">
        <v>340</v>
      </c>
      <c r="D3" s="166"/>
      <c r="E3" s="161" t="str">
        <f>занесвынес!A4</f>
        <v>Наименование обьекта</v>
      </c>
      <c r="F3" s="161"/>
      <c r="G3" s="166" t="str">
        <f>занесвынес!C4</f>
        <v>ОСП ЗГПИ</v>
      </c>
      <c r="H3" s="166"/>
    </row>
    <row r="4" spans="2:8">
      <c r="B4" s="67" t="s">
        <v>260</v>
      </c>
      <c r="C4" s="167" t="str">
        <f>журнал6!J3</f>
        <v>Авдеенко И.А.</v>
      </c>
      <c r="D4" s="167"/>
      <c r="E4" s="168" t="str">
        <f>занесвынес!A5</f>
        <v>Адрес проведения работ</v>
      </c>
      <c r="F4" s="168"/>
      <c r="G4" s="167" t="str">
        <f>занесвынес!C5</f>
        <v>с.Овчарное ул.Луговая 41б</v>
      </c>
      <c r="H4" s="167"/>
    </row>
    <row r="5" spans="2:8">
      <c r="B5" s="68" t="s">
        <v>261</v>
      </c>
      <c r="C5" s="69">
        <v>45149</v>
      </c>
      <c r="D5" s="70"/>
      <c r="E5" s="70"/>
      <c r="F5" s="70"/>
      <c r="G5" s="70"/>
      <c r="H5" s="64"/>
    </row>
    <row r="7" spans="2:8" ht="15">
      <c r="B7" s="169" t="s">
        <v>313</v>
      </c>
      <c r="C7" s="169"/>
      <c r="D7" s="169"/>
      <c r="E7" s="169"/>
      <c r="F7" s="169"/>
      <c r="G7" s="169"/>
      <c r="H7" s="169"/>
    </row>
    <row r="9" spans="2:8" ht="15">
      <c r="B9" s="60" t="s">
        <v>285</v>
      </c>
      <c r="C9" s="60"/>
    </row>
    <row r="10" spans="2:8" ht="15">
      <c r="B10" s="60" t="s">
        <v>286</v>
      </c>
    </row>
    <row r="11" spans="2:8" s="51" customFormat="1" ht="45">
      <c r="B11" s="89" t="s">
        <v>330</v>
      </c>
      <c r="C11" s="89" t="s">
        <v>287</v>
      </c>
      <c r="D11" s="89" t="s">
        <v>288</v>
      </c>
      <c r="E11" s="89" t="s">
        <v>262</v>
      </c>
      <c r="F11" s="89" t="s">
        <v>263</v>
      </c>
      <c r="G11" s="170" t="s">
        <v>289</v>
      </c>
      <c r="H11" s="170"/>
    </row>
    <row r="12" spans="2:8">
      <c r="B12" s="99" t="s">
        <v>19</v>
      </c>
      <c r="C12" s="99" t="s">
        <v>19</v>
      </c>
      <c r="D12" s="99" t="s">
        <v>19</v>
      </c>
      <c r="E12" s="99" t="s">
        <v>19</v>
      </c>
      <c r="F12" s="100" t="s">
        <v>19</v>
      </c>
      <c r="G12" s="157" t="s">
        <v>19</v>
      </c>
      <c r="H12" s="157"/>
    </row>
    <row r="14" spans="2:8" ht="15">
      <c r="B14" s="60" t="s">
        <v>290</v>
      </c>
      <c r="C14" s="60"/>
      <c r="D14" s="60"/>
    </row>
    <row r="15" spans="2:8" s="51" customFormat="1" ht="39.950000000000003" customHeight="1">
      <c r="B15" s="101" t="s">
        <v>330</v>
      </c>
      <c r="C15" s="89" t="s">
        <v>287</v>
      </c>
      <c r="D15" s="89" t="s">
        <v>288</v>
      </c>
      <c r="E15" s="89" t="s">
        <v>262</v>
      </c>
      <c r="F15" s="89" t="s">
        <v>263</v>
      </c>
      <c r="G15" s="170" t="s">
        <v>289</v>
      </c>
      <c r="H15" s="170"/>
    </row>
    <row r="16" spans="2:8">
      <c r="B16" s="43" t="s">
        <v>19</v>
      </c>
      <c r="C16" s="90" t="s">
        <v>19</v>
      </c>
      <c r="D16" s="90" t="s">
        <v>19</v>
      </c>
      <c r="E16" s="90" t="s">
        <v>19</v>
      </c>
      <c r="F16" s="102" t="s">
        <v>19</v>
      </c>
      <c r="G16" s="179" t="s">
        <v>19</v>
      </c>
      <c r="H16" s="179"/>
    </row>
    <row r="18" spans="2:8" ht="15">
      <c r="B18" s="61" t="s">
        <v>272</v>
      </c>
    </row>
    <row r="19" spans="2:8" ht="15">
      <c r="B19" s="62" t="s">
        <v>273</v>
      </c>
      <c r="C19" s="62" t="s">
        <v>264</v>
      </c>
    </row>
    <row r="20" spans="2:8" ht="15">
      <c r="B20" s="180" t="s">
        <v>274</v>
      </c>
      <c r="C20" s="180"/>
    </row>
    <row r="21" spans="2:8">
      <c r="B21" s="56" t="s">
        <v>275</v>
      </c>
      <c r="C21" s="90" t="str">
        <f>G16</f>
        <v>-</v>
      </c>
    </row>
    <row r="22" spans="2:8">
      <c r="B22" s="56" t="s">
        <v>276</v>
      </c>
      <c r="C22" s="90" t="str">
        <f>C21</f>
        <v>-</v>
      </c>
    </row>
    <row r="24" spans="2:8">
      <c r="B24" s="91" t="s">
        <v>308</v>
      </c>
      <c r="C24" s="70"/>
      <c r="D24" s="70"/>
      <c r="E24" s="70"/>
      <c r="F24" s="64"/>
      <c r="G24" s="177" t="s">
        <v>19</v>
      </c>
      <c r="H24" s="177"/>
    </row>
    <row r="25" spans="2:8">
      <c r="B25" s="91" t="s">
        <v>309</v>
      </c>
      <c r="C25" s="70"/>
      <c r="D25" s="70"/>
      <c r="E25" s="70"/>
      <c r="F25" s="64"/>
      <c r="G25" s="179" t="s">
        <v>19</v>
      </c>
      <c r="H25" s="179"/>
    </row>
    <row r="26" spans="2:8">
      <c r="B26" s="91" t="s">
        <v>332</v>
      </c>
      <c r="C26" s="70"/>
      <c r="D26" s="70"/>
      <c r="E26" s="70"/>
      <c r="F26" s="64"/>
      <c r="G26" s="179" t="s">
        <v>19</v>
      </c>
      <c r="H26" s="179"/>
    </row>
    <row r="27" spans="2:8">
      <c r="B27" s="91" t="s">
        <v>334</v>
      </c>
      <c r="C27" s="70"/>
      <c r="D27" s="70"/>
      <c r="E27" s="70"/>
      <c r="F27" s="64"/>
      <c r="G27" s="179" t="str">
        <f>C22</f>
        <v>-</v>
      </c>
      <c r="H27" s="179"/>
    </row>
    <row r="28" spans="2:8" ht="15">
      <c r="B28" s="61" t="s">
        <v>291</v>
      </c>
    </row>
    <row r="29" spans="2:8">
      <c r="B29" s="92" t="s">
        <v>296</v>
      </c>
      <c r="C29" s="70"/>
      <c r="D29" s="70"/>
      <c r="E29" s="70"/>
      <c r="F29" s="70"/>
      <c r="G29" s="70"/>
      <c r="H29" s="64"/>
    </row>
    <row r="31" spans="2:8" ht="15">
      <c r="B31" s="60" t="s">
        <v>292</v>
      </c>
    </row>
    <row r="32" spans="2:8" ht="45">
      <c r="B32" s="101" t="s">
        <v>330</v>
      </c>
      <c r="C32" s="89" t="s">
        <v>287</v>
      </c>
      <c r="D32" s="89" t="s">
        <v>288</v>
      </c>
      <c r="E32" s="89" t="s">
        <v>262</v>
      </c>
      <c r="F32" s="89" t="s">
        <v>263</v>
      </c>
      <c r="G32" s="170" t="s">
        <v>289</v>
      </c>
      <c r="H32" s="170"/>
    </row>
    <row r="33" spans="2:8">
      <c r="B33" s="99" t="s">
        <v>19</v>
      </c>
      <c r="C33" s="99" t="s">
        <v>19</v>
      </c>
      <c r="D33" s="99" t="s">
        <v>19</v>
      </c>
      <c r="E33" s="99" t="s">
        <v>19</v>
      </c>
      <c r="F33" s="100" t="s">
        <v>19</v>
      </c>
      <c r="G33" s="157" t="s">
        <v>19</v>
      </c>
      <c r="H33" s="157"/>
    </row>
    <row r="35" spans="2:8" ht="15">
      <c r="B35" s="61" t="s">
        <v>272</v>
      </c>
    </row>
    <row r="36" spans="2:8" ht="15">
      <c r="B36" s="62" t="s">
        <v>273</v>
      </c>
      <c r="C36" s="62" t="s">
        <v>264</v>
      </c>
    </row>
    <row r="37" spans="2:8">
      <c r="B37" s="56" t="s">
        <v>265</v>
      </c>
      <c r="C37" s="56"/>
    </row>
    <row r="38" spans="2:8">
      <c r="B38" s="56" t="s">
        <v>277</v>
      </c>
      <c r="C38" s="90" t="s">
        <v>19</v>
      </c>
    </row>
    <row r="39" spans="2:8" s="51" customFormat="1">
      <c r="B39" s="56" t="s">
        <v>278</v>
      </c>
      <c r="C39" s="90" t="s">
        <v>19</v>
      </c>
    </row>
    <row r="40" spans="2:8">
      <c r="B40" s="56" t="s">
        <v>333</v>
      </c>
      <c r="C40" s="90" t="s">
        <v>19</v>
      </c>
      <c r="D40" s="31"/>
      <c r="E40" s="31"/>
      <c r="F40" s="31"/>
      <c r="G40" s="31"/>
    </row>
    <row r="41" spans="2:8">
      <c r="B41" s="56" t="s">
        <v>276</v>
      </c>
      <c r="C41" s="90" t="s">
        <v>19</v>
      </c>
      <c r="D41" s="31"/>
      <c r="E41" s="31"/>
      <c r="F41" s="31"/>
      <c r="G41" s="31"/>
    </row>
    <row r="42" spans="2:8">
      <c r="B42" s="70"/>
      <c r="C42" s="63"/>
      <c r="D42" s="31"/>
      <c r="E42" s="31"/>
      <c r="F42" s="31"/>
      <c r="G42" s="31"/>
    </row>
    <row r="43" spans="2:8">
      <c r="B43" s="93" t="s">
        <v>295</v>
      </c>
      <c r="C43" s="63"/>
      <c r="D43" s="63"/>
      <c r="E43" s="63"/>
      <c r="F43" s="63"/>
      <c r="G43" s="63"/>
      <c r="H43" s="64"/>
    </row>
    <row r="44" spans="2:8">
      <c r="B44" s="31"/>
      <c r="C44" s="31"/>
      <c r="D44" s="31"/>
      <c r="E44" s="31"/>
      <c r="F44" s="31"/>
      <c r="G44" s="31"/>
    </row>
    <row r="45" spans="2:8" ht="15">
      <c r="B45" s="61" t="s">
        <v>291</v>
      </c>
    </row>
    <row r="46" spans="2:8">
      <c r="B46" s="92" t="s">
        <v>296</v>
      </c>
      <c r="C46" s="70"/>
      <c r="D46" s="70"/>
      <c r="E46" s="70"/>
      <c r="F46" s="70"/>
      <c r="G46" s="70"/>
      <c r="H46" s="64"/>
    </row>
    <row r="48" spans="2:8" ht="15">
      <c r="B48" s="60" t="s">
        <v>293</v>
      </c>
    </row>
    <row r="49" spans="2:8" ht="30">
      <c r="B49" s="62" t="s">
        <v>294</v>
      </c>
      <c r="C49" s="62" t="s">
        <v>266</v>
      </c>
      <c r="D49" s="62" t="s">
        <v>267</v>
      </c>
      <c r="E49" s="62" t="s">
        <v>268</v>
      </c>
      <c r="F49" s="62" t="s">
        <v>269</v>
      </c>
      <c r="G49" s="62" t="s">
        <v>270</v>
      </c>
      <c r="H49" s="89" t="s">
        <v>271</v>
      </c>
    </row>
    <row r="50" spans="2:8">
      <c r="B50" s="90">
        <v>49</v>
      </c>
      <c r="C50" s="90">
        <v>1</v>
      </c>
      <c r="D50" s="90">
        <v>4</v>
      </c>
      <c r="E50" s="90" t="s">
        <v>19</v>
      </c>
      <c r="F50" s="90" t="s">
        <v>19</v>
      </c>
      <c r="G50" s="90" t="s">
        <v>19</v>
      </c>
      <c r="H50" s="90" t="s">
        <v>19</v>
      </c>
    </row>
    <row r="51" spans="2:8">
      <c r="B51" s="31"/>
      <c r="C51" s="31"/>
      <c r="D51" s="31"/>
      <c r="E51" s="31"/>
      <c r="F51" s="31"/>
      <c r="G51" s="31"/>
      <c r="H51" s="31"/>
    </row>
    <row r="52" spans="2:8" ht="15">
      <c r="B52" s="61" t="s">
        <v>272</v>
      </c>
      <c r="D52" s="31"/>
      <c r="E52" s="31"/>
      <c r="F52" s="31"/>
      <c r="G52" s="31"/>
      <c r="H52" s="31"/>
    </row>
    <row r="53" spans="2:8" ht="15">
      <c r="B53" s="62" t="s">
        <v>273</v>
      </c>
      <c r="C53" s="62" t="s">
        <v>264</v>
      </c>
    </row>
    <row r="54" spans="2:8">
      <c r="B54" s="92" t="s">
        <v>279</v>
      </c>
      <c r="C54" s="64"/>
    </row>
    <row r="55" spans="2:8">
      <c r="B55" s="56" t="s">
        <v>266</v>
      </c>
      <c r="C55" s="90">
        <f>C50</f>
        <v>1</v>
      </c>
    </row>
    <row r="56" spans="2:8">
      <c r="B56" s="56" t="s">
        <v>267</v>
      </c>
      <c r="C56" s="90">
        <f>D50</f>
        <v>4</v>
      </c>
    </row>
    <row r="57" spans="2:8">
      <c r="B57" s="56" t="str">
        <f>E49</f>
        <v>Златоглазка</v>
      </c>
      <c r="C57" s="90" t="str">
        <f>E50</f>
        <v>-</v>
      </c>
    </row>
    <row r="58" spans="2:8">
      <c r="B58" s="56" t="str">
        <f>F49</f>
        <v>Комары</v>
      </c>
      <c r="C58" s="90" t="str">
        <f>F50</f>
        <v>-</v>
      </c>
    </row>
    <row r="59" spans="2:8">
      <c r="B59" s="56" t="str">
        <f>G49</f>
        <v>Осы</v>
      </c>
      <c r="C59" s="90" t="str">
        <f>G50</f>
        <v>-</v>
      </c>
    </row>
    <row r="60" spans="2:8">
      <c r="B60" s="56" t="str">
        <f>H49</f>
        <v>Пищевая моль</v>
      </c>
      <c r="C60" s="90" t="str">
        <f>H50</f>
        <v>-</v>
      </c>
    </row>
    <row r="62" spans="2:8" ht="15">
      <c r="B62" s="61" t="s">
        <v>291</v>
      </c>
    </row>
    <row r="63" spans="2:8">
      <c r="B63" s="92" t="s">
        <v>296</v>
      </c>
      <c r="C63" s="70"/>
      <c r="D63" s="70"/>
      <c r="E63" s="70"/>
      <c r="F63" s="70"/>
      <c r="G63" s="70"/>
      <c r="H63" s="64"/>
    </row>
    <row r="64" spans="2:8">
      <c r="B64" s="113"/>
    </row>
    <row r="65" spans="2:8" s="51" customFormat="1" ht="33.75" customHeight="1">
      <c r="B65" s="60" t="s">
        <v>302</v>
      </c>
      <c r="C65"/>
      <c r="D65"/>
      <c r="E65"/>
      <c r="F65"/>
      <c r="G65"/>
      <c r="H65"/>
    </row>
    <row r="66" spans="2:8" s="51" customFormat="1" ht="30">
      <c r="B66" s="170" t="s">
        <v>301</v>
      </c>
      <c r="C66" s="170"/>
      <c r="D66" s="89" t="s">
        <v>298</v>
      </c>
      <c r="E66" s="89" t="s">
        <v>255</v>
      </c>
      <c r="F66" s="170" t="s">
        <v>299</v>
      </c>
      <c r="G66" s="170"/>
      <c r="H66" s="89" t="s">
        <v>300</v>
      </c>
    </row>
    <row r="67" spans="2:8" s="51" customFormat="1" ht="20.25" customHeight="1">
      <c r="B67" s="171" t="s">
        <v>280</v>
      </c>
      <c r="C67" s="172"/>
      <c r="D67" s="107" t="s">
        <v>19</v>
      </c>
      <c r="E67" s="175" t="s">
        <v>19</v>
      </c>
      <c r="F67" s="171" t="s">
        <v>19</v>
      </c>
      <c r="G67" s="172"/>
      <c r="H67" s="177" t="s">
        <v>19</v>
      </c>
    </row>
    <row r="68" spans="2:8" s="51" customFormat="1" ht="25.5" customHeight="1">
      <c r="B68" s="173"/>
      <c r="C68" s="174"/>
      <c r="D68" s="108" t="s">
        <v>19</v>
      </c>
      <c r="E68" s="176"/>
      <c r="F68" s="173"/>
      <c r="G68" s="174"/>
      <c r="H68" s="178"/>
    </row>
    <row r="69" spans="2:8" s="51" customFormat="1" ht="24.75" customHeight="1">
      <c r="B69" s="181" t="s">
        <v>281</v>
      </c>
      <c r="C69" s="182"/>
      <c r="D69" s="94" t="s">
        <v>19</v>
      </c>
      <c r="E69" s="185" t="s">
        <v>19</v>
      </c>
      <c r="F69" s="148" t="s">
        <v>19</v>
      </c>
      <c r="G69" s="148"/>
      <c r="H69" s="186" t="s">
        <v>19</v>
      </c>
    </row>
    <row r="70" spans="2:8" s="51" customFormat="1" ht="25.5" customHeight="1">
      <c r="B70" s="183"/>
      <c r="C70" s="184"/>
      <c r="D70" s="95" t="s">
        <v>19</v>
      </c>
      <c r="E70" s="185"/>
      <c r="F70" s="148"/>
      <c r="G70" s="148"/>
      <c r="H70" s="187"/>
    </row>
    <row r="71" spans="2:8" s="51" customFormat="1" ht="27" customHeight="1">
      <c r="B71" s="149" t="s">
        <v>303</v>
      </c>
      <c r="C71" s="149"/>
      <c r="D71" s="88" t="s">
        <v>336</v>
      </c>
      <c r="E71" s="43" t="s">
        <v>19</v>
      </c>
      <c r="F71" s="188" t="s">
        <v>19</v>
      </c>
      <c r="G71" s="189"/>
      <c r="H71" s="43" t="s">
        <v>19</v>
      </c>
    </row>
    <row r="72" spans="2:8" s="51" customFormat="1" ht="11.25" customHeight="1">
      <c r="B72" s="65"/>
      <c r="C72" s="65"/>
      <c r="D72" s="66"/>
      <c r="E72" s="66"/>
      <c r="F72" s="66"/>
      <c r="G72" s="66"/>
      <c r="H72" s="66"/>
    </row>
    <row r="73" spans="2:8" ht="15">
      <c r="B73" s="60" t="s">
        <v>304</v>
      </c>
      <c r="C73" s="57"/>
    </row>
    <row r="74" spans="2:8">
      <c r="B74" s="103" t="s">
        <v>305</v>
      </c>
      <c r="C74" s="70"/>
      <c r="D74" s="70"/>
      <c r="E74" s="70"/>
      <c r="F74" s="64"/>
      <c r="G74" s="179" t="s">
        <v>19</v>
      </c>
      <c r="H74" s="179"/>
    </row>
    <row r="75" spans="2:8">
      <c r="B75" s="103" t="s">
        <v>306</v>
      </c>
      <c r="C75" s="70"/>
      <c r="D75" s="70"/>
      <c r="E75" s="70"/>
      <c r="F75" s="64"/>
      <c r="G75" s="179" t="str">
        <f>G74</f>
        <v>-</v>
      </c>
      <c r="H75" s="179"/>
    </row>
    <row r="76" spans="2:8">
      <c r="B76" s="104" t="s">
        <v>307</v>
      </c>
      <c r="C76" s="105"/>
      <c r="D76" s="105"/>
      <c r="E76" s="105"/>
      <c r="F76" s="106"/>
      <c r="G76" s="179" t="s">
        <v>19</v>
      </c>
      <c r="H76" s="179"/>
    </row>
    <row r="77" spans="2:8">
      <c r="B77" s="103" t="s">
        <v>310</v>
      </c>
      <c r="C77" s="70"/>
      <c r="D77" s="70"/>
      <c r="E77" s="70"/>
      <c r="F77" s="64"/>
      <c r="G77" s="157" t="s">
        <v>282</v>
      </c>
      <c r="H77" s="157"/>
    </row>
    <row r="79" spans="2:8" ht="15">
      <c r="B79" s="60" t="s">
        <v>311</v>
      </c>
    </row>
    <row r="80" spans="2:8">
      <c r="B80" s="138" t="s">
        <v>312</v>
      </c>
      <c r="C80" s="138"/>
      <c r="D80" s="138"/>
      <c r="E80" s="138"/>
      <c r="F80" s="138"/>
      <c r="G80" s="138"/>
      <c r="H80" s="138"/>
    </row>
    <row r="81" spans="2:8">
      <c r="B81" s="140" t="s">
        <v>283</v>
      </c>
      <c r="C81" s="140"/>
      <c r="D81" s="140"/>
      <c r="E81" s="140" t="s">
        <v>284</v>
      </c>
      <c r="F81" s="140"/>
      <c r="G81" s="140"/>
      <c r="H81" s="140"/>
    </row>
    <row r="82" spans="2:8" ht="27" customHeight="1">
      <c r="B82" s="140"/>
      <c r="C82" s="140"/>
      <c r="D82" s="140"/>
      <c r="E82" s="140"/>
      <c r="F82" s="140"/>
      <c r="G82" s="140"/>
      <c r="H82" s="140"/>
    </row>
  </sheetData>
  <mergeCells count="42">
    <mergeCell ref="B81:B82"/>
    <mergeCell ref="C81:D82"/>
    <mergeCell ref="E81:F82"/>
    <mergeCell ref="G81:H82"/>
    <mergeCell ref="B69:C70"/>
    <mergeCell ref="E69:E70"/>
    <mergeCell ref="F69:G70"/>
    <mergeCell ref="H69:H70"/>
    <mergeCell ref="B71:C71"/>
    <mergeCell ref="F71:G71"/>
    <mergeCell ref="G74:H74"/>
    <mergeCell ref="G75:H75"/>
    <mergeCell ref="G76:H76"/>
    <mergeCell ref="G77:H77"/>
    <mergeCell ref="B80:H80"/>
    <mergeCell ref="B67:C68"/>
    <mergeCell ref="E67:E68"/>
    <mergeCell ref="F67:G68"/>
    <mergeCell ref="H67:H68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6:C66"/>
    <mergeCell ref="F66:G66"/>
    <mergeCell ref="G12:H12"/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</mergeCells>
  <pageMargins left="0.25" right="0.25" top="0.75" bottom="0.75" header="0.3" footer="0.3"/>
  <pageSetup paperSize="9" scale="90" fitToHeight="0" orientation="portrait" r:id="rId1"/>
  <headerFooter>
    <oddFooter>&amp;C&amp;"Times New Roman,Обычный"&amp;12&amp;KffffffСтраница &amp;P</oddFooter>
  </headerFooter>
  <rowBreaks count="1" manualBreakCount="1">
    <brk id="4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B1:H84"/>
  <sheetViews>
    <sheetView view="pageBreakPreview" topLeftCell="B64" zoomScaleNormal="75" zoomScaleSheetLayoutView="100" workbookViewId="0">
      <selection activeCell="G78" sqref="G78:H78"/>
    </sheetView>
  </sheetViews>
  <sheetFormatPr defaultColWidth="10.5" defaultRowHeight="14.25"/>
  <cols>
    <col min="1" max="1" width="6.875" customWidth="1"/>
    <col min="2" max="2" width="17" customWidth="1"/>
    <col min="4" max="4" width="13" customWidth="1"/>
    <col min="5" max="5" width="14.75" customWidth="1"/>
    <col min="6" max="6" width="12" customWidth="1"/>
    <col min="7" max="7" width="13.25" customWidth="1"/>
    <col min="8" max="8" width="13" customWidth="1"/>
  </cols>
  <sheetData>
    <row r="1" spans="2:8" ht="15">
      <c r="B1" s="158" t="str">
        <f>занесвынес!A1</f>
        <v>ООО Альфадез</v>
      </c>
      <c r="C1" s="159"/>
      <c r="D1" s="159"/>
      <c r="E1" s="159"/>
      <c r="F1" s="159"/>
      <c r="G1" s="159"/>
      <c r="H1" s="160"/>
    </row>
    <row r="2" spans="2:8">
      <c r="B2" s="161" t="str">
        <f>занесвынес!A2</f>
        <v>Контактный телефон</v>
      </c>
      <c r="C2" s="162"/>
      <c r="D2" s="163">
        <f>занесвынес!C2</f>
        <v>89379676209</v>
      </c>
      <c r="E2" s="164"/>
      <c r="F2" s="70"/>
      <c r="G2" s="70"/>
      <c r="H2" s="64"/>
    </row>
    <row r="3" spans="2:8">
      <c r="B3" s="67" t="s">
        <v>259</v>
      </c>
      <c r="C3" s="165" t="s">
        <v>340</v>
      </c>
      <c r="D3" s="166"/>
      <c r="E3" s="161" t="str">
        <f>занесвынес!A4</f>
        <v>Наименование обьекта</v>
      </c>
      <c r="F3" s="161"/>
      <c r="G3" s="166" t="str">
        <f>занесвынес!C4</f>
        <v>ОСП ЗГПИ</v>
      </c>
      <c r="H3" s="166"/>
    </row>
    <row r="4" spans="2:8">
      <c r="B4" s="67" t="s">
        <v>260</v>
      </c>
      <c r="C4" s="167" t="str">
        <f>журнал6!J3</f>
        <v>Авдеенко И.А.</v>
      </c>
      <c r="D4" s="167"/>
      <c r="E4" s="168" t="str">
        <f>занесвынес!A5</f>
        <v>Адрес проведения работ</v>
      </c>
      <c r="F4" s="168"/>
      <c r="G4" s="167" t="str">
        <f>занесвынес!C5</f>
        <v>с.Овчарное ул.Луговая 41б</v>
      </c>
      <c r="H4" s="167"/>
    </row>
    <row r="5" spans="2:8">
      <c r="B5" s="68" t="s">
        <v>261</v>
      </c>
      <c r="C5" s="69">
        <f>журнал6!A11</f>
        <v>45159</v>
      </c>
      <c r="D5" s="70"/>
      <c r="E5" s="70"/>
      <c r="F5" s="70"/>
      <c r="G5" s="70"/>
      <c r="H5" s="64"/>
    </row>
    <row r="7" spans="2:8" ht="15">
      <c r="B7" s="169" t="s">
        <v>313</v>
      </c>
      <c r="C7" s="169"/>
      <c r="D7" s="169"/>
      <c r="E7" s="169"/>
      <c r="F7" s="169"/>
      <c r="G7" s="169"/>
      <c r="H7" s="169"/>
    </row>
    <row r="9" spans="2:8" ht="15">
      <c r="B9" s="60" t="s">
        <v>285</v>
      </c>
      <c r="C9" s="60"/>
    </row>
    <row r="10" spans="2:8" ht="15">
      <c r="B10" s="60" t="s">
        <v>286</v>
      </c>
    </row>
    <row r="11" spans="2:8" s="51" customFormat="1" ht="45">
      <c r="B11" s="89" t="s">
        <v>330</v>
      </c>
      <c r="C11" s="89" t="s">
        <v>287</v>
      </c>
      <c r="D11" s="89" t="s">
        <v>288</v>
      </c>
      <c r="E11" s="89" t="s">
        <v>262</v>
      </c>
      <c r="F11" s="89" t="s">
        <v>263</v>
      </c>
      <c r="G11" s="170" t="s">
        <v>289</v>
      </c>
      <c r="H11" s="170"/>
    </row>
    <row r="12" spans="2:8">
      <c r="B12" s="99" t="s">
        <v>19</v>
      </c>
      <c r="C12" s="99" t="s">
        <v>19</v>
      </c>
      <c r="D12" s="99" t="s">
        <v>19</v>
      </c>
      <c r="E12" s="99" t="s">
        <v>19</v>
      </c>
      <c r="F12" s="100" t="s">
        <v>19</v>
      </c>
      <c r="G12" s="157" t="s">
        <v>19</v>
      </c>
      <c r="H12" s="157"/>
    </row>
    <row r="14" spans="2:8" ht="15">
      <c r="B14" s="60" t="s">
        <v>290</v>
      </c>
      <c r="C14" s="60"/>
      <c r="D14" s="60"/>
    </row>
    <row r="15" spans="2:8" s="51" customFormat="1" ht="39.950000000000003" customHeight="1">
      <c r="B15" s="101" t="s">
        <v>330</v>
      </c>
      <c r="C15" s="89" t="s">
        <v>287</v>
      </c>
      <c r="D15" s="89" t="s">
        <v>288</v>
      </c>
      <c r="E15" s="89" t="s">
        <v>262</v>
      </c>
      <c r="F15" s="89" t="s">
        <v>263</v>
      </c>
      <c r="G15" s="170" t="s">
        <v>289</v>
      </c>
      <c r="H15" s="170"/>
    </row>
    <row r="16" spans="2:8" ht="28.5">
      <c r="B16" s="43" t="s">
        <v>331</v>
      </c>
      <c r="C16" s="90" t="s">
        <v>19</v>
      </c>
      <c r="D16" s="90" t="s">
        <v>19</v>
      </c>
      <c r="E16" s="90" t="s">
        <v>19</v>
      </c>
      <c r="F16" s="102" t="s">
        <v>19</v>
      </c>
      <c r="G16" s="179" t="s">
        <v>19</v>
      </c>
      <c r="H16" s="179"/>
    </row>
    <row r="18" spans="2:8" ht="15">
      <c r="B18" s="61" t="s">
        <v>272</v>
      </c>
    </row>
    <row r="19" spans="2:8" ht="15">
      <c r="B19" s="62" t="s">
        <v>273</v>
      </c>
      <c r="C19" s="62" t="s">
        <v>264</v>
      </c>
    </row>
    <row r="20" spans="2:8" ht="15">
      <c r="B20" s="180" t="s">
        <v>274</v>
      </c>
      <c r="C20" s="180"/>
    </row>
    <row r="21" spans="2:8">
      <c r="B21" s="56" t="s">
        <v>275</v>
      </c>
      <c r="C21" s="90" t="s">
        <v>19</v>
      </c>
    </row>
    <row r="22" spans="2:8">
      <c r="B22" s="56" t="s">
        <v>276</v>
      </c>
      <c r="C22" s="90" t="s">
        <v>19</v>
      </c>
    </row>
    <row r="24" spans="2:8">
      <c r="B24" s="91" t="s">
        <v>308</v>
      </c>
      <c r="C24" s="70"/>
      <c r="D24" s="70"/>
      <c r="E24" s="70"/>
      <c r="F24" s="64"/>
      <c r="G24" s="177" t="s">
        <v>19</v>
      </c>
      <c r="H24" s="177"/>
    </row>
    <row r="25" spans="2:8">
      <c r="B25" s="91" t="s">
        <v>309</v>
      </c>
      <c r="C25" s="70"/>
      <c r="D25" s="70"/>
      <c r="E25" s="70"/>
      <c r="F25" s="64"/>
      <c r="G25" s="179" t="s">
        <v>19</v>
      </c>
      <c r="H25" s="179"/>
    </row>
    <row r="26" spans="2:8">
      <c r="B26" s="91" t="s">
        <v>332</v>
      </c>
      <c r="C26" s="70"/>
      <c r="D26" s="70"/>
      <c r="E26" s="70"/>
      <c r="F26" s="64"/>
      <c r="G26" s="179" t="s">
        <v>19</v>
      </c>
      <c r="H26" s="179"/>
    </row>
    <row r="27" spans="2:8">
      <c r="B27" s="91" t="s">
        <v>334</v>
      </c>
      <c r="C27" s="70"/>
      <c r="D27" s="70"/>
      <c r="E27" s="70"/>
      <c r="F27" s="64"/>
      <c r="G27" s="179" t="s">
        <v>19</v>
      </c>
      <c r="H27" s="179"/>
    </row>
    <row r="28" spans="2:8" ht="15">
      <c r="B28" s="61" t="s">
        <v>291</v>
      </c>
    </row>
    <row r="29" spans="2:8">
      <c r="B29" s="92" t="s">
        <v>296</v>
      </c>
      <c r="C29" s="70"/>
      <c r="D29" s="70"/>
      <c r="E29" s="70"/>
      <c r="F29" s="70"/>
      <c r="G29" s="70"/>
      <c r="H29" s="64"/>
    </row>
    <row r="31" spans="2:8" ht="15">
      <c r="B31" s="60" t="s">
        <v>292</v>
      </c>
    </row>
    <row r="32" spans="2:8" ht="45">
      <c r="B32" s="101" t="s">
        <v>330</v>
      </c>
      <c r="C32" s="89" t="s">
        <v>287</v>
      </c>
      <c r="D32" s="89" t="s">
        <v>288</v>
      </c>
      <c r="E32" s="89" t="s">
        <v>262</v>
      </c>
      <c r="F32" s="89" t="s">
        <v>263</v>
      </c>
      <c r="G32" s="170" t="s">
        <v>289</v>
      </c>
      <c r="H32" s="170"/>
    </row>
    <row r="33" spans="2:8">
      <c r="B33" s="99" t="s">
        <v>19</v>
      </c>
      <c r="C33" s="99" t="s">
        <v>19</v>
      </c>
      <c r="D33" s="99" t="s">
        <v>19</v>
      </c>
      <c r="E33" s="99" t="s">
        <v>19</v>
      </c>
      <c r="F33" s="100" t="s">
        <v>19</v>
      </c>
      <c r="G33" s="157" t="s">
        <v>19</v>
      </c>
      <c r="H33" s="157"/>
    </row>
    <row r="35" spans="2:8" ht="15">
      <c r="B35" s="61" t="s">
        <v>272</v>
      </c>
    </row>
    <row r="36" spans="2:8" ht="15">
      <c r="B36" s="62" t="s">
        <v>273</v>
      </c>
      <c r="C36" s="62" t="s">
        <v>264</v>
      </c>
    </row>
    <row r="37" spans="2:8">
      <c r="B37" s="56" t="s">
        <v>265</v>
      </c>
      <c r="C37" s="56"/>
    </row>
    <row r="38" spans="2:8">
      <c r="B38" s="56" t="s">
        <v>277</v>
      </c>
      <c r="C38" s="90" t="s">
        <v>19</v>
      </c>
    </row>
    <row r="39" spans="2:8" s="51" customFormat="1">
      <c r="B39" s="56" t="s">
        <v>278</v>
      </c>
      <c r="C39" s="90" t="s">
        <v>19</v>
      </c>
    </row>
    <row r="40" spans="2:8">
      <c r="B40" s="56" t="s">
        <v>333</v>
      </c>
      <c r="C40" s="90" t="s">
        <v>19</v>
      </c>
      <c r="D40" s="31"/>
      <c r="E40" s="31"/>
      <c r="F40" s="31"/>
      <c r="G40" s="31"/>
    </row>
    <row r="41" spans="2:8">
      <c r="B41" s="56" t="s">
        <v>276</v>
      </c>
      <c r="C41" s="90" t="s">
        <v>19</v>
      </c>
      <c r="D41" s="31"/>
      <c r="E41" s="31"/>
      <c r="F41" s="31"/>
      <c r="G41" s="31"/>
    </row>
    <row r="42" spans="2:8">
      <c r="B42" s="70"/>
      <c r="C42" s="63"/>
      <c r="D42" s="31"/>
      <c r="E42" s="31"/>
      <c r="F42" s="31"/>
      <c r="G42" s="31"/>
    </row>
    <row r="43" spans="2:8">
      <c r="B43" s="93" t="s">
        <v>295</v>
      </c>
      <c r="C43" s="63"/>
      <c r="D43" s="63"/>
      <c r="E43" s="63"/>
      <c r="F43" s="63"/>
      <c r="G43" s="63"/>
      <c r="H43" s="64"/>
    </row>
    <row r="44" spans="2:8">
      <c r="B44" s="31"/>
      <c r="C44" s="31"/>
      <c r="D44" s="31"/>
      <c r="E44" s="31"/>
      <c r="F44" s="31"/>
      <c r="G44" s="31"/>
    </row>
    <row r="45" spans="2:8" ht="15">
      <c r="B45" s="61" t="s">
        <v>291</v>
      </c>
    </row>
    <row r="46" spans="2:8">
      <c r="B46" s="92" t="s">
        <v>296</v>
      </c>
      <c r="C46" s="70"/>
      <c r="D46" s="70"/>
      <c r="E46" s="70"/>
      <c r="F46" s="70"/>
      <c r="G46" s="70"/>
      <c r="H46" s="64"/>
    </row>
    <row r="48" spans="2:8" ht="15">
      <c r="B48" s="60" t="s">
        <v>293</v>
      </c>
    </row>
    <row r="49" spans="2:8" ht="30">
      <c r="B49" s="62" t="s">
        <v>294</v>
      </c>
      <c r="C49" s="62" t="s">
        <v>266</v>
      </c>
      <c r="D49" s="62" t="s">
        <v>267</v>
      </c>
      <c r="E49" s="62" t="s">
        <v>268</v>
      </c>
      <c r="F49" s="62" t="s">
        <v>269</v>
      </c>
      <c r="G49" s="62" t="s">
        <v>270</v>
      </c>
      <c r="H49" s="89" t="s">
        <v>271</v>
      </c>
    </row>
    <row r="50" spans="2:8">
      <c r="B50" s="90" t="s">
        <v>19</v>
      </c>
      <c r="C50" s="90" t="s">
        <v>19</v>
      </c>
      <c r="D50" s="90" t="s">
        <v>19</v>
      </c>
      <c r="E50" s="90" t="s">
        <v>19</v>
      </c>
      <c r="F50" s="90" t="s">
        <v>19</v>
      </c>
      <c r="G50" s="90" t="s">
        <v>19</v>
      </c>
      <c r="H50" s="90" t="s">
        <v>19</v>
      </c>
    </row>
    <row r="51" spans="2:8">
      <c r="B51" s="31"/>
      <c r="C51" s="31"/>
      <c r="D51" s="31"/>
      <c r="E51" s="31"/>
      <c r="F51" s="31"/>
      <c r="G51" s="31"/>
      <c r="H51" s="31"/>
    </row>
    <row r="52" spans="2:8" ht="15">
      <c r="B52" s="61" t="s">
        <v>272</v>
      </c>
      <c r="D52" s="31"/>
      <c r="E52" s="31"/>
      <c r="F52" s="31"/>
      <c r="G52" s="31"/>
      <c r="H52" s="31"/>
    </row>
    <row r="53" spans="2:8" ht="15">
      <c r="B53" s="62" t="s">
        <v>273</v>
      </c>
      <c r="C53" s="62" t="s">
        <v>264</v>
      </c>
    </row>
    <row r="54" spans="2:8">
      <c r="B54" s="92" t="s">
        <v>279</v>
      </c>
      <c r="C54" s="64"/>
    </row>
    <row r="55" spans="2:8">
      <c r="B55" s="56" t="s">
        <v>266</v>
      </c>
      <c r="C55" s="90" t="s">
        <v>19</v>
      </c>
    </row>
    <row r="56" spans="2:8">
      <c r="B56" s="56" t="s">
        <v>267</v>
      </c>
      <c r="C56" s="90" t="s">
        <v>19</v>
      </c>
    </row>
    <row r="57" spans="2:8">
      <c r="B57" s="56" t="str">
        <f>E49</f>
        <v>Златоглазка</v>
      </c>
      <c r="C57" s="90" t="s">
        <v>19</v>
      </c>
    </row>
    <row r="58" spans="2:8">
      <c r="B58" s="56" t="str">
        <f>F49</f>
        <v>Комары</v>
      </c>
      <c r="C58" s="90" t="s">
        <v>19</v>
      </c>
    </row>
    <row r="59" spans="2:8">
      <c r="B59" s="56" t="str">
        <f>G49</f>
        <v>Осы</v>
      </c>
      <c r="C59" s="90" t="s">
        <v>19</v>
      </c>
    </row>
    <row r="60" spans="2:8">
      <c r="B60" s="56" t="str">
        <f>H49</f>
        <v>Пищевая моль</v>
      </c>
      <c r="C60" s="90" t="s">
        <v>19</v>
      </c>
    </row>
    <row r="62" spans="2:8">
      <c r="B62" s="93" t="s">
        <v>297</v>
      </c>
      <c r="C62" s="63"/>
      <c r="D62" s="63"/>
      <c r="E62" s="63"/>
      <c r="F62" s="63"/>
      <c r="G62" s="63"/>
      <c r="H62" s="64"/>
    </row>
    <row r="63" spans="2:8">
      <c r="B63" s="31"/>
      <c r="C63" s="31"/>
      <c r="D63" s="31"/>
      <c r="E63" s="31"/>
      <c r="F63" s="31"/>
      <c r="G63" s="31"/>
    </row>
    <row r="64" spans="2:8" ht="15">
      <c r="B64" s="61" t="s">
        <v>291</v>
      </c>
    </row>
    <row r="65" spans="2:8">
      <c r="B65" s="92" t="s">
        <v>296</v>
      </c>
      <c r="C65" s="70"/>
      <c r="D65" s="70"/>
      <c r="E65" s="70"/>
      <c r="F65" s="70"/>
      <c r="G65" s="70"/>
      <c r="H65" s="64"/>
    </row>
    <row r="67" spans="2:8" s="51" customFormat="1" ht="55.5" customHeight="1">
      <c r="B67" s="60" t="s">
        <v>302</v>
      </c>
      <c r="C67"/>
      <c r="D67"/>
      <c r="E67"/>
      <c r="F67"/>
      <c r="G67"/>
      <c r="H67"/>
    </row>
    <row r="68" spans="2:8" s="51" customFormat="1" ht="30">
      <c r="B68" s="170" t="s">
        <v>301</v>
      </c>
      <c r="C68" s="170"/>
      <c r="D68" s="89" t="s">
        <v>298</v>
      </c>
      <c r="E68" s="89" t="s">
        <v>255</v>
      </c>
      <c r="F68" s="170" t="s">
        <v>299</v>
      </c>
      <c r="G68" s="170"/>
      <c r="H68" s="89" t="s">
        <v>300</v>
      </c>
    </row>
    <row r="69" spans="2:8" s="51" customFormat="1" ht="20.25" customHeight="1">
      <c r="B69" s="171" t="s">
        <v>280</v>
      </c>
      <c r="C69" s="172"/>
      <c r="D69" s="107" t="s">
        <v>345</v>
      </c>
      <c r="E69" s="175" t="str">
        <f>журнал6!B11</f>
        <v>ALT  клей</v>
      </c>
      <c r="F69" s="171" t="str">
        <f>журнал6!F11</f>
        <v>Полибутилен 80,8%, полиизобутилен 9,6%</v>
      </c>
      <c r="G69" s="172"/>
      <c r="H69" s="177">
        <f>журнал6!G11</f>
        <v>0.17599999999999993</v>
      </c>
    </row>
    <row r="70" spans="2:8" s="51" customFormat="1" ht="25.5" customHeight="1">
      <c r="B70" s="173"/>
      <c r="C70" s="174"/>
      <c r="D70" s="108" t="str">
        <f>журнал6!H11</f>
        <v xml:space="preserve">3 контур защиты </v>
      </c>
      <c r="E70" s="176"/>
      <c r="F70" s="173"/>
      <c r="G70" s="174"/>
      <c r="H70" s="178"/>
    </row>
    <row r="71" spans="2:8" s="51" customFormat="1" ht="24.75" customHeight="1">
      <c r="B71" s="181" t="s">
        <v>281</v>
      </c>
      <c r="C71" s="182"/>
      <c r="D71" s="94" t="s">
        <v>19</v>
      </c>
      <c r="E71" s="185" t="s">
        <v>19</v>
      </c>
      <c r="F71" s="148" t="s">
        <v>19</v>
      </c>
      <c r="G71" s="148"/>
      <c r="H71" s="175" t="s">
        <v>19</v>
      </c>
    </row>
    <row r="72" spans="2:8" s="51" customFormat="1" ht="25.5" customHeight="1">
      <c r="B72" s="183"/>
      <c r="C72" s="184"/>
      <c r="D72" s="95" t="s">
        <v>19</v>
      </c>
      <c r="E72" s="185"/>
      <c r="F72" s="148"/>
      <c r="G72" s="148"/>
      <c r="H72" s="176"/>
    </row>
    <row r="73" spans="2:8" s="51" customFormat="1" ht="27" customHeight="1">
      <c r="B73" s="149" t="s">
        <v>303</v>
      </c>
      <c r="C73" s="149"/>
      <c r="D73" s="88" t="s">
        <v>19</v>
      </c>
      <c r="E73" s="43" t="s">
        <v>19</v>
      </c>
      <c r="F73" s="188" t="s">
        <v>19</v>
      </c>
      <c r="G73" s="189"/>
      <c r="H73" s="43" t="s">
        <v>19</v>
      </c>
    </row>
    <row r="74" spans="2:8" s="51" customFormat="1" ht="11.25" customHeight="1">
      <c r="B74" s="65"/>
      <c r="C74" s="65"/>
      <c r="D74" s="66"/>
      <c r="E74" s="66"/>
      <c r="F74" s="66"/>
      <c r="G74" s="66"/>
      <c r="H74" s="66"/>
    </row>
    <row r="75" spans="2:8" ht="15">
      <c r="B75" s="60" t="s">
        <v>304</v>
      </c>
      <c r="C75" s="57"/>
    </row>
    <row r="76" spans="2:8">
      <c r="B76" s="103" t="s">
        <v>305</v>
      </c>
      <c r="C76" s="70"/>
      <c r="D76" s="70"/>
      <c r="E76" s="70"/>
      <c r="F76" s="64"/>
      <c r="G76" s="179">
        <v>22</v>
      </c>
      <c r="H76" s="179"/>
    </row>
    <row r="77" spans="2:8">
      <c r="B77" s="103" t="s">
        <v>306</v>
      </c>
      <c r="C77" s="70"/>
      <c r="D77" s="70"/>
      <c r="E77" s="70"/>
      <c r="F77" s="64"/>
      <c r="G77" s="179">
        <f>G76</f>
        <v>22</v>
      </c>
      <c r="H77" s="179"/>
    </row>
    <row r="78" spans="2:8">
      <c r="B78" s="104" t="s">
        <v>307</v>
      </c>
      <c r="C78" s="105"/>
      <c r="D78" s="105"/>
      <c r="E78" s="105"/>
      <c r="F78" s="106"/>
      <c r="G78" s="179" t="s">
        <v>19</v>
      </c>
      <c r="H78" s="179"/>
    </row>
    <row r="79" spans="2:8">
      <c r="B79" s="103" t="s">
        <v>310</v>
      </c>
      <c r="C79" s="70"/>
      <c r="D79" s="70"/>
      <c r="E79" s="70"/>
      <c r="F79" s="64"/>
      <c r="G79" s="157" t="s">
        <v>282</v>
      </c>
      <c r="H79" s="157"/>
    </row>
    <row r="81" spans="2:8" ht="15">
      <c r="B81" s="60" t="s">
        <v>311</v>
      </c>
    </row>
    <row r="82" spans="2:8">
      <c r="B82" s="138" t="s">
        <v>312</v>
      </c>
      <c r="C82" s="138"/>
      <c r="D82" s="138"/>
      <c r="E82" s="138"/>
      <c r="F82" s="138"/>
      <c r="G82" s="138"/>
      <c r="H82" s="138"/>
    </row>
    <row r="83" spans="2:8">
      <c r="B83" s="140" t="s">
        <v>283</v>
      </c>
      <c r="C83" s="140"/>
      <c r="D83" s="140"/>
      <c r="E83" s="140" t="s">
        <v>284</v>
      </c>
      <c r="F83" s="140"/>
      <c r="G83" s="140"/>
      <c r="H83" s="140"/>
    </row>
    <row r="84" spans="2:8" ht="27" customHeight="1">
      <c r="B84" s="140"/>
      <c r="C84" s="140"/>
      <c r="D84" s="140"/>
      <c r="E84" s="140"/>
      <c r="F84" s="140"/>
      <c r="G84" s="140"/>
      <c r="H84" s="140"/>
    </row>
  </sheetData>
  <mergeCells count="42">
    <mergeCell ref="B83:B84"/>
    <mergeCell ref="C83:D84"/>
    <mergeCell ref="E83:F84"/>
    <mergeCell ref="G83:H84"/>
    <mergeCell ref="G76:H76"/>
    <mergeCell ref="G77:H77"/>
    <mergeCell ref="G78:H78"/>
    <mergeCell ref="G79:H79"/>
    <mergeCell ref="B82:H82"/>
    <mergeCell ref="B71:C72"/>
    <mergeCell ref="E71:E72"/>
    <mergeCell ref="F71:G72"/>
    <mergeCell ref="H71:H72"/>
    <mergeCell ref="B73:C73"/>
    <mergeCell ref="F73:G73"/>
    <mergeCell ref="B69:C70"/>
    <mergeCell ref="E69:E70"/>
    <mergeCell ref="F69:G70"/>
    <mergeCell ref="H69:H70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G12:H12"/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</mergeCells>
  <pageMargins left="0.25" right="0.25" top="0.75" bottom="0.75" header="0.3" footer="0.3"/>
  <pageSetup paperSize="9" scale="90" fitToHeight="0" orientation="portrait" r:id="rId1"/>
  <headerFooter>
    <oddFooter>&amp;C&amp;"Times New Roman,Обычный"&amp;12&amp;KffffffСтраница &amp;P</oddFooter>
  </headerFooter>
  <rowBreaks count="1" manualBreakCount="1">
    <brk id="4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  <pageSetUpPr fitToPage="1"/>
  </sheetPr>
  <dimension ref="B1:H82"/>
  <sheetViews>
    <sheetView view="pageBreakPreview" topLeftCell="B31" zoomScaleNormal="75" zoomScaleSheetLayoutView="100" workbookViewId="0">
      <selection activeCell="E61" sqref="E61"/>
    </sheetView>
  </sheetViews>
  <sheetFormatPr defaultColWidth="10.5" defaultRowHeight="14.25"/>
  <cols>
    <col min="1" max="1" width="6.875" customWidth="1"/>
    <col min="2" max="2" width="17" customWidth="1"/>
    <col min="4" max="4" width="13" customWidth="1"/>
    <col min="5" max="5" width="14.75" customWidth="1"/>
    <col min="6" max="6" width="12" customWidth="1"/>
    <col min="7" max="7" width="13.25" customWidth="1"/>
    <col min="8" max="8" width="13" customWidth="1"/>
  </cols>
  <sheetData>
    <row r="1" spans="2:8" ht="15">
      <c r="B1" s="158" t="str">
        <f>занесвынес!A1</f>
        <v>ООО Альфадез</v>
      </c>
      <c r="C1" s="159"/>
      <c r="D1" s="159"/>
      <c r="E1" s="159"/>
      <c r="F1" s="159"/>
      <c r="G1" s="159"/>
      <c r="H1" s="160"/>
    </row>
    <row r="2" spans="2:8">
      <c r="B2" s="161" t="str">
        <f>занесвынес!A2</f>
        <v>Контактный телефон</v>
      </c>
      <c r="C2" s="162"/>
      <c r="D2" s="163">
        <f>занесвынес!C2</f>
        <v>89379676209</v>
      </c>
      <c r="E2" s="164"/>
      <c r="F2" s="70"/>
      <c r="G2" s="70"/>
      <c r="H2" s="64"/>
    </row>
    <row r="3" spans="2:8">
      <c r="B3" s="67" t="s">
        <v>259</v>
      </c>
      <c r="C3" s="165" t="s">
        <v>340</v>
      </c>
      <c r="D3" s="166"/>
      <c r="E3" s="161" t="str">
        <f>занесвынес!A4</f>
        <v>Наименование обьекта</v>
      </c>
      <c r="F3" s="161"/>
      <c r="G3" s="166" t="str">
        <f>занесвынес!C4</f>
        <v>ОСП ЗГПИ</v>
      </c>
      <c r="H3" s="166"/>
    </row>
    <row r="4" spans="2:8">
      <c r="B4" s="67" t="s">
        <v>260</v>
      </c>
      <c r="C4" s="167" t="str">
        <f>журнал6!J3</f>
        <v>Авдеенко И.А.</v>
      </c>
      <c r="D4" s="167"/>
      <c r="E4" s="168" t="str">
        <f>занесвынес!A5</f>
        <v>Адрес проведения работ</v>
      </c>
      <c r="F4" s="168"/>
      <c r="G4" s="167" t="str">
        <f>занесвынес!C5</f>
        <v>с.Овчарное ул.Луговая 41б</v>
      </c>
      <c r="H4" s="167"/>
    </row>
    <row r="5" spans="2:8">
      <c r="B5" s="68" t="s">
        <v>261</v>
      </c>
      <c r="C5" s="69">
        <v>45160</v>
      </c>
      <c r="D5" s="70"/>
      <c r="E5" s="70"/>
      <c r="F5" s="70"/>
      <c r="G5" s="70"/>
      <c r="H5" s="64"/>
    </row>
    <row r="7" spans="2:8" ht="15">
      <c r="B7" s="169" t="s">
        <v>313</v>
      </c>
      <c r="C7" s="169"/>
      <c r="D7" s="169"/>
      <c r="E7" s="169"/>
      <c r="F7" s="169"/>
      <c r="G7" s="169"/>
      <c r="H7" s="169"/>
    </row>
    <row r="9" spans="2:8" ht="15">
      <c r="B9" s="60" t="s">
        <v>285</v>
      </c>
      <c r="C9" s="60"/>
    </row>
    <row r="10" spans="2:8" ht="15">
      <c r="B10" s="60" t="s">
        <v>286</v>
      </c>
    </row>
    <row r="11" spans="2:8" s="51" customFormat="1" ht="45">
      <c r="B11" s="89" t="s">
        <v>330</v>
      </c>
      <c r="C11" s="89" t="s">
        <v>287</v>
      </c>
      <c r="D11" s="89" t="s">
        <v>288</v>
      </c>
      <c r="E11" s="89" t="s">
        <v>262</v>
      </c>
      <c r="F11" s="89" t="s">
        <v>263</v>
      </c>
      <c r="G11" s="170" t="s">
        <v>289</v>
      </c>
      <c r="H11" s="170"/>
    </row>
    <row r="12" spans="2:8">
      <c r="B12" s="99" t="s">
        <v>19</v>
      </c>
      <c r="C12" s="99" t="s">
        <v>19</v>
      </c>
      <c r="D12" s="99" t="s">
        <v>19</v>
      </c>
      <c r="E12" s="99" t="s">
        <v>19</v>
      </c>
      <c r="F12" s="100" t="s">
        <v>19</v>
      </c>
      <c r="G12" s="157" t="s">
        <v>19</v>
      </c>
      <c r="H12" s="157"/>
    </row>
    <row r="14" spans="2:8" ht="15">
      <c r="B14" s="60" t="s">
        <v>290</v>
      </c>
      <c r="C14" s="60"/>
      <c r="D14" s="60"/>
    </row>
    <row r="15" spans="2:8" s="51" customFormat="1" ht="39.950000000000003" customHeight="1">
      <c r="B15" s="101" t="s">
        <v>330</v>
      </c>
      <c r="C15" s="89" t="s">
        <v>287</v>
      </c>
      <c r="D15" s="89" t="s">
        <v>288</v>
      </c>
      <c r="E15" s="89" t="s">
        <v>262</v>
      </c>
      <c r="F15" s="89" t="s">
        <v>263</v>
      </c>
      <c r="G15" s="170" t="s">
        <v>289</v>
      </c>
      <c r="H15" s="170"/>
    </row>
    <row r="16" spans="2:8">
      <c r="B16" s="43" t="s">
        <v>19</v>
      </c>
      <c r="C16" s="90" t="s">
        <v>19</v>
      </c>
      <c r="D16" s="90" t="s">
        <v>19</v>
      </c>
      <c r="E16" s="90" t="s">
        <v>19</v>
      </c>
      <c r="F16" s="102" t="s">
        <v>19</v>
      </c>
      <c r="G16" s="179" t="s">
        <v>19</v>
      </c>
      <c r="H16" s="179"/>
    </row>
    <row r="18" spans="2:8" ht="15">
      <c r="B18" s="61" t="s">
        <v>272</v>
      </c>
    </row>
    <row r="19" spans="2:8" ht="15">
      <c r="B19" s="62" t="s">
        <v>273</v>
      </c>
      <c r="C19" s="62" t="s">
        <v>264</v>
      </c>
    </row>
    <row r="20" spans="2:8" ht="15">
      <c r="B20" s="180" t="s">
        <v>274</v>
      </c>
      <c r="C20" s="180"/>
    </row>
    <row r="21" spans="2:8">
      <c r="B21" s="56" t="s">
        <v>275</v>
      </c>
      <c r="C21" s="90" t="str">
        <f>G16</f>
        <v>-</v>
      </c>
    </row>
    <row r="22" spans="2:8">
      <c r="B22" s="56" t="s">
        <v>276</v>
      </c>
      <c r="C22" s="90" t="str">
        <f>C21</f>
        <v>-</v>
      </c>
    </row>
    <row r="24" spans="2:8">
      <c r="B24" s="91" t="s">
        <v>308</v>
      </c>
      <c r="C24" s="70"/>
      <c r="D24" s="70"/>
      <c r="E24" s="70"/>
      <c r="F24" s="64"/>
      <c r="G24" s="177" t="s">
        <v>19</v>
      </c>
      <c r="H24" s="177"/>
    </row>
    <row r="25" spans="2:8">
      <c r="B25" s="91" t="s">
        <v>309</v>
      </c>
      <c r="C25" s="70"/>
      <c r="D25" s="70"/>
      <c r="E25" s="70"/>
      <c r="F25" s="64"/>
      <c r="G25" s="179" t="s">
        <v>19</v>
      </c>
      <c r="H25" s="179"/>
    </row>
    <row r="26" spans="2:8">
      <c r="B26" s="91" t="s">
        <v>332</v>
      </c>
      <c r="C26" s="70"/>
      <c r="D26" s="70"/>
      <c r="E26" s="70"/>
      <c r="F26" s="64"/>
      <c r="G26" s="179" t="s">
        <v>19</v>
      </c>
      <c r="H26" s="179"/>
    </row>
    <row r="27" spans="2:8">
      <c r="B27" s="91" t="s">
        <v>334</v>
      </c>
      <c r="C27" s="70"/>
      <c r="D27" s="70"/>
      <c r="E27" s="70"/>
      <c r="F27" s="64"/>
      <c r="G27" s="179" t="str">
        <f>C22</f>
        <v>-</v>
      </c>
      <c r="H27" s="179"/>
    </row>
    <row r="28" spans="2:8" ht="15">
      <c r="B28" s="61" t="s">
        <v>291</v>
      </c>
    </row>
    <row r="29" spans="2:8">
      <c r="B29" s="92" t="s">
        <v>296</v>
      </c>
      <c r="C29" s="70"/>
      <c r="D29" s="70"/>
      <c r="E29" s="70"/>
      <c r="F29" s="70"/>
      <c r="G29" s="70"/>
      <c r="H29" s="64"/>
    </row>
    <row r="31" spans="2:8" ht="15">
      <c r="B31" s="60" t="s">
        <v>292</v>
      </c>
    </row>
    <row r="32" spans="2:8" ht="45">
      <c r="B32" s="101" t="s">
        <v>330</v>
      </c>
      <c r="C32" s="89" t="s">
        <v>287</v>
      </c>
      <c r="D32" s="89" t="s">
        <v>288</v>
      </c>
      <c r="E32" s="89" t="s">
        <v>262</v>
      </c>
      <c r="F32" s="89" t="s">
        <v>263</v>
      </c>
      <c r="G32" s="170" t="s">
        <v>289</v>
      </c>
      <c r="H32" s="170"/>
    </row>
    <row r="33" spans="2:8">
      <c r="B33" s="99" t="s">
        <v>19</v>
      </c>
      <c r="C33" s="99" t="s">
        <v>19</v>
      </c>
      <c r="D33" s="99" t="s">
        <v>19</v>
      </c>
      <c r="E33" s="99" t="s">
        <v>19</v>
      </c>
      <c r="F33" s="100" t="s">
        <v>19</v>
      </c>
      <c r="G33" s="157" t="s">
        <v>19</v>
      </c>
      <c r="H33" s="157"/>
    </row>
    <row r="35" spans="2:8" ht="15">
      <c r="B35" s="61" t="s">
        <v>272</v>
      </c>
    </row>
    <row r="36" spans="2:8" ht="15">
      <c r="B36" s="62" t="s">
        <v>273</v>
      </c>
      <c r="C36" s="62" t="s">
        <v>264</v>
      </c>
    </row>
    <row r="37" spans="2:8">
      <c r="B37" s="56" t="s">
        <v>265</v>
      </c>
      <c r="C37" s="56"/>
    </row>
    <row r="38" spans="2:8">
      <c r="B38" s="56" t="s">
        <v>277</v>
      </c>
      <c r="C38" s="90" t="s">
        <v>19</v>
      </c>
    </row>
    <row r="39" spans="2:8" s="51" customFormat="1">
      <c r="B39" s="56" t="s">
        <v>278</v>
      </c>
      <c r="C39" s="90" t="s">
        <v>19</v>
      </c>
    </row>
    <row r="40" spans="2:8">
      <c r="B40" s="56" t="s">
        <v>333</v>
      </c>
      <c r="C40" s="90" t="s">
        <v>19</v>
      </c>
      <c r="D40" s="31"/>
      <c r="E40" s="31"/>
      <c r="F40" s="31"/>
      <c r="G40" s="31"/>
    </row>
    <row r="41" spans="2:8">
      <c r="B41" s="56" t="s">
        <v>276</v>
      </c>
      <c r="C41" s="90" t="s">
        <v>19</v>
      </c>
      <c r="D41" s="31"/>
      <c r="E41" s="31"/>
      <c r="F41" s="31"/>
      <c r="G41" s="31"/>
    </row>
    <row r="42" spans="2:8">
      <c r="B42" s="70"/>
      <c r="C42" s="63"/>
      <c r="D42" s="31"/>
      <c r="E42" s="31"/>
      <c r="F42" s="31"/>
      <c r="G42" s="31"/>
    </row>
    <row r="43" spans="2:8">
      <c r="B43" s="93" t="s">
        <v>295</v>
      </c>
      <c r="C43" s="63"/>
      <c r="D43" s="63"/>
      <c r="E43" s="63"/>
      <c r="F43" s="63"/>
      <c r="G43" s="63"/>
      <c r="H43" s="64"/>
    </row>
    <row r="44" spans="2:8">
      <c r="B44" s="31"/>
      <c r="C44" s="31"/>
      <c r="D44" s="31"/>
      <c r="E44" s="31"/>
      <c r="F44" s="31"/>
      <c r="G44" s="31"/>
    </row>
    <row r="45" spans="2:8" ht="15">
      <c r="B45" s="61" t="s">
        <v>291</v>
      </c>
    </row>
    <row r="46" spans="2:8">
      <c r="B46" s="92" t="s">
        <v>296</v>
      </c>
      <c r="C46" s="70"/>
      <c r="D46" s="70"/>
      <c r="E46" s="70"/>
      <c r="F46" s="70"/>
      <c r="G46" s="70"/>
      <c r="H46" s="64"/>
    </row>
    <row r="48" spans="2:8" ht="15">
      <c r="B48" s="60" t="s">
        <v>293</v>
      </c>
    </row>
    <row r="49" spans="2:8" ht="30">
      <c r="B49" s="62" t="s">
        <v>294</v>
      </c>
      <c r="C49" s="62" t="s">
        <v>266</v>
      </c>
      <c r="D49" s="62" t="s">
        <v>267</v>
      </c>
      <c r="E49" s="62" t="s">
        <v>268</v>
      </c>
      <c r="F49" s="62" t="s">
        <v>269</v>
      </c>
      <c r="G49" s="62" t="s">
        <v>270</v>
      </c>
      <c r="H49" s="89" t="s">
        <v>271</v>
      </c>
    </row>
    <row r="50" spans="2:8">
      <c r="B50" s="90">
        <v>22</v>
      </c>
      <c r="C50" s="90" t="s">
        <v>19</v>
      </c>
      <c r="D50" s="90">
        <v>4</v>
      </c>
      <c r="E50" s="90">
        <v>1</v>
      </c>
      <c r="F50" s="90" t="s">
        <v>19</v>
      </c>
      <c r="G50" s="90" t="s">
        <v>19</v>
      </c>
      <c r="H50" s="90">
        <v>1</v>
      </c>
    </row>
    <row r="51" spans="2:8">
      <c r="B51" s="31"/>
      <c r="C51" s="31"/>
      <c r="D51" s="31"/>
      <c r="E51" s="31"/>
      <c r="F51" s="31"/>
      <c r="G51" s="31"/>
      <c r="H51" s="31"/>
    </row>
    <row r="52" spans="2:8" ht="15">
      <c r="B52" s="61" t="s">
        <v>272</v>
      </c>
      <c r="D52" s="31"/>
      <c r="E52" s="31"/>
      <c r="F52" s="31"/>
      <c r="G52" s="31"/>
      <c r="H52" s="31"/>
    </row>
    <row r="53" spans="2:8" ht="15">
      <c r="B53" s="62" t="s">
        <v>273</v>
      </c>
      <c r="C53" s="62" t="s">
        <v>264</v>
      </c>
    </row>
    <row r="54" spans="2:8">
      <c r="B54" s="92" t="s">
        <v>279</v>
      </c>
      <c r="C54" s="64"/>
    </row>
    <row r="55" spans="2:8">
      <c r="B55" s="56" t="s">
        <v>266</v>
      </c>
      <c r="C55" s="90" t="str">
        <f>C50</f>
        <v>-</v>
      </c>
    </row>
    <row r="56" spans="2:8">
      <c r="B56" s="56" t="s">
        <v>267</v>
      </c>
      <c r="C56" s="90">
        <f>D50</f>
        <v>4</v>
      </c>
    </row>
    <row r="57" spans="2:8">
      <c r="B57" s="56" t="str">
        <f>E49</f>
        <v>Златоглазка</v>
      </c>
      <c r="C57" s="90">
        <f>E50</f>
        <v>1</v>
      </c>
    </row>
    <row r="58" spans="2:8">
      <c r="B58" s="56" t="str">
        <f>F49</f>
        <v>Комары</v>
      </c>
      <c r="C58" s="90" t="str">
        <f>F50</f>
        <v>-</v>
      </c>
    </row>
    <row r="59" spans="2:8">
      <c r="B59" s="56" t="str">
        <f>G49</f>
        <v>Осы</v>
      </c>
      <c r="C59" s="90" t="str">
        <f>G50</f>
        <v>-</v>
      </c>
    </row>
    <row r="60" spans="2:8">
      <c r="B60" s="56" t="str">
        <f>H49</f>
        <v>Пищевая моль</v>
      </c>
      <c r="C60" s="90">
        <f>H50</f>
        <v>1</v>
      </c>
    </row>
    <row r="62" spans="2:8" ht="15">
      <c r="B62" s="61" t="s">
        <v>291</v>
      </c>
    </row>
    <row r="63" spans="2:8">
      <c r="B63" s="92" t="s">
        <v>296</v>
      </c>
      <c r="C63" s="70"/>
      <c r="D63" s="70"/>
      <c r="E63" s="70"/>
      <c r="F63" s="70"/>
      <c r="G63" s="70"/>
      <c r="H63" s="64"/>
    </row>
    <row r="64" spans="2:8">
      <c r="B64" s="113"/>
    </row>
    <row r="65" spans="2:8" s="51" customFormat="1" ht="33.75" customHeight="1">
      <c r="B65" s="60" t="s">
        <v>302</v>
      </c>
      <c r="C65"/>
      <c r="D65"/>
      <c r="E65"/>
      <c r="F65"/>
      <c r="G65"/>
      <c r="H65"/>
    </row>
    <row r="66" spans="2:8" s="51" customFormat="1" ht="30">
      <c r="B66" s="170" t="s">
        <v>301</v>
      </c>
      <c r="C66" s="170"/>
      <c r="D66" s="89" t="s">
        <v>298</v>
      </c>
      <c r="E66" s="89" t="s">
        <v>255</v>
      </c>
      <c r="F66" s="170" t="s">
        <v>299</v>
      </c>
      <c r="G66" s="170"/>
      <c r="H66" s="89" t="s">
        <v>300</v>
      </c>
    </row>
    <row r="67" spans="2:8" s="51" customFormat="1" ht="20.25" customHeight="1">
      <c r="B67" s="171" t="s">
        <v>280</v>
      </c>
      <c r="C67" s="172"/>
      <c r="D67" s="107" t="s">
        <v>19</v>
      </c>
      <c r="E67" s="175" t="s">
        <v>19</v>
      </c>
      <c r="F67" s="171" t="s">
        <v>19</v>
      </c>
      <c r="G67" s="172"/>
      <c r="H67" s="177" t="s">
        <v>19</v>
      </c>
    </row>
    <row r="68" spans="2:8" s="51" customFormat="1" ht="25.5" customHeight="1">
      <c r="B68" s="173"/>
      <c r="C68" s="174"/>
      <c r="D68" s="108" t="s">
        <v>19</v>
      </c>
      <c r="E68" s="176"/>
      <c r="F68" s="173"/>
      <c r="G68" s="174"/>
      <c r="H68" s="178"/>
    </row>
    <row r="69" spans="2:8" s="51" customFormat="1" ht="24.75" customHeight="1">
      <c r="B69" s="181" t="s">
        <v>281</v>
      </c>
      <c r="C69" s="182"/>
      <c r="D69" s="94" t="s">
        <v>19</v>
      </c>
      <c r="E69" s="185" t="s">
        <v>19</v>
      </c>
      <c r="F69" s="148" t="s">
        <v>19</v>
      </c>
      <c r="G69" s="148"/>
      <c r="H69" s="186" t="s">
        <v>19</v>
      </c>
    </row>
    <row r="70" spans="2:8" s="51" customFormat="1" ht="25.5" customHeight="1">
      <c r="B70" s="183"/>
      <c r="C70" s="184"/>
      <c r="D70" s="95" t="s">
        <v>19</v>
      </c>
      <c r="E70" s="185"/>
      <c r="F70" s="148"/>
      <c r="G70" s="148"/>
      <c r="H70" s="187"/>
    </row>
    <row r="71" spans="2:8" s="51" customFormat="1" ht="27" customHeight="1">
      <c r="B71" s="149" t="s">
        <v>303</v>
      </c>
      <c r="C71" s="149"/>
      <c r="D71" s="88" t="s">
        <v>336</v>
      </c>
      <c r="E71" s="43" t="s">
        <v>19</v>
      </c>
      <c r="F71" s="188" t="s">
        <v>19</v>
      </c>
      <c r="G71" s="189"/>
      <c r="H71" s="43" t="s">
        <v>19</v>
      </c>
    </row>
    <row r="72" spans="2:8" s="51" customFormat="1" ht="11.25" customHeight="1">
      <c r="B72" s="65"/>
      <c r="C72" s="65"/>
      <c r="D72" s="66"/>
      <c r="E72" s="66"/>
      <c r="F72" s="66"/>
      <c r="G72" s="66"/>
      <c r="H72" s="66"/>
    </row>
    <row r="73" spans="2:8" ht="15">
      <c r="B73" s="60" t="s">
        <v>304</v>
      </c>
      <c r="C73" s="57"/>
    </row>
    <row r="74" spans="2:8">
      <c r="B74" s="103" t="s">
        <v>305</v>
      </c>
      <c r="C74" s="70"/>
      <c r="D74" s="70"/>
      <c r="E74" s="70"/>
      <c r="F74" s="64"/>
      <c r="G74" s="179" t="s">
        <v>19</v>
      </c>
      <c r="H74" s="179"/>
    </row>
    <row r="75" spans="2:8">
      <c r="B75" s="103" t="s">
        <v>306</v>
      </c>
      <c r="C75" s="70"/>
      <c r="D75" s="70"/>
      <c r="E75" s="70"/>
      <c r="F75" s="64"/>
      <c r="G75" s="179" t="str">
        <f>G74</f>
        <v>-</v>
      </c>
      <c r="H75" s="179"/>
    </row>
    <row r="76" spans="2:8">
      <c r="B76" s="104" t="s">
        <v>307</v>
      </c>
      <c r="C76" s="105"/>
      <c r="D76" s="105"/>
      <c r="E76" s="105"/>
      <c r="F76" s="106"/>
      <c r="G76" s="179" t="s">
        <v>19</v>
      </c>
      <c r="H76" s="179"/>
    </row>
    <row r="77" spans="2:8">
      <c r="B77" s="103" t="s">
        <v>310</v>
      </c>
      <c r="C77" s="70"/>
      <c r="D77" s="70"/>
      <c r="E77" s="70"/>
      <c r="F77" s="64"/>
      <c r="G77" s="157" t="s">
        <v>282</v>
      </c>
      <c r="H77" s="157"/>
    </row>
    <row r="79" spans="2:8" ht="15">
      <c r="B79" s="60" t="s">
        <v>311</v>
      </c>
    </row>
    <row r="80" spans="2:8">
      <c r="B80" s="138" t="s">
        <v>312</v>
      </c>
      <c r="C80" s="138"/>
      <c r="D80" s="138"/>
      <c r="E80" s="138"/>
      <c r="F80" s="138"/>
      <c r="G80" s="138"/>
      <c r="H80" s="138"/>
    </row>
    <row r="81" spans="2:8">
      <c r="B81" s="140" t="s">
        <v>283</v>
      </c>
      <c r="C81" s="140"/>
      <c r="D81" s="140"/>
      <c r="E81" s="140" t="s">
        <v>284</v>
      </c>
      <c r="F81" s="140"/>
      <c r="G81" s="140"/>
      <c r="H81" s="140"/>
    </row>
    <row r="82" spans="2:8" ht="27" customHeight="1">
      <c r="B82" s="140"/>
      <c r="C82" s="140"/>
      <c r="D82" s="140"/>
      <c r="E82" s="140"/>
      <c r="F82" s="140"/>
      <c r="G82" s="140"/>
      <c r="H82" s="140"/>
    </row>
  </sheetData>
  <mergeCells count="42">
    <mergeCell ref="B81:B82"/>
    <mergeCell ref="C81:D82"/>
    <mergeCell ref="E81:F82"/>
    <mergeCell ref="G81:H82"/>
    <mergeCell ref="B69:C70"/>
    <mergeCell ref="E69:E70"/>
    <mergeCell ref="F69:G70"/>
    <mergeCell ref="H69:H70"/>
    <mergeCell ref="B71:C71"/>
    <mergeCell ref="F71:G71"/>
    <mergeCell ref="G74:H74"/>
    <mergeCell ref="G75:H75"/>
    <mergeCell ref="G76:H76"/>
    <mergeCell ref="G77:H77"/>
    <mergeCell ref="B80:H80"/>
    <mergeCell ref="B67:C68"/>
    <mergeCell ref="E67:E68"/>
    <mergeCell ref="F67:G68"/>
    <mergeCell ref="H67:H68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6:C66"/>
    <mergeCell ref="F66:G66"/>
    <mergeCell ref="G12:H12"/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</mergeCells>
  <pageMargins left="0.25" right="0.25" top="0.75" bottom="0.75" header="0.3" footer="0.3"/>
  <pageSetup paperSize="9" scale="90" fitToHeight="0" orientation="portrait" r:id="rId1"/>
  <headerFooter>
    <oddFooter>&amp;C&amp;"Times New Roman,Обычный"&amp;12&amp;KffffffСтраница &amp;P</oddFooter>
  </headerFooter>
  <rowBreaks count="1" manualBreakCount="1">
    <brk id="4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  <pageSetUpPr fitToPage="1"/>
  </sheetPr>
  <dimension ref="B1:H84"/>
  <sheetViews>
    <sheetView view="pageBreakPreview" topLeftCell="B1" zoomScaleNormal="75" zoomScaleSheetLayoutView="100" workbookViewId="0">
      <selection activeCell="J30" sqref="J30"/>
    </sheetView>
  </sheetViews>
  <sheetFormatPr defaultColWidth="10.5" defaultRowHeight="14.25"/>
  <cols>
    <col min="1" max="1" width="6.875" customWidth="1"/>
    <col min="2" max="2" width="17" customWidth="1"/>
    <col min="4" max="4" width="13" customWidth="1"/>
    <col min="5" max="5" width="14.75" customWidth="1"/>
    <col min="6" max="6" width="12" customWidth="1"/>
    <col min="7" max="7" width="13.25" customWidth="1"/>
    <col min="8" max="8" width="13" customWidth="1"/>
  </cols>
  <sheetData>
    <row r="1" spans="2:8" ht="15">
      <c r="B1" s="158" t="str">
        <f>занесвынес!A1</f>
        <v>ООО Альфадез</v>
      </c>
      <c r="C1" s="159"/>
      <c r="D1" s="159"/>
      <c r="E1" s="159"/>
      <c r="F1" s="159"/>
      <c r="G1" s="159"/>
      <c r="H1" s="160"/>
    </row>
    <row r="2" spans="2:8">
      <c r="B2" s="161" t="str">
        <f>занесвынес!A2</f>
        <v>Контактный телефон</v>
      </c>
      <c r="C2" s="162"/>
      <c r="D2" s="163">
        <f>занесвынес!C2</f>
        <v>89379676209</v>
      </c>
      <c r="E2" s="164"/>
      <c r="F2" s="70"/>
      <c r="G2" s="70"/>
      <c r="H2" s="64"/>
    </row>
    <row r="3" spans="2:8">
      <c r="B3" s="67" t="s">
        <v>259</v>
      </c>
      <c r="C3" s="165" t="s">
        <v>340</v>
      </c>
      <c r="D3" s="166"/>
      <c r="E3" s="161" t="str">
        <f>занесвынес!A4</f>
        <v>Наименование обьекта</v>
      </c>
      <c r="F3" s="161"/>
      <c r="G3" s="166" t="str">
        <f>занесвынес!C4</f>
        <v>ОСП ЗГПИ</v>
      </c>
      <c r="H3" s="166"/>
    </row>
    <row r="4" spans="2:8">
      <c r="B4" s="67" t="s">
        <v>260</v>
      </c>
      <c r="C4" s="167" t="str">
        <f>журнал6!J3</f>
        <v>Авдеенко И.А.</v>
      </c>
      <c r="D4" s="167"/>
      <c r="E4" s="168" t="str">
        <f>занесвынес!A5</f>
        <v>Адрес проведения работ</v>
      </c>
      <c r="F4" s="168"/>
      <c r="G4" s="167" t="str">
        <f>занесвынес!C5</f>
        <v>с.Овчарное ул.Луговая 41б</v>
      </c>
      <c r="H4" s="167"/>
    </row>
    <row r="5" spans="2:8">
      <c r="B5" s="68" t="s">
        <v>261</v>
      </c>
      <c r="C5" s="69">
        <f>журнал6!A12</f>
        <v>45161</v>
      </c>
      <c r="D5" s="70"/>
      <c r="E5" s="70"/>
      <c r="F5" s="70"/>
      <c r="G5" s="70"/>
      <c r="H5" s="64"/>
    </row>
    <row r="7" spans="2:8" ht="15">
      <c r="B7" s="169" t="s">
        <v>313</v>
      </c>
      <c r="C7" s="169"/>
      <c r="D7" s="169"/>
      <c r="E7" s="169"/>
      <c r="F7" s="169"/>
      <c r="G7" s="169"/>
      <c r="H7" s="169"/>
    </row>
    <row r="9" spans="2:8" ht="15">
      <c r="B9" s="60" t="s">
        <v>285</v>
      </c>
      <c r="C9" s="60"/>
    </row>
    <row r="10" spans="2:8" ht="15">
      <c r="B10" s="60" t="s">
        <v>286</v>
      </c>
    </row>
    <row r="11" spans="2:8" s="51" customFormat="1" ht="45">
      <c r="B11" s="89" t="s">
        <v>330</v>
      </c>
      <c r="C11" s="89" t="s">
        <v>287</v>
      </c>
      <c r="D11" s="89" t="s">
        <v>288</v>
      </c>
      <c r="E11" s="89" t="s">
        <v>262</v>
      </c>
      <c r="F11" s="89" t="s">
        <v>263</v>
      </c>
      <c r="G11" s="170" t="s">
        <v>289</v>
      </c>
      <c r="H11" s="170"/>
    </row>
    <row r="12" spans="2:8">
      <c r="B12" s="99" t="s">
        <v>19</v>
      </c>
      <c r="C12" s="99" t="s">
        <v>19</v>
      </c>
      <c r="D12" s="99" t="s">
        <v>19</v>
      </c>
      <c r="E12" s="99" t="s">
        <v>19</v>
      </c>
      <c r="F12" s="100" t="s">
        <v>19</v>
      </c>
      <c r="G12" s="157" t="s">
        <v>19</v>
      </c>
      <c r="H12" s="157"/>
    </row>
    <row r="14" spans="2:8" ht="15">
      <c r="B14" s="60" t="s">
        <v>290</v>
      </c>
      <c r="C14" s="60"/>
      <c r="D14" s="60"/>
    </row>
    <row r="15" spans="2:8" s="51" customFormat="1" ht="39.950000000000003" customHeight="1">
      <c r="B15" s="101" t="s">
        <v>330</v>
      </c>
      <c r="C15" s="89" t="s">
        <v>287</v>
      </c>
      <c r="D15" s="89" t="s">
        <v>288</v>
      </c>
      <c r="E15" s="89" t="s">
        <v>262</v>
      </c>
      <c r="F15" s="89" t="s">
        <v>263</v>
      </c>
      <c r="G15" s="170" t="s">
        <v>289</v>
      </c>
      <c r="H15" s="170"/>
    </row>
    <row r="16" spans="2:8" ht="28.5">
      <c r="B16" s="43" t="s">
        <v>331</v>
      </c>
      <c r="C16" s="90" t="s">
        <v>19</v>
      </c>
      <c r="D16" s="43" t="s">
        <v>19</v>
      </c>
      <c r="E16" s="90" t="s">
        <v>19</v>
      </c>
      <c r="F16" s="102" t="s">
        <v>19</v>
      </c>
      <c r="G16" s="179" t="s">
        <v>19</v>
      </c>
      <c r="H16" s="179"/>
    </row>
    <row r="18" spans="2:8" ht="15">
      <c r="B18" s="61" t="s">
        <v>272</v>
      </c>
    </row>
    <row r="19" spans="2:8" ht="15">
      <c r="B19" s="62" t="s">
        <v>273</v>
      </c>
      <c r="C19" s="62" t="s">
        <v>264</v>
      </c>
    </row>
    <row r="20" spans="2:8" ht="15">
      <c r="B20" s="180" t="s">
        <v>274</v>
      </c>
      <c r="C20" s="180"/>
    </row>
    <row r="21" spans="2:8">
      <c r="B21" s="56" t="s">
        <v>275</v>
      </c>
      <c r="C21" s="90" t="s">
        <v>19</v>
      </c>
    </row>
    <row r="22" spans="2:8">
      <c r="B22" s="56" t="s">
        <v>276</v>
      </c>
      <c r="C22" s="90" t="str">
        <f>C21</f>
        <v>-</v>
      </c>
    </row>
    <row r="24" spans="2:8">
      <c r="B24" s="91" t="s">
        <v>308</v>
      </c>
      <c r="C24" s="70"/>
      <c r="D24" s="70"/>
      <c r="E24" s="70"/>
      <c r="F24" s="64"/>
      <c r="G24" s="177" t="s">
        <v>19</v>
      </c>
      <c r="H24" s="177"/>
    </row>
    <row r="25" spans="2:8">
      <c r="B25" s="91" t="s">
        <v>309</v>
      </c>
      <c r="C25" s="70"/>
      <c r="D25" s="70"/>
      <c r="E25" s="70"/>
      <c r="F25" s="64"/>
      <c r="G25" s="179" t="s">
        <v>19</v>
      </c>
      <c r="H25" s="179"/>
    </row>
    <row r="26" spans="2:8">
      <c r="B26" s="91" t="s">
        <v>332</v>
      </c>
      <c r="C26" s="70"/>
      <c r="D26" s="70"/>
      <c r="E26" s="70"/>
      <c r="F26" s="64"/>
      <c r="G26" s="179" t="s">
        <v>19</v>
      </c>
      <c r="H26" s="179"/>
    </row>
    <row r="27" spans="2:8">
      <c r="B27" s="91" t="s">
        <v>335</v>
      </c>
      <c r="C27" s="70"/>
      <c r="D27" s="70"/>
      <c r="E27" s="70"/>
      <c r="F27" s="64"/>
      <c r="G27" s="179" t="str">
        <f>G16</f>
        <v>-</v>
      </c>
      <c r="H27" s="179"/>
    </row>
    <row r="28" spans="2:8" ht="15">
      <c r="B28" s="61" t="s">
        <v>291</v>
      </c>
    </row>
    <row r="29" spans="2:8">
      <c r="B29" s="92" t="s">
        <v>341</v>
      </c>
      <c r="C29" s="70"/>
      <c r="D29" s="70"/>
      <c r="E29" s="70"/>
      <c r="F29" s="70"/>
      <c r="G29" s="70"/>
      <c r="H29" s="64"/>
    </row>
    <row r="31" spans="2:8" ht="15">
      <c r="B31" s="60" t="s">
        <v>292</v>
      </c>
    </row>
    <row r="32" spans="2:8" ht="45">
      <c r="B32" s="101" t="s">
        <v>330</v>
      </c>
      <c r="C32" s="89" t="s">
        <v>287</v>
      </c>
      <c r="D32" s="89" t="s">
        <v>288</v>
      </c>
      <c r="E32" s="89" t="s">
        <v>262</v>
      </c>
      <c r="F32" s="89" t="s">
        <v>263</v>
      </c>
      <c r="G32" s="170" t="s">
        <v>289</v>
      </c>
      <c r="H32" s="170"/>
    </row>
    <row r="33" spans="2:8">
      <c r="B33" s="99" t="s">
        <v>19</v>
      </c>
      <c r="C33" s="99" t="s">
        <v>19</v>
      </c>
      <c r="D33" s="99" t="s">
        <v>19</v>
      </c>
      <c r="E33" s="99" t="s">
        <v>19</v>
      </c>
      <c r="F33" s="100" t="s">
        <v>19</v>
      </c>
      <c r="G33" s="157" t="s">
        <v>19</v>
      </c>
      <c r="H33" s="157"/>
    </row>
    <row r="35" spans="2:8" ht="15">
      <c r="B35" s="61" t="s">
        <v>272</v>
      </c>
    </row>
    <row r="36" spans="2:8" ht="15">
      <c r="B36" s="62" t="s">
        <v>273</v>
      </c>
      <c r="C36" s="62" t="s">
        <v>264</v>
      </c>
    </row>
    <row r="37" spans="2:8">
      <c r="B37" s="56" t="s">
        <v>265</v>
      </c>
      <c r="C37" s="56"/>
    </row>
    <row r="38" spans="2:8">
      <c r="B38" s="56" t="s">
        <v>277</v>
      </c>
      <c r="C38" s="90" t="s">
        <v>19</v>
      </c>
    </row>
    <row r="39" spans="2:8" s="51" customFormat="1">
      <c r="B39" s="56" t="s">
        <v>278</v>
      </c>
      <c r="C39" s="90" t="s">
        <v>19</v>
      </c>
    </row>
    <row r="40" spans="2:8">
      <c r="B40" s="56" t="s">
        <v>333</v>
      </c>
      <c r="C40" s="90" t="s">
        <v>19</v>
      </c>
      <c r="D40" s="31"/>
      <c r="E40" s="31"/>
      <c r="F40" s="31"/>
      <c r="G40" s="31"/>
    </row>
    <row r="41" spans="2:8">
      <c r="B41" s="56" t="s">
        <v>276</v>
      </c>
      <c r="C41" s="90" t="s">
        <v>19</v>
      </c>
      <c r="D41" s="31"/>
      <c r="E41" s="31"/>
      <c r="F41" s="31"/>
      <c r="G41" s="31"/>
    </row>
    <row r="42" spans="2:8">
      <c r="B42" s="70"/>
      <c r="C42" s="63"/>
      <c r="D42" s="31"/>
      <c r="E42" s="31"/>
      <c r="F42" s="31"/>
      <c r="G42" s="31"/>
    </row>
    <row r="43" spans="2:8">
      <c r="B43" s="93" t="s">
        <v>295</v>
      </c>
      <c r="C43" s="63"/>
      <c r="D43" s="63"/>
      <c r="E43" s="63"/>
      <c r="F43" s="63"/>
      <c r="G43" s="63"/>
      <c r="H43" s="64"/>
    </row>
    <row r="44" spans="2:8">
      <c r="B44" s="31"/>
      <c r="C44" s="31"/>
      <c r="D44" s="31"/>
      <c r="E44" s="31"/>
      <c r="F44" s="31"/>
      <c r="G44" s="31"/>
    </row>
    <row r="45" spans="2:8" ht="15">
      <c r="B45" s="61" t="s">
        <v>291</v>
      </c>
    </row>
    <row r="46" spans="2:8">
      <c r="B46" s="92" t="s">
        <v>296</v>
      </c>
      <c r="C46" s="70"/>
      <c r="D46" s="70"/>
      <c r="E46" s="70"/>
      <c r="F46" s="70"/>
      <c r="G46" s="70"/>
      <c r="H46" s="64"/>
    </row>
    <row r="48" spans="2:8" ht="15">
      <c r="B48" s="60" t="s">
        <v>293</v>
      </c>
    </row>
    <row r="49" spans="2:8" ht="30">
      <c r="B49" s="62" t="s">
        <v>294</v>
      </c>
      <c r="C49" s="62" t="s">
        <v>266</v>
      </c>
      <c r="D49" s="62" t="s">
        <v>267</v>
      </c>
      <c r="E49" s="62" t="s">
        <v>268</v>
      </c>
      <c r="F49" s="62" t="s">
        <v>269</v>
      </c>
      <c r="G49" s="62" t="s">
        <v>270</v>
      </c>
      <c r="H49" s="89" t="s">
        <v>271</v>
      </c>
    </row>
    <row r="50" spans="2:8">
      <c r="B50" s="90" t="s">
        <v>19</v>
      </c>
      <c r="C50" s="90" t="s">
        <v>19</v>
      </c>
      <c r="D50" s="90" t="s">
        <v>19</v>
      </c>
      <c r="E50" s="90" t="s">
        <v>19</v>
      </c>
      <c r="F50" s="90" t="s">
        <v>19</v>
      </c>
      <c r="G50" s="90" t="s">
        <v>19</v>
      </c>
      <c r="H50" s="90" t="s">
        <v>19</v>
      </c>
    </row>
    <row r="51" spans="2:8">
      <c r="B51" s="31"/>
      <c r="C51" s="31"/>
      <c r="D51" s="31"/>
      <c r="E51" s="31"/>
      <c r="F51" s="31"/>
      <c r="G51" s="31"/>
      <c r="H51" s="31"/>
    </row>
    <row r="52" spans="2:8" ht="15">
      <c r="B52" s="61" t="s">
        <v>272</v>
      </c>
      <c r="D52" s="31"/>
      <c r="E52" s="31"/>
      <c r="F52" s="31"/>
      <c r="G52" s="31"/>
      <c r="H52" s="31"/>
    </row>
    <row r="53" spans="2:8" ht="15">
      <c r="B53" s="62" t="s">
        <v>273</v>
      </c>
      <c r="C53" s="62" t="s">
        <v>264</v>
      </c>
    </row>
    <row r="54" spans="2:8">
      <c r="B54" s="92" t="s">
        <v>279</v>
      </c>
      <c r="C54" s="64"/>
    </row>
    <row r="55" spans="2:8">
      <c r="B55" s="56" t="s">
        <v>266</v>
      </c>
      <c r="C55" s="90" t="s">
        <v>19</v>
      </c>
    </row>
    <row r="56" spans="2:8">
      <c r="B56" s="56" t="s">
        <v>267</v>
      </c>
      <c r="C56" s="90" t="s">
        <v>19</v>
      </c>
    </row>
    <row r="57" spans="2:8">
      <c r="B57" s="56" t="str">
        <f>E49</f>
        <v>Златоглазка</v>
      </c>
      <c r="C57" s="90" t="s">
        <v>19</v>
      </c>
    </row>
    <row r="58" spans="2:8">
      <c r="B58" s="56" t="str">
        <f>F49</f>
        <v>Комары</v>
      </c>
      <c r="C58" s="90" t="s">
        <v>19</v>
      </c>
    </row>
    <row r="59" spans="2:8">
      <c r="B59" s="56" t="str">
        <f>G49</f>
        <v>Осы</v>
      </c>
      <c r="C59" s="90" t="s">
        <v>19</v>
      </c>
    </row>
    <row r="60" spans="2:8">
      <c r="B60" s="56" t="str">
        <f>H49</f>
        <v>Пищевая моль</v>
      </c>
      <c r="C60" s="90" t="s">
        <v>19</v>
      </c>
    </row>
    <row r="62" spans="2:8">
      <c r="B62" s="93" t="s">
        <v>297</v>
      </c>
      <c r="C62" s="63"/>
      <c r="D62" s="63"/>
      <c r="E62" s="63"/>
      <c r="F62" s="63"/>
      <c r="G62" s="63"/>
      <c r="H62" s="64"/>
    </row>
    <row r="63" spans="2:8">
      <c r="B63" s="31"/>
      <c r="C63" s="31"/>
      <c r="D63" s="31"/>
      <c r="E63" s="31"/>
      <c r="F63" s="31"/>
      <c r="G63" s="31"/>
    </row>
    <row r="64" spans="2:8" ht="15">
      <c r="B64" s="61" t="s">
        <v>291</v>
      </c>
    </row>
    <row r="65" spans="2:8">
      <c r="B65" s="92" t="s">
        <v>296</v>
      </c>
      <c r="C65" s="70"/>
      <c r="D65" s="70"/>
      <c r="E65" s="70"/>
      <c r="F65" s="70"/>
      <c r="G65" s="70"/>
      <c r="H65" s="64"/>
    </row>
    <row r="67" spans="2:8" s="51" customFormat="1" ht="55.5" customHeight="1">
      <c r="B67" s="60" t="s">
        <v>302</v>
      </c>
      <c r="C67"/>
      <c r="D67"/>
      <c r="E67"/>
      <c r="F67"/>
      <c r="G67"/>
      <c r="H67"/>
    </row>
    <row r="68" spans="2:8" s="51" customFormat="1" ht="30">
      <c r="B68" s="170" t="s">
        <v>301</v>
      </c>
      <c r="C68" s="170"/>
      <c r="D68" s="89" t="s">
        <v>298</v>
      </c>
      <c r="E68" s="89" t="s">
        <v>255</v>
      </c>
      <c r="F68" s="170" t="s">
        <v>299</v>
      </c>
      <c r="G68" s="170"/>
      <c r="H68" s="89" t="s">
        <v>300</v>
      </c>
    </row>
    <row r="69" spans="2:8" s="51" customFormat="1" ht="20.25" customHeight="1">
      <c r="B69" s="171" t="s">
        <v>280</v>
      </c>
      <c r="C69" s="172"/>
      <c r="D69" s="107" t="s">
        <v>19</v>
      </c>
      <c r="E69" s="175" t="s">
        <v>19</v>
      </c>
      <c r="F69" s="171" t="s">
        <v>19</v>
      </c>
      <c r="G69" s="172"/>
      <c r="H69" s="177" t="s">
        <v>19</v>
      </c>
    </row>
    <row r="70" spans="2:8" s="51" customFormat="1" ht="25.5" customHeight="1">
      <c r="B70" s="173"/>
      <c r="C70" s="174"/>
      <c r="D70" s="108" t="s">
        <v>19</v>
      </c>
      <c r="E70" s="176"/>
      <c r="F70" s="173"/>
      <c r="G70" s="174"/>
      <c r="H70" s="178"/>
    </row>
    <row r="71" spans="2:8" s="51" customFormat="1" ht="24.75" customHeight="1">
      <c r="B71" s="181" t="s">
        <v>281</v>
      </c>
      <c r="C71" s="182"/>
      <c r="D71" s="94" t="s">
        <v>338</v>
      </c>
      <c r="E71" s="185" t="str">
        <f>журнал6!B9</f>
        <v xml:space="preserve">Ратобор-брикет от грызунов </v>
      </c>
      <c r="F71" s="148" t="str">
        <f>журнал6!F10</f>
        <v>Бродифакум 0,005%</v>
      </c>
      <c r="G71" s="148"/>
      <c r="H71" s="175">
        <f>журнал6!G12</f>
        <v>1.42</v>
      </c>
    </row>
    <row r="72" spans="2:8" s="51" customFormat="1" ht="25.5" customHeight="1">
      <c r="B72" s="183"/>
      <c r="C72" s="184"/>
      <c r="D72" s="95" t="str">
        <f>журнал6!H9</f>
        <v>1 контур защиты</v>
      </c>
      <c r="E72" s="185"/>
      <c r="F72" s="148"/>
      <c r="G72" s="148"/>
      <c r="H72" s="176"/>
    </row>
    <row r="73" spans="2:8" s="51" customFormat="1" ht="27" customHeight="1">
      <c r="B73" s="149" t="s">
        <v>303</v>
      </c>
      <c r="C73" s="149"/>
      <c r="D73" s="88" t="s">
        <v>19</v>
      </c>
      <c r="E73" s="43" t="s">
        <v>19</v>
      </c>
      <c r="F73" s="188" t="s">
        <v>19</v>
      </c>
      <c r="G73" s="189"/>
      <c r="H73" s="43" t="s">
        <v>19</v>
      </c>
    </row>
    <row r="74" spans="2:8" s="51" customFormat="1" ht="11.25" customHeight="1">
      <c r="B74" s="65"/>
      <c r="C74" s="65"/>
      <c r="D74" s="66"/>
      <c r="E74" s="66"/>
      <c r="F74" s="66"/>
      <c r="G74" s="66"/>
      <c r="H74" s="66"/>
    </row>
    <row r="75" spans="2:8" ht="15">
      <c r="B75" s="60" t="s">
        <v>304</v>
      </c>
      <c r="C75" s="57"/>
    </row>
    <row r="76" spans="2:8">
      <c r="B76" s="103" t="s">
        <v>305</v>
      </c>
      <c r="C76" s="70"/>
      <c r="D76" s="70"/>
      <c r="E76" s="70"/>
      <c r="F76" s="64"/>
      <c r="G76" s="179" t="s">
        <v>19</v>
      </c>
      <c r="H76" s="179"/>
    </row>
    <row r="77" spans="2:8">
      <c r="B77" s="103" t="s">
        <v>306</v>
      </c>
      <c r="C77" s="70"/>
      <c r="D77" s="70"/>
      <c r="E77" s="70"/>
      <c r="F77" s="64"/>
      <c r="G77" s="179" t="str">
        <f>G76</f>
        <v>-</v>
      </c>
      <c r="H77" s="179"/>
    </row>
    <row r="78" spans="2:8">
      <c r="B78" s="104" t="s">
        <v>307</v>
      </c>
      <c r="C78" s="105"/>
      <c r="D78" s="105"/>
      <c r="E78" s="105"/>
      <c r="F78" s="106"/>
      <c r="G78" s="179" t="s">
        <v>19</v>
      </c>
      <c r="H78" s="179"/>
    </row>
    <row r="79" spans="2:8">
      <c r="B79" s="103" t="s">
        <v>310</v>
      </c>
      <c r="C79" s="70"/>
      <c r="D79" s="70"/>
      <c r="E79" s="70"/>
      <c r="F79" s="64"/>
      <c r="G79" s="157" t="s">
        <v>282</v>
      </c>
      <c r="H79" s="157"/>
    </row>
    <row r="81" spans="2:8" ht="15">
      <c r="B81" s="60" t="s">
        <v>311</v>
      </c>
    </row>
    <row r="82" spans="2:8">
      <c r="B82" s="138" t="s">
        <v>312</v>
      </c>
      <c r="C82" s="138"/>
      <c r="D82" s="138"/>
      <c r="E82" s="138"/>
      <c r="F82" s="138"/>
      <c r="G82" s="138"/>
      <c r="H82" s="138"/>
    </row>
    <row r="83" spans="2:8">
      <c r="B83" s="140" t="s">
        <v>283</v>
      </c>
      <c r="C83" s="140"/>
      <c r="D83" s="140"/>
      <c r="E83" s="140" t="s">
        <v>284</v>
      </c>
      <c r="F83" s="140"/>
      <c r="G83" s="140"/>
      <c r="H83" s="140"/>
    </row>
    <row r="84" spans="2:8" ht="27" customHeight="1">
      <c r="B84" s="140"/>
      <c r="C84" s="140"/>
      <c r="D84" s="140"/>
      <c r="E84" s="140"/>
      <c r="F84" s="140"/>
      <c r="G84" s="140"/>
      <c r="H84" s="140"/>
    </row>
  </sheetData>
  <mergeCells count="42">
    <mergeCell ref="B83:B84"/>
    <mergeCell ref="C83:D84"/>
    <mergeCell ref="E83:F84"/>
    <mergeCell ref="G83:H84"/>
    <mergeCell ref="G76:H76"/>
    <mergeCell ref="G77:H77"/>
    <mergeCell ref="G78:H78"/>
    <mergeCell ref="G79:H79"/>
    <mergeCell ref="B82:H82"/>
    <mergeCell ref="B71:C72"/>
    <mergeCell ref="E71:E72"/>
    <mergeCell ref="F71:G72"/>
    <mergeCell ref="H71:H72"/>
    <mergeCell ref="B73:C73"/>
    <mergeCell ref="F73:G73"/>
    <mergeCell ref="B69:C70"/>
    <mergeCell ref="E69:E70"/>
    <mergeCell ref="F69:G70"/>
    <mergeCell ref="H69:H70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G12:H12"/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</mergeCells>
  <pageMargins left="0.25" right="0.25" top="0.75" bottom="0.75" header="0.3" footer="0.3"/>
  <pageSetup paperSize="9" scale="90" fitToHeight="0" orientation="portrait" r:id="rId1"/>
  <headerFooter>
    <oddFooter>&amp;C&amp;"Times New Roman,Обычный"&amp;12&amp;KffffffСтраница &amp;P</oddFooter>
  </headerFooter>
  <rowBreaks count="1" manualBreakCount="1">
    <brk id="4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H84"/>
  <sheetViews>
    <sheetView view="pageBreakPreview" topLeftCell="B1" zoomScaleNormal="75" zoomScaleSheetLayoutView="100" workbookViewId="0">
      <selection activeCell="I26" sqref="I26"/>
    </sheetView>
  </sheetViews>
  <sheetFormatPr defaultColWidth="10.5" defaultRowHeight="14.25"/>
  <cols>
    <col min="1" max="1" width="6.875" customWidth="1"/>
    <col min="2" max="2" width="17" customWidth="1"/>
    <col min="4" max="4" width="13" customWidth="1"/>
    <col min="5" max="5" width="14.75" customWidth="1"/>
    <col min="6" max="6" width="12" customWidth="1"/>
    <col min="7" max="7" width="13.25" customWidth="1"/>
    <col min="8" max="8" width="13" customWidth="1"/>
  </cols>
  <sheetData>
    <row r="1" spans="2:8" ht="15">
      <c r="B1" s="158" t="str">
        <f>занесвынес!A1</f>
        <v>ООО Альфадез</v>
      </c>
      <c r="C1" s="159"/>
      <c r="D1" s="159"/>
      <c r="E1" s="159"/>
      <c r="F1" s="159"/>
      <c r="G1" s="159"/>
      <c r="H1" s="160"/>
    </row>
    <row r="2" spans="2:8">
      <c r="B2" s="161" t="str">
        <f>занесвынес!A2</f>
        <v>Контактный телефон</v>
      </c>
      <c r="C2" s="162"/>
      <c r="D2" s="163">
        <f>занесвынес!C2</f>
        <v>89379676209</v>
      </c>
      <c r="E2" s="164"/>
      <c r="F2" s="70"/>
      <c r="G2" s="70"/>
      <c r="H2" s="64"/>
    </row>
    <row r="3" spans="2:8">
      <c r="B3" s="67" t="s">
        <v>259</v>
      </c>
      <c r="C3" s="165" t="s">
        <v>340</v>
      </c>
      <c r="D3" s="166"/>
      <c r="E3" s="161" t="str">
        <f>занесвынес!A4</f>
        <v>Наименование обьекта</v>
      </c>
      <c r="F3" s="161"/>
      <c r="G3" s="166" t="str">
        <f>занесвынес!C4</f>
        <v>ОСП ЗГПИ</v>
      </c>
      <c r="H3" s="166"/>
    </row>
    <row r="4" spans="2:8">
      <c r="B4" s="67" t="s">
        <v>260</v>
      </c>
      <c r="C4" s="167" t="str">
        <f>журнал6!J3</f>
        <v>Авдеенко И.А.</v>
      </c>
      <c r="D4" s="167"/>
      <c r="E4" s="168" t="str">
        <f>занесвынес!A5</f>
        <v>Адрес проведения работ</v>
      </c>
      <c r="F4" s="168"/>
      <c r="G4" s="167" t="str">
        <f>занесвынес!C5</f>
        <v>с.Овчарное ул.Луговая 41б</v>
      </c>
      <c r="H4" s="167"/>
    </row>
    <row r="5" spans="2:8">
      <c r="B5" s="68" t="s">
        <v>261</v>
      </c>
      <c r="C5" s="69">
        <f>журнал6!A13</f>
        <v>45162</v>
      </c>
      <c r="D5" s="70"/>
      <c r="E5" s="70"/>
      <c r="F5" s="70"/>
      <c r="G5" s="70"/>
      <c r="H5" s="64"/>
    </row>
    <row r="7" spans="2:8" ht="15">
      <c r="B7" s="169" t="s">
        <v>313</v>
      </c>
      <c r="C7" s="169"/>
      <c r="D7" s="169"/>
      <c r="E7" s="169"/>
      <c r="F7" s="169"/>
      <c r="G7" s="169"/>
      <c r="H7" s="169"/>
    </row>
    <row r="9" spans="2:8" ht="15">
      <c r="B9" s="60" t="s">
        <v>285</v>
      </c>
      <c r="C9" s="60"/>
    </row>
    <row r="10" spans="2:8" ht="15">
      <c r="B10" s="60" t="s">
        <v>286</v>
      </c>
    </row>
    <row r="11" spans="2:8" s="51" customFormat="1" ht="45">
      <c r="B11" s="89" t="s">
        <v>330</v>
      </c>
      <c r="C11" s="89" t="s">
        <v>287</v>
      </c>
      <c r="D11" s="89" t="s">
        <v>288</v>
      </c>
      <c r="E11" s="89" t="s">
        <v>262</v>
      </c>
      <c r="F11" s="89" t="s">
        <v>263</v>
      </c>
      <c r="G11" s="170" t="s">
        <v>289</v>
      </c>
      <c r="H11" s="170"/>
    </row>
    <row r="12" spans="2:8">
      <c r="B12" s="99" t="s">
        <v>19</v>
      </c>
      <c r="C12" s="99" t="s">
        <v>19</v>
      </c>
      <c r="D12" s="99" t="s">
        <v>19</v>
      </c>
      <c r="E12" s="99" t="s">
        <v>19</v>
      </c>
      <c r="F12" s="100" t="s">
        <v>19</v>
      </c>
      <c r="G12" s="157" t="s">
        <v>19</v>
      </c>
      <c r="H12" s="157"/>
    </row>
    <row r="14" spans="2:8" ht="15">
      <c r="B14" s="60" t="s">
        <v>290</v>
      </c>
      <c r="C14" s="60"/>
      <c r="D14" s="60"/>
    </row>
    <row r="15" spans="2:8" s="51" customFormat="1" ht="39.950000000000003" customHeight="1">
      <c r="B15" s="101" t="s">
        <v>330</v>
      </c>
      <c r="C15" s="89" t="s">
        <v>287</v>
      </c>
      <c r="D15" s="89" t="s">
        <v>288</v>
      </c>
      <c r="E15" s="89" t="s">
        <v>262</v>
      </c>
      <c r="F15" s="89" t="s">
        <v>263</v>
      </c>
      <c r="G15" s="170" t="s">
        <v>289</v>
      </c>
      <c r="H15" s="170"/>
    </row>
    <row r="16" spans="2:8" ht="28.5">
      <c r="B16" s="43" t="s">
        <v>331</v>
      </c>
      <c r="C16" s="90" t="s">
        <v>19</v>
      </c>
      <c r="D16" s="43" t="s">
        <v>19</v>
      </c>
      <c r="E16" s="90" t="s">
        <v>19</v>
      </c>
      <c r="F16" s="102" t="s">
        <v>19</v>
      </c>
      <c r="G16" s="179" t="s">
        <v>19</v>
      </c>
      <c r="H16" s="179"/>
    </row>
    <row r="18" spans="2:8" ht="15">
      <c r="B18" s="61" t="s">
        <v>272</v>
      </c>
    </row>
    <row r="19" spans="2:8" ht="15">
      <c r="B19" s="62" t="s">
        <v>273</v>
      </c>
      <c r="C19" s="62" t="s">
        <v>264</v>
      </c>
    </row>
    <row r="20" spans="2:8" ht="15">
      <c r="B20" s="180" t="s">
        <v>274</v>
      </c>
      <c r="C20" s="180"/>
    </row>
    <row r="21" spans="2:8">
      <c r="B21" s="56" t="s">
        <v>275</v>
      </c>
      <c r="C21" s="90" t="s">
        <v>19</v>
      </c>
    </row>
    <row r="22" spans="2:8">
      <c r="B22" s="56" t="s">
        <v>276</v>
      </c>
      <c r="C22" s="90" t="str">
        <f>C21</f>
        <v>-</v>
      </c>
    </row>
    <row r="24" spans="2:8">
      <c r="B24" s="91" t="s">
        <v>308</v>
      </c>
      <c r="C24" s="70"/>
      <c r="D24" s="70"/>
      <c r="E24" s="70"/>
      <c r="F24" s="64"/>
      <c r="G24" s="177" t="s">
        <v>19</v>
      </c>
      <c r="H24" s="177"/>
    </row>
    <row r="25" spans="2:8">
      <c r="B25" s="91" t="s">
        <v>309</v>
      </c>
      <c r="C25" s="70"/>
      <c r="D25" s="70"/>
      <c r="E25" s="70"/>
      <c r="F25" s="64"/>
      <c r="G25" s="179" t="s">
        <v>19</v>
      </c>
      <c r="H25" s="179"/>
    </row>
    <row r="26" spans="2:8">
      <c r="B26" s="91" t="s">
        <v>332</v>
      </c>
      <c r="C26" s="70"/>
      <c r="D26" s="70"/>
      <c r="E26" s="70"/>
      <c r="F26" s="64"/>
      <c r="G26" s="179" t="s">
        <v>19</v>
      </c>
      <c r="H26" s="179"/>
    </row>
    <row r="27" spans="2:8">
      <c r="B27" s="91" t="s">
        <v>334</v>
      </c>
      <c r="C27" s="70"/>
      <c r="D27" s="70"/>
      <c r="E27" s="70"/>
      <c r="F27" s="64"/>
      <c r="G27" s="179" t="str">
        <f>G16</f>
        <v>-</v>
      </c>
      <c r="H27" s="179"/>
    </row>
    <row r="28" spans="2:8" ht="15">
      <c r="B28" s="61" t="s">
        <v>291</v>
      </c>
    </row>
    <row r="29" spans="2:8">
      <c r="B29" s="92" t="s">
        <v>342</v>
      </c>
      <c r="C29" s="70"/>
      <c r="D29" s="70"/>
      <c r="E29" s="70"/>
      <c r="F29" s="70"/>
      <c r="G29" s="70"/>
      <c r="H29" s="64"/>
    </row>
    <row r="31" spans="2:8" ht="15">
      <c r="B31" s="60" t="s">
        <v>292</v>
      </c>
    </row>
    <row r="32" spans="2:8" ht="45">
      <c r="B32" s="101" t="s">
        <v>330</v>
      </c>
      <c r="C32" s="89" t="s">
        <v>287</v>
      </c>
      <c r="D32" s="89" t="s">
        <v>288</v>
      </c>
      <c r="E32" s="89" t="s">
        <v>262</v>
      </c>
      <c r="F32" s="89" t="s">
        <v>263</v>
      </c>
      <c r="G32" s="170" t="s">
        <v>289</v>
      </c>
      <c r="H32" s="170"/>
    </row>
    <row r="33" spans="2:8">
      <c r="B33" s="99" t="s">
        <v>19</v>
      </c>
      <c r="C33" s="99" t="s">
        <v>19</v>
      </c>
      <c r="D33" s="99" t="s">
        <v>19</v>
      </c>
      <c r="E33" s="99" t="s">
        <v>19</v>
      </c>
      <c r="F33" s="100" t="s">
        <v>19</v>
      </c>
      <c r="G33" s="157" t="s">
        <v>19</v>
      </c>
      <c r="H33" s="157"/>
    </row>
    <row r="35" spans="2:8" ht="15">
      <c r="B35" s="61" t="s">
        <v>272</v>
      </c>
    </row>
    <row r="36" spans="2:8" ht="15">
      <c r="B36" s="62" t="s">
        <v>273</v>
      </c>
      <c r="C36" s="62" t="s">
        <v>264</v>
      </c>
    </row>
    <row r="37" spans="2:8">
      <c r="B37" s="56" t="s">
        <v>265</v>
      </c>
      <c r="C37" s="56"/>
    </row>
    <row r="38" spans="2:8">
      <c r="B38" s="56" t="s">
        <v>277</v>
      </c>
      <c r="C38" s="90" t="s">
        <v>19</v>
      </c>
    </row>
    <row r="39" spans="2:8" s="51" customFormat="1">
      <c r="B39" s="56" t="s">
        <v>278</v>
      </c>
      <c r="C39" s="90" t="s">
        <v>19</v>
      </c>
    </row>
    <row r="40" spans="2:8">
      <c r="B40" s="56" t="s">
        <v>333</v>
      </c>
      <c r="C40" s="90" t="s">
        <v>19</v>
      </c>
      <c r="D40" s="31"/>
      <c r="E40" s="31"/>
      <c r="F40" s="31"/>
      <c r="G40" s="31"/>
    </row>
    <row r="41" spans="2:8">
      <c r="B41" s="56" t="s">
        <v>276</v>
      </c>
      <c r="C41" s="90" t="s">
        <v>19</v>
      </c>
      <c r="D41" s="31"/>
      <c r="E41" s="31"/>
      <c r="F41" s="31"/>
      <c r="G41" s="31"/>
    </row>
    <row r="42" spans="2:8">
      <c r="B42" s="70"/>
      <c r="C42" s="63"/>
      <c r="D42" s="31"/>
      <c r="E42" s="31"/>
      <c r="F42" s="31"/>
      <c r="G42" s="31"/>
    </row>
    <row r="43" spans="2:8">
      <c r="B43" s="93" t="s">
        <v>295</v>
      </c>
      <c r="C43" s="63"/>
      <c r="D43" s="63"/>
      <c r="E43" s="63"/>
      <c r="F43" s="63"/>
      <c r="G43" s="63"/>
      <c r="H43" s="64"/>
    </row>
    <row r="44" spans="2:8">
      <c r="B44" s="31"/>
      <c r="C44" s="31"/>
      <c r="D44" s="31"/>
      <c r="E44" s="31"/>
      <c r="F44" s="31"/>
      <c r="G44" s="31"/>
    </row>
    <row r="45" spans="2:8" ht="15">
      <c r="B45" s="61" t="s">
        <v>291</v>
      </c>
    </row>
    <row r="46" spans="2:8">
      <c r="B46" s="92" t="s">
        <v>296</v>
      </c>
      <c r="C46" s="70"/>
      <c r="D46" s="70"/>
      <c r="E46" s="70"/>
      <c r="F46" s="70"/>
      <c r="G46" s="70"/>
      <c r="H46" s="64"/>
    </row>
    <row r="48" spans="2:8" ht="15">
      <c r="B48" s="60" t="s">
        <v>293</v>
      </c>
    </row>
    <row r="49" spans="2:8" ht="30">
      <c r="B49" s="62" t="s">
        <v>294</v>
      </c>
      <c r="C49" s="62" t="s">
        <v>266</v>
      </c>
      <c r="D49" s="62" t="s">
        <v>267</v>
      </c>
      <c r="E49" s="62" t="s">
        <v>268</v>
      </c>
      <c r="F49" s="62" t="s">
        <v>269</v>
      </c>
      <c r="G49" s="62" t="s">
        <v>270</v>
      </c>
      <c r="H49" s="89" t="s">
        <v>271</v>
      </c>
    </row>
    <row r="50" spans="2:8">
      <c r="B50" s="90" t="s">
        <v>19</v>
      </c>
      <c r="C50" s="90" t="s">
        <v>19</v>
      </c>
      <c r="D50" s="90" t="s">
        <v>19</v>
      </c>
      <c r="E50" s="90" t="s">
        <v>19</v>
      </c>
      <c r="F50" s="90" t="s">
        <v>19</v>
      </c>
      <c r="G50" s="90" t="s">
        <v>19</v>
      </c>
      <c r="H50" s="90" t="s">
        <v>19</v>
      </c>
    </row>
    <row r="51" spans="2:8">
      <c r="B51" s="31"/>
      <c r="C51" s="31"/>
      <c r="D51" s="31"/>
      <c r="E51" s="31"/>
      <c r="F51" s="31"/>
      <c r="G51" s="31"/>
      <c r="H51" s="31"/>
    </row>
    <row r="52" spans="2:8" ht="15">
      <c r="B52" s="61" t="s">
        <v>272</v>
      </c>
      <c r="D52" s="31"/>
      <c r="E52" s="31"/>
      <c r="F52" s="31"/>
      <c r="G52" s="31"/>
      <c r="H52" s="31"/>
    </row>
    <row r="53" spans="2:8" ht="15">
      <c r="B53" s="62" t="s">
        <v>273</v>
      </c>
      <c r="C53" s="62" t="s">
        <v>264</v>
      </c>
    </row>
    <row r="54" spans="2:8">
      <c r="B54" s="92" t="s">
        <v>279</v>
      </c>
      <c r="C54" s="64"/>
    </row>
    <row r="55" spans="2:8">
      <c r="B55" s="56" t="s">
        <v>266</v>
      </c>
      <c r="C55" s="90" t="s">
        <v>19</v>
      </c>
    </row>
    <row r="56" spans="2:8">
      <c r="B56" s="56" t="s">
        <v>267</v>
      </c>
      <c r="C56" s="90" t="s">
        <v>19</v>
      </c>
    </row>
    <row r="57" spans="2:8">
      <c r="B57" s="56" t="str">
        <f>E49</f>
        <v>Златоглазка</v>
      </c>
      <c r="C57" s="90" t="s">
        <v>19</v>
      </c>
    </row>
    <row r="58" spans="2:8">
      <c r="B58" s="56" t="str">
        <f>F49</f>
        <v>Комары</v>
      </c>
      <c r="C58" s="90" t="s">
        <v>19</v>
      </c>
    </row>
    <row r="59" spans="2:8">
      <c r="B59" s="56" t="str">
        <f>G49</f>
        <v>Осы</v>
      </c>
      <c r="C59" s="90" t="s">
        <v>19</v>
      </c>
    </row>
    <row r="60" spans="2:8">
      <c r="B60" s="56" t="str">
        <f>H49</f>
        <v>Пищевая моль</v>
      </c>
      <c r="C60" s="90" t="s">
        <v>19</v>
      </c>
    </row>
    <row r="62" spans="2:8">
      <c r="B62" s="93" t="s">
        <v>297</v>
      </c>
      <c r="C62" s="63"/>
      <c r="D62" s="63"/>
      <c r="E62" s="63"/>
      <c r="F62" s="63"/>
      <c r="G62" s="63"/>
      <c r="H62" s="64"/>
    </row>
    <row r="63" spans="2:8">
      <c r="B63" s="31"/>
      <c r="C63" s="31"/>
      <c r="D63" s="31"/>
      <c r="E63" s="31"/>
      <c r="F63" s="31"/>
      <c r="G63" s="31"/>
    </row>
    <row r="64" spans="2:8" ht="15">
      <c r="B64" s="61" t="s">
        <v>291</v>
      </c>
    </row>
    <row r="65" spans="2:8">
      <c r="B65" s="92" t="s">
        <v>296</v>
      </c>
      <c r="C65" s="70"/>
      <c r="D65" s="70"/>
      <c r="E65" s="70"/>
      <c r="F65" s="70"/>
      <c r="G65" s="70"/>
      <c r="H65" s="64"/>
    </row>
    <row r="67" spans="2:8" s="51" customFormat="1" ht="55.5" customHeight="1">
      <c r="B67" s="60" t="s">
        <v>302</v>
      </c>
      <c r="C67"/>
      <c r="D67"/>
      <c r="E67"/>
      <c r="F67"/>
      <c r="G67"/>
      <c r="H67"/>
    </row>
    <row r="68" spans="2:8" s="51" customFormat="1" ht="30">
      <c r="B68" s="170" t="s">
        <v>301</v>
      </c>
      <c r="C68" s="170"/>
      <c r="D68" s="89" t="s">
        <v>298</v>
      </c>
      <c r="E68" s="89" t="s">
        <v>255</v>
      </c>
      <c r="F68" s="170" t="s">
        <v>299</v>
      </c>
      <c r="G68" s="170"/>
      <c r="H68" s="89" t="s">
        <v>300</v>
      </c>
    </row>
    <row r="69" spans="2:8" s="51" customFormat="1" ht="20.25" customHeight="1">
      <c r="B69" s="171" t="s">
        <v>280</v>
      </c>
      <c r="C69" s="172"/>
      <c r="D69" s="107" t="s">
        <v>19</v>
      </c>
      <c r="E69" s="175" t="s">
        <v>19</v>
      </c>
      <c r="F69" s="171" t="s">
        <v>19</v>
      </c>
      <c r="G69" s="172"/>
      <c r="H69" s="177" t="s">
        <v>19</v>
      </c>
    </row>
    <row r="70" spans="2:8" s="51" customFormat="1" ht="25.5" customHeight="1">
      <c r="B70" s="173"/>
      <c r="C70" s="174"/>
      <c r="D70" s="108" t="s">
        <v>19</v>
      </c>
      <c r="E70" s="176"/>
      <c r="F70" s="173"/>
      <c r="G70" s="174"/>
      <c r="H70" s="178"/>
    </row>
    <row r="71" spans="2:8" s="51" customFormat="1" ht="24.75" customHeight="1">
      <c r="B71" s="181" t="s">
        <v>281</v>
      </c>
      <c r="C71" s="182"/>
      <c r="D71" s="94" t="s">
        <v>339</v>
      </c>
      <c r="E71" s="185" t="str">
        <f>журнал6!B9</f>
        <v xml:space="preserve">Ратобор-брикет от грызунов </v>
      </c>
      <c r="F71" s="148" t="str">
        <f>журнал6!F10</f>
        <v>Бродифакум 0,005%</v>
      </c>
      <c r="G71" s="148"/>
      <c r="H71" s="186">
        <f>журнал6!G13</f>
        <v>2.56</v>
      </c>
    </row>
    <row r="72" spans="2:8" s="51" customFormat="1" ht="25.5" customHeight="1">
      <c r="B72" s="183"/>
      <c r="C72" s="184"/>
      <c r="D72" s="95" t="s">
        <v>314</v>
      </c>
      <c r="E72" s="185"/>
      <c r="F72" s="148"/>
      <c r="G72" s="148"/>
      <c r="H72" s="187"/>
    </row>
    <row r="73" spans="2:8" s="51" customFormat="1" ht="27" customHeight="1">
      <c r="B73" s="149" t="s">
        <v>303</v>
      </c>
      <c r="C73" s="149"/>
      <c r="D73" s="88" t="s">
        <v>19</v>
      </c>
      <c r="E73" s="43" t="s">
        <v>19</v>
      </c>
      <c r="F73" s="188" t="s">
        <v>19</v>
      </c>
      <c r="G73" s="189"/>
      <c r="H73" s="43" t="s">
        <v>19</v>
      </c>
    </row>
    <row r="74" spans="2:8" s="51" customFormat="1" ht="11.25" customHeight="1">
      <c r="B74" s="65"/>
      <c r="C74" s="65"/>
      <c r="D74" s="66"/>
      <c r="E74" s="66"/>
      <c r="F74" s="66"/>
      <c r="G74" s="66"/>
      <c r="H74" s="66"/>
    </row>
    <row r="75" spans="2:8" ht="15">
      <c r="B75" s="60" t="s">
        <v>304</v>
      </c>
      <c r="C75" s="57"/>
    </row>
    <row r="76" spans="2:8">
      <c r="B76" s="103" t="s">
        <v>305</v>
      </c>
      <c r="C76" s="70"/>
      <c r="D76" s="70"/>
      <c r="E76" s="70"/>
      <c r="F76" s="64"/>
      <c r="G76" s="179" t="s">
        <v>19</v>
      </c>
      <c r="H76" s="179"/>
    </row>
    <row r="77" spans="2:8">
      <c r="B77" s="103" t="s">
        <v>306</v>
      </c>
      <c r="C77" s="70"/>
      <c r="D77" s="70"/>
      <c r="E77" s="70"/>
      <c r="F77" s="64"/>
      <c r="G77" s="179" t="str">
        <f>G76</f>
        <v>-</v>
      </c>
      <c r="H77" s="179"/>
    </row>
    <row r="78" spans="2:8">
      <c r="B78" s="104" t="s">
        <v>307</v>
      </c>
      <c r="C78" s="105"/>
      <c r="D78" s="105"/>
      <c r="E78" s="105"/>
      <c r="F78" s="106"/>
      <c r="G78" s="179" t="s">
        <v>19</v>
      </c>
      <c r="H78" s="179"/>
    </row>
    <row r="79" spans="2:8">
      <c r="B79" s="103" t="s">
        <v>310</v>
      </c>
      <c r="C79" s="70"/>
      <c r="D79" s="70"/>
      <c r="E79" s="70"/>
      <c r="F79" s="64"/>
      <c r="G79" s="157" t="s">
        <v>282</v>
      </c>
      <c r="H79" s="157"/>
    </row>
    <row r="81" spans="2:8" ht="15">
      <c r="B81" s="60" t="s">
        <v>311</v>
      </c>
    </row>
    <row r="82" spans="2:8">
      <c r="B82" s="138" t="s">
        <v>312</v>
      </c>
      <c r="C82" s="138"/>
      <c r="D82" s="138"/>
      <c r="E82" s="138"/>
      <c r="F82" s="138"/>
      <c r="G82" s="138"/>
      <c r="H82" s="138"/>
    </row>
    <row r="83" spans="2:8">
      <c r="B83" s="140" t="s">
        <v>283</v>
      </c>
      <c r="C83" s="140"/>
      <c r="D83" s="140"/>
      <c r="E83" s="140" t="s">
        <v>284</v>
      </c>
      <c r="F83" s="140"/>
      <c r="G83" s="140"/>
      <c r="H83" s="140"/>
    </row>
    <row r="84" spans="2:8" ht="27" customHeight="1">
      <c r="B84" s="140"/>
      <c r="C84" s="140"/>
      <c r="D84" s="140"/>
      <c r="E84" s="140"/>
      <c r="F84" s="140"/>
      <c r="G84" s="140"/>
      <c r="H84" s="140"/>
    </row>
  </sheetData>
  <mergeCells count="42">
    <mergeCell ref="B83:B84"/>
    <mergeCell ref="C83:D84"/>
    <mergeCell ref="E83:F84"/>
    <mergeCell ref="G83:H84"/>
    <mergeCell ref="G76:H76"/>
    <mergeCell ref="G77:H77"/>
    <mergeCell ref="G78:H78"/>
    <mergeCell ref="G79:H79"/>
    <mergeCell ref="B82:H82"/>
    <mergeCell ref="B71:C72"/>
    <mergeCell ref="E71:E72"/>
    <mergeCell ref="F71:G72"/>
    <mergeCell ref="H71:H72"/>
    <mergeCell ref="B73:C73"/>
    <mergeCell ref="F73:G73"/>
    <mergeCell ref="B69:C70"/>
    <mergeCell ref="E69:E70"/>
    <mergeCell ref="F69:G70"/>
    <mergeCell ref="H69:H70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G12:H12"/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</mergeCells>
  <pageMargins left="0.25" right="0.25" top="0.75" bottom="0.75" header="0.3" footer="0.3"/>
  <pageSetup paperSize="9" scale="90" fitToHeight="0" orientation="portrait" r:id="rId1"/>
  <headerFooter>
    <oddFooter>&amp;C&amp;"Times New Roman,Обычный"&amp;12&amp;KffffffСтраница &amp;P</oddFooter>
  </headerFooter>
  <rowBreaks count="1" manualBreakCount="1">
    <brk id="4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  <pageSetUpPr fitToPage="1"/>
  </sheetPr>
  <dimension ref="B1:H84"/>
  <sheetViews>
    <sheetView view="pageBreakPreview" topLeftCell="A19" zoomScaleNormal="75" zoomScaleSheetLayoutView="100" workbookViewId="0">
      <selection activeCell="B7" sqref="B7:H7"/>
    </sheetView>
  </sheetViews>
  <sheetFormatPr defaultColWidth="10.5" defaultRowHeight="14.25"/>
  <cols>
    <col min="1" max="1" width="6.875" customWidth="1"/>
    <col min="2" max="2" width="17" customWidth="1"/>
    <col min="4" max="4" width="13" customWidth="1"/>
    <col min="5" max="5" width="14.75" customWidth="1"/>
    <col min="6" max="6" width="12" customWidth="1"/>
    <col min="7" max="7" width="13.25" customWidth="1"/>
    <col min="8" max="8" width="13" customWidth="1"/>
  </cols>
  <sheetData>
    <row r="1" spans="2:8" ht="15">
      <c r="B1" s="158" t="str">
        <f>занесвынес!A1</f>
        <v>ООО Альфадез</v>
      </c>
      <c r="C1" s="159"/>
      <c r="D1" s="159"/>
      <c r="E1" s="159"/>
      <c r="F1" s="159"/>
      <c r="G1" s="159"/>
      <c r="H1" s="160"/>
    </row>
    <row r="2" spans="2:8">
      <c r="B2" s="161" t="str">
        <f>занесвынес!A2</f>
        <v>Контактный телефон</v>
      </c>
      <c r="C2" s="162"/>
      <c r="D2" s="163">
        <f>занесвынес!C2</f>
        <v>89379676209</v>
      </c>
      <c r="E2" s="164"/>
      <c r="F2" s="70"/>
      <c r="G2" s="70"/>
      <c r="H2" s="64"/>
    </row>
    <row r="3" spans="2:8">
      <c r="B3" s="67" t="s">
        <v>259</v>
      </c>
      <c r="C3" s="165" t="s">
        <v>340</v>
      </c>
      <c r="D3" s="166"/>
      <c r="E3" s="161" t="str">
        <f>занесвынес!A4</f>
        <v>Наименование обьекта</v>
      </c>
      <c r="F3" s="161"/>
      <c r="G3" s="166" t="str">
        <f>занесвынес!C4</f>
        <v>ОСП ЗГПИ</v>
      </c>
      <c r="H3" s="166"/>
    </row>
    <row r="4" spans="2:8">
      <c r="B4" s="67" t="s">
        <v>260</v>
      </c>
      <c r="C4" s="167" t="str">
        <f>журнал6!J3</f>
        <v>Авдеенко И.А.</v>
      </c>
      <c r="D4" s="167"/>
      <c r="E4" s="168" t="str">
        <f>занесвынес!A5</f>
        <v>Адрес проведения работ</v>
      </c>
      <c r="F4" s="168"/>
      <c r="G4" s="167" t="str">
        <f>занесвынес!C5</f>
        <v>с.Овчарное ул.Луговая 41б</v>
      </c>
      <c r="H4" s="167"/>
    </row>
    <row r="5" spans="2:8">
      <c r="B5" s="68" t="s">
        <v>261</v>
      </c>
      <c r="C5" s="69">
        <v>45169</v>
      </c>
      <c r="D5" s="70"/>
      <c r="E5" s="70"/>
      <c r="F5" s="70"/>
      <c r="G5" s="70"/>
      <c r="H5" s="64"/>
    </row>
    <row r="7" spans="2:8" ht="15">
      <c r="B7" s="169" t="s">
        <v>313</v>
      </c>
      <c r="C7" s="169"/>
      <c r="D7" s="169"/>
      <c r="E7" s="169"/>
      <c r="F7" s="169"/>
      <c r="G7" s="169"/>
      <c r="H7" s="169"/>
    </row>
    <row r="9" spans="2:8" ht="15">
      <c r="B9" s="60" t="s">
        <v>285</v>
      </c>
      <c r="C9" s="60"/>
    </row>
    <row r="10" spans="2:8" ht="15">
      <c r="B10" s="60" t="s">
        <v>286</v>
      </c>
    </row>
    <row r="11" spans="2:8" s="51" customFormat="1" ht="45">
      <c r="B11" s="89" t="s">
        <v>330</v>
      </c>
      <c r="C11" s="89" t="s">
        <v>287</v>
      </c>
      <c r="D11" s="89" t="s">
        <v>288</v>
      </c>
      <c r="E11" s="89" t="s">
        <v>262</v>
      </c>
      <c r="F11" s="89" t="s">
        <v>263</v>
      </c>
      <c r="G11" s="170" t="s">
        <v>289</v>
      </c>
      <c r="H11" s="170"/>
    </row>
    <row r="12" spans="2:8">
      <c r="B12" s="99" t="s">
        <v>19</v>
      </c>
      <c r="C12" s="99" t="s">
        <v>19</v>
      </c>
      <c r="D12" s="99" t="s">
        <v>19</v>
      </c>
      <c r="E12" s="99" t="s">
        <v>19</v>
      </c>
      <c r="F12" s="100" t="s">
        <v>19</v>
      </c>
      <c r="G12" s="157" t="s">
        <v>19</v>
      </c>
      <c r="H12" s="157"/>
    </row>
    <row r="14" spans="2:8" ht="15">
      <c r="B14" s="60" t="s">
        <v>290</v>
      </c>
      <c r="C14" s="60"/>
      <c r="D14" s="60"/>
    </row>
    <row r="15" spans="2:8" s="51" customFormat="1" ht="39.950000000000003" customHeight="1">
      <c r="B15" s="101" t="s">
        <v>330</v>
      </c>
      <c r="C15" s="89" t="s">
        <v>287</v>
      </c>
      <c r="D15" s="89" t="s">
        <v>288</v>
      </c>
      <c r="E15" s="89" t="s">
        <v>262</v>
      </c>
      <c r="F15" s="89" t="s">
        <v>263</v>
      </c>
      <c r="G15" s="170" t="s">
        <v>289</v>
      </c>
      <c r="H15" s="170"/>
    </row>
    <row r="16" spans="2:8" ht="28.5">
      <c r="B16" s="43" t="s">
        <v>331</v>
      </c>
      <c r="C16" s="90" t="s">
        <v>19</v>
      </c>
      <c r="D16" s="43" t="s">
        <v>19</v>
      </c>
      <c r="E16" s="90" t="s">
        <v>19</v>
      </c>
      <c r="F16" s="102" t="s">
        <v>19</v>
      </c>
      <c r="G16" s="179" t="s">
        <v>19</v>
      </c>
      <c r="H16" s="179"/>
    </row>
    <row r="18" spans="2:8" ht="15">
      <c r="B18" s="61" t="s">
        <v>272</v>
      </c>
    </row>
    <row r="19" spans="2:8" ht="15">
      <c r="B19" s="62" t="s">
        <v>273</v>
      </c>
      <c r="C19" s="62" t="s">
        <v>264</v>
      </c>
    </row>
    <row r="20" spans="2:8" ht="15">
      <c r="B20" s="180" t="s">
        <v>274</v>
      </c>
      <c r="C20" s="180"/>
    </row>
    <row r="21" spans="2:8">
      <c r="B21" s="56" t="s">
        <v>275</v>
      </c>
      <c r="C21" s="90" t="s">
        <v>19</v>
      </c>
    </row>
    <row r="22" spans="2:8">
      <c r="B22" s="56" t="s">
        <v>276</v>
      </c>
      <c r="C22" s="90" t="str">
        <f>C21</f>
        <v>-</v>
      </c>
    </row>
    <row r="24" spans="2:8">
      <c r="B24" s="91" t="s">
        <v>308</v>
      </c>
      <c r="C24" s="70"/>
      <c r="D24" s="70"/>
      <c r="E24" s="70"/>
      <c r="F24" s="64"/>
      <c r="G24" s="177" t="s">
        <v>19</v>
      </c>
      <c r="H24" s="177"/>
    </row>
    <row r="25" spans="2:8">
      <c r="B25" s="91" t="s">
        <v>309</v>
      </c>
      <c r="C25" s="70"/>
      <c r="D25" s="70"/>
      <c r="E25" s="70"/>
      <c r="F25" s="64"/>
      <c r="G25" s="179" t="s">
        <v>19</v>
      </c>
      <c r="H25" s="179"/>
    </row>
    <row r="26" spans="2:8">
      <c r="B26" s="91" t="s">
        <v>332</v>
      </c>
      <c r="C26" s="70"/>
      <c r="D26" s="70"/>
      <c r="E26" s="70"/>
      <c r="F26" s="64"/>
      <c r="G26" s="179" t="s">
        <v>19</v>
      </c>
      <c r="H26" s="179"/>
    </row>
    <row r="27" spans="2:8">
      <c r="B27" s="91" t="s">
        <v>334</v>
      </c>
      <c r="C27" s="70"/>
      <c r="D27" s="70"/>
      <c r="E27" s="70"/>
      <c r="F27" s="64"/>
      <c r="G27" s="179" t="str">
        <f>G16</f>
        <v>-</v>
      </c>
      <c r="H27" s="179"/>
    </row>
    <row r="28" spans="2:8" ht="15">
      <c r="B28" s="61" t="s">
        <v>291</v>
      </c>
    </row>
    <row r="29" spans="2:8">
      <c r="B29" s="92" t="s">
        <v>296</v>
      </c>
      <c r="C29" s="70"/>
      <c r="D29" s="70"/>
      <c r="E29" s="70"/>
      <c r="F29" s="70"/>
      <c r="G29" s="70"/>
      <c r="H29" s="64"/>
    </row>
    <row r="31" spans="2:8" ht="15">
      <c r="B31" s="60" t="s">
        <v>292</v>
      </c>
    </row>
    <row r="32" spans="2:8" ht="45">
      <c r="B32" s="101" t="s">
        <v>330</v>
      </c>
      <c r="C32" s="89" t="s">
        <v>287</v>
      </c>
      <c r="D32" s="89" t="s">
        <v>288</v>
      </c>
      <c r="E32" s="89" t="s">
        <v>262</v>
      </c>
      <c r="F32" s="89" t="s">
        <v>263</v>
      </c>
      <c r="G32" s="170" t="s">
        <v>289</v>
      </c>
      <c r="H32" s="170"/>
    </row>
    <row r="33" spans="2:8">
      <c r="B33" s="99" t="s">
        <v>19</v>
      </c>
      <c r="C33" s="99" t="s">
        <v>19</v>
      </c>
      <c r="D33" s="99" t="s">
        <v>19</v>
      </c>
      <c r="E33" s="99" t="s">
        <v>19</v>
      </c>
      <c r="F33" s="100" t="s">
        <v>19</v>
      </c>
      <c r="G33" s="157" t="s">
        <v>19</v>
      </c>
      <c r="H33" s="157"/>
    </row>
    <row r="35" spans="2:8" ht="15">
      <c r="B35" s="61" t="s">
        <v>272</v>
      </c>
    </row>
    <row r="36" spans="2:8" ht="15">
      <c r="B36" s="62" t="s">
        <v>273</v>
      </c>
      <c r="C36" s="62" t="s">
        <v>264</v>
      </c>
    </row>
    <row r="37" spans="2:8">
      <c r="B37" s="56" t="s">
        <v>265</v>
      </c>
      <c r="C37" s="56"/>
    </row>
    <row r="38" spans="2:8">
      <c r="B38" s="56" t="s">
        <v>277</v>
      </c>
      <c r="C38" s="90" t="s">
        <v>19</v>
      </c>
    </row>
    <row r="39" spans="2:8" s="51" customFormat="1">
      <c r="B39" s="56" t="s">
        <v>278</v>
      </c>
      <c r="C39" s="90" t="s">
        <v>19</v>
      </c>
    </row>
    <row r="40" spans="2:8">
      <c r="B40" s="56" t="s">
        <v>333</v>
      </c>
      <c r="C40" s="90" t="s">
        <v>19</v>
      </c>
      <c r="D40" s="31"/>
      <c r="E40" s="31"/>
      <c r="F40" s="31"/>
      <c r="G40" s="31"/>
    </row>
    <row r="41" spans="2:8">
      <c r="B41" s="56" t="s">
        <v>276</v>
      </c>
      <c r="C41" s="90" t="s">
        <v>19</v>
      </c>
      <c r="D41" s="31"/>
      <c r="E41" s="31"/>
      <c r="F41" s="31"/>
      <c r="G41" s="31"/>
    </row>
    <row r="42" spans="2:8">
      <c r="B42" s="70"/>
      <c r="C42" s="63"/>
      <c r="D42" s="31"/>
      <c r="E42" s="31"/>
      <c r="F42" s="31"/>
      <c r="G42" s="31"/>
    </row>
    <row r="43" spans="2:8">
      <c r="B43" s="93" t="s">
        <v>295</v>
      </c>
      <c r="C43" s="63"/>
      <c r="D43" s="63"/>
      <c r="E43" s="63"/>
      <c r="F43" s="63"/>
      <c r="G43" s="63"/>
      <c r="H43" s="64"/>
    </row>
    <row r="44" spans="2:8">
      <c r="B44" s="31"/>
      <c r="C44" s="31"/>
      <c r="D44" s="31"/>
      <c r="E44" s="31"/>
      <c r="F44" s="31"/>
      <c r="G44" s="31"/>
    </row>
    <row r="45" spans="2:8" ht="15">
      <c r="B45" s="61" t="s">
        <v>291</v>
      </c>
    </row>
    <row r="46" spans="2:8">
      <c r="B46" s="92" t="s">
        <v>296</v>
      </c>
      <c r="C46" s="70"/>
      <c r="D46" s="70"/>
      <c r="E46" s="70"/>
      <c r="F46" s="70"/>
      <c r="G46" s="70"/>
      <c r="H46" s="64"/>
    </row>
    <row r="48" spans="2:8" ht="15">
      <c r="B48" s="60" t="s">
        <v>293</v>
      </c>
    </row>
    <row r="49" spans="2:8" ht="30">
      <c r="B49" s="62" t="s">
        <v>294</v>
      </c>
      <c r="C49" s="62" t="s">
        <v>266</v>
      </c>
      <c r="D49" s="62" t="s">
        <v>267</v>
      </c>
      <c r="E49" s="62" t="s">
        <v>268</v>
      </c>
      <c r="F49" s="62" t="s">
        <v>269</v>
      </c>
      <c r="G49" s="62" t="s">
        <v>270</v>
      </c>
      <c r="H49" s="89" t="s">
        <v>271</v>
      </c>
    </row>
    <row r="50" spans="2:8">
      <c r="B50" s="90" t="s">
        <v>19</v>
      </c>
      <c r="C50" s="90" t="s">
        <v>19</v>
      </c>
      <c r="D50" s="90" t="s">
        <v>19</v>
      </c>
      <c r="E50" s="90" t="s">
        <v>19</v>
      </c>
      <c r="F50" s="90" t="s">
        <v>19</v>
      </c>
      <c r="G50" s="90" t="s">
        <v>19</v>
      </c>
      <c r="H50" s="90" t="s">
        <v>19</v>
      </c>
    </row>
    <row r="51" spans="2:8">
      <c r="B51" s="31"/>
      <c r="C51" s="31"/>
      <c r="D51" s="31"/>
      <c r="E51" s="31"/>
      <c r="F51" s="31"/>
      <c r="G51" s="31"/>
      <c r="H51" s="31"/>
    </row>
    <row r="52" spans="2:8" ht="15">
      <c r="B52" s="61" t="s">
        <v>272</v>
      </c>
      <c r="D52" s="31"/>
      <c r="E52" s="31"/>
      <c r="F52" s="31"/>
      <c r="G52" s="31"/>
      <c r="H52" s="31"/>
    </row>
    <row r="53" spans="2:8" ht="15">
      <c r="B53" s="62" t="s">
        <v>273</v>
      </c>
      <c r="C53" s="62" t="s">
        <v>264</v>
      </c>
    </row>
    <row r="54" spans="2:8">
      <c r="B54" s="92" t="s">
        <v>279</v>
      </c>
      <c r="C54" s="64"/>
    </row>
    <row r="55" spans="2:8">
      <c r="B55" s="56" t="s">
        <v>266</v>
      </c>
      <c r="C55" s="90" t="s">
        <v>19</v>
      </c>
    </row>
    <row r="56" spans="2:8">
      <c r="B56" s="56" t="s">
        <v>267</v>
      </c>
      <c r="C56" s="90" t="s">
        <v>19</v>
      </c>
    </row>
    <row r="57" spans="2:8">
      <c r="B57" s="56" t="str">
        <f>E49</f>
        <v>Златоглазка</v>
      </c>
      <c r="C57" s="90" t="s">
        <v>19</v>
      </c>
    </row>
    <row r="58" spans="2:8">
      <c r="B58" s="56" t="str">
        <f>F49</f>
        <v>Комары</v>
      </c>
      <c r="C58" s="90" t="s">
        <v>19</v>
      </c>
    </row>
    <row r="59" spans="2:8">
      <c r="B59" s="56" t="str">
        <f>G49</f>
        <v>Осы</v>
      </c>
      <c r="C59" s="90" t="s">
        <v>19</v>
      </c>
    </row>
    <row r="60" spans="2:8">
      <c r="B60" s="56" t="str">
        <f>H49</f>
        <v>Пищевая моль</v>
      </c>
      <c r="C60" s="90" t="s">
        <v>19</v>
      </c>
    </row>
    <row r="62" spans="2:8">
      <c r="B62" s="93" t="s">
        <v>297</v>
      </c>
      <c r="C62" s="63"/>
      <c r="D62" s="63"/>
      <c r="E62" s="63"/>
      <c r="F62" s="63"/>
      <c r="G62" s="63"/>
      <c r="H62" s="64"/>
    </row>
    <row r="63" spans="2:8">
      <c r="B63" s="31"/>
      <c r="C63" s="31"/>
      <c r="D63" s="31"/>
      <c r="E63" s="31"/>
      <c r="F63" s="31"/>
      <c r="G63" s="31"/>
    </row>
    <row r="64" spans="2:8" ht="15">
      <c r="B64" s="61" t="s">
        <v>291</v>
      </c>
    </row>
    <row r="65" spans="2:8">
      <c r="B65" s="92" t="s">
        <v>296</v>
      </c>
      <c r="C65" s="70"/>
      <c r="D65" s="70"/>
      <c r="E65" s="70"/>
      <c r="F65" s="70"/>
      <c r="G65" s="70"/>
      <c r="H65" s="64"/>
    </row>
    <row r="67" spans="2:8" s="51" customFormat="1" ht="55.5" customHeight="1">
      <c r="B67" s="60" t="s">
        <v>302</v>
      </c>
      <c r="C67"/>
      <c r="D67"/>
      <c r="E67"/>
      <c r="F67"/>
      <c r="G67"/>
      <c r="H67"/>
    </row>
    <row r="68" spans="2:8" s="51" customFormat="1" ht="30">
      <c r="B68" s="170" t="s">
        <v>301</v>
      </c>
      <c r="C68" s="170"/>
      <c r="D68" s="89" t="s">
        <v>298</v>
      </c>
      <c r="E68" s="89" t="s">
        <v>255</v>
      </c>
      <c r="F68" s="170" t="s">
        <v>299</v>
      </c>
      <c r="G68" s="170"/>
      <c r="H68" s="89" t="s">
        <v>300</v>
      </c>
    </row>
    <row r="69" spans="2:8" s="51" customFormat="1" ht="20.25" customHeight="1">
      <c r="B69" s="171" t="s">
        <v>280</v>
      </c>
      <c r="C69" s="172"/>
      <c r="D69" s="107" t="s">
        <v>19</v>
      </c>
      <c r="E69" s="175" t="s">
        <v>19</v>
      </c>
      <c r="F69" s="171" t="s">
        <v>19</v>
      </c>
      <c r="G69" s="172"/>
      <c r="H69" s="177" t="s">
        <v>19</v>
      </c>
    </row>
    <row r="70" spans="2:8" s="51" customFormat="1" ht="25.5" customHeight="1">
      <c r="B70" s="173"/>
      <c r="C70" s="174"/>
      <c r="D70" s="108" t="s">
        <v>19</v>
      </c>
      <c r="E70" s="176"/>
      <c r="F70" s="173"/>
      <c r="G70" s="174"/>
      <c r="H70" s="178"/>
    </row>
    <row r="71" spans="2:8" s="51" customFormat="1" ht="24.75" customHeight="1">
      <c r="B71" s="181" t="s">
        <v>281</v>
      </c>
      <c r="C71" s="182"/>
      <c r="D71" s="94" t="s">
        <v>343</v>
      </c>
      <c r="E71" s="185" t="str">
        <f>журнал6!B9</f>
        <v xml:space="preserve">Ратобор-брикет от грызунов </v>
      </c>
      <c r="F71" s="148" t="str">
        <f>журнал6!F10</f>
        <v>Бродифакум 0,005%</v>
      </c>
      <c r="G71" s="148"/>
      <c r="H71" s="190">
        <f>19*10/1000</f>
        <v>0.19</v>
      </c>
    </row>
    <row r="72" spans="2:8" s="51" customFormat="1" ht="25.5" customHeight="1">
      <c r="B72" s="183"/>
      <c r="C72" s="184"/>
      <c r="D72" s="95" t="s">
        <v>344</v>
      </c>
      <c r="E72" s="185"/>
      <c r="F72" s="148"/>
      <c r="G72" s="148"/>
      <c r="H72" s="191"/>
    </row>
    <row r="73" spans="2:8" s="51" customFormat="1" ht="27" customHeight="1">
      <c r="B73" s="149" t="s">
        <v>303</v>
      </c>
      <c r="C73" s="149"/>
      <c r="D73" s="88" t="s">
        <v>19</v>
      </c>
      <c r="E73" s="43" t="s">
        <v>19</v>
      </c>
      <c r="F73" s="188" t="s">
        <v>19</v>
      </c>
      <c r="G73" s="189"/>
      <c r="H73" s="43" t="s">
        <v>19</v>
      </c>
    </row>
    <row r="74" spans="2:8" s="51" customFormat="1" ht="11.25" customHeight="1">
      <c r="B74" s="65"/>
      <c r="C74" s="65"/>
      <c r="D74" s="66"/>
      <c r="E74" s="66"/>
      <c r="F74" s="66"/>
      <c r="G74" s="66"/>
      <c r="H74" s="66"/>
    </row>
    <row r="75" spans="2:8" ht="15">
      <c r="B75" s="60" t="s">
        <v>304</v>
      </c>
      <c r="C75" s="57"/>
    </row>
    <row r="76" spans="2:8">
      <c r="B76" s="103" t="s">
        <v>305</v>
      </c>
      <c r="C76" s="70"/>
      <c r="D76" s="70"/>
      <c r="E76" s="70"/>
      <c r="F76" s="64"/>
      <c r="G76" s="179" t="s">
        <v>19</v>
      </c>
      <c r="H76" s="179"/>
    </row>
    <row r="77" spans="2:8">
      <c r="B77" s="103" t="s">
        <v>306</v>
      </c>
      <c r="C77" s="70"/>
      <c r="D77" s="70"/>
      <c r="E77" s="70"/>
      <c r="F77" s="64"/>
      <c r="G77" s="179" t="str">
        <f>G76</f>
        <v>-</v>
      </c>
      <c r="H77" s="179"/>
    </row>
    <row r="78" spans="2:8">
      <c r="B78" s="104" t="s">
        <v>307</v>
      </c>
      <c r="C78" s="105"/>
      <c r="D78" s="105"/>
      <c r="E78" s="105"/>
      <c r="F78" s="106"/>
      <c r="G78" s="179" t="s">
        <v>19</v>
      </c>
      <c r="H78" s="179"/>
    </row>
    <row r="79" spans="2:8">
      <c r="B79" s="103" t="s">
        <v>310</v>
      </c>
      <c r="C79" s="70"/>
      <c r="D79" s="70"/>
      <c r="E79" s="70"/>
      <c r="F79" s="64"/>
      <c r="G79" s="157" t="s">
        <v>282</v>
      </c>
      <c r="H79" s="157"/>
    </row>
    <row r="81" spans="2:8" ht="15">
      <c r="B81" s="60" t="s">
        <v>311</v>
      </c>
    </row>
    <row r="82" spans="2:8">
      <c r="B82" s="138" t="s">
        <v>312</v>
      </c>
      <c r="C82" s="138"/>
      <c r="D82" s="138"/>
      <c r="E82" s="138"/>
      <c r="F82" s="138"/>
      <c r="G82" s="138"/>
      <c r="H82" s="138"/>
    </row>
    <row r="83" spans="2:8">
      <c r="B83" s="140" t="s">
        <v>283</v>
      </c>
      <c r="C83" s="140"/>
      <c r="D83" s="140"/>
      <c r="E83" s="140" t="s">
        <v>284</v>
      </c>
      <c r="F83" s="140"/>
      <c r="G83" s="140"/>
      <c r="H83" s="140"/>
    </row>
    <row r="84" spans="2:8" ht="27" customHeight="1">
      <c r="B84" s="140"/>
      <c r="C84" s="140"/>
      <c r="D84" s="140"/>
      <c r="E84" s="140"/>
      <c r="F84" s="140"/>
      <c r="G84" s="140"/>
      <c r="H84" s="140"/>
    </row>
  </sheetData>
  <mergeCells count="42">
    <mergeCell ref="B83:B84"/>
    <mergeCell ref="C83:D84"/>
    <mergeCell ref="E83:F84"/>
    <mergeCell ref="G83:H84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69:C70"/>
    <mergeCell ref="E69:E70"/>
    <mergeCell ref="F69:G70"/>
    <mergeCell ref="H69:H70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G12:H12"/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</mergeCells>
  <pageMargins left="0.25" right="0.25" top="0.75" bottom="0.75" header="0.3" footer="0.3"/>
  <pageSetup paperSize="9" scale="90" fitToHeight="0" orientation="portrait" r:id="rId1"/>
  <headerFooter>
    <oddFooter>&amp;C&amp;"Times New Roman,Обычный"&amp;12&amp;KffffffСтраница &amp;P</oddFooter>
  </headerFooter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1"/>
  <sheetViews>
    <sheetView zoomScale="75" zoomScaleNormal="75" workbookViewId="0"/>
  </sheetViews>
  <sheetFormatPr defaultColWidth="10.5" defaultRowHeight="14.25"/>
  <cols>
    <col min="1" max="257" width="10.375" customWidth="1"/>
  </cols>
  <sheetData>
    <row r="1" spans="1:9" ht="15.75" customHeight="1">
      <c r="A1" s="126" t="s">
        <v>141</v>
      </c>
      <c r="B1" s="126"/>
      <c r="C1" s="126"/>
      <c r="D1" s="126"/>
      <c r="E1" s="126"/>
      <c r="F1" s="126"/>
      <c r="G1" s="126"/>
      <c r="H1" s="126"/>
      <c r="I1" s="126"/>
    </row>
    <row r="2" spans="1:9" ht="15.75" customHeight="1">
      <c r="A2" s="127" t="str">
        <f>'контрол лист'!A2</f>
        <v>Август 2020 г</v>
      </c>
      <c r="B2" s="127"/>
    </row>
    <row r="3" spans="1:9" ht="26.85" customHeight="1">
      <c r="A3" s="18" t="s">
        <v>142</v>
      </c>
      <c r="B3" s="13" t="s">
        <v>3</v>
      </c>
      <c r="C3" s="19" t="s">
        <v>4</v>
      </c>
      <c r="D3" s="18" t="s">
        <v>6</v>
      </c>
      <c r="E3" s="128" t="s">
        <v>143</v>
      </c>
      <c r="F3" s="128"/>
      <c r="G3" s="128"/>
      <c r="H3" s="128"/>
      <c r="I3" s="128"/>
    </row>
    <row r="4" spans="1:9" ht="38.25" customHeight="1">
      <c r="A4" s="20">
        <v>1</v>
      </c>
      <c r="B4" s="13" t="s">
        <v>15</v>
      </c>
      <c r="C4" s="7">
        <v>1.2</v>
      </c>
      <c r="D4" s="21" t="s">
        <v>144</v>
      </c>
      <c r="E4" s="22">
        <v>44019</v>
      </c>
      <c r="H4" s="22" t="s">
        <v>19</v>
      </c>
      <c r="I4" s="22" t="s">
        <v>19</v>
      </c>
    </row>
    <row r="5" spans="1:9" ht="38.25" customHeight="1">
      <c r="A5" s="20">
        <v>2</v>
      </c>
      <c r="B5" s="13" t="s">
        <v>21</v>
      </c>
      <c r="C5" s="7" t="s">
        <v>22</v>
      </c>
      <c r="D5" s="21" t="s">
        <v>144</v>
      </c>
      <c r="E5" s="22">
        <v>44019</v>
      </c>
      <c r="H5" s="22" t="s">
        <v>19</v>
      </c>
      <c r="I5" s="22" t="s">
        <v>19</v>
      </c>
    </row>
    <row r="6" spans="1:9" ht="38.25" customHeight="1">
      <c r="A6" s="20">
        <v>3</v>
      </c>
      <c r="B6" s="13" t="s">
        <v>23</v>
      </c>
      <c r="C6" s="7" t="s">
        <v>24</v>
      </c>
      <c r="D6" s="21" t="s">
        <v>144</v>
      </c>
      <c r="E6" s="22">
        <v>44019</v>
      </c>
      <c r="H6" s="22" t="s">
        <v>19</v>
      </c>
      <c r="I6" s="22" t="s">
        <v>19</v>
      </c>
    </row>
    <row r="7" spans="1:9" ht="25.5" customHeight="1">
      <c r="A7" s="20">
        <v>4</v>
      </c>
      <c r="B7" s="13" t="s">
        <v>25</v>
      </c>
      <c r="C7" s="7" t="s">
        <v>26</v>
      </c>
      <c r="D7" s="21" t="s">
        <v>144</v>
      </c>
      <c r="E7" s="22">
        <v>44019</v>
      </c>
      <c r="H7" s="22" t="s">
        <v>19</v>
      </c>
      <c r="I7" s="22" t="s">
        <v>19</v>
      </c>
    </row>
    <row r="8" spans="1:9" ht="51" customHeight="1">
      <c r="A8" s="20">
        <v>5</v>
      </c>
      <c r="B8" s="13" t="s">
        <v>27</v>
      </c>
      <c r="C8" s="7">
        <v>18.190000000000001</v>
      </c>
      <c r="D8" s="21" t="s">
        <v>144</v>
      </c>
      <c r="E8" s="22">
        <v>44019</v>
      </c>
      <c r="H8" s="22" t="s">
        <v>19</v>
      </c>
      <c r="I8" s="22" t="s">
        <v>19</v>
      </c>
    </row>
    <row r="9" spans="1:9" ht="38.25" customHeight="1">
      <c r="A9" s="20">
        <v>6</v>
      </c>
      <c r="B9" s="13" t="s">
        <v>28</v>
      </c>
      <c r="C9" s="7">
        <v>108</v>
      </c>
      <c r="D9" s="21" t="s">
        <v>144</v>
      </c>
      <c r="E9" s="22">
        <v>44019</v>
      </c>
      <c r="H9" s="22" t="s">
        <v>19</v>
      </c>
      <c r="I9" s="22" t="s">
        <v>19</v>
      </c>
    </row>
    <row r="10" spans="1:9" ht="38.25" customHeight="1">
      <c r="A10" s="20">
        <v>7</v>
      </c>
      <c r="B10" s="13" t="s">
        <v>29</v>
      </c>
      <c r="C10" s="7">
        <v>22.21</v>
      </c>
      <c r="D10" s="21" t="s">
        <v>144</v>
      </c>
      <c r="E10" s="22">
        <v>44019</v>
      </c>
      <c r="H10" s="22" t="s">
        <v>19</v>
      </c>
      <c r="I10" s="22" t="s">
        <v>19</v>
      </c>
    </row>
    <row r="11" spans="1:9" ht="38.25" customHeight="1">
      <c r="A11" s="20">
        <v>8</v>
      </c>
      <c r="B11" s="13" t="s">
        <v>30</v>
      </c>
      <c r="C11" s="7">
        <v>23.24</v>
      </c>
      <c r="D11" s="21" t="s">
        <v>144</v>
      </c>
      <c r="E11" s="22">
        <v>44019</v>
      </c>
      <c r="H11" s="22" t="s">
        <v>19</v>
      </c>
      <c r="I11" s="22" t="s">
        <v>19</v>
      </c>
    </row>
    <row r="12" spans="1:9" ht="38.25" customHeight="1">
      <c r="A12" s="20">
        <v>9</v>
      </c>
      <c r="B12" s="13" t="s">
        <v>31</v>
      </c>
      <c r="C12" s="7">
        <v>25.26</v>
      </c>
      <c r="D12" s="21" t="s">
        <v>144</v>
      </c>
      <c r="E12" s="22">
        <v>44019</v>
      </c>
      <c r="H12" s="22" t="s">
        <v>19</v>
      </c>
      <c r="I12" s="22" t="s">
        <v>19</v>
      </c>
    </row>
    <row r="13" spans="1:9" ht="38.25" customHeight="1">
      <c r="A13" s="20">
        <v>10</v>
      </c>
      <c r="B13" s="13" t="s">
        <v>32</v>
      </c>
      <c r="C13" s="7" t="s">
        <v>33</v>
      </c>
      <c r="D13" s="21" t="s">
        <v>144</v>
      </c>
      <c r="E13" s="22">
        <v>44019</v>
      </c>
      <c r="H13" s="22" t="s">
        <v>19</v>
      </c>
      <c r="I13" s="22" t="s">
        <v>19</v>
      </c>
    </row>
    <row r="14" spans="1:9" ht="63.75" customHeight="1">
      <c r="A14" s="20">
        <v>11</v>
      </c>
      <c r="B14" s="13" t="s">
        <v>34</v>
      </c>
      <c r="C14" s="7" t="s">
        <v>35</v>
      </c>
      <c r="D14" s="21" t="s">
        <v>144</v>
      </c>
      <c r="E14" s="22">
        <v>44019</v>
      </c>
      <c r="H14" s="22" t="s">
        <v>19</v>
      </c>
      <c r="I14" s="22" t="s">
        <v>19</v>
      </c>
    </row>
    <row r="15" spans="1:9" ht="76.5" customHeight="1">
      <c r="A15" s="20">
        <v>12</v>
      </c>
      <c r="B15" s="13" t="s">
        <v>36</v>
      </c>
      <c r="C15" s="7">
        <v>37</v>
      </c>
      <c r="D15" s="21" t="s">
        <v>144</v>
      </c>
      <c r="E15" s="22">
        <v>44019</v>
      </c>
      <c r="H15" s="22" t="s">
        <v>19</v>
      </c>
      <c r="I15" s="22" t="s">
        <v>19</v>
      </c>
    </row>
    <row r="16" spans="1:9" ht="51" customHeight="1">
      <c r="A16" s="20">
        <v>13</v>
      </c>
      <c r="B16" s="13" t="s">
        <v>37</v>
      </c>
      <c r="C16" s="7" t="s">
        <v>145</v>
      </c>
      <c r="D16" s="21" t="s">
        <v>144</v>
      </c>
      <c r="E16" s="22">
        <v>44019</v>
      </c>
      <c r="H16" s="22" t="s">
        <v>19</v>
      </c>
      <c r="I16" s="22" t="s">
        <v>19</v>
      </c>
    </row>
    <row r="17" spans="1:9" ht="38.25" customHeight="1">
      <c r="A17" s="20">
        <v>14</v>
      </c>
      <c r="B17" s="13" t="s">
        <v>41</v>
      </c>
      <c r="C17" s="7" t="s">
        <v>42</v>
      </c>
      <c r="D17" s="21" t="s">
        <v>144</v>
      </c>
      <c r="E17" s="22">
        <v>44019</v>
      </c>
      <c r="H17" s="22" t="s">
        <v>19</v>
      </c>
      <c r="I17" s="22" t="s">
        <v>19</v>
      </c>
    </row>
    <row r="18" spans="1:9" ht="38.25" customHeight="1">
      <c r="A18" s="20">
        <v>15</v>
      </c>
      <c r="B18" s="13" t="s">
        <v>43</v>
      </c>
      <c r="C18" s="7">
        <v>55.63</v>
      </c>
      <c r="D18" s="21" t="s">
        <v>144</v>
      </c>
      <c r="E18" s="22">
        <v>44019</v>
      </c>
      <c r="H18" s="22" t="s">
        <v>19</v>
      </c>
      <c r="I18" s="22" t="s">
        <v>19</v>
      </c>
    </row>
    <row r="19" spans="1:9" ht="38.25" customHeight="1">
      <c r="A19" s="20">
        <v>16</v>
      </c>
      <c r="B19" s="13" t="s">
        <v>46</v>
      </c>
      <c r="C19" s="7">
        <v>64.67</v>
      </c>
      <c r="D19" s="21" t="s">
        <v>144</v>
      </c>
      <c r="E19" s="22">
        <v>44019</v>
      </c>
      <c r="H19" s="22" t="s">
        <v>19</v>
      </c>
      <c r="I19" s="22" t="s">
        <v>19</v>
      </c>
    </row>
    <row r="20" spans="1:9" ht="38.25" customHeight="1">
      <c r="A20" s="20">
        <v>17</v>
      </c>
      <c r="B20" s="13" t="s">
        <v>47</v>
      </c>
      <c r="C20" s="7">
        <v>65.66</v>
      </c>
      <c r="D20" s="21" t="s">
        <v>144</v>
      </c>
      <c r="E20" s="22">
        <v>44019</v>
      </c>
      <c r="H20" s="22" t="s">
        <v>19</v>
      </c>
      <c r="I20" s="22" t="s">
        <v>19</v>
      </c>
    </row>
    <row r="21" spans="1:9" ht="51" customHeight="1">
      <c r="A21" s="20">
        <v>18</v>
      </c>
      <c r="B21" s="13" t="s">
        <v>48</v>
      </c>
      <c r="C21" s="7" t="s">
        <v>49</v>
      </c>
      <c r="D21" s="21" t="s">
        <v>144</v>
      </c>
      <c r="E21" s="22">
        <v>44019</v>
      </c>
      <c r="H21" s="22" t="s">
        <v>19</v>
      </c>
      <c r="I21" s="22" t="s">
        <v>19</v>
      </c>
    </row>
    <row r="22" spans="1:9" ht="38.25" customHeight="1">
      <c r="A22" s="20">
        <v>19</v>
      </c>
      <c r="B22" s="13" t="s">
        <v>50</v>
      </c>
      <c r="C22" s="7">
        <v>27.28</v>
      </c>
      <c r="D22" s="21" t="s">
        <v>144</v>
      </c>
      <c r="E22" s="22">
        <v>44019</v>
      </c>
      <c r="H22" s="22" t="s">
        <v>19</v>
      </c>
      <c r="I22" s="22" t="s">
        <v>19</v>
      </c>
    </row>
    <row r="23" spans="1:9" ht="63.75" customHeight="1">
      <c r="A23" s="20">
        <v>20</v>
      </c>
      <c r="B23" s="13" t="s">
        <v>51</v>
      </c>
      <c r="C23" s="7" t="s">
        <v>52</v>
      </c>
      <c r="D23" s="21" t="s">
        <v>144</v>
      </c>
      <c r="E23" s="22">
        <v>44019</v>
      </c>
      <c r="H23" s="22" t="s">
        <v>19</v>
      </c>
      <c r="I23" s="22" t="s">
        <v>19</v>
      </c>
    </row>
    <row r="24" spans="1:9" ht="25.5" customHeight="1">
      <c r="A24" s="20">
        <v>21</v>
      </c>
      <c r="B24" s="13" t="s">
        <v>53</v>
      </c>
      <c r="C24" s="7" t="s">
        <v>54</v>
      </c>
      <c r="D24" s="21" t="s">
        <v>144</v>
      </c>
      <c r="E24" s="22">
        <v>44019</v>
      </c>
      <c r="H24" s="22" t="s">
        <v>19</v>
      </c>
      <c r="I24" s="22" t="s">
        <v>19</v>
      </c>
    </row>
    <row r="25" spans="1:9" ht="14.25" customHeight="1">
      <c r="A25" s="20">
        <v>22</v>
      </c>
      <c r="B25" s="13" t="s">
        <v>55</v>
      </c>
      <c r="C25" s="7">
        <v>10.9</v>
      </c>
      <c r="D25" s="21" t="s">
        <v>144</v>
      </c>
      <c r="E25" s="22">
        <v>44019</v>
      </c>
      <c r="H25" s="22" t="s">
        <v>19</v>
      </c>
      <c r="I25" s="22" t="s">
        <v>19</v>
      </c>
    </row>
    <row r="26" spans="1:9" ht="38.25" customHeight="1">
      <c r="A26" s="20">
        <v>23</v>
      </c>
      <c r="B26" s="13" t="s">
        <v>56</v>
      </c>
      <c r="C26" s="7">
        <v>114</v>
      </c>
      <c r="D26" s="21" t="s">
        <v>144</v>
      </c>
      <c r="E26" s="22">
        <v>44019</v>
      </c>
      <c r="H26" s="22" t="s">
        <v>19</v>
      </c>
      <c r="I26" s="22" t="s">
        <v>19</v>
      </c>
    </row>
    <row r="27" spans="1:9" ht="25.5" customHeight="1">
      <c r="A27" s="20">
        <v>24</v>
      </c>
      <c r="B27" s="13" t="s">
        <v>57</v>
      </c>
      <c r="C27" s="7" t="s">
        <v>58</v>
      </c>
      <c r="D27" s="21" t="s">
        <v>144</v>
      </c>
      <c r="E27" s="22">
        <v>44019</v>
      </c>
      <c r="H27" s="22" t="s">
        <v>19</v>
      </c>
      <c r="I27" s="22" t="s">
        <v>19</v>
      </c>
    </row>
    <row r="28" spans="1:9" ht="38.25" customHeight="1">
      <c r="A28" s="20">
        <v>25</v>
      </c>
      <c r="B28" s="13" t="s">
        <v>59</v>
      </c>
      <c r="C28" s="7">
        <v>112</v>
      </c>
      <c r="D28" s="21" t="s">
        <v>144</v>
      </c>
      <c r="E28" s="22">
        <v>44019</v>
      </c>
      <c r="H28" s="22" t="s">
        <v>19</v>
      </c>
      <c r="I28" s="22" t="s">
        <v>19</v>
      </c>
    </row>
    <row r="29" spans="1:9" ht="25.5" customHeight="1">
      <c r="A29" s="20">
        <v>26</v>
      </c>
      <c r="B29" s="13" t="s">
        <v>60</v>
      </c>
      <c r="C29" s="7">
        <v>116</v>
      </c>
      <c r="D29" s="21" t="s">
        <v>144</v>
      </c>
      <c r="E29" s="22">
        <v>44019</v>
      </c>
      <c r="H29" s="22" t="s">
        <v>19</v>
      </c>
      <c r="I29" s="22" t="s">
        <v>19</v>
      </c>
    </row>
    <row r="30" spans="1:9" ht="63.75" customHeight="1">
      <c r="A30" s="20">
        <v>27</v>
      </c>
      <c r="B30" s="13" t="s">
        <v>51</v>
      </c>
      <c r="C30" s="7" t="s">
        <v>62</v>
      </c>
      <c r="D30" s="21" t="s">
        <v>144</v>
      </c>
      <c r="E30" s="22">
        <v>44019</v>
      </c>
      <c r="H30" s="22" t="s">
        <v>19</v>
      </c>
      <c r="I30" s="22" t="s">
        <v>19</v>
      </c>
    </row>
    <row r="31" spans="1:9" ht="38.25" customHeight="1">
      <c r="A31" s="20">
        <v>28</v>
      </c>
      <c r="B31" s="13" t="s">
        <v>50</v>
      </c>
      <c r="C31" s="7">
        <v>51.52</v>
      </c>
      <c r="D31" s="21" t="s">
        <v>144</v>
      </c>
      <c r="E31" s="22">
        <v>44019</v>
      </c>
      <c r="H31" s="22" t="s">
        <v>19</v>
      </c>
      <c r="I31" s="22" t="s">
        <v>19</v>
      </c>
    </row>
    <row r="32" spans="1:9" ht="51" customHeight="1">
      <c r="A32" s="20">
        <v>29</v>
      </c>
      <c r="B32" s="13" t="s">
        <v>63</v>
      </c>
      <c r="C32" s="7" t="s">
        <v>64</v>
      </c>
      <c r="D32" s="21" t="s">
        <v>144</v>
      </c>
      <c r="E32" s="22">
        <v>44019</v>
      </c>
      <c r="H32" s="22" t="s">
        <v>19</v>
      </c>
      <c r="I32" s="22" t="s">
        <v>19</v>
      </c>
    </row>
    <row r="33" spans="1:9" ht="38.25" customHeight="1">
      <c r="A33" s="20">
        <v>30</v>
      </c>
      <c r="B33" s="13" t="s">
        <v>65</v>
      </c>
      <c r="C33" s="7" t="s">
        <v>66</v>
      </c>
      <c r="D33" s="21" t="s">
        <v>144</v>
      </c>
      <c r="E33" s="22">
        <v>44019</v>
      </c>
      <c r="H33" s="22" t="s">
        <v>19</v>
      </c>
      <c r="I33" s="22" t="s">
        <v>19</v>
      </c>
    </row>
    <row r="34" spans="1:9" ht="38.25" customHeight="1">
      <c r="A34" s="20">
        <v>31</v>
      </c>
      <c r="B34" s="13" t="s">
        <v>67</v>
      </c>
      <c r="C34" s="7" t="s">
        <v>68</v>
      </c>
      <c r="D34" s="21" t="s">
        <v>144</v>
      </c>
      <c r="E34" s="22">
        <v>44019</v>
      </c>
      <c r="H34" s="22" t="s">
        <v>19</v>
      </c>
      <c r="I34" s="22" t="s">
        <v>19</v>
      </c>
    </row>
    <row r="35" spans="1:9" ht="25.5" customHeight="1">
      <c r="A35" s="20">
        <v>32</v>
      </c>
      <c r="B35" s="13" t="s">
        <v>69</v>
      </c>
      <c r="C35" s="7" t="s">
        <v>70</v>
      </c>
      <c r="D35" s="21" t="s">
        <v>144</v>
      </c>
      <c r="E35" s="22">
        <v>44019</v>
      </c>
      <c r="H35" s="22" t="s">
        <v>19</v>
      </c>
      <c r="I35" s="22" t="s">
        <v>19</v>
      </c>
    </row>
    <row r="36" spans="1:9" ht="51" customHeight="1">
      <c r="A36" s="20">
        <v>33</v>
      </c>
      <c r="B36" s="13" t="s">
        <v>71</v>
      </c>
      <c r="C36" s="7">
        <v>69</v>
      </c>
      <c r="D36" s="21" t="s">
        <v>144</v>
      </c>
      <c r="E36" s="22">
        <v>44019</v>
      </c>
      <c r="H36" s="22" t="s">
        <v>19</v>
      </c>
      <c r="I36" s="22" t="s">
        <v>19</v>
      </c>
    </row>
    <row r="37" spans="1:9" ht="25.5" customHeight="1">
      <c r="A37" s="20">
        <v>34</v>
      </c>
      <c r="B37" s="13" t="s">
        <v>72</v>
      </c>
      <c r="C37" s="7">
        <v>80</v>
      </c>
      <c r="D37" s="21" t="s">
        <v>144</v>
      </c>
      <c r="E37" s="22">
        <v>44019</v>
      </c>
      <c r="H37" s="22" t="s">
        <v>19</v>
      </c>
      <c r="I37" s="22" t="s">
        <v>19</v>
      </c>
    </row>
    <row r="38" spans="1:9" ht="25.5" customHeight="1">
      <c r="A38" s="20">
        <v>35</v>
      </c>
      <c r="B38" s="13" t="s">
        <v>73</v>
      </c>
      <c r="C38" s="7">
        <v>74.75</v>
      </c>
      <c r="D38" s="21" t="s">
        <v>144</v>
      </c>
      <c r="E38" s="22">
        <v>44019</v>
      </c>
      <c r="H38" s="22" t="s">
        <v>19</v>
      </c>
      <c r="I38" s="22" t="s">
        <v>19</v>
      </c>
    </row>
    <row r="39" spans="1:9" ht="38.25" customHeight="1">
      <c r="A39" s="20">
        <v>36</v>
      </c>
      <c r="B39" s="13" t="s">
        <v>74</v>
      </c>
      <c r="C39" s="7" t="s">
        <v>75</v>
      </c>
      <c r="D39" s="21" t="s">
        <v>144</v>
      </c>
      <c r="E39" s="22">
        <v>44019</v>
      </c>
      <c r="H39" s="22" t="s">
        <v>19</v>
      </c>
      <c r="I39" s="22" t="s">
        <v>19</v>
      </c>
    </row>
    <row r="40" spans="1:9" ht="25.5" customHeight="1">
      <c r="A40" s="20">
        <v>37</v>
      </c>
      <c r="B40" s="13" t="s">
        <v>76</v>
      </c>
      <c r="C40" s="7">
        <v>96.97</v>
      </c>
      <c r="D40" s="21" t="s">
        <v>144</v>
      </c>
      <c r="E40" s="22">
        <v>44019</v>
      </c>
      <c r="H40" s="22" t="s">
        <v>19</v>
      </c>
      <c r="I40" s="22" t="s">
        <v>19</v>
      </c>
    </row>
    <row r="41" spans="1:9" ht="38.25" customHeight="1">
      <c r="A41" s="20">
        <v>38</v>
      </c>
      <c r="B41" s="13" t="s">
        <v>77</v>
      </c>
      <c r="C41" s="7" t="s">
        <v>78</v>
      </c>
      <c r="D41" s="21" t="s">
        <v>144</v>
      </c>
      <c r="E41" s="22">
        <v>44019</v>
      </c>
      <c r="H41" s="22" t="s">
        <v>19</v>
      </c>
      <c r="I41" s="22" t="s">
        <v>19</v>
      </c>
    </row>
    <row r="42" spans="1:9" ht="38.25" customHeight="1">
      <c r="A42" s="20">
        <v>39</v>
      </c>
      <c r="B42" s="13" t="s">
        <v>79</v>
      </c>
      <c r="C42" s="7" t="s">
        <v>80</v>
      </c>
      <c r="D42" s="21" t="s">
        <v>144</v>
      </c>
      <c r="E42" s="22">
        <v>44019</v>
      </c>
      <c r="H42" s="22" t="s">
        <v>19</v>
      </c>
      <c r="I42" s="22" t="s">
        <v>19</v>
      </c>
    </row>
    <row r="43" spans="1:9" ht="51" customHeight="1">
      <c r="A43" s="20">
        <v>40</v>
      </c>
      <c r="B43" s="13" t="s">
        <v>81</v>
      </c>
      <c r="C43" s="7" t="s">
        <v>82</v>
      </c>
      <c r="D43" s="21" t="s">
        <v>144</v>
      </c>
      <c r="E43" s="22" t="s">
        <v>19</v>
      </c>
      <c r="H43" s="22">
        <v>44029</v>
      </c>
      <c r="I43" s="22" t="s">
        <v>19</v>
      </c>
    </row>
    <row r="44" spans="1:9" ht="24" customHeight="1">
      <c r="A44" s="20">
        <v>41</v>
      </c>
      <c r="B44" s="13" t="s">
        <v>85</v>
      </c>
      <c r="C44" s="7" t="s">
        <v>86</v>
      </c>
      <c r="D44" s="21" t="s">
        <v>144</v>
      </c>
      <c r="E44" s="22" t="s">
        <v>19</v>
      </c>
      <c r="H44" s="22">
        <v>44029</v>
      </c>
      <c r="I44" s="22" t="s">
        <v>19</v>
      </c>
    </row>
    <row r="45" spans="1:9" ht="25.5" customHeight="1">
      <c r="A45" s="20">
        <v>42</v>
      </c>
      <c r="B45" s="13" t="s">
        <v>87</v>
      </c>
      <c r="C45" s="7" t="s">
        <v>88</v>
      </c>
      <c r="D45" s="21" t="s">
        <v>144</v>
      </c>
      <c r="E45" s="22" t="s">
        <v>19</v>
      </c>
      <c r="H45" s="22">
        <v>44029</v>
      </c>
      <c r="I45" s="22" t="s">
        <v>19</v>
      </c>
    </row>
    <row r="46" spans="1:9" ht="51" customHeight="1">
      <c r="A46" s="20">
        <v>43</v>
      </c>
      <c r="B46" s="13" t="s">
        <v>89</v>
      </c>
      <c r="C46" s="7" t="s">
        <v>90</v>
      </c>
      <c r="D46" s="21" t="s">
        <v>144</v>
      </c>
      <c r="E46" s="22" t="s">
        <v>19</v>
      </c>
      <c r="H46" s="22">
        <v>44029</v>
      </c>
      <c r="I46" s="22" t="s">
        <v>19</v>
      </c>
    </row>
    <row r="47" spans="1:9" ht="25.5" customHeight="1">
      <c r="A47" s="20">
        <v>44</v>
      </c>
      <c r="B47" s="13" t="s">
        <v>91</v>
      </c>
      <c r="C47" s="7" t="s">
        <v>92</v>
      </c>
      <c r="D47" s="21" t="s">
        <v>144</v>
      </c>
      <c r="E47" s="22" t="s">
        <v>146</v>
      </c>
      <c r="H47" s="22">
        <v>44029</v>
      </c>
      <c r="I47" s="22" t="s">
        <v>19</v>
      </c>
    </row>
    <row r="48" spans="1:9" ht="25.5" customHeight="1">
      <c r="A48" s="20">
        <v>45</v>
      </c>
      <c r="B48" s="13" t="s">
        <v>93</v>
      </c>
      <c r="C48" s="7" t="s">
        <v>94</v>
      </c>
      <c r="D48" s="21" t="s">
        <v>144</v>
      </c>
      <c r="E48" s="22" t="s">
        <v>19</v>
      </c>
      <c r="H48" s="22">
        <v>44029</v>
      </c>
      <c r="I48" s="22" t="s">
        <v>19</v>
      </c>
    </row>
    <row r="49" spans="1:9" ht="36" customHeight="1">
      <c r="A49" s="20">
        <v>46</v>
      </c>
      <c r="B49" s="13" t="s">
        <v>96</v>
      </c>
      <c r="C49" s="7" t="s">
        <v>97</v>
      </c>
      <c r="D49" s="21" t="s">
        <v>144</v>
      </c>
      <c r="E49" s="22"/>
      <c r="H49" s="22">
        <v>44029</v>
      </c>
      <c r="I49" s="22" t="s">
        <v>19</v>
      </c>
    </row>
    <row r="50" spans="1:9" ht="25.5" customHeight="1">
      <c r="A50" s="20">
        <v>47</v>
      </c>
      <c r="B50" s="13" t="s">
        <v>98</v>
      </c>
      <c r="C50" s="7" t="s">
        <v>99</v>
      </c>
      <c r="D50" s="21" t="s">
        <v>144</v>
      </c>
      <c r="E50" s="22" t="s">
        <v>19</v>
      </c>
      <c r="H50" s="22">
        <v>44029</v>
      </c>
      <c r="I50" s="22" t="s">
        <v>19</v>
      </c>
    </row>
    <row r="51" spans="1:9" ht="24" customHeight="1">
      <c r="A51" s="20">
        <v>48</v>
      </c>
      <c r="B51" s="13" t="s">
        <v>101</v>
      </c>
      <c r="C51" s="7" t="s">
        <v>102</v>
      </c>
      <c r="D51" s="21" t="s">
        <v>144</v>
      </c>
      <c r="E51" s="22" t="s">
        <v>19</v>
      </c>
      <c r="H51" s="22">
        <v>44029</v>
      </c>
      <c r="I51" s="22" t="s">
        <v>19</v>
      </c>
    </row>
    <row r="52" spans="1:9" ht="84" customHeight="1">
      <c r="A52" s="20">
        <v>49</v>
      </c>
      <c r="B52" s="13" t="s">
        <v>103</v>
      </c>
      <c r="C52" s="7" t="s">
        <v>104</v>
      </c>
      <c r="D52" s="21" t="s">
        <v>144</v>
      </c>
      <c r="E52" s="22" t="s">
        <v>19</v>
      </c>
      <c r="H52" s="22" t="s">
        <v>19</v>
      </c>
      <c r="I52" s="22">
        <v>44039</v>
      </c>
    </row>
    <row r="53" spans="1:9" ht="108" customHeight="1">
      <c r="A53" s="20">
        <v>50</v>
      </c>
      <c r="B53" s="13" t="s">
        <v>106</v>
      </c>
      <c r="C53" s="7" t="s">
        <v>107</v>
      </c>
      <c r="D53" s="21" t="s">
        <v>144</v>
      </c>
      <c r="E53" s="22" t="s">
        <v>19</v>
      </c>
      <c r="H53" s="22" t="s">
        <v>19</v>
      </c>
      <c r="I53" s="22">
        <v>44039</v>
      </c>
    </row>
    <row r="54" spans="1:9" ht="48" customHeight="1">
      <c r="A54" s="20">
        <v>51</v>
      </c>
      <c r="B54" s="13" t="s">
        <v>108</v>
      </c>
      <c r="C54" s="7" t="s">
        <v>109</v>
      </c>
      <c r="D54" s="21" t="s">
        <v>144</v>
      </c>
      <c r="E54" s="22" t="s">
        <v>19</v>
      </c>
      <c r="H54" s="22" t="s">
        <v>19</v>
      </c>
      <c r="I54" s="22">
        <v>44039</v>
      </c>
    </row>
    <row r="55" spans="1:9" ht="48" customHeight="1">
      <c r="A55" s="20">
        <v>52</v>
      </c>
      <c r="B55" s="23" t="s">
        <v>110</v>
      </c>
      <c r="C55" s="7" t="s">
        <v>111</v>
      </c>
      <c r="D55" s="21" t="s">
        <v>144</v>
      </c>
      <c r="E55" s="22" t="s">
        <v>19</v>
      </c>
      <c r="H55" s="22" t="s">
        <v>19</v>
      </c>
      <c r="I55" s="22">
        <v>44039</v>
      </c>
    </row>
    <row r="56" spans="1:9" ht="15" customHeight="1">
      <c r="A56" s="24" t="s">
        <v>136</v>
      </c>
      <c r="B56" s="25"/>
      <c r="C56" s="25"/>
    </row>
    <row r="57" spans="1:9" ht="14.25" customHeight="1">
      <c r="A57" s="129" t="s">
        <v>137</v>
      </c>
      <c r="B57" s="129"/>
      <c r="C57" s="129"/>
      <c r="D57" s="126" t="s">
        <v>138</v>
      </c>
      <c r="E57" s="126"/>
    </row>
    <row r="58" spans="1:9" ht="15" customHeight="1">
      <c r="A58" s="25"/>
      <c r="B58" s="26"/>
      <c r="E58" s="27"/>
    </row>
    <row r="59" spans="1:9" ht="15" customHeight="1">
      <c r="A59" s="28"/>
      <c r="B59" s="24"/>
      <c r="E59" s="27"/>
    </row>
    <row r="60" spans="1:9" ht="15" customHeight="1">
      <c r="A60" s="29" t="s">
        <v>139</v>
      </c>
      <c r="B60" s="25"/>
      <c r="E60" s="25"/>
    </row>
    <row r="61" spans="1:9" ht="14.25" customHeight="1">
      <c r="A61" s="125" t="s">
        <v>140</v>
      </c>
      <c r="B61" s="125"/>
      <c r="C61" s="125"/>
      <c r="D61" s="126" t="s">
        <v>138</v>
      </c>
      <c r="E61" s="126"/>
    </row>
  </sheetData>
  <mergeCells count="7">
    <mergeCell ref="A61:C61"/>
    <mergeCell ref="D61:E61"/>
    <mergeCell ref="A1:I1"/>
    <mergeCell ref="A2:B2"/>
    <mergeCell ref="E3:I3"/>
    <mergeCell ref="A57:C57"/>
    <mergeCell ref="D57:E57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8"/>
  <sheetViews>
    <sheetView zoomScale="75" zoomScaleNormal="75" workbookViewId="0"/>
  </sheetViews>
  <sheetFormatPr defaultColWidth="10.5" defaultRowHeight="14.25"/>
  <cols>
    <col min="1" max="1" width="10.375" customWidth="1"/>
    <col min="2" max="2" width="10.375" style="30" customWidth="1"/>
    <col min="3" max="3" width="13.375" style="31" customWidth="1"/>
    <col min="4" max="4" width="10.375" customWidth="1"/>
    <col min="5" max="5" width="17.5" customWidth="1"/>
    <col min="6" max="257" width="10.375" customWidth="1"/>
  </cols>
  <sheetData>
    <row r="1" spans="1:5" ht="17.100000000000001" customHeight="1">
      <c r="A1" s="130" t="s">
        <v>147</v>
      </c>
      <c r="B1" s="130"/>
      <c r="C1" s="130"/>
      <c r="D1" s="130"/>
      <c r="E1" s="130"/>
    </row>
    <row r="2" spans="1:5" ht="14.25" customHeight="1">
      <c r="A2" s="127" t="s">
        <v>148</v>
      </c>
      <c r="B2" s="127"/>
      <c r="C2" s="15"/>
    </row>
    <row r="3" spans="1:5" ht="24" customHeight="1">
      <c r="A3" s="9" t="s">
        <v>142</v>
      </c>
      <c r="B3" s="7" t="s">
        <v>3</v>
      </c>
      <c r="C3" s="8" t="s">
        <v>4</v>
      </c>
      <c r="D3" s="9" t="s">
        <v>6</v>
      </c>
      <c r="E3" s="32" t="s">
        <v>143</v>
      </c>
    </row>
    <row r="4" spans="1:5" ht="40.5" customHeight="1">
      <c r="A4" s="21">
        <v>1</v>
      </c>
      <c r="B4" s="33" t="s">
        <v>15</v>
      </c>
      <c r="C4" s="33">
        <v>1.2</v>
      </c>
      <c r="D4" s="21" t="s">
        <v>144</v>
      </c>
      <c r="E4" s="22"/>
    </row>
    <row r="5" spans="1:5" ht="40.5" customHeight="1">
      <c r="A5" s="21">
        <v>2</v>
      </c>
      <c r="B5" s="33" t="s">
        <v>21</v>
      </c>
      <c r="C5" s="33" t="s">
        <v>22</v>
      </c>
      <c r="D5" s="21" t="s">
        <v>144</v>
      </c>
      <c r="E5" s="34"/>
    </row>
    <row r="6" spans="1:5" ht="40.5" customHeight="1">
      <c r="A6" s="21">
        <v>3</v>
      </c>
      <c r="B6" s="33" t="s">
        <v>23</v>
      </c>
      <c r="C6" s="33" t="s">
        <v>24</v>
      </c>
      <c r="D6" s="21" t="s">
        <v>144</v>
      </c>
      <c r="E6" s="34"/>
    </row>
    <row r="7" spans="1:5" ht="27" customHeight="1">
      <c r="A7" s="21">
        <v>4</v>
      </c>
      <c r="B7" s="33" t="s">
        <v>25</v>
      </c>
      <c r="C7" s="33" t="s">
        <v>26</v>
      </c>
      <c r="D7" s="21" t="s">
        <v>144</v>
      </c>
      <c r="E7" s="34"/>
    </row>
    <row r="8" spans="1:5" ht="54" customHeight="1">
      <c r="A8" s="21">
        <v>5</v>
      </c>
      <c r="B8" s="33" t="s">
        <v>27</v>
      </c>
      <c r="C8" s="33">
        <v>18.190000000000001</v>
      </c>
      <c r="D8" s="21" t="s">
        <v>144</v>
      </c>
      <c r="E8" s="34"/>
    </row>
    <row r="9" spans="1:5" ht="40.5" customHeight="1">
      <c r="A9" s="21">
        <v>6</v>
      </c>
      <c r="B9" s="33" t="s">
        <v>28</v>
      </c>
      <c r="C9" s="33">
        <v>108</v>
      </c>
      <c r="D9" s="21" t="s">
        <v>144</v>
      </c>
      <c r="E9" s="34"/>
    </row>
    <row r="10" spans="1:5" ht="40.5" customHeight="1">
      <c r="A10" s="21">
        <v>7</v>
      </c>
      <c r="B10" s="33" t="s">
        <v>29</v>
      </c>
      <c r="C10" s="33">
        <v>22.21</v>
      </c>
      <c r="D10" s="21" t="s">
        <v>144</v>
      </c>
      <c r="E10" s="34"/>
    </row>
    <row r="11" spans="1:5" ht="40.5" customHeight="1">
      <c r="A11" s="21">
        <v>8</v>
      </c>
      <c r="B11" s="33" t="s">
        <v>30</v>
      </c>
      <c r="C11" s="33">
        <v>23.24</v>
      </c>
      <c r="D11" s="21" t="s">
        <v>144</v>
      </c>
      <c r="E11" s="34"/>
    </row>
    <row r="12" spans="1:5" ht="40.5" customHeight="1">
      <c r="A12" s="21">
        <v>9</v>
      </c>
      <c r="B12" s="33" t="s">
        <v>31</v>
      </c>
      <c r="C12" s="33">
        <v>25.26</v>
      </c>
      <c r="D12" s="21" t="s">
        <v>144</v>
      </c>
      <c r="E12" s="34"/>
    </row>
    <row r="13" spans="1:5" ht="40.5" customHeight="1">
      <c r="A13" s="21">
        <v>10</v>
      </c>
      <c r="B13" s="33" t="s">
        <v>32</v>
      </c>
      <c r="C13" s="33">
        <v>33.340000000000003</v>
      </c>
      <c r="D13" s="21" t="s">
        <v>144</v>
      </c>
      <c r="E13" s="34"/>
    </row>
    <row r="14" spans="1:5" ht="67.5" customHeight="1">
      <c r="A14" s="21">
        <v>11</v>
      </c>
      <c r="B14" s="33" t="s">
        <v>34</v>
      </c>
      <c r="C14" s="33" t="s">
        <v>35</v>
      </c>
      <c r="D14" s="21" t="s">
        <v>144</v>
      </c>
      <c r="E14" s="34"/>
    </row>
    <row r="15" spans="1:5" ht="81" customHeight="1">
      <c r="A15" s="21">
        <v>12</v>
      </c>
      <c r="B15" s="33" t="s">
        <v>36</v>
      </c>
      <c r="C15" s="33">
        <v>37</v>
      </c>
      <c r="D15" s="21" t="s">
        <v>144</v>
      </c>
      <c r="E15" s="34"/>
    </row>
    <row r="16" spans="1:5" ht="54" customHeight="1">
      <c r="A16" s="21">
        <v>13</v>
      </c>
      <c r="B16" s="33" t="s">
        <v>37</v>
      </c>
      <c r="C16" s="33" t="s">
        <v>145</v>
      </c>
      <c r="D16" s="21" t="s">
        <v>144</v>
      </c>
      <c r="E16" s="34"/>
    </row>
    <row r="17" spans="1:5" ht="40.5" customHeight="1">
      <c r="A17" s="21">
        <v>14</v>
      </c>
      <c r="B17" s="33" t="s">
        <v>41</v>
      </c>
      <c r="C17" s="33" t="s">
        <v>42</v>
      </c>
      <c r="D17" s="21" t="s">
        <v>144</v>
      </c>
      <c r="E17" s="34"/>
    </row>
    <row r="18" spans="1:5" ht="40.5" customHeight="1">
      <c r="A18" s="21">
        <v>15</v>
      </c>
      <c r="B18" s="33" t="s">
        <v>43</v>
      </c>
      <c r="C18" s="33">
        <v>55.63</v>
      </c>
      <c r="D18" s="21" t="s">
        <v>144</v>
      </c>
      <c r="E18" s="34"/>
    </row>
    <row r="19" spans="1:5" ht="40.5" customHeight="1">
      <c r="A19" s="21">
        <v>16</v>
      </c>
      <c r="B19" s="33" t="s">
        <v>46</v>
      </c>
      <c r="C19" s="33">
        <v>64.67</v>
      </c>
      <c r="D19" s="21" t="s">
        <v>144</v>
      </c>
      <c r="E19" s="34"/>
    </row>
    <row r="20" spans="1:5" ht="40.5" customHeight="1">
      <c r="A20" s="21">
        <v>17</v>
      </c>
      <c r="B20" s="33" t="s">
        <v>47</v>
      </c>
      <c r="C20" s="33">
        <v>65.66</v>
      </c>
      <c r="D20" s="21" t="s">
        <v>144</v>
      </c>
      <c r="E20" s="34"/>
    </row>
    <row r="21" spans="1:5" ht="54" customHeight="1">
      <c r="A21" s="21">
        <v>18</v>
      </c>
      <c r="B21" s="33" t="s">
        <v>48</v>
      </c>
      <c r="C21" s="33" t="s">
        <v>49</v>
      </c>
      <c r="D21" s="21" t="s">
        <v>144</v>
      </c>
      <c r="E21" s="34"/>
    </row>
    <row r="22" spans="1:5" ht="40.5" customHeight="1">
      <c r="A22" s="21">
        <v>19</v>
      </c>
      <c r="B22" s="33" t="s">
        <v>50</v>
      </c>
      <c r="C22" s="33">
        <v>27.28</v>
      </c>
      <c r="D22" s="21" t="s">
        <v>144</v>
      </c>
      <c r="E22" s="34"/>
    </row>
    <row r="23" spans="1:5" ht="67.5" customHeight="1">
      <c r="A23" s="21">
        <v>20</v>
      </c>
      <c r="B23" s="33" t="s">
        <v>51</v>
      </c>
      <c r="C23" s="33" t="s">
        <v>52</v>
      </c>
      <c r="D23" s="21" t="s">
        <v>144</v>
      </c>
      <c r="E23" s="34"/>
    </row>
    <row r="24" spans="1:5" ht="27" customHeight="1">
      <c r="A24" s="21">
        <v>21</v>
      </c>
      <c r="B24" s="33" t="s">
        <v>53</v>
      </c>
      <c r="C24" s="33" t="s">
        <v>54</v>
      </c>
      <c r="D24" s="21" t="s">
        <v>144</v>
      </c>
      <c r="E24" s="34"/>
    </row>
    <row r="25" spans="1:5" ht="14.25" customHeight="1">
      <c r="A25" s="21">
        <v>22</v>
      </c>
      <c r="B25" s="33" t="s">
        <v>55</v>
      </c>
      <c r="C25" s="33">
        <v>10.9</v>
      </c>
      <c r="D25" s="21" t="s">
        <v>144</v>
      </c>
      <c r="E25" s="34"/>
    </row>
    <row r="26" spans="1:5" ht="40.5" customHeight="1">
      <c r="A26" s="21">
        <v>23</v>
      </c>
      <c r="B26" s="33" t="s">
        <v>56</v>
      </c>
      <c r="C26" s="33">
        <v>114</v>
      </c>
      <c r="D26" s="21" t="s">
        <v>144</v>
      </c>
      <c r="E26" s="34"/>
    </row>
    <row r="27" spans="1:5" ht="40.5" customHeight="1">
      <c r="A27" s="21">
        <v>24</v>
      </c>
      <c r="B27" s="33" t="s">
        <v>57</v>
      </c>
      <c r="C27" s="33" t="s">
        <v>58</v>
      </c>
      <c r="D27" s="21" t="s">
        <v>144</v>
      </c>
      <c r="E27" s="34"/>
    </row>
    <row r="28" spans="1:5" ht="40.5" customHeight="1">
      <c r="A28" s="21">
        <v>25</v>
      </c>
      <c r="B28" s="33" t="s">
        <v>59</v>
      </c>
      <c r="C28" s="33">
        <v>112</v>
      </c>
      <c r="D28" s="21" t="s">
        <v>144</v>
      </c>
      <c r="E28" s="34"/>
    </row>
    <row r="29" spans="1:5" ht="40.5" customHeight="1">
      <c r="A29" s="21">
        <v>26</v>
      </c>
      <c r="B29" s="33" t="s">
        <v>60</v>
      </c>
      <c r="C29" s="33">
        <v>116</v>
      </c>
      <c r="D29" s="21" t="s">
        <v>144</v>
      </c>
      <c r="E29" s="34"/>
    </row>
    <row r="30" spans="1:5" ht="67.5" customHeight="1">
      <c r="A30" s="21">
        <v>27</v>
      </c>
      <c r="B30" s="33" t="s">
        <v>51</v>
      </c>
      <c r="C30" s="33" t="s">
        <v>62</v>
      </c>
      <c r="D30" s="21" t="s">
        <v>144</v>
      </c>
      <c r="E30" s="34"/>
    </row>
    <row r="31" spans="1:5" ht="40.5" customHeight="1">
      <c r="A31" s="21">
        <v>28</v>
      </c>
      <c r="B31" s="33" t="s">
        <v>50</v>
      </c>
      <c r="C31" s="33">
        <v>51.52</v>
      </c>
      <c r="D31" s="21" t="s">
        <v>144</v>
      </c>
      <c r="E31" s="34"/>
    </row>
    <row r="32" spans="1:5" ht="54" customHeight="1">
      <c r="A32" s="21">
        <v>29</v>
      </c>
      <c r="B32" s="33" t="s">
        <v>63</v>
      </c>
      <c r="C32" s="33">
        <v>126</v>
      </c>
      <c r="D32" s="21" t="s">
        <v>144</v>
      </c>
      <c r="E32" s="34"/>
    </row>
    <row r="33" spans="1:5" ht="40.5" customHeight="1">
      <c r="A33" s="21">
        <v>30</v>
      </c>
      <c r="B33" s="33" t="s">
        <v>65</v>
      </c>
      <c r="C33" s="33" t="s">
        <v>66</v>
      </c>
      <c r="D33" s="21" t="s">
        <v>144</v>
      </c>
      <c r="E33" s="34"/>
    </row>
    <row r="34" spans="1:5" ht="54" customHeight="1">
      <c r="A34" s="21">
        <v>31</v>
      </c>
      <c r="B34" s="33" t="s">
        <v>67</v>
      </c>
      <c r="C34" s="33" t="s">
        <v>68</v>
      </c>
      <c r="D34" s="21" t="s">
        <v>144</v>
      </c>
      <c r="E34" s="34"/>
    </row>
    <row r="35" spans="1:5" ht="27" customHeight="1">
      <c r="A35" s="21">
        <v>32</v>
      </c>
      <c r="B35" s="33" t="s">
        <v>69</v>
      </c>
      <c r="C35" s="33" t="s">
        <v>70</v>
      </c>
      <c r="D35" s="21" t="s">
        <v>144</v>
      </c>
      <c r="E35" s="34"/>
    </row>
    <row r="36" spans="1:5" ht="67.5" customHeight="1">
      <c r="A36" s="21">
        <v>33</v>
      </c>
      <c r="B36" s="33" t="s">
        <v>71</v>
      </c>
      <c r="C36" s="33">
        <v>69</v>
      </c>
      <c r="D36" s="21" t="s">
        <v>144</v>
      </c>
      <c r="E36" s="34"/>
    </row>
    <row r="37" spans="1:5" ht="27" customHeight="1">
      <c r="A37" s="21">
        <v>34</v>
      </c>
      <c r="B37" s="33" t="s">
        <v>72</v>
      </c>
      <c r="C37" s="33">
        <v>80</v>
      </c>
      <c r="D37" s="21" t="s">
        <v>144</v>
      </c>
      <c r="E37" s="34"/>
    </row>
    <row r="38" spans="1:5" ht="27" customHeight="1">
      <c r="A38" s="21">
        <v>35</v>
      </c>
      <c r="B38" s="33" t="s">
        <v>73</v>
      </c>
      <c r="C38" s="33">
        <v>74.75</v>
      </c>
      <c r="D38" s="21" t="s">
        <v>144</v>
      </c>
      <c r="E38" s="34"/>
    </row>
    <row r="39" spans="1:5" ht="40.5" customHeight="1">
      <c r="A39" s="21">
        <v>36</v>
      </c>
      <c r="B39" s="33" t="s">
        <v>74</v>
      </c>
      <c r="C39" s="33" t="s">
        <v>75</v>
      </c>
      <c r="D39" s="21" t="s">
        <v>144</v>
      </c>
      <c r="E39" s="34"/>
    </row>
    <row r="40" spans="1:5" ht="40.5" customHeight="1">
      <c r="A40" s="21">
        <v>37</v>
      </c>
      <c r="B40" s="33" t="s">
        <v>76</v>
      </c>
      <c r="C40" s="33">
        <v>96.97</v>
      </c>
      <c r="D40" s="21" t="s">
        <v>144</v>
      </c>
      <c r="E40" s="34"/>
    </row>
    <row r="41" spans="1:5" ht="27" customHeight="1">
      <c r="A41" s="21">
        <v>38</v>
      </c>
      <c r="B41" s="33" t="s">
        <v>149</v>
      </c>
      <c r="C41" s="33" t="s">
        <v>150</v>
      </c>
      <c r="D41" s="21" t="s">
        <v>144</v>
      </c>
      <c r="E41" s="34"/>
    </row>
    <row r="42" spans="1:5" ht="40.5" customHeight="1">
      <c r="A42" s="21">
        <v>39</v>
      </c>
      <c r="B42" s="33" t="s">
        <v>77</v>
      </c>
      <c r="C42" s="33" t="s">
        <v>78</v>
      </c>
      <c r="D42" s="21" t="s">
        <v>144</v>
      </c>
      <c r="E42" s="34"/>
    </row>
    <row r="43" spans="1:5" ht="40.5" customHeight="1">
      <c r="A43" s="21">
        <v>40</v>
      </c>
      <c r="B43" s="33" t="s">
        <v>79</v>
      </c>
      <c r="C43" s="33" t="s">
        <v>80</v>
      </c>
      <c r="D43" s="21" t="s">
        <v>144</v>
      </c>
      <c r="E43" s="34"/>
    </row>
    <row r="44" spans="1:5" ht="54" customHeight="1">
      <c r="A44" s="21">
        <v>41</v>
      </c>
      <c r="B44" s="33" t="s">
        <v>81</v>
      </c>
      <c r="C44" s="33" t="s">
        <v>82</v>
      </c>
      <c r="D44" s="21" t="s">
        <v>144</v>
      </c>
      <c r="E44" s="34"/>
    </row>
    <row r="45" spans="1:5" ht="27" customHeight="1">
      <c r="A45" s="21">
        <v>42</v>
      </c>
      <c r="B45" s="33" t="s">
        <v>85</v>
      </c>
      <c r="C45" s="33" t="s">
        <v>86</v>
      </c>
      <c r="D45" s="21" t="s">
        <v>144</v>
      </c>
      <c r="E45" s="34"/>
    </row>
    <row r="46" spans="1:5" ht="27" customHeight="1">
      <c r="A46" s="21">
        <v>43</v>
      </c>
      <c r="B46" s="33" t="s">
        <v>87</v>
      </c>
      <c r="C46" s="33" t="s">
        <v>88</v>
      </c>
      <c r="D46" s="21" t="s">
        <v>144</v>
      </c>
      <c r="E46" s="34"/>
    </row>
    <row r="47" spans="1:5" ht="54" customHeight="1">
      <c r="A47" s="21">
        <v>44</v>
      </c>
      <c r="B47" s="33" t="s">
        <v>89</v>
      </c>
      <c r="C47" s="33" t="s">
        <v>90</v>
      </c>
      <c r="D47" s="21" t="s">
        <v>144</v>
      </c>
      <c r="E47" s="34"/>
    </row>
    <row r="48" spans="1:5" ht="27" customHeight="1">
      <c r="A48" s="21">
        <v>45</v>
      </c>
      <c r="B48" s="33" t="s">
        <v>91</v>
      </c>
      <c r="C48" s="33" t="s">
        <v>92</v>
      </c>
      <c r="D48" s="21" t="s">
        <v>144</v>
      </c>
      <c r="E48" s="34"/>
    </row>
    <row r="49" spans="1:5" ht="27" customHeight="1">
      <c r="A49" s="21">
        <v>46</v>
      </c>
      <c r="B49" s="33" t="s">
        <v>93</v>
      </c>
      <c r="C49" s="33" t="s">
        <v>94</v>
      </c>
      <c r="D49" s="21" t="s">
        <v>144</v>
      </c>
      <c r="E49" s="34"/>
    </row>
    <row r="50" spans="1:5" ht="27" customHeight="1">
      <c r="A50" s="21">
        <v>47</v>
      </c>
      <c r="B50" s="33" t="s">
        <v>96</v>
      </c>
      <c r="C50" s="33" t="s">
        <v>97</v>
      </c>
      <c r="D50" s="21" t="s">
        <v>144</v>
      </c>
      <c r="E50" s="34"/>
    </row>
    <row r="51" spans="1:5" ht="27" customHeight="1">
      <c r="A51" s="21">
        <v>48</v>
      </c>
      <c r="B51" s="33" t="s">
        <v>98</v>
      </c>
      <c r="C51" s="33" t="s">
        <v>99</v>
      </c>
      <c r="D51" s="21" t="s">
        <v>144</v>
      </c>
      <c r="E51" s="34"/>
    </row>
    <row r="52" spans="1:5" ht="27" customHeight="1">
      <c r="A52" s="21">
        <v>49</v>
      </c>
      <c r="B52" s="33" t="s">
        <v>101</v>
      </c>
      <c r="C52" s="33" t="s">
        <v>102</v>
      </c>
      <c r="D52" s="21" t="s">
        <v>144</v>
      </c>
      <c r="E52" s="34"/>
    </row>
    <row r="53" spans="1:5" ht="14.25" customHeight="1">
      <c r="A53" s="21">
        <v>50</v>
      </c>
      <c r="B53" s="33" t="s">
        <v>151</v>
      </c>
      <c r="C53" s="33" t="s">
        <v>152</v>
      </c>
      <c r="D53" s="21" t="s">
        <v>144</v>
      </c>
      <c r="E53" s="34"/>
    </row>
    <row r="54" spans="1:5" ht="67.5" customHeight="1">
      <c r="A54" s="21">
        <v>51</v>
      </c>
      <c r="B54" s="35" t="s">
        <v>153</v>
      </c>
      <c r="C54" s="36" t="s">
        <v>154</v>
      </c>
      <c r="D54" s="21" t="s">
        <v>144</v>
      </c>
      <c r="E54" s="34"/>
    </row>
    <row r="55" spans="1:5" ht="81" customHeight="1">
      <c r="A55" s="21">
        <v>52</v>
      </c>
      <c r="B55" s="37" t="s">
        <v>155</v>
      </c>
      <c r="C55" s="38" t="s">
        <v>156</v>
      </c>
      <c r="D55" s="21" t="s">
        <v>144</v>
      </c>
      <c r="E55" s="34"/>
    </row>
    <row r="56" spans="1:5" ht="40.5" customHeight="1">
      <c r="A56" s="21">
        <v>53</v>
      </c>
      <c r="B56" s="37" t="s">
        <v>157</v>
      </c>
      <c r="C56" s="38">
        <v>20.21</v>
      </c>
      <c r="D56" s="21" t="s">
        <v>144</v>
      </c>
      <c r="E56" s="34"/>
    </row>
    <row r="57" spans="1:5" ht="40.5" customHeight="1">
      <c r="A57" s="21">
        <v>54</v>
      </c>
      <c r="B57" s="37" t="s">
        <v>87</v>
      </c>
      <c r="C57" s="38" t="s">
        <v>158</v>
      </c>
      <c r="D57" s="21" t="s">
        <v>144</v>
      </c>
      <c r="E57" s="34"/>
    </row>
    <row r="58" spans="1:5" ht="40.5" customHeight="1">
      <c r="A58" s="21">
        <v>55</v>
      </c>
      <c r="B58" s="37" t="s">
        <v>159</v>
      </c>
      <c r="C58" s="38" t="s">
        <v>160</v>
      </c>
      <c r="D58" s="21" t="s">
        <v>144</v>
      </c>
      <c r="E58" s="34"/>
    </row>
    <row r="59" spans="1:5" ht="27" customHeight="1">
      <c r="A59" s="21">
        <v>56</v>
      </c>
      <c r="B59" s="37" t="s">
        <v>161</v>
      </c>
      <c r="C59" s="38" t="s">
        <v>162</v>
      </c>
      <c r="D59" s="21" t="s">
        <v>144</v>
      </c>
      <c r="E59" s="34"/>
    </row>
    <row r="60" spans="1:5" ht="54" customHeight="1">
      <c r="A60" s="21">
        <v>57</v>
      </c>
      <c r="B60" s="37" t="s">
        <v>163</v>
      </c>
      <c r="C60" s="38" t="s">
        <v>164</v>
      </c>
      <c r="D60" s="21" t="s">
        <v>144</v>
      </c>
      <c r="E60" s="34"/>
    </row>
    <row r="61" spans="1:5" ht="40.5" customHeight="1">
      <c r="A61" s="21">
        <v>58</v>
      </c>
      <c r="B61" s="37" t="s">
        <v>165</v>
      </c>
      <c r="C61" s="38">
        <v>76.77</v>
      </c>
      <c r="D61" s="21" t="s">
        <v>144</v>
      </c>
      <c r="E61" s="34"/>
    </row>
    <row r="62" spans="1:5" ht="54" customHeight="1">
      <c r="A62" s="21">
        <v>59</v>
      </c>
      <c r="B62" s="37" t="s">
        <v>166</v>
      </c>
      <c r="C62" s="38" t="s">
        <v>167</v>
      </c>
      <c r="D62" s="21" t="s">
        <v>144</v>
      </c>
      <c r="E62" s="34"/>
    </row>
    <row r="63" spans="1:5" ht="54" customHeight="1">
      <c r="A63" s="21">
        <v>60</v>
      </c>
      <c r="B63" s="37" t="s">
        <v>168</v>
      </c>
      <c r="C63" s="38" t="s">
        <v>169</v>
      </c>
      <c r="D63" s="21" t="s">
        <v>144</v>
      </c>
      <c r="E63" s="34"/>
    </row>
    <row r="64" spans="1:5" ht="27" customHeight="1">
      <c r="A64" s="21">
        <v>61</v>
      </c>
      <c r="B64" s="37" t="s">
        <v>170</v>
      </c>
      <c r="C64" s="38" t="s">
        <v>171</v>
      </c>
      <c r="D64" s="21" t="s">
        <v>144</v>
      </c>
      <c r="E64" s="34"/>
    </row>
    <row r="65" spans="1:5" ht="54" customHeight="1">
      <c r="A65" s="21">
        <v>62</v>
      </c>
      <c r="B65" s="37" t="s">
        <v>172</v>
      </c>
      <c r="C65" s="38" t="s">
        <v>173</v>
      </c>
      <c r="D65" s="21" t="s">
        <v>144</v>
      </c>
      <c r="E65" s="34"/>
    </row>
    <row r="66" spans="1:5" ht="54" customHeight="1">
      <c r="A66" s="21">
        <v>63</v>
      </c>
      <c r="B66" s="37" t="s">
        <v>174</v>
      </c>
      <c r="C66" s="38" t="s">
        <v>175</v>
      </c>
      <c r="D66" s="21" t="s">
        <v>144</v>
      </c>
      <c r="E66" s="34"/>
    </row>
    <row r="67" spans="1:5" ht="54" customHeight="1">
      <c r="A67" s="21">
        <v>64</v>
      </c>
      <c r="B67" s="37" t="s">
        <v>176</v>
      </c>
      <c r="C67" s="38" t="s">
        <v>177</v>
      </c>
      <c r="D67" s="21" t="s">
        <v>144</v>
      </c>
      <c r="E67" s="34"/>
    </row>
    <row r="68" spans="1:5" ht="54" customHeight="1">
      <c r="A68" s="21">
        <v>65</v>
      </c>
      <c r="B68" s="37" t="s">
        <v>178</v>
      </c>
      <c r="C68" s="38">
        <v>135.136</v>
      </c>
      <c r="D68" s="21" t="s">
        <v>144</v>
      </c>
      <c r="E68" s="34"/>
    </row>
    <row r="69" spans="1:5" ht="27" customHeight="1">
      <c r="A69" s="21">
        <v>66</v>
      </c>
      <c r="B69" s="39" t="s">
        <v>179</v>
      </c>
      <c r="C69" s="38">
        <v>137.13800000000001</v>
      </c>
      <c r="D69" s="21" t="s">
        <v>144</v>
      </c>
      <c r="E69" s="34"/>
    </row>
    <row r="70" spans="1:5" ht="27" customHeight="1">
      <c r="A70" s="21">
        <v>67</v>
      </c>
      <c r="B70" s="39" t="s">
        <v>180</v>
      </c>
      <c r="C70" s="38">
        <v>140.13900000000001</v>
      </c>
      <c r="D70" s="21" t="s">
        <v>144</v>
      </c>
      <c r="E70" s="34"/>
    </row>
    <row r="71" spans="1:5" ht="27" customHeight="1">
      <c r="A71" s="21">
        <v>68</v>
      </c>
      <c r="B71" s="39" t="s">
        <v>181</v>
      </c>
      <c r="C71" s="38">
        <v>141.142</v>
      </c>
      <c r="D71" s="21" t="s">
        <v>144</v>
      </c>
      <c r="E71" s="34"/>
    </row>
    <row r="72" spans="1:5" ht="14.25" customHeight="1">
      <c r="A72" s="21">
        <v>69</v>
      </c>
      <c r="B72" s="39" t="s">
        <v>151</v>
      </c>
      <c r="C72" s="38" t="s">
        <v>182</v>
      </c>
      <c r="D72" s="21" t="s">
        <v>144</v>
      </c>
      <c r="E72" s="34"/>
    </row>
    <row r="73" spans="1:5" ht="40.5" customHeight="1">
      <c r="A73" s="21">
        <v>70</v>
      </c>
      <c r="B73" s="39" t="s">
        <v>183</v>
      </c>
      <c r="C73" s="38" t="s">
        <v>184</v>
      </c>
      <c r="D73" s="21" t="s">
        <v>144</v>
      </c>
      <c r="E73" s="34"/>
    </row>
    <row r="74" spans="1:5" ht="27" customHeight="1">
      <c r="A74" s="21">
        <v>71</v>
      </c>
      <c r="B74" s="39" t="s">
        <v>185</v>
      </c>
      <c r="C74" s="38" t="s">
        <v>186</v>
      </c>
      <c r="D74" s="21" t="s">
        <v>144</v>
      </c>
      <c r="E74" s="34"/>
    </row>
    <row r="75" spans="1:5" ht="54" customHeight="1">
      <c r="A75" s="21">
        <v>72</v>
      </c>
      <c r="B75" s="39" t="s">
        <v>187</v>
      </c>
      <c r="C75" s="38" t="s">
        <v>188</v>
      </c>
      <c r="D75" s="21" t="s">
        <v>144</v>
      </c>
      <c r="E75" s="34"/>
    </row>
    <row r="76" spans="1:5" ht="67.5" customHeight="1">
      <c r="A76" s="21">
        <v>73</v>
      </c>
      <c r="B76" s="39" t="s">
        <v>189</v>
      </c>
      <c r="C76" s="38" t="s">
        <v>190</v>
      </c>
      <c r="D76" s="21" t="s">
        <v>144</v>
      </c>
      <c r="E76" s="34"/>
    </row>
    <row r="77" spans="1:5" ht="27" customHeight="1">
      <c r="A77" s="21">
        <v>74</v>
      </c>
      <c r="B77" s="39" t="s">
        <v>191</v>
      </c>
      <c r="C77" s="38">
        <v>164.16499999999999</v>
      </c>
      <c r="D77" s="21" t="s">
        <v>144</v>
      </c>
      <c r="E77" s="34"/>
    </row>
    <row r="78" spans="1:5" ht="27" customHeight="1">
      <c r="A78" s="21">
        <v>75</v>
      </c>
      <c r="B78" s="39" t="s">
        <v>192</v>
      </c>
      <c r="C78" s="38" t="s">
        <v>193</v>
      </c>
      <c r="D78" s="21" t="s">
        <v>144</v>
      </c>
      <c r="E78" s="34"/>
    </row>
    <row r="79" spans="1:5" ht="14.25" customHeight="1">
      <c r="A79" s="6"/>
      <c r="B79" s="6"/>
      <c r="C79" s="3"/>
      <c r="D79" s="6"/>
      <c r="E79" s="6"/>
    </row>
    <row r="80" spans="1:5" ht="14.25" customHeight="1">
      <c r="A80" s="6"/>
      <c r="B80" s="6"/>
      <c r="C80" s="3"/>
      <c r="D80" s="6"/>
      <c r="E80" s="6"/>
    </row>
    <row r="81" spans="1:5" ht="14.25" customHeight="1">
      <c r="A81" s="6"/>
      <c r="B81" s="6"/>
      <c r="C81" s="3"/>
      <c r="D81" s="6"/>
      <c r="E81" s="6"/>
    </row>
    <row r="82" spans="1:5" ht="14.25" customHeight="1">
      <c r="A82" s="6"/>
      <c r="B82" s="6"/>
      <c r="C82" s="3"/>
      <c r="D82" s="6"/>
      <c r="E82" s="6"/>
    </row>
    <row r="83" spans="1:5" ht="14.25" customHeight="1">
      <c r="A83" s="17" t="s">
        <v>136</v>
      </c>
      <c r="B83" s="6"/>
      <c r="C83" s="6"/>
      <c r="D83" s="6"/>
      <c r="E83" s="6"/>
    </row>
    <row r="84" spans="1:5" ht="25.35" customHeight="1">
      <c r="A84" s="131" t="s">
        <v>137</v>
      </c>
      <c r="B84" s="131"/>
      <c r="C84" s="131"/>
      <c r="D84" s="132" t="s">
        <v>138</v>
      </c>
      <c r="E84" s="132"/>
    </row>
    <row r="85" spans="1:5" ht="14.25" customHeight="1">
      <c r="A85" s="6"/>
      <c r="B85" s="40"/>
      <c r="C85" s="6"/>
      <c r="D85" s="6"/>
      <c r="E85" s="17"/>
    </row>
    <row r="86" spans="1:5" ht="14.25" customHeight="1">
      <c r="A86" s="41"/>
      <c r="B86" s="17"/>
      <c r="C86" s="6"/>
      <c r="D86" s="6"/>
      <c r="E86" s="17"/>
    </row>
    <row r="87" spans="1:5" ht="14.25" customHeight="1">
      <c r="A87" s="1" t="s">
        <v>139</v>
      </c>
      <c r="B87" s="6"/>
      <c r="C87" s="6"/>
      <c r="D87" s="6"/>
      <c r="E87" s="6"/>
    </row>
    <row r="88" spans="1:5" ht="15.75" customHeight="1">
      <c r="A88" s="133" t="s">
        <v>140</v>
      </c>
      <c r="B88" s="133"/>
      <c r="C88" s="133"/>
      <c r="D88" s="119" t="s">
        <v>138</v>
      </c>
      <c r="E88" s="119"/>
    </row>
  </sheetData>
  <mergeCells count="6">
    <mergeCell ref="A1:E1"/>
    <mergeCell ref="A2:B2"/>
    <mergeCell ref="A84:C84"/>
    <mergeCell ref="D84:E84"/>
    <mergeCell ref="A88:C88"/>
    <mergeCell ref="D88:E88"/>
  </mergeCells>
  <pageMargins left="0.78749999999999998" right="0.78749999999999998" top="0.78749999999999998" bottom="1.05277777777778" header="0.51180555555555496" footer="0.78749999999999998"/>
  <pageSetup paperSize="9" orientation="portrait" horizontalDpi="300" verticalDpi="300"/>
  <headerFoot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0"/>
  <sheetViews>
    <sheetView workbookViewId="0">
      <selection activeCell="K15" sqref="K15"/>
    </sheetView>
  </sheetViews>
  <sheetFormatPr defaultRowHeight="14.25"/>
  <sheetData>
    <row r="1" spans="1:8">
      <c r="A1" s="86"/>
      <c r="B1" s="86"/>
      <c r="C1" s="86"/>
      <c r="D1" s="86"/>
      <c r="E1" s="86"/>
      <c r="F1" s="86"/>
      <c r="G1" s="86"/>
      <c r="H1" s="86"/>
    </row>
    <row r="2" spans="1:8">
      <c r="A2" s="134" t="s">
        <v>323</v>
      </c>
      <c r="B2" s="134"/>
      <c r="C2" s="134"/>
      <c r="D2" s="134"/>
      <c r="E2" s="134"/>
      <c r="F2" s="134"/>
      <c r="G2" s="134"/>
      <c r="H2" s="134"/>
    </row>
    <row r="3" spans="1:8">
      <c r="A3" s="86"/>
      <c r="B3" s="86"/>
      <c r="C3" s="86"/>
      <c r="D3" s="86"/>
      <c r="E3" s="86"/>
      <c r="F3" s="86"/>
      <c r="G3" s="86"/>
      <c r="H3" s="86"/>
    </row>
    <row r="4" spans="1:8">
      <c r="A4" s="86"/>
      <c r="B4" s="86"/>
      <c r="C4" s="86"/>
      <c r="D4" s="86"/>
      <c r="E4" s="86"/>
      <c r="F4" s="86"/>
      <c r="G4" s="86"/>
      <c r="H4" s="86"/>
    </row>
    <row r="5" spans="1:8">
      <c r="A5" s="86"/>
      <c r="B5" s="86"/>
      <c r="C5" s="86"/>
      <c r="D5" s="86"/>
      <c r="E5" s="86"/>
      <c r="F5" s="86"/>
      <c r="G5" s="86"/>
      <c r="H5" s="86"/>
    </row>
    <row r="6" spans="1:8">
      <c r="A6" s="86"/>
      <c r="B6" s="86"/>
      <c r="C6" s="86"/>
      <c r="D6" s="86"/>
      <c r="E6" s="86"/>
      <c r="F6" s="86"/>
      <c r="G6" s="86"/>
      <c r="H6" s="86"/>
    </row>
    <row r="7" spans="1:8">
      <c r="A7" s="86"/>
      <c r="B7" s="86"/>
      <c r="C7" s="86"/>
      <c r="D7" s="86"/>
      <c r="E7" s="86"/>
      <c r="F7" s="86"/>
      <c r="G7" s="86"/>
      <c r="H7" s="86"/>
    </row>
    <row r="8" spans="1:8">
      <c r="A8" s="136" t="s">
        <v>347</v>
      </c>
      <c r="B8" s="136"/>
      <c r="C8" s="136"/>
      <c r="D8" s="136"/>
      <c r="E8" s="136"/>
      <c r="F8" s="136"/>
      <c r="G8" s="136"/>
      <c r="H8" s="136"/>
    </row>
    <row r="9" spans="1:8">
      <c r="A9" s="86"/>
      <c r="B9" s="86"/>
      <c r="C9" s="86"/>
      <c r="D9" s="86"/>
      <c r="E9" s="86"/>
      <c r="F9" s="86"/>
      <c r="G9" s="86"/>
      <c r="H9" s="86"/>
    </row>
    <row r="10" spans="1:8">
      <c r="A10" s="86"/>
      <c r="B10" s="86"/>
      <c r="C10" s="86"/>
      <c r="D10" s="86"/>
      <c r="E10" s="86"/>
      <c r="F10" s="86"/>
      <c r="G10" s="86"/>
      <c r="H10" s="86"/>
    </row>
    <row r="11" spans="1:8">
      <c r="A11" s="86"/>
      <c r="B11" s="86"/>
      <c r="C11" s="86"/>
      <c r="D11" s="86"/>
      <c r="E11" s="86"/>
      <c r="F11" s="86"/>
      <c r="G11" s="86"/>
      <c r="H11" s="86"/>
    </row>
    <row r="12" spans="1:8">
      <c r="A12" s="86"/>
      <c r="B12" s="86"/>
      <c r="C12" s="86"/>
      <c r="D12" s="86"/>
      <c r="E12" s="86"/>
      <c r="F12" s="86"/>
      <c r="G12" s="86"/>
      <c r="H12" s="86"/>
    </row>
    <row r="13" spans="1:8">
      <c r="A13" s="86"/>
      <c r="B13" s="86"/>
      <c r="C13" s="86"/>
      <c r="D13" s="86"/>
      <c r="E13" s="86"/>
      <c r="F13" s="86"/>
      <c r="G13" s="86"/>
      <c r="H13" s="86"/>
    </row>
    <row r="14" spans="1:8">
      <c r="A14" s="86" t="s">
        <v>324</v>
      </c>
      <c r="B14" s="137" t="s">
        <v>325</v>
      </c>
      <c r="C14" s="137"/>
      <c r="D14" s="137"/>
      <c r="E14" s="137"/>
      <c r="F14" s="137"/>
      <c r="G14" s="137"/>
      <c r="H14" s="86"/>
    </row>
    <row r="15" spans="1:8">
      <c r="A15" s="86" t="s">
        <v>326</v>
      </c>
      <c r="B15" s="137" t="s">
        <v>317</v>
      </c>
      <c r="C15" s="137"/>
      <c r="D15" s="137"/>
      <c r="E15" s="137"/>
      <c r="F15" s="137"/>
      <c r="G15" s="137"/>
      <c r="H15" s="86"/>
    </row>
    <row r="16" spans="1:8">
      <c r="A16" s="86" t="s">
        <v>327</v>
      </c>
      <c r="B16" s="137" t="s">
        <v>318</v>
      </c>
      <c r="C16" s="137"/>
      <c r="D16" s="137"/>
      <c r="E16" s="137"/>
      <c r="F16" s="137"/>
      <c r="G16" s="137"/>
      <c r="H16" s="86"/>
    </row>
    <row r="17" spans="1:8">
      <c r="A17" s="86"/>
      <c r="B17" s="86"/>
      <c r="C17" s="86"/>
      <c r="D17" s="86"/>
      <c r="E17" s="86"/>
      <c r="F17" s="86"/>
      <c r="G17" s="86"/>
      <c r="H17" s="86"/>
    </row>
    <row r="18" spans="1:8">
      <c r="A18" s="86"/>
      <c r="B18" s="86"/>
      <c r="C18" s="86"/>
      <c r="D18" s="86"/>
      <c r="E18" s="86"/>
      <c r="F18" s="86"/>
      <c r="G18" s="86"/>
      <c r="H18" s="86"/>
    </row>
    <row r="19" spans="1:8">
      <c r="A19" s="86"/>
      <c r="B19" s="86"/>
      <c r="C19" s="86"/>
      <c r="D19" s="86"/>
      <c r="E19" s="86"/>
      <c r="F19" s="86"/>
      <c r="G19" s="86"/>
      <c r="H19" s="86"/>
    </row>
    <row r="20" spans="1:8">
      <c r="A20" s="86"/>
      <c r="B20" s="86"/>
      <c r="C20" s="86"/>
      <c r="D20" s="86"/>
      <c r="E20" s="86"/>
      <c r="F20" s="86"/>
      <c r="G20" s="86"/>
      <c r="H20" s="86"/>
    </row>
    <row r="21" spans="1:8">
      <c r="A21" s="86"/>
      <c r="B21" s="86"/>
      <c r="C21" s="86"/>
      <c r="D21" s="86"/>
      <c r="E21" s="86"/>
      <c r="F21" s="86"/>
      <c r="G21" s="86"/>
      <c r="H21" s="86"/>
    </row>
    <row r="22" spans="1:8">
      <c r="A22" s="86" t="s">
        <v>136</v>
      </c>
      <c r="B22" s="86"/>
      <c r="C22" s="86"/>
      <c r="D22" s="86"/>
      <c r="E22" s="86"/>
      <c r="F22" s="86"/>
      <c r="G22" s="86"/>
      <c r="H22" s="86"/>
    </row>
    <row r="23" spans="1:8">
      <c r="A23" s="134" t="s">
        <v>329</v>
      </c>
      <c r="B23" s="134"/>
      <c r="C23" s="134"/>
      <c r="D23" s="134"/>
      <c r="E23" s="134"/>
      <c r="F23" s="134"/>
      <c r="G23" s="134"/>
      <c r="H23" s="134"/>
    </row>
    <row r="24" spans="1:8">
      <c r="A24" s="86"/>
      <c r="B24" s="86"/>
      <c r="C24" s="86"/>
      <c r="D24" s="86"/>
      <c r="E24" s="86"/>
      <c r="F24" s="86"/>
      <c r="G24" s="86"/>
      <c r="H24" s="86"/>
    </row>
    <row r="25" spans="1:8">
      <c r="A25" s="86"/>
      <c r="B25" s="86"/>
      <c r="C25" s="86"/>
      <c r="D25" s="86"/>
      <c r="E25" s="86"/>
      <c r="F25" s="86"/>
      <c r="G25" s="86"/>
      <c r="H25" s="86"/>
    </row>
    <row r="26" spans="1:8">
      <c r="A26" s="86"/>
      <c r="B26" s="86"/>
      <c r="C26" s="86"/>
      <c r="D26" s="86"/>
      <c r="E26" s="86"/>
      <c r="F26" s="86"/>
      <c r="G26" s="86"/>
      <c r="H26" s="86"/>
    </row>
    <row r="27" spans="1:8">
      <c r="A27" s="86"/>
      <c r="B27" s="86"/>
      <c r="C27" s="86"/>
      <c r="D27" s="86"/>
      <c r="E27" s="86"/>
      <c r="F27" s="86"/>
      <c r="G27" s="86"/>
      <c r="H27" s="86"/>
    </row>
    <row r="28" spans="1:8">
      <c r="A28" s="86" t="s">
        <v>139</v>
      </c>
      <c r="B28" s="86"/>
      <c r="C28" s="86"/>
      <c r="D28" s="86"/>
      <c r="E28" s="86"/>
      <c r="F28" s="86"/>
      <c r="G28" s="86"/>
      <c r="H28" s="86"/>
    </row>
    <row r="29" spans="1:8">
      <c r="A29" s="135" t="s">
        <v>328</v>
      </c>
      <c r="B29" s="135"/>
      <c r="C29" s="135"/>
      <c r="D29" s="135"/>
      <c r="E29" s="135"/>
      <c r="F29" s="135"/>
      <c r="G29" s="135"/>
      <c r="H29" s="135"/>
    </row>
    <row r="30" spans="1:8">
      <c r="A30" s="86"/>
      <c r="B30" s="86"/>
      <c r="C30" s="86"/>
      <c r="D30" s="86"/>
      <c r="E30" s="86"/>
      <c r="F30" s="86"/>
      <c r="G30" s="86"/>
      <c r="H30" s="86"/>
    </row>
  </sheetData>
  <mergeCells count="7">
    <mergeCell ref="A23:H23"/>
    <mergeCell ref="A29:H29"/>
    <mergeCell ref="A2:H2"/>
    <mergeCell ref="A8:H8"/>
    <mergeCell ref="B14:G14"/>
    <mergeCell ref="B15:G15"/>
    <mergeCell ref="B16:G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1"/>
  <sheetViews>
    <sheetView topLeftCell="A4" zoomScale="75" zoomScaleNormal="75" workbookViewId="0">
      <selection activeCell="I9" sqref="I9:J9"/>
    </sheetView>
  </sheetViews>
  <sheetFormatPr defaultColWidth="10.5" defaultRowHeight="14.25"/>
  <cols>
    <col min="1" max="1" width="5.375" customWidth="1"/>
    <col min="2" max="2" width="16.25" customWidth="1"/>
    <col min="4" max="4" width="12.875" customWidth="1"/>
    <col min="7" max="7" width="13.125" customWidth="1"/>
    <col min="9" max="9" width="7.75" customWidth="1"/>
  </cols>
  <sheetData>
    <row r="1" spans="1:12" ht="69" customHeight="1">
      <c r="A1" s="149" t="s">
        <v>194</v>
      </c>
      <c r="B1" s="149"/>
      <c r="C1" s="149"/>
      <c r="D1" s="149"/>
      <c r="E1" s="150" t="s">
        <v>195</v>
      </c>
      <c r="F1" s="150"/>
      <c r="G1" s="150"/>
      <c r="H1" s="149" t="s">
        <v>196</v>
      </c>
      <c r="I1" s="149"/>
      <c r="J1" s="149" t="s">
        <v>320</v>
      </c>
      <c r="K1" s="149"/>
      <c r="L1" s="43" t="s">
        <v>197</v>
      </c>
    </row>
    <row r="2" spans="1:12" ht="12.75" customHeight="1">
      <c r="A2" s="149" t="s">
        <v>198</v>
      </c>
      <c r="B2" s="149"/>
      <c r="C2" s="148">
        <v>89379676209</v>
      </c>
      <c r="D2" s="148"/>
      <c r="E2" s="148" t="s">
        <v>199</v>
      </c>
      <c r="F2" s="148"/>
      <c r="G2" s="148"/>
      <c r="H2" s="149"/>
      <c r="I2" s="149"/>
      <c r="J2" s="149"/>
      <c r="K2" s="149"/>
      <c r="L2" s="148" t="s">
        <v>200</v>
      </c>
    </row>
    <row r="3" spans="1:12" ht="12.75" customHeight="1">
      <c r="A3" s="149" t="s">
        <v>201</v>
      </c>
      <c r="B3" s="149"/>
      <c r="C3" s="148" t="s">
        <v>202</v>
      </c>
      <c r="D3" s="148"/>
      <c r="E3" s="148"/>
      <c r="F3" s="148"/>
      <c r="G3" s="148"/>
      <c r="H3" s="149" t="s">
        <v>203</v>
      </c>
      <c r="I3" s="149"/>
      <c r="J3" s="148" t="s">
        <v>319</v>
      </c>
      <c r="K3" s="148"/>
      <c r="L3" s="148"/>
    </row>
    <row r="4" spans="1:12" ht="27.4" customHeight="1">
      <c r="A4" s="149" t="s">
        <v>204</v>
      </c>
      <c r="B4" s="149"/>
      <c r="C4" s="148" t="s">
        <v>317</v>
      </c>
      <c r="D4" s="148"/>
      <c r="E4" s="148"/>
      <c r="F4" s="148"/>
      <c r="G4" s="148"/>
      <c r="H4" s="148"/>
      <c r="I4" s="148"/>
      <c r="J4" s="148"/>
      <c r="K4" s="148"/>
      <c r="L4" s="148"/>
    </row>
    <row r="5" spans="1:12" ht="31.5" customHeight="1">
      <c r="A5" s="149" t="s">
        <v>205</v>
      </c>
      <c r="B5" s="149"/>
      <c r="C5" s="148" t="s">
        <v>318</v>
      </c>
      <c r="D5" s="148"/>
      <c r="E5" s="44" t="s">
        <v>206</v>
      </c>
      <c r="F5" s="45" t="s">
        <v>207</v>
      </c>
      <c r="G5" s="44" t="s">
        <v>237</v>
      </c>
      <c r="H5" s="148"/>
      <c r="I5" s="148"/>
      <c r="J5" s="148"/>
      <c r="K5" s="148"/>
      <c r="L5" s="148"/>
    </row>
    <row r="6" spans="1:12" ht="54" customHeight="1">
      <c r="A6" s="46" t="s">
        <v>208</v>
      </c>
      <c r="B6" s="46" t="s">
        <v>209</v>
      </c>
      <c r="C6" s="46" t="s">
        <v>210</v>
      </c>
      <c r="D6" s="46" t="s">
        <v>211</v>
      </c>
      <c r="E6" s="144" t="s">
        <v>212</v>
      </c>
      <c r="F6" s="144"/>
      <c r="G6" s="145" t="s">
        <v>213</v>
      </c>
      <c r="H6" s="145"/>
      <c r="I6" s="145" t="s">
        <v>214</v>
      </c>
      <c r="J6" s="145"/>
      <c r="K6" s="146" t="s">
        <v>215</v>
      </c>
      <c r="L6" s="146"/>
    </row>
    <row r="7" spans="1:12" ht="84.6" customHeight="1">
      <c r="A7" s="47">
        <v>1</v>
      </c>
      <c r="B7" s="43" t="s">
        <v>216</v>
      </c>
      <c r="C7" s="48" t="s">
        <v>217</v>
      </c>
      <c r="D7" s="48" t="s">
        <v>218</v>
      </c>
      <c r="E7" s="147" t="s">
        <v>219</v>
      </c>
      <c r="F7" s="147"/>
      <c r="G7" s="138" t="s">
        <v>220</v>
      </c>
      <c r="H7" s="138"/>
      <c r="I7" s="142" t="s">
        <v>349</v>
      </c>
      <c r="J7" s="143"/>
      <c r="K7" s="141"/>
      <c r="L7" s="141"/>
    </row>
    <row r="8" spans="1:12" ht="68.25" hidden="1" customHeight="1">
      <c r="A8" s="47">
        <v>2</v>
      </c>
      <c r="B8" s="43" t="s">
        <v>221</v>
      </c>
      <c r="C8" s="49" t="s">
        <v>217</v>
      </c>
      <c r="D8" s="48" t="s">
        <v>222</v>
      </c>
      <c r="E8" s="139" t="s">
        <v>223</v>
      </c>
      <c r="F8" s="139"/>
      <c r="G8" s="138" t="s">
        <v>224</v>
      </c>
      <c r="H8" s="138"/>
      <c r="I8" s="140" t="s">
        <v>225</v>
      </c>
      <c r="J8" s="140"/>
      <c r="K8" s="141"/>
      <c r="L8" s="141"/>
    </row>
    <row r="9" spans="1:12" ht="68.099999999999994" customHeight="1">
      <c r="A9" s="58">
        <v>2</v>
      </c>
      <c r="B9" s="59" t="s">
        <v>226</v>
      </c>
      <c r="C9" s="48" t="s">
        <v>227</v>
      </c>
      <c r="D9" s="48" t="s">
        <v>228</v>
      </c>
      <c r="E9" s="138" t="s">
        <v>229</v>
      </c>
      <c r="F9" s="138"/>
      <c r="G9" s="138" t="s">
        <v>224</v>
      </c>
      <c r="H9" s="138"/>
      <c r="I9" s="142" t="s">
        <v>350</v>
      </c>
      <c r="J9" s="143"/>
      <c r="K9" s="138" t="s">
        <v>230</v>
      </c>
      <c r="L9" s="138"/>
    </row>
    <row r="10" spans="1:12" ht="39.6" customHeight="1">
      <c r="A10" s="58">
        <v>3</v>
      </c>
      <c r="B10" s="48" t="s">
        <v>231</v>
      </c>
      <c r="C10" s="48" t="s">
        <v>232</v>
      </c>
      <c r="D10" s="48" t="s">
        <v>228</v>
      </c>
      <c r="E10" s="138" t="s">
        <v>229</v>
      </c>
      <c r="F10" s="138"/>
      <c r="G10" s="138" t="s">
        <v>224</v>
      </c>
      <c r="H10" s="138"/>
      <c r="I10" s="138" t="s">
        <v>19</v>
      </c>
      <c r="J10" s="138"/>
      <c r="K10" s="138"/>
      <c r="L10" s="138"/>
    </row>
    <row r="11" spans="1:12" ht="28.5" customHeight="1">
      <c r="A11" s="58">
        <v>4</v>
      </c>
      <c r="B11" s="48" t="s">
        <v>233</v>
      </c>
      <c r="C11" s="48" t="s">
        <v>19</v>
      </c>
      <c r="D11" s="48" t="s">
        <v>19</v>
      </c>
      <c r="E11" s="138" t="s">
        <v>234</v>
      </c>
      <c r="F11" s="138"/>
      <c r="G11" s="138" t="s">
        <v>235</v>
      </c>
      <c r="H11" s="138"/>
      <c r="I11" s="138" t="s">
        <v>19</v>
      </c>
      <c r="J11" s="138"/>
      <c r="K11" s="138"/>
      <c r="L11" s="138"/>
    </row>
  </sheetData>
  <mergeCells count="42">
    <mergeCell ref="A1:D1"/>
    <mergeCell ref="E1:G1"/>
    <mergeCell ref="H1:I2"/>
    <mergeCell ref="J1:K2"/>
    <mergeCell ref="A2:B2"/>
    <mergeCell ref="C2:D2"/>
    <mergeCell ref="E2:G4"/>
    <mergeCell ref="L2:L5"/>
    <mergeCell ref="A3:B3"/>
    <mergeCell ref="C3:D3"/>
    <mergeCell ref="H3:I3"/>
    <mergeCell ref="J3:K3"/>
    <mergeCell ref="A4:B4"/>
    <mergeCell ref="C4:D4"/>
    <mergeCell ref="H4:I5"/>
    <mergeCell ref="J4:K5"/>
    <mergeCell ref="A5:B5"/>
    <mergeCell ref="C5:D5"/>
    <mergeCell ref="E6:F6"/>
    <mergeCell ref="G6:H6"/>
    <mergeCell ref="I6:J6"/>
    <mergeCell ref="K6:L6"/>
    <mergeCell ref="E7:F7"/>
    <mergeCell ref="G7:H7"/>
    <mergeCell ref="I7:J7"/>
    <mergeCell ref="K7:L7"/>
    <mergeCell ref="E8:F8"/>
    <mergeCell ref="G8:H8"/>
    <mergeCell ref="I8:J8"/>
    <mergeCell ref="K8:L8"/>
    <mergeCell ref="E9:F9"/>
    <mergeCell ref="G9:H9"/>
    <mergeCell ref="I9:J9"/>
    <mergeCell ref="K9:L9"/>
    <mergeCell ref="E10:F10"/>
    <mergeCell ref="G10:H10"/>
    <mergeCell ref="I10:J10"/>
    <mergeCell ref="K10:L10"/>
    <mergeCell ref="E11:F11"/>
    <mergeCell ref="G11:H11"/>
    <mergeCell ref="I11:J11"/>
    <mergeCell ref="K11:L11"/>
  </mergeCells>
  <hyperlinks>
    <hyperlink ref="C3" r:id="rId1" xr:uid="{00000000-0004-0000-0400-000000000000}"/>
  </hyperlinks>
  <pageMargins left="0.49166666666666697" right="0.359722222222222" top="0.50347222222222199" bottom="0.64097222222222205" header="0.51180555555555496" footer="0.375694444444444"/>
  <pageSetup paperSize="9" orientation="landscape" horizontalDpi="300" verticalDpi="300"/>
  <headerFoot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3"/>
  <sheetViews>
    <sheetView zoomScale="75" zoomScaleNormal="75" workbookViewId="0">
      <selection activeCell="A12" sqref="A12:K12"/>
    </sheetView>
  </sheetViews>
  <sheetFormatPr defaultColWidth="10.5" defaultRowHeight="14.25"/>
  <cols>
    <col min="1" max="1" width="10.875" style="50" customWidth="1"/>
    <col min="2" max="2" width="17.75" style="51" customWidth="1"/>
    <col min="3" max="3" width="10.5" style="51"/>
    <col min="4" max="4" width="7.875" customWidth="1"/>
    <col min="5" max="5" width="12.375" style="51" customWidth="1"/>
    <col min="6" max="6" width="11.625" style="51" customWidth="1"/>
    <col min="7" max="7" width="12.875" customWidth="1"/>
    <col min="8" max="8" width="9.125" customWidth="1"/>
    <col min="9" max="9" width="7.375" customWidth="1"/>
    <col min="10" max="10" width="15.75" style="52" customWidth="1"/>
    <col min="11" max="11" width="13.75" customWidth="1"/>
  </cols>
  <sheetData>
    <row r="1" spans="1:11" ht="36.950000000000003" customHeight="1">
      <c r="A1" s="149" t="s">
        <v>194</v>
      </c>
      <c r="B1" s="149"/>
      <c r="C1" s="149"/>
      <c r="D1" s="149"/>
      <c r="E1" s="150" t="s">
        <v>236</v>
      </c>
      <c r="F1" s="150"/>
      <c r="G1" s="150"/>
      <c r="H1" s="149" t="s">
        <v>196</v>
      </c>
      <c r="I1" s="149"/>
      <c r="J1" s="149" t="s">
        <v>320</v>
      </c>
      <c r="K1" s="43" t="s">
        <v>197</v>
      </c>
    </row>
    <row r="2" spans="1:11" ht="21" customHeight="1">
      <c r="A2" s="149" t="s">
        <v>198</v>
      </c>
      <c r="B2" s="149"/>
      <c r="C2" s="148">
        <v>89379676209</v>
      </c>
      <c r="D2" s="148"/>
      <c r="E2" s="154" t="s">
        <v>199</v>
      </c>
      <c r="F2" s="154"/>
      <c r="G2" s="154"/>
      <c r="H2" s="149"/>
      <c r="I2" s="149"/>
      <c r="J2" s="149"/>
      <c r="K2" s="148" t="s">
        <v>200</v>
      </c>
    </row>
    <row r="3" spans="1:11" ht="12.75" customHeight="1">
      <c r="A3" s="149" t="s">
        <v>201</v>
      </c>
      <c r="B3" s="149"/>
      <c r="C3" s="148" t="s">
        <v>202</v>
      </c>
      <c r="D3" s="148"/>
      <c r="E3" s="154"/>
      <c r="F3" s="154"/>
      <c r="G3" s="154"/>
      <c r="H3" s="149" t="s">
        <v>203</v>
      </c>
      <c r="I3" s="149"/>
      <c r="J3" s="43" t="s">
        <v>319</v>
      </c>
      <c r="K3" s="148"/>
    </row>
    <row r="4" spans="1:11" ht="33.75" customHeight="1">
      <c r="A4" s="149" t="s">
        <v>204</v>
      </c>
      <c r="B4" s="149"/>
      <c r="C4" s="148" t="s">
        <v>317</v>
      </c>
      <c r="D4" s="148"/>
      <c r="E4" s="154"/>
      <c r="F4" s="154"/>
      <c r="G4" s="154"/>
      <c r="H4" s="148"/>
      <c r="I4" s="148"/>
      <c r="J4" s="148"/>
      <c r="K4" s="148"/>
    </row>
    <row r="5" spans="1:11" ht="44.25" customHeight="1">
      <c r="A5" s="149" t="s">
        <v>205</v>
      </c>
      <c r="B5" s="149"/>
      <c r="C5" s="148" t="s">
        <v>318</v>
      </c>
      <c r="D5" s="148"/>
      <c r="E5" s="44" t="s">
        <v>206</v>
      </c>
      <c r="F5" s="45" t="s">
        <v>207</v>
      </c>
      <c r="G5" s="44" t="s">
        <v>237</v>
      </c>
      <c r="H5" s="148"/>
      <c r="I5" s="148"/>
      <c r="J5" s="148"/>
      <c r="K5" s="148"/>
    </row>
    <row r="6" spans="1:11" ht="46.5" customHeight="1">
      <c r="A6" s="152" t="s">
        <v>238</v>
      </c>
      <c r="B6" s="152" t="s">
        <v>209</v>
      </c>
      <c r="C6" s="152" t="s">
        <v>239</v>
      </c>
      <c r="D6" s="152" t="s">
        <v>240</v>
      </c>
      <c r="E6" s="152" t="s">
        <v>241</v>
      </c>
      <c r="F6" s="151" t="s">
        <v>242</v>
      </c>
      <c r="G6" s="151" t="s">
        <v>243</v>
      </c>
      <c r="H6" s="152" t="s">
        <v>244</v>
      </c>
      <c r="I6" s="152" t="s">
        <v>244</v>
      </c>
      <c r="J6" s="153" t="s">
        <v>245</v>
      </c>
      <c r="K6" s="152" t="s">
        <v>246</v>
      </c>
    </row>
    <row r="7" spans="1:11" ht="54" customHeight="1">
      <c r="A7" s="152"/>
      <c r="B7" s="152"/>
      <c r="C7" s="152"/>
      <c r="D7" s="152"/>
      <c r="E7" s="152"/>
      <c r="F7" s="151"/>
      <c r="G7" s="151"/>
      <c r="H7" s="53" t="s">
        <v>247</v>
      </c>
      <c r="I7" s="54" t="s">
        <v>248</v>
      </c>
      <c r="J7" s="153"/>
      <c r="K7" s="153"/>
    </row>
    <row r="8" spans="1:11" s="80" customFormat="1" ht="71.25">
      <c r="A8" s="96">
        <v>45146</v>
      </c>
      <c r="B8" s="75" t="s">
        <v>251</v>
      </c>
      <c r="C8" s="76" t="s">
        <v>353</v>
      </c>
      <c r="D8" s="75">
        <v>42</v>
      </c>
      <c r="E8" s="115" t="s">
        <v>352</v>
      </c>
      <c r="F8" s="77" t="s">
        <v>218</v>
      </c>
      <c r="G8" s="78">
        <f>занесвынес!C8-занесвынес!G8</f>
        <v>0.17599999999999999</v>
      </c>
      <c r="H8" s="75" t="s">
        <v>322</v>
      </c>
      <c r="I8" s="79" t="s">
        <v>346</v>
      </c>
      <c r="J8" s="75" t="s">
        <v>224</v>
      </c>
      <c r="K8" s="75" t="s">
        <v>319</v>
      </c>
    </row>
    <row r="9" spans="1:11" ht="39.75" customHeight="1">
      <c r="A9" s="71">
        <v>45147</v>
      </c>
      <c r="B9" s="82" t="s">
        <v>221</v>
      </c>
      <c r="C9" s="83" t="s">
        <v>249</v>
      </c>
      <c r="D9" s="82">
        <v>7021</v>
      </c>
      <c r="E9" s="82" t="s">
        <v>351</v>
      </c>
      <c r="F9" s="83" t="s">
        <v>222</v>
      </c>
      <c r="G9" s="55">
        <f>занесвынес!C9-занесвынес!G9</f>
        <v>1.42</v>
      </c>
      <c r="H9" s="84" t="s">
        <v>250</v>
      </c>
      <c r="I9" s="85" t="s">
        <v>316</v>
      </c>
      <c r="J9" s="84" t="s">
        <v>224</v>
      </c>
      <c r="K9" s="84" t="s">
        <v>319</v>
      </c>
    </row>
    <row r="10" spans="1:11" ht="28.5">
      <c r="A10" s="71">
        <v>45148</v>
      </c>
      <c r="B10" s="82" t="s">
        <v>221</v>
      </c>
      <c r="C10" s="83" t="s">
        <v>249</v>
      </c>
      <c r="D10" s="82">
        <v>7021</v>
      </c>
      <c r="E10" s="82" t="s">
        <v>351</v>
      </c>
      <c r="F10" s="83" t="s">
        <v>222</v>
      </c>
      <c r="G10" s="55">
        <f>занесвынес!C10-занесвынес!G10</f>
        <v>2.56</v>
      </c>
      <c r="H10" s="84" t="s">
        <v>314</v>
      </c>
      <c r="I10" s="85" t="s">
        <v>315</v>
      </c>
      <c r="J10" s="84" t="s">
        <v>224</v>
      </c>
      <c r="K10" s="84" t="s">
        <v>319</v>
      </c>
    </row>
    <row r="11" spans="1:11" s="80" customFormat="1" ht="71.25">
      <c r="A11" s="96">
        <v>45159</v>
      </c>
      <c r="B11" s="75" t="s">
        <v>251</v>
      </c>
      <c r="C11" s="76" t="s">
        <v>353</v>
      </c>
      <c r="D11" s="75">
        <v>42</v>
      </c>
      <c r="E11" s="115" t="s">
        <v>352</v>
      </c>
      <c r="F11" s="77" t="s">
        <v>218</v>
      </c>
      <c r="G11" s="78">
        <f>занесвынес!C11-занесвынес!G11</f>
        <v>0.17599999999999993</v>
      </c>
      <c r="H11" s="75" t="s">
        <v>322</v>
      </c>
      <c r="I11" s="79" t="s">
        <v>346</v>
      </c>
      <c r="J11" s="75" t="s">
        <v>224</v>
      </c>
      <c r="K11" s="75" t="s">
        <v>319</v>
      </c>
    </row>
    <row r="12" spans="1:11" ht="28.5">
      <c r="A12" s="71">
        <v>45161</v>
      </c>
      <c r="B12" s="82" t="s">
        <v>221</v>
      </c>
      <c r="C12" s="83" t="s">
        <v>249</v>
      </c>
      <c r="D12" s="82">
        <v>7021</v>
      </c>
      <c r="E12" s="82" t="s">
        <v>351</v>
      </c>
      <c r="F12" s="83" t="s">
        <v>222</v>
      </c>
      <c r="G12" s="55">
        <f>занесвынес!C12-занесвынес!G12</f>
        <v>1.42</v>
      </c>
      <c r="H12" s="84" t="s">
        <v>250</v>
      </c>
      <c r="I12" s="85" t="s">
        <v>316</v>
      </c>
      <c r="J12" s="84" t="s">
        <v>224</v>
      </c>
      <c r="K12" s="84" t="s">
        <v>319</v>
      </c>
    </row>
    <row r="13" spans="1:11" ht="28.5">
      <c r="A13" s="71">
        <v>45162</v>
      </c>
      <c r="B13" s="82" t="s">
        <v>221</v>
      </c>
      <c r="C13" s="83" t="s">
        <v>249</v>
      </c>
      <c r="D13" s="82">
        <v>7021</v>
      </c>
      <c r="E13" s="82" t="s">
        <v>351</v>
      </c>
      <c r="F13" s="83" t="s">
        <v>222</v>
      </c>
      <c r="G13" s="55">
        <f>занесвынес!C13-занесвынес!G13</f>
        <v>2.56</v>
      </c>
      <c r="H13" s="84" t="s">
        <v>314</v>
      </c>
      <c r="I13" s="85" t="s">
        <v>315</v>
      </c>
      <c r="J13" s="84" t="s">
        <v>224</v>
      </c>
      <c r="K13" s="84" t="s">
        <v>319</v>
      </c>
    </row>
  </sheetData>
  <mergeCells count="27">
    <mergeCell ref="A1:D1"/>
    <mergeCell ref="E1:G1"/>
    <mergeCell ref="H1:I2"/>
    <mergeCell ref="J1:J2"/>
    <mergeCell ref="A2:B2"/>
    <mergeCell ref="C2:D2"/>
    <mergeCell ref="E2:G4"/>
    <mergeCell ref="K2:K5"/>
    <mergeCell ref="A3:B3"/>
    <mergeCell ref="C3:D3"/>
    <mergeCell ref="H3:I3"/>
    <mergeCell ref="A4:B4"/>
    <mergeCell ref="C4:D4"/>
    <mergeCell ref="H4:I5"/>
    <mergeCell ref="J4:J5"/>
    <mergeCell ref="A5:B5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K6:K7"/>
  </mergeCells>
  <hyperlinks>
    <hyperlink ref="C3" r:id="rId1" xr:uid="{00000000-0004-0000-0500-000000000000}"/>
  </hyperlinks>
  <pageMargins left="0.48055555555555601" right="0.16875000000000001" top="0.28541666666666698" bottom="0.63055555555555598" header="0.51180555555555496" footer="0.36527777777777798"/>
  <pageSetup paperSize="9" orientation="landscape" horizontalDpi="300" verticalDpi="300" r:id="rId2"/>
  <headerFoot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9"/>
  <sheetViews>
    <sheetView tabSelected="1" zoomScale="75" zoomScaleNormal="75" workbookViewId="0">
      <selection activeCell="F20" sqref="F20"/>
    </sheetView>
  </sheetViews>
  <sheetFormatPr defaultColWidth="10.5" defaultRowHeight="14.25"/>
  <cols>
    <col min="1" max="1" width="12.875" style="50" customWidth="1"/>
    <col min="2" max="2" width="14.75" style="51" customWidth="1"/>
    <col min="3" max="3" width="16.5" style="51" customWidth="1"/>
    <col min="4" max="4" width="12.75" style="51" customWidth="1"/>
    <col min="5" max="5" width="12.125" style="51" customWidth="1"/>
    <col min="6" max="6" width="21.75" bestFit="1" customWidth="1"/>
    <col min="7" max="7" width="14.25" customWidth="1"/>
    <col min="8" max="8" width="15.875" style="52" customWidth="1"/>
    <col min="9" max="9" width="12.5" customWidth="1"/>
    <col min="11" max="11" width="16.875" customWidth="1"/>
  </cols>
  <sheetData>
    <row r="1" spans="1:10" ht="25.7" customHeight="1">
      <c r="A1" s="149" t="s">
        <v>194</v>
      </c>
      <c r="B1" s="149"/>
      <c r="C1" s="149"/>
      <c r="D1" s="156" t="s">
        <v>252</v>
      </c>
      <c r="E1" s="156"/>
      <c r="F1" s="156"/>
      <c r="G1" s="149" t="s">
        <v>196</v>
      </c>
      <c r="H1" s="149" t="s">
        <v>321</v>
      </c>
      <c r="I1" s="43" t="s">
        <v>197</v>
      </c>
    </row>
    <row r="2" spans="1:10" ht="39.75" customHeight="1">
      <c r="A2" s="149" t="s">
        <v>198</v>
      </c>
      <c r="B2" s="149"/>
      <c r="C2" s="43">
        <v>89379676209</v>
      </c>
      <c r="D2" s="156"/>
      <c r="E2" s="156"/>
      <c r="F2" s="156"/>
      <c r="G2" s="149"/>
      <c r="H2" s="149"/>
      <c r="I2" s="148" t="s">
        <v>200</v>
      </c>
    </row>
    <row r="3" spans="1:10" ht="25.7" customHeight="1">
      <c r="A3" s="149" t="s">
        <v>201</v>
      </c>
      <c r="B3" s="149"/>
      <c r="C3" s="43" t="s">
        <v>202</v>
      </c>
      <c r="D3" s="148" t="s">
        <v>199</v>
      </c>
      <c r="E3" s="148"/>
      <c r="F3" s="148"/>
      <c r="G3" s="42" t="s">
        <v>203</v>
      </c>
      <c r="H3" s="43" t="s">
        <v>319</v>
      </c>
      <c r="I3" s="148"/>
    </row>
    <row r="4" spans="1:10" ht="13.9" customHeight="1">
      <c r="A4" s="149" t="s">
        <v>204</v>
      </c>
      <c r="B4" s="149"/>
      <c r="C4" s="43" t="s">
        <v>317</v>
      </c>
      <c r="D4" s="148"/>
      <c r="E4" s="148"/>
      <c r="F4" s="148"/>
      <c r="G4" s="148"/>
      <c r="H4" s="148"/>
      <c r="I4" s="148"/>
    </row>
    <row r="5" spans="1:10" ht="37.9" customHeight="1">
      <c r="A5" s="149" t="s">
        <v>205</v>
      </c>
      <c r="B5" s="149"/>
      <c r="C5" s="43" t="s">
        <v>318</v>
      </c>
      <c r="D5" s="44" t="s">
        <v>206</v>
      </c>
      <c r="E5" s="45" t="s">
        <v>207</v>
      </c>
      <c r="F5" s="44" t="s">
        <v>237</v>
      </c>
      <c r="G5" s="148"/>
      <c r="H5" s="148"/>
      <c r="I5" s="148"/>
    </row>
    <row r="6" spans="1:10" ht="39" customHeight="1">
      <c r="A6" s="155" t="s">
        <v>253</v>
      </c>
      <c r="B6" s="155"/>
      <c r="C6" s="155"/>
      <c r="D6" s="155"/>
      <c r="E6" s="155"/>
      <c r="F6" s="155" t="s">
        <v>254</v>
      </c>
      <c r="G6" s="155"/>
      <c r="H6" s="155"/>
      <c r="I6" s="155"/>
    </row>
    <row r="7" spans="1:10" ht="28.5">
      <c r="A7" s="72" t="s">
        <v>238</v>
      </c>
      <c r="B7" s="72" t="s">
        <v>255</v>
      </c>
      <c r="C7" s="72" t="s">
        <v>256</v>
      </c>
      <c r="D7" s="72" t="s">
        <v>257</v>
      </c>
      <c r="E7" s="72" t="s">
        <v>258</v>
      </c>
      <c r="F7" s="72" t="s">
        <v>255</v>
      </c>
      <c r="G7" s="72" t="s">
        <v>256</v>
      </c>
      <c r="H7" s="72" t="s">
        <v>257</v>
      </c>
      <c r="I7" s="72" t="s">
        <v>258</v>
      </c>
    </row>
    <row r="8" spans="1:10" s="80" customFormat="1" ht="28.5">
      <c r="A8" s="114">
        <f>журнал6!A8</f>
        <v>45146</v>
      </c>
      <c r="B8" s="81" t="s">
        <v>221</v>
      </c>
      <c r="C8" s="112">
        <v>0.5</v>
      </c>
      <c r="D8" s="81" t="s">
        <v>319</v>
      </c>
      <c r="E8" s="81"/>
      <c r="F8" s="109" t="s">
        <v>224</v>
      </c>
      <c r="G8" s="81">
        <f>C8-J8</f>
        <v>0.32400000000000001</v>
      </c>
      <c r="H8" s="110" t="s">
        <v>319</v>
      </c>
      <c r="I8" s="109"/>
      <c r="J8" s="80">
        <f>88*2/1000</f>
        <v>0.17599999999999999</v>
      </c>
    </row>
    <row r="9" spans="1:10" ht="36.75" customHeight="1">
      <c r="A9" s="97">
        <f>журнал6!A9</f>
        <v>45147</v>
      </c>
      <c r="B9" s="87" t="s">
        <v>221</v>
      </c>
      <c r="C9" s="111">
        <v>5</v>
      </c>
      <c r="D9" s="87" t="s">
        <v>319</v>
      </c>
      <c r="E9" s="87"/>
      <c r="F9" s="73" t="s">
        <v>224</v>
      </c>
      <c r="G9" s="87">
        <f>C9-J9</f>
        <v>3.58</v>
      </c>
      <c r="H9" s="74" t="s">
        <v>319</v>
      </c>
      <c r="I9" s="73"/>
      <c r="J9">
        <f>71*20/1000</f>
        <v>1.42</v>
      </c>
    </row>
    <row r="10" spans="1:10" ht="28.5">
      <c r="A10" s="97">
        <f>журнал6!A10</f>
        <v>45148</v>
      </c>
      <c r="B10" s="87" t="s">
        <v>221</v>
      </c>
      <c r="C10" s="111">
        <v>3.5</v>
      </c>
      <c r="D10" s="87" t="s">
        <v>319</v>
      </c>
      <c r="E10" s="87"/>
      <c r="F10" s="73" t="s">
        <v>224</v>
      </c>
      <c r="G10" s="87">
        <f t="shared" ref="G10:G13" si="0">C10-J10</f>
        <v>0.94</v>
      </c>
      <c r="H10" s="74" t="s">
        <v>319</v>
      </c>
      <c r="I10" s="73"/>
      <c r="J10">
        <f>128*20/1000</f>
        <v>2.56</v>
      </c>
    </row>
    <row r="11" spans="1:10" s="80" customFormat="1" ht="28.5">
      <c r="A11" s="114">
        <f>журнал6!A11</f>
        <v>45159</v>
      </c>
      <c r="B11" s="81" t="s">
        <v>221</v>
      </c>
      <c r="C11" s="112">
        <v>1.2</v>
      </c>
      <c r="D11" s="81" t="s">
        <v>319</v>
      </c>
      <c r="E11" s="81"/>
      <c r="F11" s="109" t="s">
        <v>224</v>
      </c>
      <c r="G11" s="112">
        <f>C11-J11</f>
        <v>1.024</v>
      </c>
      <c r="H11" s="110" t="s">
        <v>319</v>
      </c>
      <c r="I11" s="109"/>
      <c r="J11" s="80">
        <f>88*2/1000</f>
        <v>0.17599999999999999</v>
      </c>
    </row>
    <row r="12" spans="1:10" ht="28.5">
      <c r="A12" s="97">
        <f>журнал6!A12</f>
        <v>45161</v>
      </c>
      <c r="B12" s="87" t="s">
        <v>221</v>
      </c>
      <c r="C12" s="111">
        <v>4</v>
      </c>
      <c r="D12" s="87" t="s">
        <v>319</v>
      </c>
      <c r="E12" s="87"/>
      <c r="F12" s="73" t="s">
        <v>224</v>
      </c>
      <c r="G12" s="87">
        <f t="shared" si="0"/>
        <v>2.58</v>
      </c>
      <c r="H12" s="74" t="s">
        <v>319</v>
      </c>
      <c r="I12" s="73"/>
      <c r="J12">
        <f>71*20/1000</f>
        <v>1.42</v>
      </c>
    </row>
    <row r="13" spans="1:10" ht="28.5">
      <c r="A13" s="97">
        <f>журнал6!A13</f>
        <v>45162</v>
      </c>
      <c r="B13" s="87" t="s">
        <v>221</v>
      </c>
      <c r="C13" s="111">
        <v>6.5</v>
      </c>
      <c r="D13" s="87" t="s">
        <v>319</v>
      </c>
      <c r="E13" s="87"/>
      <c r="F13" s="73" t="s">
        <v>224</v>
      </c>
      <c r="G13" s="87">
        <f t="shared" si="0"/>
        <v>3.94</v>
      </c>
      <c r="H13" s="74" t="s">
        <v>319</v>
      </c>
      <c r="I13" s="73"/>
      <c r="J13">
        <f>128*20/1000</f>
        <v>2.56</v>
      </c>
    </row>
    <row r="14" spans="1:10">
      <c r="A14" s="98"/>
    </row>
    <row r="15" spans="1:10">
      <c r="A15" s="98"/>
    </row>
    <row r="16" spans="1:10">
      <c r="A16" s="98"/>
    </row>
    <row r="17" spans="1:1">
      <c r="A17" s="98"/>
    </row>
    <row r="18" spans="1:1">
      <c r="A18" s="98"/>
    </row>
    <row r="19" spans="1:1">
      <c r="A19" s="98"/>
    </row>
    <row r="20" spans="1:1">
      <c r="A20" s="98"/>
    </row>
    <row r="21" spans="1:1">
      <c r="A21" s="98"/>
    </row>
    <row r="22" spans="1:1">
      <c r="A22" s="98"/>
    </row>
    <row r="23" spans="1:1">
      <c r="A23" s="98"/>
    </row>
    <row r="24" spans="1:1">
      <c r="A24" s="98"/>
    </row>
    <row r="25" spans="1:1">
      <c r="A25" s="98"/>
    </row>
    <row r="26" spans="1:1">
      <c r="A26" s="98"/>
    </row>
    <row r="27" spans="1:1">
      <c r="A27" s="98"/>
    </row>
    <row r="28" spans="1:1">
      <c r="A28" s="98"/>
    </row>
    <row r="29" spans="1:1">
      <c r="A29" s="98"/>
    </row>
  </sheetData>
  <mergeCells count="14">
    <mergeCell ref="A1:C1"/>
    <mergeCell ref="D1:F2"/>
    <mergeCell ref="G1:G2"/>
    <mergeCell ref="H1:H2"/>
    <mergeCell ref="A2:B2"/>
    <mergeCell ref="A6:E6"/>
    <mergeCell ref="F6:I6"/>
    <mergeCell ref="I2:I5"/>
    <mergeCell ref="A3:B3"/>
    <mergeCell ref="D3:F4"/>
    <mergeCell ref="A4:B4"/>
    <mergeCell ref="G4:G5"/>
    <mergeCell ref="H4:H5"/>
    <mergeCell ref="A5:B5"/>
  </mergeCells>
  <hyperlinks>
    <hyperlink ref="C3" r:id="rId1" xr:uid="{00000000-0004-0000-0600-000000000000}"/>
  </hyperlinks>
  <pageMargins left="0.374305555555556" right="0.33819444444444402" top="0.78749999999999998" bottom="0.655555555555556" header="0.51180555555555496" footer="0.390277777777778"/>
  <pageSetup paperSize="9" orientation="landscape" horizontalDpi="300" verticalDpi="300" r:id="rId2"/>
  <headerFoot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59999389629810485"/>
    <pageSetUpPr fitToPage="1"/>
  </sheetPr>
  <dimension ref="B1:H82"/>
  <sheetViews>
    <sheetView view="pageBreakPreview" topLeftCell="B49" zoomScaleNormal="75" zoomScaleSheetLayoutView="100" workbookViewId="0">
      <selection activeCell="G74" sqref="G74:H74"/>
    </sheetView>
  </sheetViews>
  <sheetFormatPr defaultColWidth="10.5" defaultRowHeight="14.25"/>
  <cols>
    <col min="1" max="1" width="6.875" customWidth="1"/>
    <col min="2" max="2" width="17" customWidth="1"/>
    <col min="4" max="4" width="13" customWidth="1"/>
    <col min="5" max="5" width="14.75" customWidth="1"/>
    <col min="6" max="6" width="12" customWidth="1"/>
    <col min="7" max="7" width="13.25" customWidth="1"/>
    <col min="8" max="8" width="13" customWidth="1"/>
  </cols>
  <sheetData>
    <row r="1" spans="2:8" ht="15">
      <c r="B1" s="158" t="str">
        <f>занесвынес!A1</f>
        <v>ООО Альфадез</v>
      </c>
      <c r="C1" s="159"/>
      <c r="D1" s="159"/>
      <c r="E1" s="159"/>
      <c r="F1" s="159"/>
      <c r="G1" s="159"/>
      <c r="H1" s="160"/>
    </row>
    <row r="2" spans="2:8">
      <c r="B2" s="161" t="str">
        <f>занесвынес!A2</f>
        <v>Контактный телефон</v>
      </c>
      <c r="C2" s="162"/>
      <c r="D2" s="163">
        <f>занесвынес!C2</f>
        <v>89379676209</v>
      </c>
      <c r="E2" s="164"/>
      <c r="F2" s="70"/>
      <c r="G2" s="70"/>
      <c r="H2" s="64"/>
    </row>
    <row r="3" spans="2:8">
      <c r="B3" s="67" t="s">
        <v>259</v>
      </c>
      <c r="C3" s="165" t="s">
        <v>340</v>
      </c>
      <c r="D3" s="166"/>
      <c r="E3" s="161" t="str">
        <f>занесвынес!A4</f>
        <v>Наименование обьекта</v>
      </c>
      <c r="F3" s="161"/>
      <c r="G3" s="166" t="str">
        <f>занесвынес!C4</f>
        <v>ОСП ЗГПИ</v>
      </c>
      <c r="H3" s="166"/>
    </row>
    <row r="4" spans="2:8">
      <c r="B4" s="67" t="s">
        <v>260</v>
      </c>
      <c r="C4" s="167" t="str">
        <f>журнал6!J3</f>
        <v>Авдеенко И.А.</v>
      </c>
      <c r="D4" s="167"/>
      <c r="E4" s="168" t="str">
        <f>занесвынес!A5</f>
        <v>Адрес проведения работ</v>
      </c>
      <c r="F4" s="168"/>
      <c r="G4" s="167" t="str">
        <f>занесвынес!C5</f>
        <v>с.Овчарное ул.Луговая 41б</v>
      </c>
      <c r="H4" s="167"/>
    </row>
    <row r="5" spans="2:8">
      <c r="B5" s="68" t="s">
        <v>261</v>
      </c>
      <c r="C5" s="69">
        <v>45139</v>
      </c>
      <c r="D5" s="70"/>
      <c r="E5" s="70"/>
      <c r="F5" s="70"/>
      <c r="G5" s="70"/>
      <c r="H5" s="64"/>
    </row>
    <row r="7" spans="2:8" ht="15">
      <c r="B7" s="169" t="s">
        <v>313</v>
      </c>
      <c r="C7" s="169"/>
      <c r="D7" s="169"/>
      <c r="E7" s="169"/>
      <c r="F7" s="169"/>
      <c r="G7" s="169"/>
      <c r="H7" s="169"/>
    </row>
    <row r="9" spans="2:8" ht="15">
      <c r="B9" s="60" t="s">
        <v>285</v>
      </c>
      <c r="C9" s="60"/>
    </row>
    <row r="10" spans="2:8" ht="15">
      <c r="B10" s="60" t="s">
        <v>286</v>
      </c>
    </row>
    <row r="11" spans="2:8" s="51" customFormat="1" ht="45">
      <c r="B11" s="89" t="s">
        <v>330</v>
      </c>
      <c r="C11" s="89" t="s">
        <v>287</v>
      </c>
      <c r="D11" s="89" t="s">
        <v>288</v>
      </c>
      <c r="E11" s="89" t="s">
        <v>262</v>
      </c>
      <c r="F11" s="89" t="s">
        <v>263</v>
      </c>
      <c r="G11" s="170" t="s">
        <v>289</v>
      </c>
      <c r="H11" s="170"/>
    </row>
    <row r="12" spans="2:8">
      <c r="B12" s="99" t="s">
        <v>19</v>
      </c>
      <c r="C12" s="99" t="s">
        <v>19</v>
      </c>
      <c r="D12" s="99" t="s">
        <v>19</v>
      </c>
      <c r="E12" s="99" t="s">
        <v>19</v>
      </c>
      <c r="F12" s="100" t="s">
        <v>19</v>
      </c>
      <c r="G12" s="157" t="s">
        <v>19</v>
      </c>
      <c r="H12" s="157"/>
    </row>
    <row r="14" spans="2:8" ht="15">
      <c r="B14" s="60" t="s">
        <v>290</v>
      </c>
      <c r="C14" s="60"/>
      <c r="D14" s="60"/>
    </row>
    <row r="15" spans="2:8" s="51" customFormat="1" ht="39.950000000000003" customHeight="1">
      <c r="B15" s="101" t="s">
        <v>330</v>
      </c>
      <c r="C15" s="89" t="s">
        <v>287</v>
      </c>
      <c r="D15" s="89" t="s">
        <v>288</v>
      </c>
      <c r="E15" s="89" t="s">
        <v>262</v>
      </c>
      <c r="F15" s="89" t="s">
        <v>263</v>
      </c>
      <c r="G15" s="170" t="s">
        <v>289</v>
      </c>
      <c r="H15" s="170"/>
    </row>
    <row r="16" spans="2:8">
      <c r="B16" s="43" t="s">
        <v>19</v>
      </c>
      <c r="C16" s="90" t="s">
        <v>19</v>
      </c>
      <c r="D16" s="90" t="s">
        <v>19</v>
      </c>
      <c r="E16" s="90" t="s">
        <v>19</v>
      </c>
      <c r="F16" s="102" t="s">
        <v>19</v>
      </c>
      <c r="G16" s="179" t="s">
        <v>19</v>
      </c>
      <c r="H16" s="179"/>
    </row>
    <row r="18" spans="2:8" ht="15">
      <c r="B18" s="61" t="s">
        <v>272</v>
      </c>
    </row>
    <row r="19" spans="2:8" ht="15">
      <c r="B19" s="62" t="s">
        <v>273</v>
      </c>
      <c r="C19" s="62" t="s">
        <v>264</v>
      </c>
    </row>
    <row r="20" spans="2:8" ht="15">
      <c r="B20" s="180" t="s">
        <v>274</v>
      </c>
      <c r="C20" s="180"/>
    </row>
    <row r="21" spans="2:8">
      <c r="B21" s="56" t="s">
        <v>275</v>
      </c>
      <c r="C21" s="90" t="str">
        <f>G16</f>
        <v>-</v>
      </c>
    </row>
    <row r="22" spans="2:8">
      <c r="B22" s="56" t="s">
        <v>276</v>
      </c>
      <c r="C22" s="90" t="str">
        <f>C21</f>
        <v>-</v>
      </c>
    </row>
    <row r="24" spans="2:8">
      <c r="B24" s="91" t="s">
        <v>308</v>
      </c>
      <c r="C24" s="70"/>
      <c r="D24" s="70"/>
      <c r="E24" s="70"/>
      <c r="F24" s="64"/>
      <c r="G24" s="177" t="s">
        <v>19</v>
      </c>
      <c r="H24" s="177"/>
    </row>
    <row r="25" spans="2:8">
      <c r="B25" s="91" t="s">
        <v>309</v>
      </c>
      <c r="C25" s="70"/>
      <c r="D25" s="70"/>
      <c r="E25" s="70"/>
      <c r="F25" s="64"/>
      <c r="G25" s="179" t="s">
        <v>19</v>
      </c>
      <c r="H25" s="179"/>
    </row>
    <row r="26" spans="2:8">
      <c r="B26" s="91" t="s">
        <v>332</v>
      </c>
      <c r="C26" s="70"/>
      <c r="D26" s="70"/>
      <c r="E26" s="70"/>
      <c r="F26" s="64"/>
      <c r="G26" s="179" t="s">
        <v>19</v>
      </c>
      <c r="H26" s="179"/>
    </row>
    <row r="27" spans="2:8">
      <c r="B27" s="91" t="s">
        <v>334</v>
      </c>
      <c r="C27" s="70"/>
      <c r="D27" s="70"/>
      <c r="E27" s="70"/>
      <c r="F27" s="64"/>
      <c r="G27" s="179" t="str">
        <f>C22</f>
        <v>-</v>
      </c>
      <c r="H27" s="179"/>
    </row>
    <row r="28" spans="2:8" ht="15">
      <c r="B28" s="61" t="s">
        <v>291</v>
      </c>
    </row>
    <row r="29" spans="2:8">
      <c r="B29" s="92" t="s">
        <v>296</v>
      </c>
      <c r="C29" s="70"/>
      <c r="D29" s="70"/>
      <c r="E29" s="70"/>
      <c r="F29" s="70"/>
      <c r="G29" s="70"/>
      <c r="H29" s="64"/>
    </row>
    <row r="31" spans="2:8" ht="15">
      <c r="B31" s="60" t="s">
        <v>292</v>
      </c>
    </row>
    <row r="32" spans="2:8" ht="45">
      <c r="B32" s="101" t="s">
        <v>330</v>
      </c>
      <c r="C32" s="89" t="s">
        <v>287</v>
      </c>
      <c r="D32" s="89" t="s">
        <v>288</v>
      </c>
      <c r="E32" s="89" t="s">
        <v>262</v>
      </c>
      <c r="F32" s="89" t="s">
        <v>263</v>
      </c>
      <c r="G32" s="170" t="s">
        <v>289</v>
      </c>
      <c r="H32" s="170"/>
    </row>
    <row r="33" spans="2:8">
      <c r="B33" s="99" t="s">
        <v>19</v>
      </c>
      <c r="C33" s="99" t="s">
        <v>19</v>
      </c>
      <c r="D33" s="99" t="s">
        <v>19</v>
      </c>
      <c r="E33" s="99" t="s">
        <v>19</v>
      </c>
      <c r="F33" s="100" t="s">
        <v>19</v>
      </c>
      <c r="G33" s="157" t="s">
        <v>19</v>
      </c>
      <c r="H33" s="157"/>
    </row>
    <row r="35" spans="2:8" ht="15">
      <c r="B35" s="61" t="s">
        <v>272</v>
      </c>
    </row>
    <row r="36" spans="2:8" ht="15">
      <c r="B36" s="62" t="s">
        <v>273</v>
      </c>
      <c r="C36" s="62" t="s">
        <v>264</v>
      </c>
    </row>
    <row r="37" spans="2:8">
      <c r="B37" s="56" t="s">
        <v>265</v>
      </c>
      <c r="C37" s="56"/>
    </row>
    <row r="38" spans="2:8">
      <c r="B38" s="56" t="s">
        <v>277</v>
      </c>
      <c r="C38" s="90" t="s">
        <v>19</v>
      </c>
    </row>
    <row r="39" spans="2:8" s="51" customFormat="1">
      <c r="B39" s="56" t="s">
        <v>278</v>
      </c>
      <c r="C39" s="90" t="s">
        <v>19</v>
      </c>
    </row>
    <row r="40" spans="2:8">
      <c r="B40" s="56" t="s">
        <v>333</v>
      </c>
      <c r="C40" s="90" t="s">
        <v>19</v>
      </c>
      <c r="D40" s="31"/>
      <c r="E40" s="31"/>
      <c r="F40" s="31"/>
      <c r="G40" s="31"/>
    </row>
    <row r="41" spans="2:8">
      <c r="B41" s="56" t="s">
        <v>276</v>
      </c>
      <c r="C41" s="90" t="s">
        <v>19</v>
      </c>
      <c r="D41" s="31"/>
      <c r="E41" s="31"/>
      <c r="F41" s="31"/>
      <c r="G41" s="31"/>
    </row>
    <row r="42" spans="2:8">
      <c r="B42" s="70"/>
      <c r="C42" s="63"/>
      <c r="D42" s="31"/>
      <c r="E42" s="31"/>
      <c r="F42" s="31"/>
      <c r="G42" s="31"/>
    </row>
    <row r="43" spans="2:8">
      <c r="B43" s="93" t="s">
        <v>295</v>
      </c>
      <c r="C43" s="63"/>
      <c r="D43" s="63"/>
      <c r="E43" s="63"/>
      <c r="F43" s="63"/>
      <c r="G43" s="63"/>
      <c r="H43" s="64"/>
    </row>
    <row r="44" spans="2:8">
      <c r="B44" s="31"/>
      <c r="C44" s="31"/>
      <c r="D44" s="31"/>
      <c r="E44" s="31"/>
      <c r="F44" s="31"/>
      <c r="G44" s="31"/>
    </row>
    <row r="45" spans="2:8" ht="15">
      <c r="B45" s="61" t="s">
        <v>291</v>
      </c>
    </row>
    <row r="46" spans="2:8">
      <c r="B46" s="92" t="s">
        <v>296</v>
      </c>
      <c r="C46" s="70"/>
      <c r="D46" s="70"/>
      <c r="E46" s="70"/>
      <c r="F46" s="70"/>
      <c r="G46" s="70"/>
      <c r="H46" s="64"/>
    </row>
    <row r="48" spans="2:8" ht="15">
      <c r="B48" s="60" t="s">
        <v>293</v>
      </c>
    </row>
    <row r="49" spans="2:8" ht="30">
      <c r="B49" s="62" t="s">
        <v>294</v>
      </c>
      <c r="C49" s="62" t="s">
        <v>266</v>
      </c>
      <c r="D49" s="62" t="s">
        <v>267</v>
      </c>
      <c r="E49" s="62" t="s">
        <v>268</v>
      </c>
      <c r="F49" s="62" t="s">
        <v>269</v>
      </c>
      <c r="G49" s="62" t="s">
        <v>270</v>
      </c>
      <c r="H49" s="89" t="s">
        <v>271</v>
      </c>
    </row>
    <row r="50" spans="2:8">
      <c r="B50" s="90">
        <v>47</v>
      </c>
      <c r="C50" s="90">
        <v>1</v>
      </c>
      <c r="D50" s="90">
        <v>4</v>
      </c>
      <c r="E50" s="90" t="s">
        <v>19</v>
      </c>
      <c r="F50" s="90">
        <v>1</v>
      </c>
      <c r="G50" s="90" t="s">
        <v>19</v>
      </c>
      <c r="H50" s="90" t="s">
        <v>19</v>
      </c>
    </row>
    <row r="51" spans="2:8">
      <c r="B51" s="31"/>
      <c r="C51" s="31"/>
      <c r="D51" s="31"/>
      <c r="E51" s="31"/>
      <c r="F51" s="31"/>
      <c r="G51" s="31"/>
      <c r="H51" s="31"/>
    </row>
    <row r="52" spans="2:8" ht="15">
      <c r="B52" s="61" t="s">
        <v>272</v>
      </c>
      <c r="D52" s="31"/>
      <c r="E52" s="31"/>
      <c r="F52" s="31"/>
      <c r="G52" s="31"/>
      <c r="H52" s="31"/>
    </row>
    <row r="53" spans="2:8" ht="15">
      <c r="B53" s="62" t="s">
        <v>273</v>
      </c>
      <c r="C53" s="62" t="s">
        <v>264</v>
      </c>
    </row>
    <row r="54" spans="2:8">
      <c r="B54" s="92" t="s">
        <v>279</v>
      </c>
      <c r="C54" s="64"/>
    </row>
    <row r="55" spans="2:8">
      <c r="B55" s="56" t="s">
        <v>266</v>
      </c>
      <c r="C55" s="90">
        <f>C50</f>
        <v>1</v>
      </c>
    </row>
    <row r="56" spans="2:8">
      <c r="B56" s="56" t="s">
        <v>267</v>
      </c>
      <c r="C56" s="90">
        <f>D50</f>
        <v>4</v>
      </c>
    </row>
    <row r="57" spans="2:8">
      <c r="B57" s="56" t="str">
        <f>E49</f>
        <v>Златоглазка</v>
      </c>
      <c r="C57" s="90" t="str">
        <f>E50</f>
        <v>-</v>
      </c>
    </row>
    <row r="58" spans="2:8">
      <c r="B58" s="56" t="str">
        <f>F49</f>
        <v>Комары</v>
      </c>
      <c r="C58" s="90">
        <f>F50</f>
        <v>1</v>
      </c>
    </row>
    <row r="59" spans="2:8">
      <c r="B59" s="56" t="str">
        <f>G49</f>
        <v>Осы</v>
      </c>
      <c r="C59" s="90" t="str">
        <f>G50</f>
        <v>-</v>
      </c>
    </row>
    <row r="60" spans="2:8">
      <c r="B60" s="56" t="str">
        <f>H49</f>
        <v>Пищевая моль</v>
      </c>
      <c r="C60" s="90" t="str">
        <f>H50</f>
        <v>-</v>
      </c>
    </row>
    <row r="62" spans="2:8" ht="15">
      <c r="B62" s="61" t="s">
        <v>291</v>
      </c>
    </row>
    <row r="63" spans="2:8">
      <c r="B63" s="92" t="s">
        <v>296</v>
      </c>
      <c r="C63" s="70"/>
      <c r="D63" s="70"/>
      <c r="E63" s="70"/>
      <c r="F63" s="70"/>
      <c r="G63" s="70"/>
      <c r="H63" s="64"/>
    </row>
    <row r="64" spans="2:8">
      <c r="B64" s="113"/>
    </row>
    <row r="65" spans="2:8" s="51" customFormat="1" ht="33.75" customHeight="1">
      <c r="B65" s="60" t="s">
        <v>302</v>
      </c>
      <c r="C65"/>
      <c r="D65"/>
      <c r="E65"/>
      <c r="F65"/>
      <c r="G65"/>
      <c r="H65"/>
    </row>
    <row r="66" spans="2:8" s="51" customFormat="1" ht="30">
      <c r="B66" s="170" t="s">
        <v>301</v>
      </c>
      <c r="C66" s="170"/>
      <c r="D66" s="89" t="s">
        <v>298</v>
      </c>
      <c r="E66" s="89" t="s">
        <v>255</v>
      </c>
      <c r="F66" s="170" t="s">
        <v>299</v>
      </c>
      <c r="G66" s="170"/>
      <c r="H66" s="89" t="s">
        <v>300</v>
      </c>
    </row>
    <row r="67" spans="2:8" s="51" customFormat="1" ht="20.25" customHeight="1">
      <c r="B67" s="171" t="s">
        <v>280</v>
      </c>
      <c r="C67" s="172"/>
      <c r="D67" s="107" t="s">
        <v>19</v>
      </c>
      <c r="E67" s="175" t="s">
        <v>19</v>
      </c>
      <c r="F67" s="171" t="s">
        <v>19</v>
      </c>
      <c r="G67" s="172"/>
      <c r="H67" s="177" t="s">
        <v>19</v>
      </c>
    </row>
    <row r="68" spans="2:8" s="51" customFormat="1" ht="25.5" customHeight="1">
      <c r="B68" s="173"/>
      <c r="C68" s="174"/>
      <c r="D68" s="108" t="s">
        <v>19</v>
      </c>
      <c r="E68" s="176"/>
      <c r="F68" s="173"/>
      <c r="G68" s="174"/>
      <c r="H68" s="178"/>
    </row>
    <row r="69" spans="2:8" s="51" customFormat="1" ht="24.75" customHeight="1">
      <c r="B69" s="181" t="s">
        <v>281</v>
      </c>
      <c r="C69" s="182"/>
      <c r="D69" s="94" t="s">
        <v>19</v>
      </c>
      <c r="E69" s="185" t="s">
        <v>19</v>
      </c>
      <c r="F69" s="148" t="s">
        <v>19</v>
      </c>
      <c r="G69" s="148"/>
      <c r="H69" s="186" t="s">
        <v>19</v>
      </c>
    </row>
    <row r="70" spans="2:8" s="51" customFormat="1" ht="25.5" customHeight="1">
      <c r="B70" s="183"/>
      <c r="C70" s="184"/>
      <c r="D70" s="95" t="s">
        <v>19</v>
      </c>
      <c r="E70" s="185"/>
      <c r="F70" s="148"/>
      <c r="G70" s="148"/>
      <c r="H70" s="187"/>
    </row>
    <row r="71" spans="2:8" s="51" customFormat="1" ht="27" customHeight="1">
      <c r="B71" s="149" t="s">
        <v>303</v>
      </c>
      <c r="C71" s="149"/>
      <c r="D71" s="88" t="s">
        <v>336</v>
      </c>
      <c r="E71" s="43" t="s">
        <v>19</v>
      </c>
      <c r="F71" s="188" t="s">
        <v>19</v>
      </c>
      <c r="G71" s="189"/>
      <c r="H71" s="43" t="s">
        <v>19</v>
      </c>
    </row>
    <row r="72" spans="2:8" s="51" customFormat="1" ht="11.25" customHeight="1">
      <c r="B72" s="65"/>
      <c r="C72" s="65"/>
      <c r="D72" s="66"/>
      <c r="E72" s="66"/>
      <c r="F72" s="66"/>
      <c r="G72" s="66"/>
      <c r="H72" s="66"/>
    </row>
    <row r="73" spans="2:8" ht="15">
      <c r="B73" s="60" t="s">
        <v>304</v>
      </c>
      <c r="C73" s="57"/>
    </row>
    <row r="74" spans="2:8">
      <c r="B74" s="103" t="s">
        <v>305</v>
      </c>
      <c r="C74" s="70"/>
      <c r="D74" s="70"/>
      <c r="E74" s="70"/>
      <c r="F74" s="64"/>
      <c r="G74" s="179" t="s">
        <v>19</v>
      </c>
      <c r="H74" s="179"/>
    </row>
    <row r="75" spans="2:8">
      <c r="B75" s="103" t="s">
        <v>306</v>
      </c>
      <c r="C75" s="70"/>
      <c r="D75" s="70"/>
      <c r="E75" s="70"/>
      <c r="F75" s="64"/>
      <c r="G75" s="179" t="str">
        <f>G74</f>
        <v>-</v>
      </c>
      <c r="H75" s="179"/>
    </row>
    <row r="76" spans="2:8">
      <c r="B76" s="104" t="s">
        <v>307</v>
      </c>
      <c r="C76" s="105"/>
      <c r="D76" s="105"/>
      <c r="E76" s="105"/>
      <c r="F76" s="106"/>
      <c r="G76" s="179" t="s">
        <v>19</v>
      </c>
      <c r="H76" s="179"/>
    </row>
    <row r="77" spans="2:8">
      <c r="B77" s="103" t="s">
        <v>310</v>
      </c>
      <c r="C77" s="70"/>
      <c r="D77" s="70"/>
      <c r="E77" s="70"/>
      <c r="F77" s="64"/>
      <c r="G77" s="157" t="s">
        <v>282</v>
      </c>
      <c r="H77" s="157"/>
    </row>
    <row r="79" spans="2:8" ht="15">
      <c r="B79" s="60" t="s">
        <v>311</v>
      </c>
    </row>
    <row r="80" spans="2:8">
      <c r="B80" s="138" t="s">
        <v>312</v>
      </c>
      <c r="C80" s="138"/>
      <c r="D80" s="138"/>
      <c r="E80" s="138"/>
      <c r="F80" s="138"/>
      <c r="G80" s="138"/>
      <c r="H80" s="138"/>
    </row>
    <row r="81" spans="2:8">
      <c r="B81" s="140" t="s">
        <v>283</v>
      </c>
      <c r="C81" s="140"/>
      <c r="D81" s="140"/>
      <c r="E81" s="140" t="s">
        <v>284</v>
      </c>
      <c r="F81" s="140"/>
      <c r="G81" s="140"/>
      <c r="H81" s="140"/>
    </row>
    <row r="82" spans="2:8" ht="27" customHeight="1">
      <c r="B82" s="140"/>
      <c r="C82" s="140"/>
      <c r="D82" s="140"/>
      <c r="E82" s="140"/>
      <c r="F82" s="140"/>
      <c r="G82" s="140"/>
      <c r="H82" s="140"/>
    </row>
  </sheetData>
  <mergeCells count="42">
    <mergeCell ref="B81:B82"/>
    <mergeCell ref="C81:D82"/>
    <mergeCell ref="E81:F82"/>
    <mergeCell ref="G81:H82"/>
    <mergeCell ref="G74:H74"/>
    <mergeCell ref="G75:H75"/>
    <mergeCell ref="G76:H76"/>
    <mergeCell ref="G77:H77"/>
    <mergeCell ref="B80:H80"/>
    <mergeCell ref="B69:C70"/>
    <mergeCell ref="E69:E70"/>
    <mergeCell ref="F69:G70"/>
    <mergeCell ref="H69:H70"/>
    <mergeCell ref="B71:C71"/>
    <mergeCell ref="F71:G71"/>
    <mergeCell ref="B67:C68"/>
    <mergeCell ref="E67:E68"/>
    <mergeCell ref="F67:G68"/>
    <mergeCell ref="H67:H68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6:C66"/>
    <mergeCell ref="F66:G66"/>
    <mergeCell ref="G12:H12"/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</mergeCells>
  <pageMargins left="0.25" right="0.25" top="0.75" bottom="0.75" header="0.3" footer="0.3"/>
  <pageSetup paperSize="9" scale="90" fitToHeight="0" orientation="portrait" r:id="rId1"/>
  <headerFooter>
    <oddFooter>&amp;C&amp;"Times New Roman,Обычный"&amp;12&amp;KffffffСтраница &amp;P</oddFooter>
  </headerFooter>
  <rowBreaks count="1" manualBreakCount="1">
    <brk id="4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B1:H84"/>
  <sheetViews>
    <sheetView view="pageBreakPreview" topLeftCell="A52" zoomScaleNormal="75" zoomScaleSheetLayoutView="100" workbookViewId="0">
      <selection activeCell="F73" sqref="F73:G73"/>
    </sheetView>
  </sheetViews>
  <sheetFormatPr defaultColWidth="10.5" defaultRowHeight="14.25"/>
  <cols>
    <col min="1" max="1" width="6.875" customWidth="1"/>
    <col min="2" max="2" width="17" customWidth="1"/>
    <col min="4" max="4" width="13" customWidth="1"/>
    <col min="5" max="5" width="14.75" customWidth="1"/>
    <col min="6" max="6" width="12" customWidth="1"/>
    <col min="7" max="7" width="13.25" customWidth="1"/>
    <col min="8" max="8" width="13" customWidth="1"/>
  </cols>
  <sheetData>
    <row r="1" spans="2:8" ht="15">
      <c r="B1" s="158" t="str">
        <f>занесвынес!A1</f>
        <v>ООО Альфадез</v>
      </c>
      <c r="C1" s="159"/>
      <c r="D1" s="159"/>
      <c r="E1" s="159"/>
      <c r="F1" s="159"/>
      <c r="G1" s="159"/>
      <c r="H1" s="160"/>
    </row>
    <row r="2" spans="2:8">
      <c r="B2" s="161" t="str">
        <f>занесвынес!A2</f>
        <v>Контактный телефон</v>
      </c>
      <c r="C2" s="162"/>
      <c r="D2" s="163">
        <f>занесвынес!C2</f>
        <v>89379676209</v>
      </c>
      <c r="E2" s="164"/>
      <c r="F2" s="70"/>
      <c r="G2" s="70"/>
      <c r="H2" s="64"/>
    </row>
    <row r="3" spans="2:8">
      <c r="B3" s="67" t="s">
        <v>259</v>
      </c>
      <c r="C3" s="165" t="s">
        <v>340</v>
      </c>
      <c r="D3" s="166"/>
      <c r="E3" s="161" t="str">
        <f>занесвынес!A4</f>
        <v>Наименование обьекта</v>
      </c>
      <c r="F3" s="161"/>
      <c r="G3" s="166" t="str">
        <f>занесвынес!C4</f>
        <v>ОСП ЗГПИ</v>
      </c>
      <c r="H3" s="166"/>
    </row>
    <row r="4" spans="2:8">
      <c r="B4" s="67" t="s">
        <v>260</v>
      </c>
      <c r="C4" s="167" t="str">
        <f>журнал6!J3</f>
        <v>Авдеенко И.А.</v>
      </c>
      <c r="D4" s="167"/>
      <c r="E4" s="168" t="str">
        <f>занесвынес!A5</f>
        <v>Адрес проведения работ</v>
      </c>
      <c r="F4" s="168"/>
      <c r="G4" s="167" t="str">
        <f>занесвынес!C5</f>
        <v>с.Овчарное ул.Луговая 41б</v>
      </c>
      <c r="H4" s="167"/>
    </row>
    <row r="5" spans="2:8">
      <c r="B5" s="68" t="s">
        <v>261</v>
      </c>
      <c r="C5" s="69">
        <f>журнал6!A8</f>
        <v>45146</v>
      </c>
      <c r="D5" s="70"/>
      <c r="E5" s="70"/>
      <c r="F5" s="70"/>
      <c r="G5" s="70"/>
      <c r="H5" s="64"/>
    </row>
    <row r="7" spans="2:8" ht="15">
      <c r="B7" s="169" t="s">
        <v>313</v>
      </c>
      <c r="C7" s="169"/>
      <c r="D7" s="169"/>
      <c r="E7" s="169"/>
      <c r="F7" s="169"/>
      <c r="G7" s="169"/>
      <c r="H7" s="169"/>
    </row>
    <row r="9" spans="2:8" ht="15">
      <c r="B9" s="60" t="s">
        <v>285</v>
      </c>
      <c r="C9" s="60"/>
    </row>
    <row r="10" spans="2:8" ht="15">
      <c r="B10" s="60" t="s">
        <v>286</v>
      </c>
    </row>
    <row r="11" spans="2:8" s="51" customFormat="1" ht="45">
      <c r="B11" s="89" t="s">
        <v>330</v>
      </c>
      <c r="C11" s="89" t="s">
        <v>287</v>
      </c>
      <c r="D11" s="89" t="s">
        <v>288</v>
      </c>
      <c r="E11" s="89" t="s">
        <v>262</v>
      </c>
      <c r="F11" s="89" t="s">
        <v>263</v>
      </c>
      <c r="G11" s="170" t="s">
        <v>289</v>
      </c>
      <c r="H11" s="170"/>
    </row>
    <row r="12" spans="2:8">
      <c r="B12" s="99" t="s">
        <v>19</v>
      </c>
      <c r="C12" s="99" t="s">
        <v>19</v>
      </c>
      <c r="D12" s="99" t="s">
        <v>19</v>
      </c>
      <c r="E12" s="99" t="s">
        <v>19</v>
      </c>
      <c r="F12" s="100" t="s">
        <v>19</v>
      </c>
      <c r="G12" s="157" t="s">
        <v>19</v>
      </c>
      <c r="H12" s="157"/>
    </row>
    <row r="14" spans="2:8" ht="15">
      <c r="B14" s="60" t="s">
        <v>290</v>
      </c>
      <c r="C14" s="60"/>
      <c r="D14" s="60"/>
    </row>
    <row r="15" spans="2:8" s="51" customFormat="1" ht="39.950000000000003" customHeight="1">
      <c r="B15" s="101" t="s">
        <v>330</v>
      </c>
      <c r="C15" s="89" t="s">
        <v>287</v>
      </c>
      <c r="D15" s="89" t="s">
        <v>288</v>
      </c>
      <c r="E15" s="89" t="s">
        <v>262</v>
      </c>
      <c r="F15" s="89" t="s">
        <v>263</v>
      </c>
      <c r="G15" s="170" t="s">
        <v>289</v>
      </c>
      <c r="H15" s="170"/>
    </row>
    <row r="16" spans="2:8" ht="28.5">
      <c r="B16" s="43" t="s">
        <v>331</v>
      </c>
      <c r="C16" s="90" t="s">
        <v>19</v>
      </c>
      <c r="D16" s="90" t="s">
        <v>19</v>
      </c>
      <c r="E16" s="90" t="s">
        <v>19</v>
      </c>
      <c r="F16" s="102" t="s">
        <v>19</v>
      </c>
      <c r="G16" s="179" t="s">
        <v>19</v>
      </c>
      <c r="H16" s="179"/>
    </row>
    <row r="18" spans="2:8" ht="15">
      <c r="B18" s="61" t="s">
        <v>272</v>
      </c>
    </row>
    <row r="19" spans="2:8" ht="15">
      <c r="B19" s="62" t="s">
        <v>273</v>
      </c>
      <c r="C19" s="62" t="s">
        <v>264</v>
      </c>
    </row>
    <row r="20" spans="2:8" ht="15">
      <c r="B20" s="180" t="s">
        <v>274</v>
      </c>
      <c r="C20" s="180"/>
    </row>
    <row r="21" spans="2:8">
      <c r="B21" s="56" t="s">
        <v>275</v>
      </c>
      <c r="C21" s="90" t="s">
        <v>19</v>
      </c>
    </row>
    <row r="22" spans="2:8">
      <c r="B22" s="56" t="s">
        <v>276</v>
      </c>
      <c r="C22" s="90" t="s">
        <v>19</v>
      </c>
    </row>
    <row r="24" spans="2:8">
      <c r="B24" s="91" t="s">
        <v>308</v>
      </c>
      <c r="C24" s="70"/>
      <c r="D24" s="70"/>
      <c r="E24" s="70"/>
      <c r="F24" s="64"/>
      <c r="G24" s="177" t="s">
        <v>19</v>
      </c>
      <c r="H24" s="177"/>
    </row>
    <row r="25" spans="2:8">
      <c r="B25" s="91" t="s">
        <v>309</v>
      </c>
      <c r="C25" s="70"/>
      <c r="D25" s="70"/>
      <c r="E25" s="70"/>
      <c r="F25" s="64"/>
      <c r="G25" s="179" t="s">
        <v>19</v>
      </c>
      <c r="H25" s="179"/>
    </row>
    <row r="26" spans="2:8">
      <c r="B26" s="91" t="s">
        <v>332</v>
      </c>
      <c r="C26" s="70"/>
      <c r="D26" s="70"/>
      <c r="E26" s="70"/>
      <c r="F26" s="64"/>
      <c r="G26" s="179" t="s">
        <v>19</v>
      </c>
      <c r="H26" s="179"/>
    </row>
    <row r="27" spans="2:8">
      <c r="B27" s="91" t="s">
        <v>334</v>
      </c>
      <c r="C27" s="70"/>
      <c r="D27" s="70"/>
      <c r="E27" s="70"/>
      <c r="F27" s="64"/>
      <c r="G27" s="179" t="s">
        <v>19</v>
      </c>
      <c r="H27" s="179"/>
    </row>
    <row r="28" spans="2:8" ht="15">
      <c r="B28" s="61" t="s">
        <v>291</v>
      </c>
    </row>
    <row r="29" spans="2:8">
      <c r="B29" s="92" t="s">
        <v>296</v>
      </c>
      <c r="C29" s="70"/>
      <c r="D29" s="70"/>
      <c r="E29" s="70"/>
      <c r="F29" s="70"/>
      <c r="G29" s="70"/>
      <c r="H29" s="64"/>
    </row>
    <row r="31" spans="2:8" ht="15">
      <c r="B31" s="60" t="s">
        <v>292</v>
      </c>
    </row>
    <row r="32" spans="2:8" ht="45">
      <c r="B32" s="101" t="s">
        <v>330</v>
      </c>
      <c r="C32" s="89" t="s">
        <v>287</v>
      </c>
      <c r="D32" s="89" t="s">
        <v>288</v>
      </c>
      <c r="E32" s="89" t="s">
        <v>262</v>
      </c>
      <c r="F32" s="89" t="s">
        <v>263</v>
      </c>
      <c r="G32" s="170" t="s">
        <v>289</v>
      </c>
      <c r="H32" s="170"/>
    </row>
    <row r="33" spans="2:8">
      <c r="B33" s="99" t="s">
        <v>19</v>
      </c>
      <c r="C33" s="99" t="s">
        <v>19</v>
      </c>
      <c r="D33" s="99" t="s">
        <v>19</v>
      </c>
      <c r="E33" s="99" t="s">
        <v>19</v>
      </c>
      <c r="F33" s="100" t="s">
        <v>19</v>
      </c>
      <c r="G33" s="157" t="s">
        <v>19</v>
      </c>
      <c r="H33" s="157"/>
    </row>
    <row r="35" spans="2:8" ht="15">
      <c r="B35" s="61" t="s">
        <v>272</v>
      </c>
    </row>
    <row r="36" spans="2:8" ht="15">
      <c r="B36" s="62" t="s">
        <v>273</v>
      </c>
      <c r="C36" s="62" t="s">
        <v>264</v>
      </c>
    </row>
    <row r="37" spans="2:8">
      <c r="B37" s="56" t="s">
        <v>265</v>
      </c>
      <c r="C37" s="56"/>
    </row>
    <row r="38" spans="2:8">
      <c r="B38" s="56" t="s">
        <v>277</v>
      </c>
      <c r="C38" s="90" t="s">
        <v>19</v>
      </c>
    </row>
    <row r="39" spans="2:8" s="51" customFormat="1">
      <c r="B39" s="56" t="s">
        <v>278</v>
      </c>
      <c r="C39" s="90" t="s">
        <v>19</v>
      </c>
    </row>
    <row r="40" spans="2:8">
      <c r="B40" s="56" t="s">
        <v>333</v>
      </c>
      <c r="C40" s="90" t="s">
        <v>19</v>
      </c>
      <c r="D40" s="31"/>
      <c r="E40" s="31"/>
      <c r="F40" s="31"/>
      <c r="G40" s="31"/>
    </row>
    <row r="41" spans="2:8">
      <c r="B41" s="56" t="s">
        <v>276</v>
      </c>
      <c r="C41" s="90" t="s">
        <v>19</v>
      </c>
      <c r="D41" s="31"/>
      <c r="E41" s="31"/>
      <c r="F41" s="31"/>
      <c r="G41" s="31"/>
    </row>
    <row r="42" spans="2:8">
      <c r="B42" s="70"/>
      <c r="C42" s="63"/>
      <c r="D42" s="31"/>
      <c r="E42" s="31"/>
      <c r="F42" s="31"/>
      <c r="G42" s="31"/>
    </row>
    <row r="43" spans="2:8">
      <c r="B43" s="93" t="s">
        <v>295</v>
      </c>
      <c r="C43" s="63"/>
      <c r="D43" s="63"/>
      <c r="E43" s="63"/>
      <c r="F43" s="63"/>
      <c r="G43" s="63"/>
      <c r="H43" s="64"/>
    </row>
    <row r="44" spans="2:8">
      <c r="B44" s="31"/>
      <c r="C44" s="31"/>
      <c r="D44" s="31"/>
      <c r="E44" s="31"/>
      <c r="F44" s="31"/>
      <c r="G44" s="31"/>
    </row>
    <row r="45" spans="2:8" ht="15">
      <c r="B45" s="61" t="s">
        <v>291</v>
      </c>
    </row>
    <row r="46" spans="2:8">
      <c r="B46" s="92" t="s">
        <v>296</v>
      </c>
      <c r="C46" s="70"/>
      <c r="D46" s="70"/>
      <c r="E46" s="70"/>
      <c r="F46" s="70"/>
      <c r="G46" s="70"/>
      <c r="H46" s="64"/>
    </row>
    <row r="48" spans="2:8" ht="15">
      <c r="B48" s="60" t="s">
        <v>293</v>
      </c>
    </row>
    <row r="49" spans="2:8" ht="30">
      <c r="B49" s="62" t="s">
        <v>294</v>
      </c>
      <c r="C49" s="62" t="s">
        <v>266</v>
      </c>
      <c r="D49" s="62" t="s">
        <v>267</v>
      </c>
      <c r="E49" s="62" t="s">
        <v>268</v>
      </c>
      <c r="F49" s="62" t="s">
        <v>269</v>
      </c>
      <c r="G49" s="62" t="s">
        <v>270</v>
      </c>
      <c r="H49" s="89" t="s">
        <v>271</v>
      </c>
    </row>
    <row r="50" spans="2:8">
      <c r="B50" s="90" t="s">
        <v>19</v>
      </c>
      <c r="C50" s="90" t="s">
        <v>19</v>
      </c>
      <c r="D50" s="90" t="s">
        <v>19</v>
      </c>
      <c r="E50" s="90" t="s">
        <v>19</v>
      </c>
      <c r="F50" s="90" t="s">
        <v>19</v>
      </c>
      <c r="G50" s="90" t="s">
        <v>19</v>
      </c>
      <c r="H50" s="90" t="s">
        <v>19</v>
      </c>
    </row>
    <row r="51" spans="2:8">
      <c r="B51" s="31"/>
      <c r="C51" s="31"/>
      <c r="D51" s="31"/>
      <c r="E51" s="31"/>
      <c r="F51" s="31"/>
      <c r="G51" s="31"/>
      <c r="H51" s="31"/>
    </row>
    <row r="52" spans="2:8" ht="15">
      <c r="B52" s="61" t="s">
        <v>272</v>
      </c>
      <c r="D52" s="31"/>
      <c r="E52" s="31"/>
      <c r="F52" s="31"/>
      <c r="G52" s="31"/>
      <c r="H52" s="31"/>
    </row>
    <row r="53" spans="2:8" ht="15">
      <c r="B53" s="62" t="s">
        <v>273</v>
      </c>
      <c r="C53" s="62" t="s">
        <v>264</v>
      </c>
    </row>
    <row r="54" spans="2:8">
      <c r="B54" s="92" t="s">
        <v>279</v>
      </c>
      <c r="C54" s="64"/>
    </row>
    <row r="55" spans="2:8">
      <c r="B55" s="56" t="s">
        <v>266</v>
      </c>
      <c r="C55" s="90" t="s">
        <v>19</v>
      </c>
    </row>
    <row r="56" spans="2:8">
      <c r="B56" s="56" t="s">
        <v>267</v>
      </c>
      <c r="C56" s="90" t="s">
        <v>19</v>
      </c>
    </row>
    <row r="57" spans="2:8">
      <c r="B57" s="56" t="str">
        <f>E49</f>
        <v>Златоглазка</v>
      </c>
      <c r="C57" s="90" t="s">
        <v>19</v>
      </c>
    </row>
    <row r="58" spans="2:8">
      <c r="B58" s="56" t="str">
        <f>F49</f>
        <v>Комары</v>
      </c>
      <c r="C58" s="90" t="s">
        <v>19</v>
      </c>
    </row>
    <row r="59" spans="2:8">
      <c r="B59" s="56" t="str">
        <f>G49</f>
        <v>Осы</v>
      </c>
      <c r="C59" s="90" t="s">
        <v>19</v>
      </c>
    </row>
    <row r="60" spans="2:8">
      <c r="B60" s="56" t="str">
        <f>H49</f>
        <v>Пищевая моль</v>
      </c>
      <c r="C60" s="90" t="s">
        <v>19</v>
      </c>
    </row>
    <row r="62" spans="2:8">
      <c r="B62" s="93" t="s">
        <v>297</v>
      </c>
      <c r="C62" s="63"/>
      <c r="D62" s="63"/>
      <c r="E62" s="63"/>
      <c r="F62" s="63"/>
      <c r="G62" s="63"/>
      <c r="H62" s="64"/>
    </row>
    <row r="63" spans="2:8">
      <c r="B63" s="31"/>
      <c r="C63" s="31"/>
      <c r="D63" s="31"/>
      <c r="E63" s="31"/>
      <c r="F63" s="31"/>
      <c r="G63" s="31"/>
    </row>
    <row r="64" spans="2:8" ht="15">
      <c r="B64" s="61" t="s">
        <v>291</v>
      </c>
    </row>
    <row r="65" spans="2:8">
      <c r="B65" s="92" t="s">
        <v>296</v>
      </c>
      <c r="C65" s="70"/>
      <c r="D65" s="70"/>
      <c r="E65" s="70"/>
      <c r="F65" s="70"/>
      <c r="G65" s="70"/>
      <c r="H65" s="64"/>
    </row>
    <row r="67" spans="2:8" s="51" customFormat="1" ht="55.5" customHeight="1">
      <c r="B67" s="60" t="s">
        <v>302</v>
      </c>
      <c r="C67"/>
      <c r="D67"/>
      <c r="E67"/>
      <c r="F67"/>
      <c r="G67"/>
      <c r="H67"/>
    </row>
    <row r="68" spans="2:8" s="51" customFormat="1" ht="30">
      <c r="B68" s="170" t="s">
        <v>301</v>
      </c>
      <c r="C68" s="170"/>
      <c r="D68" s="89" t="s">
        <v>298</v>
      </c>
      <c r="E68" s="89" t="s">
        <v>255</v>
      </c>
      <c r="F68" s="170" t="s">
        <v>299</v>
      </c>
      <c r="G68" s="170"/>
      <c r="H68" s="89" t="s">
        <v>300</v>
      </c>
    </row>
    <row r="69" spans="2:8" s="51" customFormat="1" ht="20.25" customHeight="1">
      <c r="B69" s="171" t="s">
        <v>280</v>
      </c>
      <c r="C69" s="172"/>
      <c r="D69" s="107" t="s">
        <v>345</v>
      </c>
      <c r="E69" s="175" t="str">
        <f>журнал6!B11</f>
        <v>ALT  клей</v>
      </c>
      <c r="F69" s="171" t="str">
        <f>журнал6!F11</f>
        <v>Полибутилен 80,8%, полиизобутилен 9,6%</v>
      </c>
      <c r="G69" s="172"/>
      <c r="H69" s="177">
        <f>журнал6!G11</f>
        <v>0.17599999999999993</v>
      </c>
    </row>
    <row r="70" spans="2:8" s="51" customFormat="1" ht="25.5" customHeight="1">
      <c r="B70" s="173"/>
      <c r="C70" s="174"/>
      <c r="D70" s="108" t="str">
        <f>журнал6!H11</f>
        <v xml:space="preserve">3 контур защиты </v>
      </c>
      <c r="E70" s="176"/>
      <c r="F70" s="173"/>
      <c r="G70" s="174"/>
      <c r="H70" s="178"/>
    </row>
    <row r="71" spans="2:8" s="51" customFormat="1" ht="24.75" customHeight="1">
      <c r="B71" s="181" t="s">
        <v>281</v>
      </c>
      <c r="C71" s="182"/>
      <c r="D71" s="94" t="s">
        <v>19</v>
      </c>
      <c r="E71" s="185" t="s">
        <v>19</v>
      </c>
      <c r="F71" s="148" t="s">
        <v>19</v>
      </c>
      <c r="G71" s="148"/>
      <c r="H71" s="175" t="s">
        <v>19</v>
      </c>
    </row>
    <row r="72" spans="2:8" s="51" customFormat="1" ht="25.5" customHeight="1">
      <c r="B72" s="183"/>
      <c r="C72" s="184"/>
      <c r="D72" s="95" t="s">
        <v>19</v>
      </c>
      <c r="E72" s="185"/>
      <c r="F72" s="148"/>
      <c r="G72" s="148"/>
      <c r="H72" s="176"/>
    </row>
    <row r="73" spans="2:8" s="51" customFormat="1" ht="27" customHeight="1">
      <c r="B73" s="149" t="s">
        <v>303</v>
      </c>
      <c r="C73" s="149"/>
      <c r="D73" s="88" t="s">
        <v>19</v>
      </c>
      <c r="E73" s="43" t="s">
        <v>19</v>
      </c>
      <c r="F73" s="188" t="s">
        <v>19</v>
      </c>
      <c r="G73" s="189"/>
      <c r="H73" s="43" t="s">
        <v>19</v>
      </c>
    </row>
    <row r="74" spans="2:8" s="51" customFormat="1" ht="11.25" customHeight="1">
      <c r="B74" s="65"/>
      <c r="C74" s="65"/>
      <c r="D74" s="66"/>
      <c r="E74" s="66"/>
      <c r="F74" s="66"/>
      <c r="G74" s="66"/>
      <c r="H74" s="66"/>
    </row>
    <row r="75" spans="2:8" ht="15">
      <c r="B75" s="60" t="s">
        <v>304</v>
      </c>
      <c r="C75" s="57"/>
    </row>
    <row r="76" spans="2:8">
      <c r="B76" s="103" t="s">
        <v>305</v>
      </c>
      <c r="C76" s="70"/>
      <c r="D76" s="70"/>
      <c r="E76" s="70"/>
      <c r="F76" s="64"/>
      <c r="G76" s="179" t="s">
        <v>348</v>
      </c>
      <c r="H76" s="179"/>
    </row>
    <row r="77" spans="2:8">
      <c r="B77" s="103" t="s">
        <v>306</v>
      </c>
      <c r="C77" s="70"/>
      <c r="D77" s="70"/>
      <c r="E77" s="70"/>
      <c r="F77" s="64"/>
      <c r="G77" s="179" t="str">
        <f>G76</f>
        <v>22,108,15</v>
      </c>
      <c r="H77" s="179"/>
    </row>
    <row r="78" spans="2:8">
      <c r="B78" s="104" t="s">
        <v>307</v>
      </c>
      <c r="C78" s="105"/>
      <c r="D78" s="105"/>
      <c r="E78" s="105"/>
      <c r="F78" s="106"/>
      <c r="G78" s="179" t="s">
        <v>19</v>
      </c>
      <c r="H78" s="179"/>
    </row>
    <row r="79" spans="2:8">
      <c r="B79" s="103" t="s">
        <v>310</v>
      </c>
      <c r="C79" s="70"/>
      <c r="D79" s="70"/>
      <c r="E79" s="70"/>
      <c r="F79" s="64"/>
      <c r="G79" s="157" t="s">
        <v>282</v>
      </c>
      <c r="H79" s="157"/>
    </row>
    <row r="81" spans="2:8" ht="15">
      <c r="B81" s="60" t="s">
        <v>311</v>
      </c>
    </row>
    <row r="82" spans="2:8">
      <c r="B82" s="138" t="s">
        <v>312</v>
      </c>
      <c r="C82" s="138"/>
      <c r="D82" s="138"/>
      <c r="E82" s="138"/>
      <c r="F82" s="138"/>
      <c r="G82" s="138"/>
      <c r="H82" s="138"/>
    </row>
    <row r="83" spans="2:8">
      <c r="B83" s="140" t="s">
        <v>283</v>
      </c>
      <c r="C83" s="140"/>
      <c r="D83" s="140"/>
      <c r="E83" s="140" t="s">
        <v>284</v>
      </c>
      <c r="F83" s="140"/>
      <c r="G83" s="140"/>
      <c r="H83" s="140"/>
    </row>
    <row r="84" spans="2:8" ht="27" customHeight="1">
      <c r="B84" s="140"/>
      <c r="C84" s="140"/>
      <c r="D84" s="140"/>
      <c r="E84" s="140"/>
      <c r="F84" s="140"/>
      <c r="G84" s="140"/>
      <c r="H84" s="140"/>
    </row>
  </sheetData>
  <mergeCells count="42">
    <mergeCell ref="B69:C70"/>
    <mergeCell ref="E69:E70"/>
    <mergeCell ref="H69:H70"/>
    <mergeCell ref="F69:G70"/>
    <mergeCell ref="G76:H76"/>
    <mergeCell ref="G83:H84"/>
    <mergeCell ref="B71:C72"/>
    <mergeCell ref="E71:E72"/>
    <mergeCell ref="F71:G72"/>
    <mergeCell ref="H71:H72"/>
    <mergeCell ref="B73:C73"/>
    <mergeCell ref="F73:G73"/>
    <mergeCell ref="G77:H77"/>
    <mergeCell ref="G78:H78"/>
    <mergeCell ref="G79:H79"/>
    <mergeCell ref="B82:H82"/>
    <mergeCell ref="B83:B84"/>
    <mergeCell ref="C83:D84"/>
    <mergeCell ref="E83:F84"/>
    <mergeCell ref="G27:H27"/>
    <mergeCell ref="G32:H32"/>
    <mergeCell ref="G33:H33"/>
    <mergeCell ref="B68:C68"/>
    <mergeCell ref="F68:G68"/>
    <mergeCell ref="G26:H26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B1:H1"/>
    <mergeCell ref="B2:C2"/>
    <mergeCell ref="D2:E2"/>
    <mergeCell ref="C3:D3"/>
    <mergeCell ref="E3:F3"/>
    <mergeCell ref="G3:H3"/>
  </mergeCells>
  <pageMargins left="0.25" right="0.25" top="0.75" bottom="0.75" header="0.3" footer="0.3"/>
  <pageSetup paperSize="9" scale="90" fitToHeight="0" orientation="portrait" r:id="rId1"/>
  <headerFooter>
    <oddFooter>&amp;C&amp;"Times New Roman,Обычный"&amp;12&amp;KffffffСтраница &amp;P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14</vt:i4>
      </vt:variant>
    </vt:vector>
  </HeadingPairs>
  <TitlesOfParts>
    <vt:vector size="31" baseType="lpstr">
      <vt:lpstr>контрол лист</vt:lpstr>
      <vt:lpstr>Лист6</vt:lpstr>
      <vt:lpstr>Лист10</vt:lpstr>
      <vt:lpstr>Лист1</vt:lpstr>
      <vt:lpstr>перечень</vt:lpstr>
      <vt:lpstr>журнал6</vt:lpstr>
      <vt:lpstr>занесвынес</vt:lpstr>
      <vt:lpstr>01.08 ИЛ</vt:lpstr>
      <vt:lpstr>08.08 3 контур</vt:lpstr>
      <vt:lpstr>09.08 1 контур</vt:lpstr>
      <vt:lpstr>10.08 2 контур</vt:lpstr>
      <vt:lpstr>11.08 ИЛ</vt:lpstr>
      <vt:lpstr>21.08 3 контур</vt:lpstr>
      <vt:lpstr>22.08 ИЛ (3)</vt:lpstr>
      <vt:lpstr>23.08 1 контур</vt:lpstr>
      <vt:lpstr>24.08 2 контур</vt:lpstr>
      <vt:lpstr>31.08 вспомог</vt:lpstr>
      <vt:lpstr>'контрол лист'!_xlnm_Print_Titles</vt:lpstr>
      <vt:lpstr>'контрол лист'!Excel_BuiltIn__FilterDatabase</vt:lpstr>
      <vt:lpstr>'контрол лист'!Excel_BuiltIn_Print_Titles</vt:lpstr>
      <vt:lpstr>'01.08 ИЛ'!Заголовки_для_печати</vt:lpstr>
      <vt:lpstr>'08.08 3 контур'!Заголовки_для_печати</vt:lpstr>
      <vt:lpstr>'09.08 1 контур'!Заголовки_для_печати</vt:lpstr>
      <vt:lpstr>'10.08 2 контур'!Заголовки_для_печати</vt:lpstr>
      <vt:lpstr>'11.08 ИЛ'!Заголовки_для_печати</vt:lpstr>
      <vt:lpstr>'21.08 3 контур'!Заголовки_для_печати</vt:lpstr>
      <vt:lpstr>'22.08 ИЛ (3)'!Заголовки_для_печати</vt:lpstr>
      <vt:lpstr>'23.08 1 контур'!Заголовки_для_печати</vt:lpstr>
      <vt:lpstr>'24.08 2 контур'!Заголовки_для_печати</vt:lpstr>
      <vt:lpstr>'31.08 вспомог'!Заголовки_для_печати</vt:lpstr>
      <vt:lpstr>перечень!Заголовки_для_печати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EMZ</dc:creator>
  <cp:lastModifiedBy>EMZ</cp:lastModifiedBy>
  <cp:revision>57</cp:revision>
  <cp:lastPrinted>2023-08-22T05:10:08Z</cp:lastPrinted>
  <dcterms:created xsi:type="dcterms:W3CDTF">2021-09-03T16:58:45Z</dcterms:created>
  <dcterms:modified xsi:type="dcterms:W3CDTF">2023-08-24T05:02:03Z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