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3.xml" ContentType="application/vnd.openxmlformats-officedocument.spreadsheetml.worksheet+xml"/>
  <Override PartName="/xl/worksheets/sheet4.xml" ContentType="application/vnd.openxmlformats-officedocument.spreadsheetml.worksheet+xml"/>
  <Override PartName="/xl/worksheets/sheet12.xml" ContentType="application/vnd.openxmlformats-officedocument.spreadsheetml.worksheet+xml"/>
  <Override PartName="/xl/worksheets/sheet3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1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worksheets/_rels/sheet7.xml.rels" ContentType="application/vnd.openxmlformats-package.relationships+xml"/>
  <Override PartName="/xl/worksheets/_rels/sheet2.xml.rels" ContentType="application/vnd.openxmlformats-package.relationships+xml"/>
  <Override PartName="/xl/worksheets/_rels/sheet8.xml.rels" ContentType="application/vnd.openxmlformats-package.relationships+xml"/>
  <Override PartName="/xl/worksheets/_rels/sheet9.xml.rels" ContentType="application/vnd.openxmlformats-package.relationships+xml"/>
  <Override PartName="/xl/worksheets/sheet2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Журн.расхода" sheetId="1" state="visible" r:id="rId2"/>
    <sheet name="Журнал контроля" sheetId="2" state="visible" r:id="rId3"/>
    <sheet name="контрол лист" sheetId="3" state="hidden" r:id="rId4"/>
    <sheet name="Лист6" sheetId="4" state="hidden" r:id="rId5"/>
    <sheet name="Лист10" sheetId="5" state="hidden" r:id="rId6"/>
    <sheet name="обложка" sheetId="6" state="visible" r:id="rId7"/>
    <sheet name="перечень" sheetId="7" state="visible" r:id="rId8"/>
    <sheet name="журнал" sheetId="8" state="hidden" r:id="rId9"/>
    <sheet name="занесвынес" sheetId="9" state="hidden" r:id="rId10"/>
    <sheet name="3 конт дез (1)" sheetId="10" state="visible" r:id="rId11"/>
    <sheet name="3 конт дез (2)" sheetId="11" state="visible" r:id="rId12"/>
    <sheet name="3 конт дез (3)" sheetId="12" state="visible" r:id="rId13"/>
    <sheet name="3 контур (1)" sheetId="13" state="visible" r:id="rId14"/>
    <sheet name="3 контур (2)" sheetId="14" state="visible" r:id="rId15"/>
    <sheet name="3 контур (3)" sheetId="15" state="visible" r:id="rId16"/>
    <sheet name="1 контур (1)" sheetId="16" state="visible" r:id="rId17"/>
    <sheet name="1 контур (2)" sheetId="17" state="visible" r:id="rId18"/>
    <sheet name="1 контур (3)" sheetId="18" state="visible" r:id="rId19"/>
    <sheet name="2 контур (1)" sheetId="19" state="visible" r:id="rId20"/>
    <sheet name="2 контур (2)" sheetId="20" state="visible" r:id="rId21"/>
    <sheet name="2 контур (3)" sheetId="21" state="visible" r:id="rId22"/>
    <sheet name="аэро 12.08" sheetId="22" state="visible" r:id="rId23"/>
    <sheet name="аэро 23.08" sheetId="23" state="visible" r:id="rId24"/>
    <sheet name="ВЗУ 30.08" sheetId="24" state="visible" r:id="rId25"/>
    <sheet name="ВЗУ 3 конт. 30.08" sheetId="25" state="visible" r:id="rId26"/>
  </sheets>
  <definedNames>
    <definedName function="false" hidden="true" localSheetId="7" name="_xlnm._FilterDatabase" vbProcedure="false">журнал!$A$6:$K$14</definedName>
    <definedName function="false" hidden="false" localSheetId="6" name="_xlnm.Print_Titles" vbProcedure="false">перечень!$1:$6</definedName>
    <definedName function="false" hidden="false" localSheetId="2" name="Excel_BuiltIn_Print_Titles" vbProcedure="false">'контрол лист'!$3:$5</definedName>
    <definedName function="false" hidden="false" localSheetId="2" name="Excel_BuiltIn__FilterDatabase" vbProcedure="false">'контрол лист'!$A$1:$J$71</definedName>
    <definedName function="false" hidden="false" localSheetId="2" name="_xlnm_Print_Titles" vbProcedure="false">'контрол лист'!$3:$5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<sst xmlns="http://schemas.openxmlformats.org/spreadsheetml/2006/main" count="4682" uniqueCount="426">
  <si>
    <t xml:space="preserve">ООО Альфадез</t>
  </si>
  <si>
    <t xml:space="preserve">Журнал расхода токсичных средств</t>
  </si>
  <si>
    <t xml:space="preserve">Страница    из 30</t>
  </si>
  <si>
    <t xml:space="preserve">Контактный телефон</t>
  </si>
  <si>
    <t xml:space="preserve">ОКВЭД 81.29.1 Деятельность по проведению дезинфекционных, дезинсекционных и дератизационных работ</t>
  </si>
  <si>
    <t xml:space="preserve">Электронная почта</t>
  </si>
  <si>
    <t xml:space="preserve">adez2012@yandex.ru</t>
  </si>
  <si>
    <t xml:space="preserve">Наименование обьекта</t>
  </si>
  <si>
    <t xml:space="preserve">ОСП ЗГПИ</t>
  </si>
  <si>
    <t xml:space="preserve">Дата применения</t>
  </si>
  <si>
    <t xml:space="preserve">Наименование и тип ядовитого вещества</t>
  </si>
  <si>
    <t xml:space="preserve">Производитель</t>
  </si>
  <si>
    <t xml:space="preserve">Номер партии</t>
  </si>
  <si>
    <t xml:space="preserve">Срок годности/ дата производства</t>
  </si>
  <si>
    <t xml:space="preserve">Действующее вещество (% седержания в препарате)</t>
  </si>
  <si>
    <t xml:space="preserve">Количество/   израсходо вано в кг/л</t>
  </si>
  <si>
    <t xml:space="preserve">Место проведения работ</t>
  </si>
  <si>
    <t xml:space="preserve">Назначение препарата (целевой вредитель)</t>
  </si>
  <si>
    <t xml:space="preserve">ФИО и подпись ответственного за мониторинг</t>
  </si>
  <si>
    <t xml:space="preserve">контур защиты</t>
  </si>
  <si>
    <t xml:space="preserve">номер средства контроля</t>
  </si>
  <si>
    <t xml:space="preserve">Ратобор-брикет от грызунов </t>
  </si>
  <si>
    <t xml:space="preserve">ООО Ваше хозяйство</t>
  </si>
  <si>
    <t xml:space="preserve">3 года / 05.2022</t>
  </si>
  <si>
    <t xml:space="preserve">Бродифакум 0,005%</t>
  </si>
  <si>
    <t xml:space="preserve">1 контур защиты</t>
  </si>
  <si>
    <t xml:space="preserve">1-71</t>
  </si>
  <si>
    <t xml:space="preserve">Синантропные грызуны</t>
  </si>
  <si>
    <t xml:space="preserve">2 контур защиты</t>
  </si>
  <si>
    <t xml:space="preserve">1-128</t>
  </si>
  <si>
    <t xml:space="preserve">СуперФас</t>
  </si>
  <si>
    <t xml:space="preserve">ООО « Агровит»</t>
  </si>
  <si>
    <t xml:space="preserve">5 лет/ 24.07.2019</t>
  </si>
  <si>
    <t xml:space="preserve">Тиаметоксам — 4 % </t>
  </si>
  <si>
    <t xml:space="preserve">3 контур защиты</t>
  </si>
  <si>
    <t xml:space="preserve">-</t>
  </si>
  <si>
    <t xml:space="preserve">синатропные насекомые </t>
  </si>
  <si>
    <t xml:space="preserve">ООО Деснаб-Трейд</t>
  </si>
  <si>
    <t xml:space="preserve">0217</t>
  </si>
  <si>
    <t xml:space="preserve">5 лет/
02.23</t>
  </si>
  <si>
    <t xml:space="preserve">Синантропные насекомые</t>
  </si>
  <si>
    <t xml:space="preserve">Тамагавк</t>
  </si>
  <si>
    <t xml:space="preserve">ООО « Гарант»</t>
  </si>
  <si>
    <t xml:space="preserve">3 года / 12.2023</t>
  </si>
  <si>
    <t xml:space="preserve">Тиаметоксам — 10 % </t>
  </si>
  <si>
    <t xml:space="preserve">Журнал контроля вносимых и выносимых токсических средств и материалов</t>
  </si>
  <si>
    <t xml:space="preserve">ЗАНЕСЕНО</t>
  </si>
  <si>
    <t xml:space="preserve">ВЫНЕСЕНО</t>
  </si>
  <si>
    <t xml:space="preserve">Наименование препарата</t>
  </si>
  <si>
    <t xml:space="preserve">количество кг/л</t>
  </si>
  <si>
    <t xml:space="preserve">ФИО</t>
  </si>
  <si>
    <t xml:space="preserve">Проверил подпись</t>
  </si>
  <si>
    <t xml:space="preserve">Наименование вредителя</t>
  </si>
  <si>
    <t xml:space="preserve">Авдеенко И.А.</t>
  </si>
  <si>
    <t xml:space="preserve">синантропные насекомые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</si>
  <si>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</si>
  <si>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</si>
  <si>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2018г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</si>
  <si>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</si>
  <si>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</si>
  <si>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</si>
  <si>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</si>
  <si>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Дератизация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</si>
  <si>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</si>
  <si>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</si>
  <si>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</si>
  <si>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</si>
  <si>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</si>
  <si>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</si>
  <si>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</si>
  <si>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 </t>
  </si>
  <si>
    <t xml:space="preserve">Пищевые 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</si>
  <si>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</si>
  <si>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</si>
  <si>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</si>
  <si>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</si>
  <si>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</si>
  <si>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 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</si>
  <si>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</si>
  <si>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</si>
  <si>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</si>
  <si>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</si>
  <si>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 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</si>
  <si>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</si>
  <si>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</si>
  <si>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</si>
  <si>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</si>
  <si>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</si>
  <si>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</si>
  <si>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</si>
  <si>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</si>
  <si>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</si>
  <si>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</si>
  <si>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</si>
  <si>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</si>
  <si>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</si>
  <si>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</si>
  <si>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</si>
  <si>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</si>
  <si>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</si>
  <si>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 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</si>
  <si>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</si>
  <si>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</si>
  <si>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</si>
  <si>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</si>
  <si>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 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</si>
  <si>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</si>
  <si>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</si>
  <si>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</si>
  <si>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</si>
  <si>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 </t>
  </si>
  <si>
    <t xml:space="preserve">1 этаж Посты отгрузки</t>
  </si>
  <si>
    <t xml:space="preserve">109,110,111,115</t>
  </si>
  <si>
    <t xml:space="preserve">1 этаж Подсобное помещение 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</si>
  <si>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</si>
  <si>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</si>
  <si>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</si>
  <si>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</si>
  <si>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</si>
  <si>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</si>
  <si>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</si>
  <si>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</si>
  <si>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</si>
  <si>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</si>
  <si>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</si>
  <si>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</si>
  <si>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</si>
  <si>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</si>
  <si>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 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</si>
  <si>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</si>
  <si>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</si>
  <si>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</si>
  <si>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</si>
  <si>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</si>
  <si>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</si>
  <si>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 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</si>
  <si>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</si>
  <si>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</si>
  <si>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</si>
  <si>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</si>
  <si>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</si>
  <si>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</si>
  <si>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</si>
  <si>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</si>
  <si>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</si>
  <si>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</si>
  <si>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</si>
  <si>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</si>
  <si>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</si>
  <si>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</si>
  <si>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</si>
  <si>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</si>
  <si>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</si>
  <si>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</si>
  <si>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</si>
  <si>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</si>
  <si>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</si>
  <si>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</si>
  <si>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</si>
  <si>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</si>
  <si>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</si>
  <si>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</si>
  <si>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</si>
  <si>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</si>
  <si>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</si>
  <si>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</si>
  <si>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</si>
  <si>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</si>
  <si>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</si>
  <si>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</si>
  <si>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</si>
  <si>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</si>
  <si>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</si>
  <si>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</si>
  <si>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</si>
  <si>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</si>
  <si>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</si>
  <si>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</si>
  <si>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</si>
  <si>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</si>
  <si>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</si>
  <si>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</si>
  <si>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</si>
  <si>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</si>
  <si>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 </t>
  </si>
  <si>
    <t xml:space="preserve">Замена или установка ловушки, приманки</t>
  </si>
  <si>
    <t xml:space="preserve">«зп», «уп» </t>
  </si>
  <si>
    <t xml:space="preserve">«++»</t>
  </si>
  <si>
    <t xml:space="preserve">«*»</t>
  </si>
  <si>
    <t xml:space="preserve">Поломана КИУ</t>
  </si>
  <si>
    <t xml:space="preserve">Составил: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</si>
  <si>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</si>
  <si>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</si>
  <si>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</si>
  <si>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 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</si>
  <si>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</si>
  <si>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</si>
  <si>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</si>
  <si>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</si>
  <si>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</si>
  <si>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</si>
  <si>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</si>
  <si>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</si>
  <si>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</si>
  <si>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</si>
  <si>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</si>
  <si>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</si>
  <si>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</si>
  <si>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</si>
  <si>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</si>
  <si>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</si>
  <si>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</si>
  <si>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</si>
  <si>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</si>
  <si>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</si>
  <si>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</si>
  <si>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</si>
  <si>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 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</si>
  <si>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</si>
  <si>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</si>
  <si>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</si>
  <si>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</si>
  <si>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</si>
  <si>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</si>
  <si>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</si>
  <si>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</si>
  <si>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</si>
  <si>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</si>
  <si>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</si>
  <si>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</si>
  <si>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</si>
  <si>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</si>
  <si>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</si>
  <si>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</si>
  <si>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</si>
  <si>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</si>
  <si>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</si>
  <si>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</si>
  <si>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</si>
  <si>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</si>
  <si>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</si>
  <si>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</si>
  <si>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</si>
  <si>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</si>
  <si>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</si>
  <si>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</si>
  <si>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</si>
  <si>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</si>
  <si>
    <t xml:space="preserve">ОТЧЕТ ПО ДЕРАТИЗАЦИИ ДЕЗИНСЕКЦИИ</t>
  </si>
  <si>
    <t xml:space="preserve">Период проведения работ 01.06.2024-31.06.2024</t>
  </si>
  <si>
    <t xml:space="preserve">Исполнитель:</t>
  </si>
  <si>
    <t xml:space="preserve">ООО «Альфадез»</t>
  </si>
  <si>
    <t xml:space="preserve">Заказчик:</t>
  </si>
  <si>
    <t xml:space="preserve">Адрес: </t>
  </si>
  <si>
    <t xml:space="preserve">с.Овчарное ул.Луговая 41б</t>
  </si>
  <si>
    <t xml:space="preserve">Специалист по пест контролю </t>
  </si>
  <si>
    <t xml:space="preserve">Юдин О.В./_______________</t>
  </si>
  <si>
    <t xml:space="preserve"> Главный ветеринарный врач    </t>
  </si>
  <si>
    <t xml:space="preserve">  Авдеенко И.А./_______________</t>
  </si>
  <si>
    <t xml:space="preserve">Спецификаця используемых нетоксичных средств и материалов</t>
  </si>
  <si>
    <t xml:space="preserve">Генеральный директор</t>
  </si>
  <si>
    <t xml:space="preserve">Согласовано: старший ветеринарный врач</t>
  </si>
  <si>
    <t xml:space="preserve">Дата согласования</t>
  </si>
  <si>
    <t xml:space="preserve">01.10.2021г</t>
  </si>
  <si>
    <t xml:space="preserve">Супрунова Ю.В.</t>
  </si>
  <si>
    <t xml:space="preserve">Адрес проведения работ</t>
  </si>
  <si>
    <t xml:space="preserve">Инн 6451430920</t>
  </si>
  <si>
    <t xml:space="preserve">Кпп 645001001</t>
  </si>
  <si>
    <t xml:space="preserve">ОГРН 1126451000488</t>
  </si>
  <si>
    <t xml:space="preserve">№ п\п</t>
  </si>
  <si>
    <t xml:space="preserve">Тип</t>
  </si>
  <si>
    <t xml:space="preserve">Действующее вещество</t>
  </si>
  <si>
    <t xml:space="preserve">Место применение</t>
  </si>
  <si>
    <t xml:space="preserve">Вид вредителя</t>
  </si>
  <si>
    <t xml:space="preserve">свидетельство о регистрации (серийный номер дата)</t>
  </si>
  <si>
    <t xml:space="preserve">Примечание</t>
  </si>
  <si>
    <t xml:space="preserve">АЛТ клей </t>
  </si>
  <si>
    <t xml:space="preserve">Родентицид-инсектицид</t>
  </si>
  <si>
    <t xml:space="preserve">Полибутилен 80,8%, полиизобутилен 9,6%</t>
  </si>
  <si>
    <t xml:space="preserve">Клеевые поверхности в КИУ 3 контур защиты</t>
  </si>
  <si>
    <t xml:space="preserve">Синантропные грызуны, насекомые</t>
  </si>
  <si>
    <t xml:space="preserve">РОСС RU.PA02.B.02791</t>
  </si>
  <si>
    <t xml:space="preserve">КИУ 1-2 котур</t>
  </si>
  <si>
    <t xml:space="preserve">РОСС RU Д-RU.АД37.В.11289/19</t>
  </si>
  <si>
    <t xml:space="preserve">Контейнер КИУ (контрольно-истребительное устройство)</t>
  </si>
  <si>
    <t xml:space="preserve">пластиковый контейнер</t>
  </si>
  <si>
    <t xml:space="preserve">полипропилен</t>
  </si>
  <si>
    <t xml:space="preserve">Не содержит токсических веществ</t>
  </si>
  <si>
    <t xml:space="preserve">РОСС RU.PA01.B.1526</t>
  </si>
  <si>
    <t xml:space="preserve">Живоловка  Мышеловка «Леопольд»</t>
  </si>
  <si>
    <t xml:space="preserve">пластиковый бокс</t>
  </si>
  <si>
    <t xml:space="preserve">Инсектицидная лампа</t>
  </si>
  <si>
    <t xml:space="preserve">Производственные, бытовые помещения</t>
  </si>
  <si>
    <t xml:space="preserve">производитель</t>
  </si>
  <si>
    <t xml:space="preserve">срок годности/дата производства</t>
  </si>
  <si>
    <t xml:space="preserve">Действующее вещество (% содержание в препарате)</t>
  </si>
  <si>
    <t xml:space="preserve">Количество/ израсходовано в кг/л</t>
  </si>
  <si>
    <t xml:space="preserve">Место проведения работ </t>
  </si>
  <si>
    <t xml:space="preserve">номер средства контроля </t>
  </si>
  <si>
    <t xml:space="preserve">ALT  клей</t>
  </si>
  <si>
    <t xml:space="preserve">ООО ВАЛБРЕНТА  КЕМИКАЛС</t>
  </si>
  <si>
    <t xml:space="preserve">5 лет / 10.2021</t>
  </si>
  <si>
    <t xml:space="preserve">3 контур защиты </t>
  </si>
  <si>
    <t xml:space="preserve">1-88</t>
  </si>
  <si>
    <t xml:space="preserve">Соглсовано:
старший ветеринарный врач</t>
  </si>
  <si>
    <t xml:space="preserve">Специалист</t>
  </si>
  <si>
    <t xml:space="preserve">Юдин О.В</t>
  </si>
  <si>
    <t xml:space="preserve">Наименование объекта</t>
  </si>
  <si>
    <t xml:space="preserve">Куратор </t>
  </si>
  <si>
    <t xml:space="preserve">Дата визита</t>
  </si>
  <si>
    <t xml:space="preserve">ЧЕК-ЛИСТ МОНИТОРИНГА ВРЕДИТЕЛЕЙ</t>
  </si>
  <si>
    <t xml:space="preserve">1. Мониторинг грызунов</t>
  </si>
  <si>
    <t xml:space="preserve">1.1 Мониторинг внутри помещений</t>
  </si>
  <si>
    <t xml:space="preserve">Выявленные несоответствия</t>
  </si>
  <si>
    <t xml:space="preserve">Контур №</t>
  </si>
  <si>
    <t xml:space="preserve">КИУ №</t>
  </si>
  <si>
    <t xml:space="preserve">Вид контрольной точки</t>
  </si>
  <si>
    <t xml:space="preserve">Вредитель</t>
  </si>
  <si>
    <t xml:space="preserve">Количество</t>
  </si>
  <si>
    <t xml:space="preserve">1.2 Мониторинг уличная территория</t>
  </si>
  <si>
    <t xml:space="preserve">В процессе мониторинга обнаружены свeжие погрызы</t>
  </si>
  <si>
    <t xml:space="preserve">Общие сводные данные по объекту</t>
  </si>
  <si>
    <t xml:space="preserve">Вредители</t>
  </si>
  <si>
    <t xml:space="preserve">Кол-во</t>
  </si>
  <si>
    <t xml:space="preserve">Грызуны</t>
  </si>
  <si>
    <t xml:space="preserve">Мышь</t>
  </si>
  <si>
    <t xml:space="preserve">Итого</t>
  </si>
  <si>
    <t xml:space="preserve">В процессе мониторинга обнаружены мертвые вредители</t>
  </si>
  <si>
    <t xml:space="preserve">В процессе мониторинга обнаружены живые вредители</t>
  </si>
  <si>
    <t xml:space="preserve">В процессе мониторинга обнаружены свeжие норы</t>
  </si>
  <si>
    <t xml:space="preserve">Корректирующие действия</t>
  </si>
  <si>
    <t xml:space="preserve">Не проводились</t>
  </si>
  <si>
    <t xml:space="preserve">2. Ползающие насекомые</t>
  </si>
  <si>
    <t xml:space="preserve">Контур №3</t>
  </si>
  <si>
    <t xml:space="preserve">Тараканы</t>
  </si>
  <si>
    <t xml:space="preserve">Пауки</t>
  </si>
  <si>
    <t xml:space="preserve">Муравьи</t>
  </si>
  <si>
    <t xml:space="preserve">Жужелици</t>
  </si>
  <si>
    <t xml:space="preserve">Мокрици</t>
  </si>
  <si>
    <t xml:space="preserve">Многоножки</t>
  </si>
  <si>
    <t xml:space="preserve">КИУ № 57</t>
  </si>
  <si>
    <t xml:space="preserve">КИУ № 61</t>
  </si>
  <si>
    <t xml:space="preserve">КИУ № 4</t>
  </si>
  <si>
    <t xml:space="preserve">Ползающие насекомые</t>
  </si>
  <si>
    <t xml:space="preserve">Замена клеевой пластины в киу№ 1-88</t>
  </si>
  <si>
    <t xml:space="preserve">3. Летающие насекомые Инсектицидные лампы</t>
  </si>
  <si>
    <t xml:space="preserve">№ Инсектолампы</t>
  </si>
  <si>
    <t xml:space="preserve">Мошки</t>
  </si>
  <si>
    <t xml:space="preserve">Мухи</t>
  </si>
  <si>
    <t xml:space="preserve">Златоглазки</t>
  </si>
  <si>
    <t xml:space="preserve">Комары</t>
  </si>
  <si>
    <t xml:space="preserve">Осы</t>
  </si>
  <si>
    <t xml:space="preserve">Пищевая моль</t>
  </si>
  <si>
    <t xml:space="preserve">Летающие насекомые </t>
  </si>
  <si>
    <t xml:space="preserve">Очистка инсектицидных ламп</t>
  </si>
  <si>
    <t xml:space="preserve">4. Летающие насекомые Феромонные ловушки</t>
  </si>
  <si>
    <t xml:space="preserve">№ Феромонной ловушки</t>
  </si>
  <si>
    <t xml:space="preserve">5. Расход препаратов</t>
  </si>
  <si>
    <t xml:space="preserve">Мероприятие</t>
  </si>
  <si>
    <t xml:space="preserve">№ КИУ</t>
  </si>
  <si>
    <t xml:space="preserve">Наименование и концентрация действующего вещества</t>
  </si>
  <si>
    <t xml:space="preserve">Количество (кг)</t>
  </si>
  <si>
    <t xml:space="preserve">Замена клеевых пластин</t>
  </si>
  <si>
    <t xml:space="preserve">ALT клей</t>
  </si>
  <si>
    <t xml:space="preserve">Полибутилен 80,8%, Полиизобутилен 9,6% </t>
  </si>
  <si>
    <t xml:space="preserve">Замена ядо-приманки</t>
  </si>
  <si>
    <t xml:space="preserve">ИЛ 1-50</t>
  </si>
  <si>
    <t xml:space="preserve">Профилактическая дезинсекция внутри помещений</t>
  </si>
  <si>
    <r>
      <rPr>
        <sz val="11"/>
        <color rgb="FF000000"/>
        <rFont val="Arial Cyr"/>
        <family val="2"/>
        <charset val="1"/>
      </rPr>
      <t xml:space="preserve">Аэрозольная обработка территории</t>
    </r>
    <r>
      <rPr>
        <sz val="12"/>
        <color rgb="FF000000"/>
        <rFont val="Arial Cyr"/>
        <family val="2"/>
        <charset val="1"/>
      </rPr>
      <t xml:space="preserve"> (фасад)</t>
    </r>
  </si>
  <si>
    <t xml:space="preserve">Аэрозольная обработка в помещении </t>
  </si>
  <si>
    <t xml:space="preserve">Феромонная ловушка Аэроксон</t>
  </si>
  <si>
    <t xml:space="preserve">1-25</t>
  </si>
  <si>
    <t xml:space="preserve">Аэроксон</t>
  </si>
  <si>
    <t xml:space="preserve">6. Дополнительная информация</t>
  </si>
  <si>
    <t xml:space="preserve">В процессе мониторинга были обнаружены поврежденные КИУ №</t>
  </si>
  <si>
    <t xml:space="preserve">В процессе мониторинга были  заменены КИУ №</t>
  </si>
  <si>
    <t xml:space="preserve">В процессе мониторинга исключен доступ к КИУ №</t>
  </si>
  <si>
    <t xml:space="preserve">В процессе мониторинга был проведен опрос персонала</t>
  </si>
  <si>
    <t xml:space="preserve">Жалоб нет.</t>
  </si>
  <si>
    <t xml:space="preserve">7. Комментарии</t>
  </si>
  <si>
    <t xml:space="preserve">Все работы проведены по согласованию и с одобрения представителей объекта. 
Претензий по проведению работ нет.</t>
  </si>
  <si>
    <t xml:space="preserve">Подпись специалиста:</t>
  </si>
  <si>
    <t xml:space="preserve">Подпись 
клиента:</t>
  </si>
  <si>
    <t xml:space="preserve">Замена Ловушек</t>
  </si>
  <si>
    <t xml:space="preserve">2. Ползающие и летающие насекомые</t>
  </si>
  <si>
    <t xml:space="preserve">КИУ№11</t>
  </si>
  <si>
    <t xml:space="preserve">КИУ№12</t>
  </si>
  <si>
    <t xml:space="preserve">КИУ№13</t>
  </si>
  <si>
    <t xml:space="preserve">КИУ№14</t>
  </si>
  <si>
    <t xml:space="preserve">КИУ№15</t>
  </si>
  <si>
    <t xml:space="preserve">КИУ№16</t>
  </si>
  <si>
    <t xml:space="preserve">КИУ№17</t>
  </si>
  <si>
    <t xml:space="preserve">КИУ№18</t>
  </si>
  <si>
    <t xml:space="preserve">КИУ№19</t>
  </si>
  <si>
    <t xml:space="preserve">КИУ№20</t>
  </si>
  <si>
    <t xml:space="preserve">КИУ№21</t>
  </si>
  <si>
    <t xml:space="preserve">Ползающие и летающие насекомые</t>
  </si>
  <si>
    <t xml:space="preserve">чистка и замена клеевой пластины </t>
  </si>
  <si>
    <t xml:space="preserve"> проведение аэрозольной обработки в складе специй и складе тум</t>
  </si>
  <si>
    <t xml:space="preserve">Замена феромонных ловушек, установка дополнительных феромонных ловушек в кол-ве 25 шт</t>
  </si>
  <si>
    <t xml:space="preserve">Рекомендации:</t>
  </si>
  <si>
    <t xml:space="preserve">Ползающие насекомые и признаки их жизнедеятельности обнаружены.</t>
  </si>
  <si>
    <t xml:space="preserve">Запланировать аэрозольную обработку входных групп </t>
  </si>
  <si>
    <t xml:space="preserve">Летающие насекомые и признаки их жизнедеятельности не обнаружены.</t>
  </si>
  <si>
    <t xml:space="preserve">№ Контрольной точки или кв.м</t>
  </si>
  <si>
    <t xml:space="preserve">Ползающие насекомые и признаки их жизнедеятельности не обнаружены.</t>
  </si>
  <si>
    <t xml:space="preserve">Количество (кг,шт)</t>
  </si>
  <si>
    <t xml:space="preserve">6,7,8,9</t>
  </si>
  <si>
    <t xml:space="preserve">1.2 В КИУ заложена приманка в увеличенном размере по весу в 4 раза.</t>
  </si>
  <si>
    <t xml:space="preserve">Контур №2</t>
  </si>
  <si>
    <t xml:space="preserve">10,11,12,13,14,15</t>
  </si>
  <si>
    <t xml:space="preserve">3,4,5,6,7,8,9,11,12,13,14,15,16,18,19,20,21,22,23,24,25,26,27,28,29,30,31,33,34,35,36,37,38,39,40,41,42,43,44,45,46,47,48,49,50,51,52,53,54,55,56,57,60,67</t>
  </si>
  <si>
    <t xml:space="preserve">Рекомендации</t>
  </si>
  <si>
    <t xml:space="preserve">Покос травяного покрова на территории предприятия и 50м защитной зоны</t>
  </si>
  <si>
    <t xml:space="preserve">24,25,26</t>
  </si>
  <si>
    <t xml:space="preserve">1.2 В КИУ заложена приманка в увеличенном размере по весу в 2 раза.</t>
  </si>
  <si>
    <t xml:space="preserve">50,53,55,56,60,61,64,68,72,75,76,77,93,119</t>
  </si>
  <si>
    <t xml:space="preserve">Проведение инженерно-строительных работ по ремонту фасада здания. Своевременная уборка скошеного травяного покрова с территории предприятия</t>
  </si>
  <si>
    <t xml:space="preserve">Фаворит В.К.Э.</t>
  </si>
  <si>
    <t xml:space="preserve">Альфа-циперметрин 10%
Тетраметрин 1,5%</t>
  </si>
  <si>
    <t xml:space="preserve">10000 м2</t>
  </si>
  <si>
    <t xml:space="preserve">1,2,3,4,5,6,7,8,9,10,11,12,13,14,15,16,17,18,19</t>
  </si>
  <si>
    <t xml:space="preserve">1.2 В КИУ заложена приманка в увеличенном размере по весу в 4 раза., будет проведено томпонирование нор до 7.09.24г</t>
  </si>
  <si>
    <t xml:space="preserve">1-19</t>
  </si>
  <si>
    <t xml:space="preserve">технические помещения</t>
  </si>
  <si>
    <t xml:space="preserve">1-16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</si>
</sst>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General"/>
    <numFmt numFmtId="166" formatCode="dd/mm/yyyy"/>
    <numFmt numFmtId="167" formatCode="0.000"/>
    <numFmt numFmtId="168" formatCode="@"/>
    <numFmt numFmtId="169" formatCode="mm/yy"/>
    <numFmt numFmtId="170" formatCode="0.00"/>
    <numFmt numFmtId="171" formatCode="0"/>
  </numFmts>
  <fonts count="30">
    <font>
      <sz val="11"/>
      <color rgb="FF000000"/>
      <name val="Arial Cyr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Times New Roman"/>
      <family val="1"/>
      <charset val="1"/>
    </font>
    <font>
      <sz val="11"/>
      <color rgb="FF000000"/>
      <name val="Arial Cyr"/>
      <family val="2"/>
      <charset val="204"/>
    </font>
    <font>
      <b val="true"/>
      <sz val="11"/>
      <color rgb="FF000000"/>
      <name val="Arial Cyr"/>
      <family val="2"/>
      <charset val="1"/>
    </font>
    <font>
      <sz val="9"/>
      <color rgb="FF000000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000000"/>
      <name val="Arial Cyr"/>
      <family val="2"/>
      <charset val="1"/>
    </font>
    <font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9"/>
      <color rgb="FF000000"/>
      <name val="Arial Cyr"/>
      <family val="2"/>
      <charset val="1"/>
    </font>
    <font>
      <b val="true"/>
      <sz val="12"/>
      <color rgb="FF000000"/>
      <name val="Times new roman"/>
      <family val="1"/>
      <charset val="1"/>
    </font>
    <font>
      <sz val="10.5"/>
      <color rgb="FF000000"/>
      <name val="Times New Roman"/>
      <family val="1"/>
      <charset val="1"/>
    </font>
    <font>
      <sz val="10.5"/>
      <color rgb="FF000000"/>
      <name val="Arial Cyr"/>
      <family val="2"/>
      <charset val="1"/>
    </font>
    <font>
      <b val="true"/>
      <sz val="11"/>
      <color rgb="FF000000"/>
      <name val="Times New Roman"/>
      <family val="1"/>
      <charset val="204"/>
    </font>
    <font>
      <sz val="11"/>
      <name val="Arial Cyr"/>
      <family val="2"/>
      <charset val="1"/>
    </font>
    <font>
      <b val="true"/>
      <sz val="13"/>
      <color rgb="FF000000"/>
      <name val="Arial Cyr"/>
      <family val="2"/>
      <charset val="1"/>
    </font>
    <font>
      <sz val="12"/>
      <color rgb="FF000000"/>
      <name val="Arial Cyr"/>
      <family val="2"/>
      <charset val="1"/>
    </font>
    <font>
      <sz val="12"/>
      <name val="Times New Roman"/>
      <family val="1"/>
      <charset val="1"/>
    </font>
    <font>
      <b val="true"/>
      <sz val="14"/>
      <color rgb="FF000000"/>
      <name val="Arial Cyr"/>
      <family val="2"/>
      <charset val="1"/>
    </font>
    <font>
      <b val="true"/>
      <sz val="11"/>
      <color rgb="FF000000"/>
      <name val="Arial Cyr"/>
      <family val="2"/>
      <charset val="204"/>
    </font>
    <font>
      <i val="true"/>
      <sz val="11"/>
      <color rgb="FF000000"/>
      <name val="Arial Cyr"/>
      <family val="2"/>
      <charset val="204"/>
    </font>
    <font>
      <b val="true"/>
      <u val="single"/>
      <sz val="11"/>
      <color rgb="FF000000"/>
      <name val="Arial Cyr"/>
      <family val="2"/>
      <charset val="204"/>
    </font>
    <font>
      <b val="true"/>
      <u val="single"/>
      <sz val="11"/>
      <color rgb="FF000000"/>
      <name val="Arial Cyr"/>
      <family val="2"/>
      <charset val="1"/>
    </font>
    <font>
      <sz val="11"/>
      <color rgb="FF000000"/>
      <name val="Arial Cyr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DDDDD"/>
        <bgColor rgb="FFEEEEEE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dotted"/>
      <right style="dotted"/>
      <top style="dotted"/>
      <bottom style="dotted"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 style="hair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9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7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0" fontId="0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1" fontId="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4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1" fontId="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0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70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2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5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1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2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3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3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6" fillId="0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6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6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6" fillId="0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0" fillId="0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7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dxfs count="4">
    <dxf>
      <fill>
        <patternFill patternType="solid">
          <fgColor rgb="FFDDDDDD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3C3C3C"/>
          <bgColor rgb="FFFCFCFC"/>
        </patternFill>
      </fill>
    </dxf>
    <dxf>
      <fill>
        <patternFill patternType="solid">
          <f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dez2012@yandex.ru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adez2012@yandex.ru" TargetMode="Externa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hyperlink" Target="mailto:adez2012@yandex.ru" TargetMode="Externa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hyperlink" Target="mailto:adez2012@yandex.ru" TargetMode="External"/><Relationship Id="rId2" Type="http://schemas.openxmlformats.org/officeDocument/2006/relationships/drawing" Target="../drawings/drawing1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hyperlink" Target="mailto:adez2012@yandex.ru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0"/>
  <sheetViews>
    <sheetView showFormulas="false" showGridLines="true" showRowColHeaders="true" showZeros="true" rightToLeft="false" tabSelected="false" showOutlineSymbols="true" defaultGridColor="true" view="pageBreakPreview" topLeftCell="A7" colorId="64" zoomScale="85" zoomScaleNormal="100" zoomScalePageLayoutView="85" workbookViewId="0">
      <selection pane="topLeft" activeCell="G23" activeCellId="0" sqref="G23"/>
    </sheetView>
  </sheetViews>
  <sheetFormatPr defaultColWidth="10.453125" defaultRowHeight="12.8" zeroHeight="false" outlineLevelRow="0" outlineLevelCol="0"/>
  <cols>
    <col collapsed="false" customWidth="true" hidden="false" outlineLevel="0" max="1" min="1" style="1" width="12.91"/>
    <col collapsed="false" customWidth="true" hidden="false" outlineLevel="0" max="2" min="2" style="1" width="14.15"/>
    <col collapsed="false" customWidth="true" hidden="false" outlineLevel="0" max="3" min="3" style="1" width="20.88"/>
    <col collapsed="false" customWidth="false" hidden="false" outlineLevel="0" max="4" min="4" style="1" width="10.46"/>
    <col collapsed="false" customWidth="true" hidden="false" outlineLevel="0" max="5" min="5" style="1" width="8.6"/>
    <col collapsed="false" customWidth="true" hidden="false" outlineLevel="0" max="6" min="6" style="1" width="20.75"/>
    <col collapsed="false" customWidth="true" hidden="false" outlineLevel="0" max="7" min="7" style="1" width="13.16"/>
    <col collapsed="false" customWidth="false" hidden="false" outlineLevel="0" max="8" min="8" style="1" width="10.46"/>
    <col collapsed="false" customWidth="true" hidden="false" outlineLevel="0" max="9" min="9" style="1" width="13.05"/>
    <col collapsed="false" customWidth="true" hidden="false" outlineLevel="0" max="10" min="10" style="1" width="14.79"/>
    <col collapsed="false" customWidth="true" hidden="false" outlineLevel="0" max="11" min="11" style="1" width="14.65"/>
    <col collapsed="false" customWidth="false" hidden="false" outlineLevel="0" max="1024" min="12" style="1" width="10.46"/>
  </cols>
  <sheetData>
    <row r="1" customFormat="false" ht="31.05" hidden="false" customHeight="true" outlineLevel="0" collapsed="false">
      <c r="A1" s="2" t="s">
        <v>0</v>
      </c>
      <c r="B1" s="2"/>
      <c r="C1" s="2"/>
      <c r="D1" s="3" t="s">
        <v>1</v>
      </c>
      <c r="E1" s="3"/>
      <c r="F1" s="3"/>
      <c r="G1" s="3"/>
      <c r="H1" s="3"/>
      <c r="I1" s="3"/>
      <c r="J1" s="4" t="s">
        <v>2</v>
      </c>
      <c r="K1" s="4"/>
    </row>
    <row r="2" customFormat="false" ht="23.85" hidden="false" customHeight="true" outlineLevel="0" collapsed="false">
      <c r="A2" s="2" t="s">
        <v>3</v>
      </c>
      <c r="B2" s="2"/>
      <c r="C2" s="5" t="n">
        <f aca="false">журнал!C2</f>
        <v>89379676209</v>
      </c>
      <c r="D2" s="6" t="s">
        <v>4</v>
      </c>
      <c r="E2" s="6"/>
      <c r="F2" s="6"/>
      <c r="G2" s="6"/>
      <c r="H2" s="6"/>
      <c r="I2" s="6"/>
      <c r="J2" s="4"/>
      <c r="K2" s="4"/>
    </row>
    <row r="3" customFormat="false" ht="29.1" hidden="false" customHeight="true" outlineLevel="0" collapsed="false">
      <c r="A3" s="2" t="s">
        <v>5</v>
      </c>
      <c r="B3" s="2"/>
      <c r="C3" s="5" t="s">
        <v>6</v>
      </c>
      <c r="D3" s="6"/>
      <c r="E3" s="6"/>
      <c r="F3" s="6"/>
      <c r="G3" s="6"/>
      <c r="H3" s="6"/>
      <c r="I3" s="6"/>
      <c r="J3" s="4"/>
      <c r="K3" s="4"/>
    </row>
    <row r="4" customFormat="false" ht="46.25" hidden="false" customHeight="true" outlineLevel="0" collapsed="false">
      <c r="A4" s="2" t="s">
        <v>7</v>
      </c>
      <c r="B4" s="2"/>
      <c r="C4" s="5" t="s">
        <v>8</v>
      </c>
      <c r="D4" s="6"/>
      <c r="E4" s="6"/>
      <c r="F4" s="6"/>
      <c r="G4" s="6"/>
      <c r="H4" s="6"/>
      <c r="I4" s="6"/>
      <c r="J4" s="4"/>
      <c r="K4" s="4"/>
    </row>
    <row r="5" customFormat="false" ht="49.25" hidden="false" customHeight="true" outlineLevel="0" collapsed="false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  <c r="I5" s="7"/>
      <c r="J5" s="7" t="s">
        <v>17</v>
      </c>
      <c r="K5" s="7" t="s">
        <v>18</v>
      </c>
    </row>
    <row r="6" customFormat="false" ht="42.5" hidden="false" customHeight="true" outlineLevel="0" collapsed="false">
      <c r="A6" s="7"/>
      <c r="B6" s="7"/>
      <c r="C6" s="7"/>
      <c r="D6" s="7"/>
      <c r="E6" s="7"/>
      <c r="F6" s="7"/>
      <c r="G6" s="7"/>
      <c r="H6" s="5" t="s">
        <v>19</v>
      </c>
      <c r="I6" s="5" t="s">
        <v>20</v>
      </c>
      <c r="J6" s="7"/>
      <c r="K6" s="7"/>
    </row>
    <row r="7" customFormat="false" ht="38.05" hidden="false" customHeight="true" outlineLevel="0" collapsed="false">
      <c r="A7" s="8" t="n">
        <v>45510</v>
      </c>
      <c r="B7" s="5" t="s">
        <v>21</v>
      </c>
      <c r="C7" s="9" t="s">
        <v>22</v>
      </c>
      <c r="D7" s="10" t="n">
        <v>7021</v>
      </c>
      <c r="E7" s="5" t="s">
        <v>23</v>
      </c>
      <c r="F7" s="9" t="s">
        <v>24</v>
      </c>
      <c r="G7" s="11" t="n">
        <f aca="false">'1 контур (1)'!G75</f>
        <v>2.84</v>
      </c>
      <c r="H7" s="12" t="s">
        <v>25</v>
      </c>
      <c r="I7" s="13" t="s">
        <v>26</v>
      </c>
      <c r="J7" s="12" t="s">
        <v>27</v>
      </c>
      <c r="K7" s="12"/>
    </row>
    <row r="8" customFormat="false" ht="40.25" hidden="false" customHeight="true" outlineLevel="0" collapsed="false">
      <c r="A8" s="8" t="n">
        <v>45511</v>
      </c>
      <c r="B8" s="5" t="s">
        <v>21</v>
      </c>
      <c r="C8" s="9" t="s">
        <v>22</v>
      </c>
      <c r="D8" s="10" t="n">
        <v>7021</v>
      </c>
      <c r="E8" s="5" t="s">
        <v>23</v>
      </c>
      <c r="F8" s="9" t="s">
        <v>24</v>
      </c>
      <c r="G8" s="11" t="n">
        <f aca="false">'2 контур (1)'!G75</f>
        <v>2.56</v>
      </c>
      <c r="H8" s="12" t="s">
        <v>28</v>
      </c>
      <c r="I8" s="14" t="s">
        <v>29</v>
      </c>
      <c r="J8" s="12" t="s">
        <v>27</v>
      </c>
      <c r="K8" s="12"/>
    </row>
    <row r="9" customFormat="false" ht="40.25" hidden="false" customHeight="true" outlineLevel="0" collapsed="false">
      <c r="A9" s="8" t="n">
        <v>45511</v>
      </c>
      <c r="B9" s="5" t="s">
        <v>30</v>
      </c>
      <c r="C9" s="9" t="s">
        <v>31</v>
      </c>
      <c r="D9" s="10" t="n">
        <v>3745</v>
      </c>
      <c r="E9" s="5" t="s">
        <v>32</v>
      </c>
      <c r="F9" s="9" t="s">
        <v>33</v>
      </c>
      <c r="G9" s="11" t="n">
        <v>2.421</v>
      </c>
      <c r="H9" s="12" t="s">
        <v>34</v>
      </c>
      <c r="I9" s="14" t="s">
        <v>35</v>
      </c>
      <c r="J9" s="12" t="s">
        <v>36</v>
      </c>
      <c r="K9" s="12"/>
    </row>
    <row r="10" customFormat="false" ht="40.25" hidden="false" customHeight="true" outlineLevel="0" collapsed="false">
      <c r="A10" s="8" t="n">
        <v>45513</v>
      </c>
      <c r="B10" s="5" t="s">
        <v>30</v>
      </c>
      <c r="C10" s="9" t="s">
        <v>31</v>
      </c>
      <c r="D10" s="10" t="n">
        <v>3745</v>
      </c>
      <c r="E10" s="5" t="s">
        <v>32</v>
      </c>
      <c r="F10" s="9" t="s">
        <v>33</v>
      </c>
      <c r="G10" s="11" t="n">
        <v>14.406</v>
      </c>
      <c r="H10" s="12" t="s">
        <v>34</v>
      </c>
      <c r="I10" s="14" t="s">
        <v>35</v>
      </c>
      <c r="J10" s="12" t="s">
        <v>36</v>
      </c>
      <c r="K10" s="12"/>
    </row>
    <row r="11" customFormat="false" ht="74.6" hidden="false" customHeight="true" outlineLevel="0" collapsed="false">
      <c r="A11" s="8" t="n">
        <v>45516</v>
      </c>
      <c r="B11" s="5" t="str">
        <f aca="false">'аэро 12.08'!D81</f>
        <v>Фаворит В.К.Э.</v>
      </c>
      <c r="C11" s="15" t="s">
        <v>37</v>
      </c>
      <c r="D11" s="16" t="s">
        <v>38</v>
      </c>
      <c r="E11" s="10" t="s">
        <v>39</v>
      </c>
      <c r="F11" s="9" t="str">
        <f aca="false">'аэро 12.08'!E81</f>
        <v>Альфа-циперметрин 10%
Тетраметрин 1,5%</v>
      </c>
      <c r="G11" s="11" t="n">
        <f aca="false">'аэро 12.08'!G81</f>
        <v>0.5</v>
      </c>
      <c r="H11" s="12" t="str">
        <f aca="false">'аэро 12.08'!C82</f>
        <v>10000 м2</v>
      </c>
      <c r="I11" s="14" t="s">
        <v>35</v>
      </c>
      <c r="J11" s="17" t="s">
        <v>40</v>
      </c>
      <c r="K11" s="12"/>
    </row>
    <row r="12" customFormat="false" ht="38.05" hidden="false" customHeight="true" outlineLevel="0" collapsed="false">
      <c r="A12" s="8" t="n">
        <v>45518</v>
      </c>
      <c r="B12" s="5" t="s">
        <v>21</v>
      </c>
      <c r="C12" s="9" t="s">
        <v>22</v>
      </c>
      <c r="D12" s="10" t="n">
        <v>7021</v>
      </c>
      <c r="E12" s="5" t="s">
        <v>23</v>
      </c>
      <c r="F12" s="9" t="s">
        <v>24</v>
      </c>
      <c r="G12" s="11" t="n">
        <f aca="false">'1 контур (2)'!G75</f>
        <v>2.84</v>
      </c>
      <c r="H12" s="12" t="s">
        <v>25</v>
      </c>
      <c r="I12" s="14" t="s">
        <v>26</v>
      </c>
      <c r="J12" s="12" t="s">
        <v>27</v>
      </c>
      <c r="K12" s="12"/>
    </row>
    <row r="13" customFormat="false" ht="40.25" hidden="false" customHeight="true" outlineLevel="0" collapsed="false">
      <c r="A13" s="8" t="n">
        <v>45519</v>
      </c>
      <c r="B13" s="5" t="s">
        <v>21</v>
      </c>
      <c r="C13" s="9" t="s">
        <v>22</v>
      </c>
      <c r="D13" s="10" t="n">
        <v>7021</v>
      </c>
      <c r="E13" s="5" t="s">
        <v>23</v>
      </c>
      <c r="F13" s="9" t="s">
        <v>24</v>
      </c>
      <c r="G13" s="11" t="n">
        <f aca="false">'2 контур (2)'!G75</f>
        <v>2.56</v>
      </c>
      <c r="H13" s="12" t="s">
        <v>28</v>
      </c>
      <c r="I13" s="14" t="s">
        <v>29</v>
      </c>
      <c r="J13" s="12" t="s">
        <v>27</v>
      </c>
      <c r="K13" s="12"/>
    </row>
    <row r="14" customFormat="false" ht="40.25" hidden="false" customHeight="true" outlineLevel="0" collapsed="false">
      <c r="A14" s="8" t="n">
        <v>45524</v>
      </c>
      <c r="B14" s="5" t="s">
        <v>41</v>
      </c>
      <c r="C14" s="9" t="s">
        <v>42</v>
      </c>
      <c r="D14" s="10" t="n">
        <v>2956</v>
      </c>
      <c r="E14" s="5" t="s">
        <v>43</v>
      </c>
      <c r="F14" s="9" t="s">
        <v>44</v>
      </c>
      <c r="G14" s="11" t="n">
        <v>2.421</v>
      </c>
      <c r="H14" s="12" t="s">
        <v>34</v>
      </c>
      <c r="I14" s="14"/>
      <c r="J14" s="12" t="s">
        <v>36</v>
      </c>
      <c r="K14" s="12"/>
    </row>
    <row r="15" customFormat="false" ht="38.05" hidden="false" customHeight="true" outlineLevel="0" collapsed="false">
      <c r="A15" s="8" t="n">
        <v>45526</v>
      </c>
      <c r="B15" s="5" t="s">
        <v>21</v>
      </c>
      <c r="C15" s="9" t="s">
        <v>22</v>
      </c>
      <c r="D15" s="10" t="n">
        <v>7021</v>
      </c>
      <c r="E15" s="5" t="s">
        <v>23</v>
      </c>
      <c r="F15" s="9" t="s">
        <v>24</v>
      </c>
      <c r="G15" s="11" t="n">
        <f aca="false">'1 контур (3)'!G77</f>
        <v>2.84</v>
      </c>
      <c r="H15" s="12" t="s">
        <v>25</v>
      </c>
      <c r="I15" s="14" t="s">
        <v>26</v>
      </c>
      <c r="J15" s="12" t="s">
        <v>27</v>
      </c>
      <c r="K15" s="12"/>
    </row>
    <row r="16" customFormat="false" ht="40.25" hidden="false" customHeight="true" outlineLevel="0" collapsed="false">
      <c r="A16" s="8" t="n">
        <v>45526</v>
      </c>
      <c r="B16" s="5" t="s">
        <v>41</v>
      </c>
      <c r="C16" s="9" t="s">
        <v>42</v>
      </c>
      <c r="D16" s="10" t="n">
        <v>2956</v>
      </c>
      <c r="E16" s="5" t="s">
        <v>43</v>
      </c>
      <c r="F16" s="9" t="s">
        <v>44</v>
      </c>
      <c r="G16" s="11" t="n">
        <v>5.206</v>
      </c>
      <c r="H16" s="12" t="s">
        <v>34</v>
      </c>
      <c r="I16" s="14"/>
      <c r="J16" s="12" t="s">
        <v>36</v>
      </c>
      <c r="K16" s="12"/>
    </row>
    <row r="17" customFormat="false" ht="40.25" hidden="false" customHeight="true" outlineLevel="0" collapsed="false">
      <c r="A17" s="8" t="n">
        <v>45527</v>
      </c>
      <c r="B17" s="5" t="s">
        <v>21</v>
      </c>
      <c r="C17" s="9" t="s">
        <v>22</v>
      </c>
      <c r="D17" s="10" t="n">
        <v>7021</v>
      </c>
      <c r="E17" s="5" t="s">
        <v>23</v>
      </c>
      <c r="F17" s="9" t="s">
        <v>24</v>
      </c>
      <c r="G17" s="11" t="n">
        <f aca="false">'2 контур (3)'!G77</f>
        <v>2.56</v>
      </c>
      <c r="H17" s="12" t="s">
        <v>28</v>
      </c>
      <c r="I17" s="14" t="s">
        <v>29</v>
      </c>
      <c r="J17" s="12" t="s">
        <v>27</v>
      </c>
      <c r="K17" s="12"/>
    </row>
    <row r="18" customFormat="false" ht="50.7" hidden="false" customHeight="true" outlineLevel="0" collapsed="false">
      <c r="A18" s="8" t="n">
        <v>45527</v>
      </c>
      <c r="B18" s="5" t="str">
        <f aca="false">'аэро 23.08'!D81</f>
        <v>Фаворит В.К.Э.</v>
      </c>
      <c r="C18" s="15" t="s">
        <v>37</v>
      </c>
      <c r="D18" s="16" t="s">
        <v>38</v>
      </c>
      <c r="E18" s="10" t="s">
        <v>39</v>
      </c>
      <c r="F18" s="9" t="str">
        <f aca="false">'аэро 23.08'!E81</f>
        <v>Альфа-циперметрин 10%
Тетраметрин 1,5%</v>
      </c>
      <c r="G18" s="11" t="n">
        <f aca="false">'аэро 23.08'!G81</f>
        <v>0.5</v>
      </c>
      <c r="H18" s="12" t="str">
        <f aca="false">'аэро 23.08'!C82</f>
        <v>10000 м2</v>
      </c>
      <c r="I18" s="14" t="s">
        <v>35</v>
      </c>
      <c r="J18" s="17" t="s">
        <v>40</v>
      </c>
      <c r="K18" s="12"/>
    </row>
    <row r="19" customFormat="false" ht="40.25" hidden="false" customHeight="true" outlineLevel="0" collapsed="false">
      <c r="A19" s="8" t="n">
        <v>45531</v>
      </c>
      <c r="B19" s="5" t="s">
        <v>41</v>
      </c>
      <c r="C19" s="9" t="s">
        <v>42</v>
      </c>
      <c r="D19" s="10" t="n">
        <v>2956</v>
      </c>
      <c r="E19" s="5" t="s">
        <v>43</v>
      </c>
      <c r="F19" s="9" t="s">
        <v>44</v>
      </c>
      <c r="G19" s="11" t="n">
        <v>2.421</v>
      </c>
      <c r="H19" s="12" t="s">
        <v>34</v>
      </c>
      <c r="I19" s="14"/>
      <c r="J19" s="12" t="s">
        <v>36</v>
      </c>
      <c r="K19" s="12"/>
    </row>
    <row r="20" customFormat="false" ht="40.25" hidden="false" customHeight="true" outlineLevel="0" collapsed="false">
      <c r="A20" s="8" t="n">
        <v>45533</v>
      </c>
      <c r="B20" s="5" t="s">
        <v>41</v>
      </c>
      <c r="C20" s="9" t="s">
        <v>42</v>
      </c>
      <c r="D20" s="10" t="n">
        <v>2956</v>
      </c>
      <c r="E20" s="5" t="s">
        <v>43</v>
      </c>
      <c r="F20" s="9" t="s">
        <v>44</v>
      </c>
      <c r="G20" s="11" t="n">
        <v>14.406</v>
      </c>
      <c r="H20" s="12" t="s">
        <v>34</v>
      </c>
      <c r="I20" s="14"/>
      <c r="J20" s="12" t="s">
        <v>36</v>
      </c>
      <c r="K20" s="12"/>
    </row>
  </sheetData>
  <mergeCells count="17">
    <mergeCell ref="A1:C1"/>
    <mergeCell ref="D1:I1"/>
    <mergeCell ref="J1:K4"/>
    <mergeCell ref="A2:B2"/>
    <mergeCell ref="D2:I4"/>
    <mergeCell ref="A3:B3"/>
    <mergeCell ref="A4:B4"/>
    <mergeCell ref="A5:A6"/>
    <mergeCell ref="B5:B6"/>
    <mergeCell ref="C5:C6"/>
    <mergeCell ref="D5:D6"/>
    <mergeCell ref="E5:E6"/>
    <mergeCell ref="F5:F6"/>
    <mergeCell ref="G5:G6"/>
    <mergeCell ref="H5:I5"/>
    <mergeCell ref="J5:J6"/>
    <mergeCell ref="K5:K6"/>
  </mergeCells>
  <hyperlinks>
    <hyperlink ref="C3" r:id="rId1" display="adez2012@yandex.ru"/>
  </hyperlinks>
  <printOptions headings="false" gridLines="false" gridLinesSet="true" horizontalCentered="false" verticalCentered="false"/>
  <pageMargins left="0.7875" right="0.7875" top="0.886111111111111" bottom="0.886111111111111" header="0.511811023622047" footer="0.511811023622047"/>
  <pageSetup paperSize="9" scale="7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0"/>
  <sheetViews>
    <sheetView showFormulas="false" showGridLines="true" showRowColHeaders="true" showZeros="true" rightToLeft="false" tabSelected="false" showOutlineSymbols="true" defaultGridColor="true" view="pageBreakPreview" topLeftCell="A22" colorId="64" zoomScale="85" zoomScaleNormal="75" zoomScalePageLayoutView="85" workbookViewId="0">
      <selection pane="topLeft" activeCell="B35" activeCellId="0" sqref="B35"/>
    </sheetView>
  </sheetViews>
  <sheetFormatPr defaultColWidth="10.453125" defaultRowHeight="12.8" zeroHeight="false" outlineLevelRow="0" outlineLevelCol="0"/>
  <cols>
    <col collapsed="false" customWidth="true" hidden="false" outlineLevel="0" max="1" min="1" style="1" width="20.31"/>
    <col collapsed="false" customWidth="false" hidden="false" outlineLevel="0" max="2" min="2" style="1" width="10.46"/>
    <col collapsed="false" customWidth="true" hidden="false" outlineLevel="0" max="3" min="3" style="1" width="13.29"/>
    <col collapsed="false" customWidth="true" hidden="false" outlineLevel="0" max="4" min="4" style="1" width="15.13"/>
    <col collapsed="false" customWidth="true" hidden="false" outlineLevel="0" max="5" min="5" style="1" width="12.32"/>
    <col collapsed="false" customWidth="true" hidden="false" outlineLevel="0" max="6" min="6" style="1" width="13.53"/>
    <col collapsed="false" customWidth="true" hidden="false" outlineLevel="0" max="7" min="7" style="1" width="13.29"/>
    <col collapsed="false" customWidth="false" hidden="false" outlineLevel="0" max="1024" min="8" style="1" width="10.46"/>
  </cols>
  <sheetData>
    <row r="1" customFormat="false" ht="13.8" hidden="false" customHeight="true" outlineLevel="0" collapsed="false">
      <c r="A1" s="116" t="s">
        <v>0</v>
      </c>
      <c r="B1" s="116"/>
      <c r="C1" s="116"/>
      <c r="D1" s="116"/>
      <c r="E1" s="116"/>
      <c r="F1" s="116"/>
      <c r="G1" s="116"/>
    </row>
    <row r="2" customFormat="false" ht="13.8" hidden="false" customHeight="true" outlineLevel="0" collapsed="false">
      <c r="A2" s="117" t="s">
        <v>3</v>
      </c>
      <c r="B2" s="117"/>
      <c r="C2" s="118" t="n">
        <v>89379676209</v>
      </c>
      <c r="D2" s="118"/>
      <c r="E2" s="119"/>
      <c r="F2" s="119"/>
      <c r="G2" s="120"/>
    </row>
    <row r="3" customFormat="false" ht="13.8" hidden="false" customHeight="true" outlineLevel="0" collapsed="false">
      <c r="A3" s="121" t="s">
        <v>305</v>
      </c>
      <c r="B3" s="9" t="s">
        <v>306</v>
      </c>
      <c r="C3" s="9"/>
      <c r="D3" s="122" t="s">
        <v>307</v>
      </c>
      <c r="E3" s="122"/>
      <c r="F3" s="123" t="s">
        <v>8</v>
      </c>
      <c r="G3" s="123"/>
    </row>
    <row r="4" customFormat="false" ht="13.8" hidden="false" customHeight="true" outlineLevel="0" collapsed="false">
      <c r="A4" s="121" t="s">
        <v>308</v>
      </c>
      <c r="B4" s="124" t="s">
        <v>53</v>
      </c>
      <c r="C4" s="124"/>
      <c r="D4" s="125" t="s">
        <v>265</v>
      </c>
      <c r="E4" s="125"/>
      <c r="F4" s="126" t="s">
        <v>254</v>
      </c>
      <c r="G4" s="126"/>
    </row>
    <row r="5" customFormat="false" ht="13.8" hidden="false" customHeight="false" outlineLevel="0" collapsed="false">
      <c r="A5" s="127" t="s">
        <v>309</v>
      </c>
      <c r="B5" s="128" t="n">
        <v>45512</v>
      </c>
      <c r="C5" s="119"/>
      <c r="D5" s="119"/>
      <c r="E5" s="119"/>
      <c r="F5" s="119"/>
      <c r="G5" s="120"/>
    </row>
    <row r="6" customFormat="false" ht="13.8" hidden="false" customHeight="false" outlineLevel="0" collapsed="false">
      <c r="A6" s="129"/>
      <c r="B6" s="129"/>
      <c r="C6" s="129"/>
      <c r="D6" s="129"/>
      <c r="E6" s="129"/>
      <c r="F6" s="129"/>
      <c r="G6" s="129"/>
    </row>
    <row r="7" customFormat="false" ht="13.8" hidden="false" customHeight="true" outlineLevel="0" collapsed="false">
      <c r="A7" s="116" t="s">
        <v>310</v>
      </c>
      <c r="B7" s="116"/>
      <c r="C7" s="116"/>
      <c r="D7" s="116"/>
      <c r="E7" s="116"/>
      <c r="F7" s="116"/>
      <c r="G7" s="116"/>
    </row>
    <row r="8" customFormat="false" ht="14.15" hidden="false" customHeight="true" outlineLevel="0" collapsed="false">
      <c r="A8" s="130" t="s">
        <v>311</v>
      </c>
      <c r="B8" s="130"/>
      <c r="C8" s="130"/>
      <c r="D8" s="130"/>
      <c r="E8" s="130"/>
      <c r="F8" s="130"/>
      <c r="G8" s="130"/>
    </row>
    <row r="9" customFormat="false" ht="14.15" hidden="false" customHeight="true" outlineLevel="0" collapsed="false">
      <c r="A9" s="130" t="s">
        <v>312</v>
      </c>
      <c r="B9" s="130"/>
      <c r="C9" s="130"/>
      <c r="D9" s="130"/>
      <c r="E9" s="130"/>
      <c r="F9" s="130"/>
      <c r="G9" s="130"/>
    </row>
    <row r="10" customFormat="false" ht="38.55" hidden="false" customHeight="true" outlineLevel="0" collapsed="false">
      <c r="A10" s="131" t="s">
        <v>313</v>
      </c>
      <c r="B10" s="131" t="s">
        <v>314</v>
      </c>
      <c r="C10" s="131" t="s">
        <v>315</v>
      </c>
      <c r="D10" s="131" t="s">
        <v>316</v>
      </c>
      <c r="E10" s="131" t="s">
        <v>317</v>
      </c>
      <c r="F10" s="131" t="s">
        <v>318</v>
      </c>
      <c r="G10" s="131"/>
    </row>
    <row r="11" customFormat="false" ht="13.8" hidden="false" customHeight="true" outlineLevel="0" collapsed="false">
      <c r="A11" s="91" t="s">
        <v>35</v>
      </c>
      <c r="B11" s="91" t="s">
        <v>35</v>
      </c>
      <c r="C11" s="91" t="s">
        <v>35</v>
      </c>
      <c r="D11" s="91" t="s">
        <v>35</v>
      </c>
      <c r="E11" s="132" t="s">
        <v>35</v>
      </c>
      <c r="F11" s="91" t="s">
        <v>35</v>
      </c>
      <c r="G11" s="91"/>
    </row>
    <row r="12" customFormat="false" ht="13.8" hidden="false" customHeight="false" outlineLevel="0" collapsed="false">
      <c r="A12" s="129"/>
      <c r="B12" s="129"/>
      <c r="C12" s="129"/>
      <c r="D12" s="129"/>
      <c r="E12" s="129"/>
      <c r="F12" s="129"/>
      <c r="G12" s="129"/>
    </row>
    <row r="13" customFormat="false" ht="14.15" hidden="false" customHeight="true" outlineLevel="0" collapsed="false">
      <c r="A13" s="130" t="s">
        <v>319</v>
      </c>
      <c r="B13" s="130"/>
      <c r="C13" s="130"/>
      <c r="D13" s="130"/>
      <c r="E13" s="130"/>
      <c r="F13" s="130"/>
      <c r="G13" s="130"/>
    </row>
    <row r="14" customFormat="false" ht="38.55" hidden="false" customHeight="true" outlineLevel="0" collapsed="false">
      <c r="A14" s="18" t="s">
        <v>313</v>
      </c>
      <c r="B14" s="131" t="s">
        <v>314</v>
      </c>
      <c r="C14" s="131" t="s">
        <v>315</v>
      </c>
      <c r="D14" s="131" t="s">
        <v>316</v>
      </c>
      <c r="E14" s="131" t="s">
        <v>317</v>
      </c>
      <c r="F14" s="131" t="s">
        <v>318</v>
      </c>
      <c r="G14" s="131"/>
    </row>
    <row r="15" customFormat="false" ht="56.7" hidden="false" customHeight="true" outlineLevel="0" collapsed="false">
      <c r="A15" s="133" t="s">
        <v>320</v>
      </c>
      <c r="B15" s="5" t="s">
        <v>35</v>
      </c>
      <c r="C15" s="5" t="s">
        <v>35</v>
      </c>
      <c r="D15" s="5" t="s">
        <v>35</v>
      </c>
      <c r="E15" s="134" t="s">
        <v>35</v>
      </c>
      <c r="F15" s="7" t="s">
        <v>35</v>
      </c>
      <c r="G15" s="7"/>
    </row>
    <row r="16" customFormat="false" ht="14.15" hidden="false" customHeight="true" outlineLevel="0" collapsed="false">
      <c r="A16" s="135" t="s">
        <v>321</v>
      </c>
      <c r="B16" s="135"/>
      <c r="C16" s="135"/>
      <c r="D16" s="135"/>
      <c r="E16" s="135"/>
      <c r="F16" s="135"/>
      <c r="G16" s="135"/>
    </row>
    <row r="17" customFormat="false" ht="13.8" hidden="false" customHeight="false" outlineLevel="0" collapsed="false">
      <c r="A17" s="131" t="s">
        <v>322</v>
      </c>
      <c r="B17" s="131" t="s">
        <v>323</v>
      </c>
      <c r="C17" s="129"/>
      <c r="D17" s="129"/>
      <c r="E17" s="129"/>
      <c r="F17" s="129"/>
      <c r="G17" s="129"/>
    </row>
    <row r="18" customFormat="false" ht="13.8" hidden="false" customHeight="true" outlineLevel="0" collapsed="false">
      <c r="A18" s="136" t="s">
        <v>324</v>
      </c>
      <c r="B18" s="136"/>
      <c r="C18" s="129"/>
      <c r="D18" s="129"/>
      <c r="E18" s="129"/>
      <c r="F18" s="129"/>
      <c r="G18" s="129"/>
    </row>
    <row r="19" customFormat="false" ht="13.8" hidden="false" customHeight="false" outlineLevel="0" collapsed="false">
      <c r="A19" s="9" t="s">
        <v>325</v>
      </c>
      <c r="B19" s="5" t="str">
        <f aca="false">F15</f>
        <v>-</v>
      </c>
      <c r="C19" s="129"/>
      <c r="D19" s="129"/>
      <c r="E19" s="129"/>
      <c r="F19" s="129"/>
      <c r="G19" s="129"/>
    </row>
    <row r="20" customFormat="false" ht="13.8" hidden="false" customHeight="false" outlineLevel="0" collapsed="false">
      <c r="A20" s="9" t="s">
        <v>326</v>
      </c>
      <c r="B20" s="5" t="s">
        <v>35</v>
      </c>
      <c r="C20" s="129"/>
      <c r="D20" s="129"/>
      <c r="E20" s="129"/>
      <c r="F20" s="129"/>
      <c r="G20" s="129"/>
    </row>
    <row r="21" customFormat="false" ht="14.15" hidden="false" customHeight="true" outlineLevel="0" collapsed="false">
      <c r="A21" s="133" t="s">
        <v>327</v>
      </c>
      <c r="B21" s="133"/>
      <c r="C21" s="133"/>
      <c r="D21" s="133"/>
      <c r="E21" s="133"/>
      <c r="F21" s="137" t="s">
        <v>35</v>
      </c>
      <c r="G21" s="137"/>
    </row>
    <row r="22" customFormat="false" ht="14.15" hidden="false" customHeight="true" outlineLevel="0" collapsed="false">
      <c r="A22" s="133" t="s">
        <v>328</v>
      </c>
      <c r="B22" s="133"/>
      <c r="C22" s="133"/>
      <c r="D22" s="133"/>
      <c r="E22" s="133"/>
      <c r="F22" s="7" t="s">
        <v>35</v>
      </c>
      <c r="G22" s="7"/>
    </row>
    <row r="23" customFormat="false" ht="14.15" hidden="false" customHeight="true" outlineLevel="0" collapsed="false">
      <c r="A23" s="133" t="s">
        <v>329</v>
      </c>
      <c r="B23" s="133"/>
      <c r="C23" s="133"/>
      <c r="D23" s="133"/>
      <c r="E23" s="133"/>
      <c r="F23" s="7" t="s">
        <v>35</v>
      </c>
      <c r="G23" s="7"/>
    </row>
    <row r="24" customFormat="false" ht="14.15" hidden="false" customHeight="true" outlineLevel="0" collapsed="false">
      <c r="A24" s="135" t="s">
        <v>330</v>
      </c>
      <c r="B24" s="135"/>
      <c r="C24" s="135"/>
      <c r="D24" s="135"/>
      <c r="E24" s="135"/>
      <c r="F24" s="135"/>
      <c r="G24" s="135"/>
    </row>
    <row r="25" customFormat="false" ht="13.8" hidden="false" customHeight="false" outlineLevel="0" collapsed="false">
      <c r="A25" s="118" t="s">
        <v>331</v>
      </c>
      <c r="B25" s="119"/>
      <c r="C25" s="119"/>
      <c r="D25" s="119"/>
      <c r="E25" s="119"/>
      <c r="F25" s="119"/>
      <c r="G25" s="120"/>
    </row>
    <row r="26" customFormat="false" ht="14.15" hidden="false" customHeight="true" outlineLevel="0" collapsed="false">
      <c r="A26" s="130" t="s">
        <v>332</v>
      </c>
      <c r="B26" s="130"/>
      <c r="C26" s="130"/>
      <c r="D26" s="130"/>
      <c r="E26" s="130"/>
      <c r="F26" s="130"/>
      <c r="G26" s="130"/>
    </row>
    <row r="27" customFormat="false" ht="38.55" hidden="false" customHeight="true" outlineLevel="0" collapsed="false">
      <c r="A27" s="131" t="s">
        <v>333</v>
      </c>
      <c r="B27" s="9" t="s">
        <v>334</v>
      </c>
      <c r="C27" s="9" t="s">
        <v>335</v>
      </c>
      <c r="D27" s="9" t="s">
        <v>336</v>
      </c>
      <c r="E27" s="9" t="s">
        <v>337</v>
      </c>
      <c r="F27" s="9" t="s">
        <v>338</v>
      </c>
      <c r="G27" s="9" t="s">
        <v>339</v>
      </c>
    </row>
    <row r="28" customFormat="false" ht="13.8" hidden="false" customHeight="false" outlineLevel="0" collapsed="false">
      <c r="A28" s="5" t="s">
        <v>340</v>
      </c>
      <c r="B28" s="5" t="s">
        <v>35</v>
      </c>
      <c r="C28" s="5" t="n">
        <v>1</v>
      </c>
      <c r="D28" s="5" t="n">
        <v>2</v>
      </c>
      <c r="E28" s="5" t="s">
        <v>35</v>
      </c>
      <c r="F28" s="5" t="s">
        <v>35</v>
      </c>
      <c r="G28" s="5" t="s">
        <v>35</v>
      </c>
    </row>
    <row r="29" customFormat="false" ht="13.8" hidden="false" customHeight="false" outlineLevel="0" collapsed="false">
      <c r="A29" s="5" t="s">
        <v>341</v>
      </c>
      <c r="B29" s="5" t="s">
        <v>35</v>
      </c>
      <c r="C29" s="5" t="s">
        <v>35</v>
      </c>
      <c r="D29" s="5" t="n">
        <v>1</v>
      </c>
      <c r="E29" s="5" t="s">
        <v>35</v>
      </c>
      <c r="F29" s="5" t="s">
        <v>35</v>
      </c>
      <c r="G29" s="5" t="s">
        <v>35</v>
      </c>
    </row>
    <row r="30" customFormat="false" ht="13.8" hidden="false" customHeight="false" outlineLevel="0" collapsed="false">
      <c r="A30" s="5" t="s">
        <v>342</v>
      </c>
      <c r="B30" s="5" t="s">
        <v>35</v>
      </c>
      <c r="C30" s="5" t="s">
        <v>35</v>
      </c>
      <c r="D30" s="5" t="s">
        <v>35</v>
      </c>
      <c r="E30" s="5" t="s">
        <v>35</v>
      </c>
      <c r="F30" s="5" t="s">
        <v>35</v>
      </c>
      <c r="G30" s="5" t="s">
        <v>35</v>
      </c>
    </row>
    <row r="31" customFormat="false" ht="14.15" hidden="false" customHeight="true" outlineLevel="0" collapsed="false">
      <c r="A31" s="135" t="s">
        <v>321</v>
      </c>
      <c r="B31" s="135"/>
      <c r="C31" s="135"/>
      <c r="D31" s="135"/>
      <c r="E31" s="135"/>
      <c r="F31" s="135"/>
      <c r="G31" s="135"/>
    </row>
    <row r="32" customFormat="false" ht="13.8" hidden="false" customHeight="false" outlineLevel="0" collapsed="false">
      <c r="A32" s="131" t="s">
        <v>322</v>
      </c>
      <c r="B32" s="131" t="s">
        <v>323</v>
      </c>
      <c r="C32" s="96"/>
      <c r="D32" s="96"/>
      <c r="E32" s="96"/>
      <c r="F32" s="96"/>
      <c r="G32" s="96"/>
    </row>
    <row r="33" customFormat="false" ht="14.15" hidden="false" customHeight="true" outlineLevel="0" collapsed="false">
      <c r="A33" s="7" t="s">
        <v>343</v>
      </c>
      <c r="B33" s="7"/>
      <c r="C33" s="96"/>
      <c r="D33" s="96"/>
      <c r="E33" s="96"/>
      <c r="F33" s="96"/>
      <c r="G33" s="96"/>
    </row>
    <row r="34" customFormat="false" ht="13.8" hidden="false" customHeight="false" outlineLevel="0" collapsed="false">
      <c r="A34" s="9" t="s">
        <v>334</v>
      </c>
      <c r="B34" s="5" t="n">
        <f aca="false">SUM(B28:B30)</f>
        <v>0</v>
      </c>
      <c r="C34" s="96"/>
      <c r="D34" s="96"/>
      <c r="E34" s="96"/>
      <c r="F34" s="96"/>
      <c r="G34" s="96"/>
    </row>
    <row r="35" customFormat="false" ht="13.8" hidden="false" customHeight="false" outlineLevel="0" collapsed="false">
      <c r="A35" s="9" t="s">
        <v>335</v>
      </c>
      <c r="B35" s="5" t="n">
        <f aca="false">SUM(C28:C30)</f>
        <v>1</v>
      </c>
      <c r="C35" s="96"/>
      <c r="D35" s="96"/>
      <c r="E35" s="96"/>
      <c r="F35" s="96"/>
      <c r="G35" s="96"/>
    </row>
    <row r="36" customFormat="false" ht="13.8" hidden="false" customHeight="false" outlineLevel="0" collapsed="false">
      <c r="A36" s="9" t="s">
        <v>336</v>
      </c>
      <c r="B36" s="5" t="n">
        <f aca="false">SUM(D28:D30)</f>
        <v>3</v>
      </c>
      <c r="C36" s="138"/>
      <c r="D36" s="138"/>
      <c r="E36" s="138"/>
      <c r="F36" s="138"/>
      <c r="G36" s="96"/>
    </row>
    <row r="37" customFormat="false" ht="14.15" hidden="false" customHeight="false" outlineLevel="0" collapsed="false">
      <c r="A37" s="9" t="s">
        <v>337</v>
      </c>
      <c r="B37" s="5" t="n">
        <f aca="false">SUM(E28:E30)</f>
        <v>0</v>
      </c>
      <c r="C37" s="138"/>
      <c r="D37" s="138"/>
      <c r="E37" s="138"/>
      <c r="F37" s="138"/>
      <c r="G37" s="96"/>
    </row>
    <row r="38" customFormat="false" ht="14.15" hidden="false" customHeight="false" outlineLevel="0" collapsed="false">
      <c r="A38" s="9" t="s">
        <v>338</v>
      </c>
      <c r="B38" s="5" t="n">
        <f aca="false">SUM(F28:F30)</f>
        <v>0</v>
      </c>
      <c r="C38" s="138"/>
      <c r="D38" s="138"/>
      <c r="E38" s="138"/>
      <c r="F38" s="138"/>
      <c r="G38" s="96"/>
    </row>
    <row r="39" customFormat="false" ht="14.15" hidden="false" customHeight="false" outlineLevel="0" collapsed="false">
      <c r="A39" s="9" t="s">
        <v>339</v>
      </c>
      <c r="B39" s="5" t="n">
        <f aca="false">SUM(G28:G30)</f>
        <v>0</v>
      </c>
      <c r="C39" s="138"/>
      <c r="D39" s="138"/>
      <c r="E39" s="138"/>
      <c r="F39" s="138"/>
      <c r="G39" s="96"/>
    </row>
    <row r="40" customFormat="false" ht="13.8" hidden="false" customHeight="false" outlineLevel="0" collapsed="false">
      <c r="A40" s="9" t="s">
        <v>326</v>
      </c>
      <c r="B40" s="5" t="n">
        <f aca="false">SUM(B35:B39)</f>
        <v>4</v>
      </c>
      <c r="C40" s="138"/>
      <c r="D40" s="138"/>
      <c r="E40" s="138"/>
      <c r="F40" s="138"/>
      <c r="G40" s="96"/>
    </row>
    <row r="41" customFormat="false" ht="14.15" hidden="false" customHeight="true" outlineLevel="0" collapsed="false">
      <c r="A41" s="133" t="s">
        <v>35</v>
      </c>
      <c r="B41" s="133"/>
      <c r="C41" s="133"/>
      <c r="D41" s="133"/>
      <c r="E41" s="133"/>
      <c r="F41" s="133"/>
      <c r="G41" s="133"/>
    </row>
    <row r="42" customFormat="false" ht="14.15" hidden="false" customHeight="true" outlineLevel="0" collapsed="false">
      <c r="A42" s="135" t="s">
        <v>330</v>
      </c>
      <c r="B42" s="135"/>
      <c r="C42" s="135"/>
      <c r="D42" s="135"/>
      <c r="E42" s="135"/>
      <c r="F42" s="135"/>
      <c r="G42" s="135"/>
    </row>
    <row r="43" customFormat="false" ht="14.15" hidden="false" customHeight="true" outlineLevel="0" collapsed="false">
      <c r="A43" s="133" t="s">
        <v>344</v>
      </c>
      <c r="B43" s="133"/>
      <c r="C43" s="133"/>
      <c r="D43" s="133"/>
      <c r="E43" s="133"/>
      <c r="F43" s="133"/>
      <c r="G43" s="133"/>
    </row>
    <row r="44" customFormat="false" ht="24.6" hidden="false" customHeight="true" outlineLevel="0" collapsed="false">
      <c r="A44" s="130" t="s">
        <v>345</v>
      </c>
      <c r="B44" s="130"/>
      <c r="C44" s="130"/>
      <c r="D44" s="130"/>
      <c r="E44" s="130"/>
      <c r="F44" s="130"/>
      <c r="G44" s="130"/>
    </row>
    <row r="45" customFormat="false" ht="26.85" hidden="false" customHeight="false" outlineLevel="0" collapsed="false">
      <c r="A45" s="131" t="s">
        <v>346</v>
      </c>
      <c r="B45" s="131" t="s">
        <v>347</v>
      </c>
      <c r="C45" s="131" t="s">
        <v>348</v>
      </c>
      <c r="D45" s="131" t="s">
        <v>349</v>
      </c>
      <c r="E45" s="131" t="s">
        <v>350</v>
      </c>
      <c r="F45" s="131" t="s">
        <v>351</v>
      </c>
      <c r="G45" s="131" t="s">
        <v>352</v>
      </c>
    </row>
    <row r="46" customFormat="false" ht="13.8" hidden="false" customHeight="false" outlineLevel="0" collapsed="false">
      <c r="A46" s="139" t="n">
        <v>38</v>
      </c>
      <c r="B46" s="139" t="n">
        <v>2</v>
      </c>
      <c r="C46" s="139" t="n">
        <v>1</v>
      </c>
      <c r="D46" s="139" t="s">
        <v>35</v>
      </c>
      <c r="E46" s="139" t="n">
        <v>1</v>
      </c>
      <c r="F46" s="139" t="s">
        <v>35</v>
      </c>
      <c r="G46" s="139" t="s">
        <v>35</v>
      </c>
    </row>
    <row r="47" customFormat="false" ht="39.55" hidden="false" customHeight="false" outlineLevel="0" collapsed="false">
      <c r="A47" s="140" t="s">
        <v>321</v>
      </c>
      <c r="B47" s="129"/>
      <c r="C47" s="141"/>
      <c r="D47" s="141"/>
      <c r="E47" s="141"/>
      <c r="F47" s="141"/>
      <c r="G47" s="141"/>
    </row>
    <row r="48" customFormat="false" ht="13.8" hidden="false" customHeight="false" outlineLevel="0" collapsed="false">
      <c r="A48" s="131" t="s">
        <v>322</v>
      </c>
      <c r="B48" s="131" t="s">
        <v>323</v>
      </c>
      <c r="C48" s="129"/>
      <c r="D48" s="129"/>
      <c r="E48" s="129"/>
      <c r="F48" s="129"/>
      <c r="G48" s="129"/>
    </row>
    <row r="49" customFormat="false" ht="13.8" hidden="false" customHeight="true" outlineLevel="0" collapsed="false">
      <c r="A49" s="142" t="s">
        <v>353</v>
      </c>
      <c r="B49" s="142"/>
      <c r="C49" s="129"/>
      <c r="D49" s="129"/>
      <c r="E49" s="129"/>
      <c r="F49" s="129"/>
      <c r="G49" s="129"/>
    </row>
    <row r="50" customFormat="false" ht="13.8" hidden="false" customHeight="false" outlineLevel="0" collapsed="false">
      <c r="A50" s="9" t="s">
        <v>347</v>
      </c>
      <c r="B50" s="5" t="n">
        <f aca="false">B46</f>
        <v>2</v>
      </c>
      <c r="C50" s="129"/>
      <c r="D50" s="129"/>
      <c r="E50" s="129"/>
      <c r="F50" s="129"/>
      <c r="G50" s="129"/>
    </row>
    <row r="51" customFormat="false" ht="13.8" hidden="false" customHeight="false" outlineLevel="0" collapsed="false">
      <c r="A51" s="9" t="s">
        <v>348</v>
      </c>
      <c r="B51" s="5" t="n">
        <f aca="false">C46</f>
        <v>1</v>
      </c>
      <c r="C51" s="129"/>
      <c r="D51" s="129"/>
      <c r="E51" s="129"/>
      <c r="F51" s="129"/>
      <c r="G51" s="129"/>
    </row>
    <row r="52" customFormat="false" ht="13.8" hidden="false" customHeight="false" outlineLevel="0" collapsed="false">
      <c r="A52" s="9" t="str">
        <f aca="false">D45</f>
        <v>Златоглазки</v>
      </c>
      <c r="B52" s="5" t="str">
        <f aca="false">D46</f>
        <v>-</v>
      </c>
      <c r="C52" s="129"/>
      <c r="D52" s="129"/>
      <c r="E52" s="129"/>
      <c r="F52" s="129"/>
      <c r="G52" s="129"/>
    </row>
    <row r="53" customFormat="false" ht="13.8" hidden="false" customHeight="false" outlineLevel="0" collapsed="false">
      <c r="A53" s="9" t="str">
        <f aca="false">E45</f>
        <v>Комары</v>
      </c>
      <c r="B53" s="5" t="n">
        <f aca="false">E46</f>
        <v>1</v>
      </c>
      <c r="C53" s="129"/>
      <c r="D53" s="129"/>
      <c r="E53" s="129"/>
      <c r="F53" s="129"/>
      <c r="G53" s="129"/>
    </row>
    <row r="54" customFormat="false" ht="13.8" hidden="false" customHeight="false" outlineLevel="0" collapsed="false">
      <c r="A54" s="9" t="str">
        <f aca="false">F45</f>
        <v>Осы</v>
      </c>
      <c r="B54" s="5" t="str">
        <f aca="false">F46</f>
        <v>-</v>
      </c>
      <c r="C54" s="129"/>
      <c r="D54" s="129"/>
      <c r="E54" s="129"/>
      <c r="F54" s="129"/>
      <c r="G54" s="129"/>
    </row>
    <row r="55" customFormat="false" ht="13.8" hidden="false" customHeight="false" outlineLevel="0" collapsed="false">
      <c r="A55" s="9" t="str">
        <f aca="false">G45</f>
        <v>Пищевая моль</v>
      </c>
      <c r="B55" s="5" t="str">
        <f aca="false">G46</f>
        <v>-</v>
      </c>
      <c r="C55" s="129"/>
      <c r="D55" s="129"/>
      <c r="E55" s="129"/>
      <c r="F55" s="129"/>
      <c r="G55" s="129"/>
    </row>
    <row r="56" customFormat="false" ht="14.15" hidden="false" customHeight="true" outlineLevel="0" collapsed="false">
      <c r="A56" s="135" t="s">
        <v>330</v>
      </c>
      <c r="B56" s="135"/>
      <c r="C56" s="135"/>
      <c r="D56" s="135"/>
      <c r="E56" s="135"/>
      <c r="F56" s="135"/>
      <c r="G56" s="135"/>
    </row>
    <row r="57" customFormat="false" ht="14.15" hidden="false" customHeight="true" outlineLevel="0" collapsed="false">
      <c r="A57" s="2" t="s">
        <v>354</v>
      </c>
      <c r="B57" s="2"/>
      <c r="C57" s="119"/>
      <c r="D57" s="119"/>
      <c r="E57" s="119"/>
      <c r="F57" s="119"/>
      <c r="G57" s="120"/>
    </row>
    <row r="58" customFormat="false" ht="14.15" hidden="false" customHeight="true" outlineLevel="0" collapsed="false">
      <c r="A58" s="130" t="s">
        <v>355</v>
      </c>
      <c r="B58" s="130"/>
      <c r="C58" s="130"/>
      <c r="D58" s="130"/>
      <c r="E58" s="130"/>
      <c r="F58" s="130"/>
      <c r="G58" s="130"/>
    </row>
    <row r="59" customFormat="false" ht="26.85" hidden="false" customHeight="false" outlineLevel="0" collapsed="false">
      <c r="A59" s="131" t="s">
        <v>356</v>
      </c>
      <c r="B59" s="131" t="s">
        <v>347</v>
      </c>
      <c r="C59" s="131" t="s">
        <v>348</v>
      </c>
      <c r="D59" s="131" t="s">
        <v>349</v>
      </c>
      <c r="E59" s="131" t="s">
        <v>350</v>
      </c>
      <c r="F59" s="131" t="s">
        <v>351</v>
      </c>
      <c r="G59" s="131" t="s">
        <v>352</v>
      </c>
    </row>
    <row r="60" customFormat="false" ht="13.9" hidden="false" customHeight="false" outlineLevel="0" collapsed="false">
      <c r="A60" s="5" t="s">
        <v>35</v>
      </c>
      <c r="B60" s="5" t="s">
        <v>35</v>
      </c>
      <c r="C60" s="5" t="s">
        <v>35</v>
      </c>
      <c r="D60" s="5" t="s">
        <v>35</v>
      </c>
      <c r="E60" s="5" t="s">
        <v>35</v>
      </c>
      <c r="F60" s="5" t="s">
        <v>35</v>
      </c>
      <c r="G60" s="5" t="s">
        <v>35</v>
      </c>
    </row>
    <row r="61" customFormat="false" ht="13.9" hidden="false" customHeight="false" outlineLevel="0" collapsed="false">
      <c r="A61" s="5" t="s">
        <v>35</v>
      </c>
      <c r="B61" s="5" t="s">
        <v>35</v>
      </c>
      <c r="C61" s="5" t="s">
        <v>35</v>
      </c>
      <c r="D61" s="5" t="s">
        <v>35</v>
      </c>
      <c r="E61" s="5" t="s">
        <v>35</v>
      </c>
      <c r="F61" s="5" t="s">
        <v>35</v>
      </c>
      <c r="G61" s="5" t="s">
        <v>35</v>
      </c>
    </row>
    <row r="62" customFormat="false" ht="13.9" hidden="false" customHeight="false" outlineLevel="0" collapsed="false">
      <c r="A62" s="5" t="s">
        <v>35</v>
      </c>
      <c r="B62" s="5" t="s">
        <v>35</v>
      </c>
      <c r="C62" s="5" t="s">
        <v>35</v>
      </c>
      <c r="D62" s="5" t="s">
        <v>35</v>
      </c>
      <c r="E62" s="5" t="s">
        <v>35</v>
      </c>
      <c r="F62" s="5" t="s">
        <v>35</v>
      </c>
      <c r="G62" s="5" t="s">
        <v>35</v>
      </c>
    </row>
    <row r="63" customFormat="false" ht="13.9" hidden="false" customHeight="false" outlineLevel="0" collapsed="false">
      <c r="A63" s="5" t="s">
        <v>35</v>
      </c>
      <c r="B63" s="5" t="s">
        <v>35</v>
      </c>
      <c r="C63" s="5" t="s">
        <v>35</v>
      </c>
      <c r="D63" s="5" t="s">
        <v>35</v>
      </c>
      <c r="E63" s="5" t="s">
        <v>35</v>
      </c>
      <c r="F63" s="5" t="s">
        <v>35</v>
      </c>
      <c r="G63" s="5" t="s">
        <v>35</v>
      </c>
    </row>
    <row r="64" customFormat="false" ht="13.9" hidden="false" customHeight="false" outlineLevel="0" collapsed="false">
      <c r="A64" s="5" t="s">
        <v>35</v>
      </c>
      <c r="B64" s="5" t="s">
        <v>35</v>
      </c>
      <c r="C64" s="5" t="s">
        <v>35</v>
      </c>
      <c r="D64" s="5" t="s">
        <v>35</v>
      </c>
      <c r="E64" s="5" t="s">
        <v>35</v>
      </c>
      <c r="F64" s="5" t="s">
        <v>35</v>
      </c>
      <c r="G64" s="5" t="s">
        <v>35</v>
      </c>
    </row>
    <row r="65" customFormat="false" ht="14.15" hidden="false" customHeight="true" outlineLevel="0" collapsed="false">
      <c r="A65" s="135" t="s">
        <v>321</v>
      </c>
      <c r="B65" s="135"/>
      <c r="C65" s="135"/>
      <c r="D65" s="135"/>
      <c r="E65" s="135"/>
      <c r="F65" s="135"/>
      <c r="G65" s="135"/>
    </row>
    <row r="66" customFormat="false" ht="14.15" hidden="false" customHeight="true" outlineLevel="0" collapsed="false">
      <c r="A66" s="131" t="s">
        <v>322</v>
      </c>
      <c r="B66" s="131" t="s">
        <v>323</v>
      </c>
      <c r="C66" s="96"/>
      <c r="D66" s="96"/>
      <c r="E66" s="96"/>
      <c r="F66" s="96"/>
      <c r="G66" s="96"/>
    </row>
    <row r="67" customFormat="false" ht="14.15" hidden="false" customHeight="true" outlineLevel="0" collapsed="false">
      <c r="A67" s="143" t="s">
        <v>353</v>
      </c>
      <c r="B67" s="143"/>
      <c r="C67" s="96"/>
      <c r="D67" s="96"/>
      <c r="E67" s="96"/>
      <c r="F67" s="96"/>
      <c r="G67" s="96"/>
    </row>
    <row r="68" customFormat="false" ht="14.15" hidden="false" customHeight="false" outlineLevel="0" collapsed="false">
      <c r="A68" s="9" t="s">
        <v>347</v>
      </c>
      <c r="B68" s="5" t="n">
        <f aca="false">SUM(B60:B64)</f>
        <v>0</v>
      </c>
      <c r="C68" s="96"/>
      <c r="D68" s="96"/>
      <c r="E68" s="96"/>
      <c r="F68" s="96"/>
      <c r="G68" s="96"/>
    </row>
    <row r="69" customFormat="false" ht="14.15" hidden="false" customHeight="false" outlineLevel="0" collapsed="false">
      <c r="A69" s="9" t="s">
        <v>348</v>
      </c>
      <c r="B69" s="5" t="n">
        <f aca="false">SUM(C60:C64)</f>
        <v>0</v>
      </c>
      <c r="C69" s="96"/>
      <c r="D69" s="96"/>
      <c r="E69" s="96"/>
      <c r="F69" s="96"/>
      <c r="G69" s="96"/>
    </row>
    <row r="70" customFormat="false" ht="14.15" hidden="false" customHeight="false" outlineLevel="0" collapsed="false">
      <c r="A70" s="9" t="str">
        <f aca="false">D59</f>
        <v>Златоглазки</v>
      </c>
      <c r="B70" s="5" t="n">
        <f aca="false">SUM(D60:D64)</f>
        <v>0</v>
      </c>
      <c r="C70" s="96"/>
      <c r="D70" s="96"/>
      <c r="E70" s="96"/>
      <c r="F70" s="96"/>
      <c r="G70" s="96"/>
    </row>
    <row r="71" customFormat="false" ht="14.15" hidden="false" customHeight="false" outlineLevel="0" collapsed="false">
      <c r="A71" s="9" t="str">
        <f aca="false">E59</f>
        <v>Комары</v>
      </c>
      <c r="B71" s="5" t="n">
        <f aca="false">SUM(E60:E64)</f>
        <v>0</v>
      </c>
      <c r="C71" s="96"/>
      <c r="D71" s="96"/>
      <c r="E71" s="96"/>
      <c r="F71" s="96"/>
      <c r="G71" s="96"/>
    </row>
    <row r="72" customFormat="false" ht="14.15" hidden="false" customHeight="false" outlineLevel="0" collapsed="false">
      <c r="A72" s="9" t="str">
        <f aca="false">F59</f>
        <v>Осы</v>
      </c>
      <c r="B72" s="5" t="n">
        <f aca="false">SUM(F60:F64)</f>
        <v>0</v>
      </c>
      <c r="C72" s="96"/>
      <c r="D72" s="96"/>
      <c r="E72" s="96"/>
      <c r="F72" s="96"/>
      <c r="G72" s="96"/>
    </row>
    <row r="73" customFormat="false" ht="14.15" hidden="false" customHeight="false" outlineLevel="0" collapsed="false">
      <c r="A73" s="9" t="str">
        <f aca="false">G59</f>
        <v>Пищевая моль</v>
      </c>
      <c r="B73" s="5" t="n">
        <f aca="false">SUM(G60:G64)</f>
        <v>0</v>
      </c>
      <c r="C73" s="96"/>
      <c r="D73" s="96"/>
      <c r="E73" s="96"/>
      <c r="F73" s="96"/>
      <c r="G73" s="96"/>
    </row>
    <row r="74" customFormat="false" ht="14.15" hidden="false" customHeight="true" outlineLevel="0" collapsed="false">
      <c r="A74" s="133" t="s">
        <v>35</v>
      </c>
      <c r="B74" s="144"/>
      <c r="C74" s="144"/>
      <c r="D74" s="144"/>
      <c r="E74" s="144"/>
      <c r="F74" s="144"/>
      <c r="G74" s="145"/>
    </row>
    <row r="75" customFormat="false" ht="14.15" hidden="false" customHeight="true" outlineLevel="0" collapsed="false">
      <c r="A75" s="135" t="s">
        <v>330</v>
      </c>
      <c r="B75" s="135"/>
      <c r="C75" s="135"/>
      <c r="D75" s="135"/>
      <c r="E75" s="135"/>
      <c r="F75" s="135"/>
      <c r="G75" s="135"/>
    </row>
    <row r="76" customFormat="false" ht="14.15" hidden="false" customHeight="true" outlineLevel="0" collapsed="false">
      <c r="A76" s="133" t="s">
        <v>331</v>
      </c>
      <c r="B76" s="133"/>
      <c r="C76" s="133"/>
      <c r="D76" s="133"/>
      <c r="E76" s="133"/>
      <c r="F76" s="133"/>
      <c r="G76" s="133"/>
    </row>
    <row r="77" customFormat="false" ht="14.15" hidden="false" customHeight="true" outlineLevel="0" collapsed="false">
      <c r="A77" s="130" t="s">
        <v>357</v>
      </c>
      <c r="B77" s="130"/>
      <c r="C77" s="130"/>
      <c r="D77" s="130"/>
      <c r="E77" s="130"/>
      <c r="F77" s="130"/>
      <c r="G77" s="130"/>
    </row>
    <row r="78" customFormat="false" ht="47" hidden="false" customHeight="true" outlineLevel="0" collapsed="false">
      <c r="A78" s="131" t="s">
        <v>358</v>
      </c>
      <c r="B78" s="131"/>
      <c r="C78" s="131" t="s">
        <v>359</v>
      </c>
      <c r="D78" s="131" t="s">
        <v>48</v>
      </c>
      <c r="E78" s="131" t="s">
        <v>360</v>
      </c>
      <c r="F78" s="131"/>
      <c r="G78" s="131" t="s">
        <v>361</v>
      </c>
    </row>
    <row r="79" customFormat="false" ht="14.15" hidden="false" customHeight="true" outlineLevel="0" collapsed="false">
      <c r="A79" s="7" t="s">
        <v>362</v>
      </c>
      <c r="B79" s="7"/>
      <c r="C79" s="146" t="s">
        <v>303</v>
      </c>
      <c r="D79" s="7" t="s">
        <v>363</v>
      </c>
      <c r="E79" s="7" t="s">
        <v>364</v>
      </c>
      <c r="F79" s="7"/>
      <c r="G79" s="147" t="n">
        <f aca="false">88*0.002</f>
        <v>0.176</v>
      </c>
    </row>
    <row r="80" customFormat="false" ht="26.85" hidden="false" customHeight="true" outlineLevel="0" collapsed="false">
      <c r="A80" s="7"/>
      <c r="B80" s="7"/>
      <c r="C80" s="22" t="s">
        <v>34</v>
      </c>
      <c r="D80" s="7"/>
      <c r="E80" s="7"/>
      <c r="F80" s="7"/>
      <c r="G80" s="147"/>
    </row>
    <row r="81" customFormat="false" ht="13.8" hidden="false" customHeight="true" outlineLevel="0" collapsed="false">
      <c r="A81" s="2" t="s">
        <v>365</v>
      </c>
      <c r="B81" s="2"/>
      <c r="C81" s="13" t="s">
        <v>35</v>
      </c>
      <c r="D81" s="148" t="s">
        <v>35</v>
      </c>
      <c r="E81" s="7" t="s">
        <v>35</v>
      </c>
      <c r="F81" s="7"/>
      <c r="G81" s="149" t="s">
        <v>35</v>
      </c>
    </row>
    <row r="82" customFormat="false" ht="38.55" hidden="false" customHeight="true" outlineLevel="0" collapsed="false">
      <c r="A82" s="2"/>
      <c r="B82" s="2"/>
      <c r="C82" s="5" t="s">
        <v>35</v>
      </c>
      <c r="D82" s="148"/>
      <c r="E82" s="7"/>
      <c r="F82" s="7"/>
      <c r="G82" s="149"/>
    </row>
    <row r="83" customFormat="false" ht="13.8" hidden="false" customHeight="true" outlineLevel="0" collapsed="false">
      <c r="A83" s="2" t="s">
        <v>354</v>
      </c>
      <c r="B83" s="2"/>
      <c r="C83" s="150" t="s">
        <v>366</v>
      </c>
      <c r="D83" s="5" t="s">
        <v>35</v>
      </c>
      <c r="E83" s="7" t="s">
        <v>35</v>
      </c>
      <c r="F83" s="7"/>
      <c r="G83" s="5" t="s">
        <v>35</v>
      </c>
    </row>
    <row r="84" customFormat="false" ht="13.8" hidden="false" customHeight="true" outlineLevel="0" collapsed="false">
      <c r="A84" s="7" t="s">
        <v>367</v>
      </c>
      <c r="B84" s="7"/>
      <c r="C84" s="150" t="s">
        <v>35</v>
      </c>
      <c r="D84" s="7" t="s">
        <v>35</v>
      </c>
      <c r="E84" s="7" t="s">
        <v>35</v>
      </c>
      <c r="F84" s="7"/>
      <c r="G84" s="7" t="s">
        <v>35</v>
      </c>
    </row>
    <row r="85" customFormat="false" ht="13.8" hidden="false" customHeight="true" outlineLevel="0" collapsed="false">
      <c r="A85" s="7"/>
      <c r="B85" s="7"/>
      <c r="C85" s="150" t="s">
        <v>35</v>
      </c>
      <c r="D85" s="7"/>
      <c r="E85" s="7"/>
      <c r="F85" s="7"/>
      <c r="G85" s="7"/>
    </row>
    <row r="86" customFormat="false" ht="14.15" hidden="false" customHeight="true" outlineLevel="0" collapsed="false">
      <c r="A86" s="2" t="s">
        <v>368</v>
      </c>
      <c r="B86" s="2"/>
      <c r="C86" s="22" t="s">
        <v>35</v>
      </c>
      <c r="D86" s="142" t="s">
        <v>35</v>
      </c>
      <c r="E86" s="142" t="s">
        <v>35</v>
      </c>
      <c r="F86" s="142"/>
      <c r="G86" s="142" t="s">
        <v>35</v>
      </c>
    </row>
    <row r="87" customFormat="false" ht="13.8" hidden="false" customHeight="true" outlineLevel="0" collapsed="false">
      <c r="A87" s="2"/>
      <c r="B87" s="2"/>
      <c r="C87" s="22" t="s">
        <v>35</v>
      </c>
      <c r="D87" s="142"/>
      <c r="E87" s="142"/>
      <c r="F87" s="142"/>
      <c r="G87" s="142"/>
    </row>
    <row r="88" customFormat="false" ht="18.65" hidden="false" customHeight="true" outlineLevel="0" collapsed="false">
      <c r="A88" s="151" t="s">
        <v>369</v>
      </c>
      <c r="B88" s="151"/>
      <c r="C88" s="142" t="s">
        <v>35</v>
      </c>
      <c r="D88" s="142" t="s">
        <v>35</v>
      </c>
      <c r="E88" s="142" t="s">
        <v>35</v>
      </c>
      <c r="F88" s="142"/>
      <c r="G88" s="142" t="s">
        <v>35</v>
      </c>
    </row>
    <row r="89" customFormat="false" ht="12.65" hidden="false" customHeight="true" outlineLevel="0" collapsed="false">
      <c r="A89" s="151"/>
      <c r="B89" s="151"/>
      <c r="C89" s="142"/>
      <c r="D89" s="142"/>
      <c r="E89" s="142"/>
      <c r="F89" s="142"/>
      <c r="G89" s="142"/>
    </row>
    <row r="90" customFormat="false" ht="12.65" hidden="false" customHeight="true" outlineLevel="0" collapsed="false">
      <c r="A90" s="142" t="s">
        <v>370</v>
      </c>
      <c r="B90" s="142"/>
      <c r="C90" s="22" t="s">
        <v>371</v>
      </c>
      <c r="D90" s="142" t="s">
        <v>372</v>
      </c>
      <c r="E90" s="142" t="s">
        <v>35</v>
      </c>
      <c r="F90" s="142"/>
      <c r="G90" s="142" t="s">
        <v>35</v>
      </c>
    </row>
    <row r="91" customFormat="false" ht="29.1" hidden="false" customHeight="true" outlineLevel="0" collapsed="false">
      <c r="A91" s="142"/>
      <c r="B91" s="142"/>
      <c r="C91" s="22" t="s">
        <v>34</v>
      </c>
      <c r="D91" s="142"/>
      <c r="E91" s="142"/>
      <c r="F91" s="142"/>
      <c r="G91" s="142"/>
    </row>
    <row r="92" customFormat="false" ht="14.15" hidden="false" customHeight="true" outlineLevel="0" collapsed="false">
      <c r="A92" s="130" t="s">
        <v>373</v>
      </c>
      <c r="B92" s="130"/>
      <c r="C92" s="130"/>
      <c r="D92" s="130"/>
      <c r="E92" s="130"/>
      <c r="F92" s="130"/>
      <c r="G92" s="130"/>
    </row>
    <row r="93" customFormat="false" ht="14.15" hidden="false" customHeight="true" outlineLevel="0" collapsed="false">
      <c r="A93" s="133" t="s">
        <v>374</v>
      </c>
      <c r="B93" s="133"/>
      <c r="C93" s="133"/>
      <c r="D93" s="133"/>
      <c r="E93" s="133"/>
      <c r="F93" s="7" t="s">
        <v>35</v>
      </c>
      <c r="G93" s="7"/>
    </row>
    <row r="94" customFormat="false" ht="14.15" hidden="false" customHeight="true" outlineLevel="0" collapsed="false">
      <c r="A94" s="133" t="s">
        <v>375</v>
      </c>
      <c r="B94" s="133"/>
      <c r="C94" s="133"/>
      <c r="D94" s="133"/>
      <c r="E94" s="133"/>
      <c r="F94" s="7" t="str">
        <f aca="false">F93</f>
        <v>-</v>
      </c>
      <c r="G94" s="7"/>
    </row>
    <row r="95" customFormat="false" ht="14.15" hidden="false" customHeight="true" outlineLevel="0" collapsed="false">
      <c r="A95" s="152" t="s">
        <v>376</v>
      </c>
      <c r="B95" s="152"/>
      <c r="C95" s="152"/>
      <c r="D95" s="152"/>
      <c r="E95" s="152"/>
      <c r="F95" s="7" t="s">
        <v>35</v>
      </c>
      <c r="G95" s="7"/>
    </row>
    <row r="96" customFormat="false" ht="14.15" hidden="false" customHeight="true" outlineLevel="0" collapsed="false">
      <c r="A96" s="133" t="s">
        <v>377</v>
      </c>
      <c r="B96" s="133"/>
      <c r="C96" s="133"/>
      <c r="D96" s="133"/>
      <c r="E96" s="133"/>
      <c r="F96" s="91" t="s">
        <v>378</v>
      </c>
      <c r="G96" s="91"/>
    </row>
    <row r="97" customFormat="false" ht="14.15" hidden="false" customHeight="false" outlineLevel="0" collapsed="false">
      <c r="A97" s="153" t="s">
        <v>379</v>
      </c>
      <c r="B97" s="129"/>
      <c r="C97" s="129"/>
      <c r="D97" s="129"/>
      <c r="E97" s="129"/>
      <c r="F97" s="129"/>
      <c r="G97" s="129"/>
    </row>
    <row r="98" customFormat="false" ht="26.85" hidden="false" customHeight="true" outlineLevel="0" collapsed="false">
      <c r="A98" s="9" t="s">
        <v>380</v>
      </c>
      <c r="B98" s="9"/>
      <c r="C98" s="9"/>
      <c r="D98" s="9"/>
      <c r="E98" s="9"/>
      <c r="F98" s="9"/>
      <c r="G98" s="9"/>
    </row>
    <row r="99" customFormat="false" ht="13.8" hidden="false" customHeight="true" outlineLevel="0" collapsed="false">
      <c r="A99" s="91" t="s">
        <v>381</v>
      </c>
      <c r="B99" s="91"/>
      <c r="C99" s="91"/>
      <c r="D99" s="91" t="s">
        <v>382</v>
      </c>
      <c r="E99" s="91"/>
      <c r="F99" s="91"/>
      <c r="G99" s="91"/>
    </row>
    <row r="100" customFormat="false" ht="13.8" hidden="false" customHeight="false" outlineLevel="0" collapsed="false">
      <c r="A100" s="91"/>
      <c r="B100" s="91"/>
      <c r="C100" s="91"/>
      <c r="D100" s="91"/>
      <c r="E100" s="91"/>
      <c r="F100" s="91"/>
      <c r="G100" s="91"/>
    </row>
  </sheetData>
  <mergeCells count="85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A8:G8"/>
    <mergeCell ref="A9:G9"/>
    <mergeCell ref="F10:G10"/>
    <mergeCell ref="F11:G11"/>
    <mergeCell ref="A13:G13"/>
    <mergeCell ref="F14:G14"/>
    <mergeCell ref="F15:G15"/>
    <mergeCell ref="A16:G16"/>
    <mergeCell ref="A18:B18"/>
    <mergeCell ref="A21:E21"/>
    <mergeCell ref="F21:G21"/>
    <mergeCell ref="A22:E22"/>
    <mergeCell ref="F22:G22"/>
    <mergeCell ref="A23:E23"/>
    <mergeCell ref="F23:G23"/>
    <mergeCell ref="A24:G24"/>
    <mergeCell ref="A26:G26"/>
    <mergeCell ref="A31:G31"/>
    <mergeCell ref="A33:B33"/>
    <mergeCell ref="A41:G41"/>
    <mergeCell ref="A42:G42"/>
    <mergeCell ref="A43:G43"/>
    <mergeCell ref="A44:G44"/>
    <mergeCell ref="A49:B49"/>
    <mergeCell ref="A56:G56"/>
    <mergeCell ref="A57:B57"/>
    <mergeCell ref="A58:G58"/>
    <mergeCell ref="A65:G65"/>
    <mergeCell ref="A67:B67"/>
    <mergeCell ref="A75:G75"/>
    <mergeCell ref="A76:G76"/>
    <mergeCell ref="A77:G77"/>
    <mergeCell ref="A78:B78"/>
    <mergeCell ref="E78:F78"/>
    <mergeCell ref="A79:B80"/>
    <mergeCell ref="D79:D80"/>
    <mergeCell ref="E79:F80"/>
    <mergeCell ref="G79:G80"/>
    <mergeCell ref="A81:B82"/>
    <mergeCell ref="D81:D82"/>
    <mergeCell ref="E81:F82"/>
    <mergeCell ref="G81:G82"/>
    <mergeCell ref="A83:B83"/>
    <mergeCell ref="E83:F83"/>
    <mergeCell ref="A84:B85"/>
    <mergeCell ref="D84:D85"/>
    <mergeCell ref="E84:F85"/>
    <mergeCell ref="G84:G85"/>
    <mergeCell ref="A86:B87"/>
    <mergeCell ref="D86:D87"/>
    <mergeCell ref="E86:F87"/>
    <mergeCell ref="G86:G87"/>
    <mergeCell ref="A88:B89"/>
    <mergeCell ref="C88:C89"/>
    <mergeCell ref="D88:D89"/>
    <mergeCell ref="E88:F89"/>
    <mergeCell ref="G88:G89"/>
    <mergeCell ref="A90:B91"/>
    <mergeCell ref="D90:D91"/>
    <mergeCell ref="E90:F91"/>
    <mergeCell ref="G90:G91"/>
    <mergeCell ref="A92:G92"/>
    <mergeCell ref="A93:E93"/>
    <mergeCell ref="F93:G93"/>
    <mergeCell ref="A94:E94"/>
    <mergeCell ref="F94:G94"/>
    <mergeCell ref="A95:E95"/>
    <mergeCell ref="F95:G95"/>
    <mergeCell ref="A96:E96"/>
    <mergeCell ref="F96:G96"/>
    <mergeCell ref="A98:G98"/>
    <mergeCell ref="A99:A100"/>
    <mergeCell ref="B99:C100"/>
    <mergeCell ref="D99:E100"/>
    <mergeCell ref="F99:G100"/>
  </mergeCells>
  <printOptions headings="false" gridLines="false" gridLinesSet="true" horizontalCentered="false" verticalCentered="false"/>
  <pageMargins left="0.7875" right="0.7875" top="0.886111111111111" bottom="0.886111111111111" header="0.511811023622047" footer="0.511811023622047"/>
  <pageSetup paperSize="9" scale="7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57" man="true" max="16383" min="0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0"/>
  <sheetViews>
    <sheetView showFormulas="false" showGridLines="true" showRowColHeaders="true" showZeros="true" rightToLeft="false" tabSelected="false" showOutlineSymbols="true" defaultGridColor="true" view="pageBreakPreview" topLeftCell="A1" colorId="64" zoomScale="85" zoomScaleNormal="75" zoomScalePageLayoutView="85" workbookViewId="0">
      <selection pane="topLeft" activeCell="D90" activeCellId="0" sqref="D90"/>
    </sheetView>
  </sheetViews>
  <sheetFormatPr defaultColWidth="10.453125" defaultRowHeight="12.8" zeroHeight="false" outlineLevelRow="0" outlineLevelCol="0"/>
  <cols>
    <col collapsed="false" customWidth="true" hidden="false" outlineLevel="0" max="1" min="1" style="1" width="20.18"/>
    <col collapsed="false" customWidth="true" hidden="false" outlineLevel="0" max="2" min="2" style="1" width="14.54"/>
    <col collapsed="false" customWidth="true" hidden="false" outlineLevel="0" max="3" min="3" style="1" width="13.29"/>
    <col collapsed="false" customWidth="true" hidden="false" outlineLevel="0" max="4" min="4" style="1" width="15.13"/>
    <col collapsed="false" customWidth="true" hidden="false" outlineLevel="0" max="5" min="5" style="1" width="12.32"/>
    <col collapsed="false" customWidth="true" hidden="false" outlineLevel="0" max="6" min="6" style="1" width="11.89"/>
    <col collapsed="false" customWidth="true" hidden="false" outlineLevel="0" max="7" min="7" style="1" width="16.07"/>
    <col collapsed="false" customWidth="false" hidden="false" outlineLevel="0" max="1024" min="8" style="1" width="10.46"/>
  </cols>
  <sheetData>
    <row r="1" customFormat="false" ht="14.15" hidden="false" customHeight="true" outlineLevel="0" collapsed="false">
      <c r="A1" s="116" t="s">
        <v>0</v>
      </c>
      <c r="B1" s="116"/>
      <c r="C1" s="116"/>
      <c r="D1" s="116"/>
      <c r="E1" s="116"/>
      <c r="F1" s="116"/>
      <c r="G1" s="116"/>
    </row>
    <row r="2" customFormat="false" ht="14.15" hidden="false" customHeight="true" outlineLevel="0" collapsed="false">
      <c r="A2" s="117" t="s">
        <v>3</v>
      </c>
      <c r="B2" s="117"/>
      <c r="C2" s="118" t="n">
        <v>89379676209</v>
      </c>
      <c r="D2" s="118"/>
      <c r="E2" s="119"/>
      <c r="F2" s="119"/>
      <c r="G2" s="120"/>
    </row>
    <row r="3" customFormat="false" ht="14.15" hidden="false" customHeight="true" outlineLevel="0" collapsed="false">
      <c r="A3" s="121" t="s">
        <v>305</v>
      </c>
      <c r="B3" s="9" t="s">
        <v>306</v>
      </c>
      <c r="C3" s="9"/>
      <c r="D3" s="122" t="s">
        <v>307</v>
      </c>
      <c r="E3" s="122"/>
      <c r="F3" s="123" t="s">
        <v>8</v>
      </c>
      <c r="G3" s="123"/>
    </row>
    <row r="4" customFormat="false" ht="14.15" hidden="false" customHeight="true" outlineLevel="0" collapsed="false">
      <c r="A4" s="121" t="s">
        <v>308</v>
      </c>
      <c r="B4" s="124" t="s">
        <v>53</v>
      </c>
      <c r="C4" s="124"/>
      <c r="D4" s="125" t="s">
        <v>265</v>
      </c>
      <c r="E4" s="125"/>
      <c r="F4" s="126" t="s">
        <v>254</v>
      </c>
      <c r="G4" s="126"/>
    </row>
    <row r="5" customFormat="false" ht="14.15" hidden="false" customHeight="false" outlineLevel="0" collapsed="false">
      <c r="A5" s="127" t="s">
        <v>309</v>
      </c>
      <c r="B5" s="128" t="n">
        <v>45520</v>
      </c>
      <c r="C5" s="119"/>
      <c r="D5" s="119"/>
      <c r="E5" s="119"/>
      <c r="F5" s="119"/>
      <c r="G5" s="120"/>
    </row>
    <row r="6" customFormat="false" ht="13.8" hidden="false" customHeight="false" outlineLevel="0" collapsed="false">
      <c r="A6" s="129"/>
      <c r="B6" s="129"/>
      <c r="C6" s="129"/>
      <c r="D6" s="129"/>
      <c r="E6" s="129"/>
      <c r="F6" s="129"/>
      <c r="G6" s="129"/>
    </row>
    <row r="7" customFormat="false" ht="14.15" hidden="false" customHeight="true" outlineLevel="0" collapsed="false">
      <c r="A7" s="116" t="s">
        <v>310</v>
      </c>
      <c r="B7" s="116"/>
      <c r="C7" s="116"/>
      <c r="D7" s="116"/>
      <c r="E7" s="116"/>
      <c r="F7" s="116"/>
      <c r="G7" s="116"/>
    </row>
    <row r="8" customFormat="false" ht="14.15" hidden="false" customHeight="true" outlineLevel="0" collapsed="false">
      <c r="A8" s="130" t="s">
        <v>311</v>
      </c>
      <c r="B8" s="130"/>
      <c r="C8" s="130"/>
      <c r="D8" s="130"/>
      <c r="E8" s="130"/>
      <c r="F8" s="130"/>
      <c r="G8" s="130"/>
    </row>
    <row r="9" customFormat="false" ht="14.15" hidden="false" customHeight="true" outlineLevel="0" collapsed="false">
      <c r="A9" s="130" t="s">
        <v>312</v>
      </c>
      <c r="B9" s="130"/>
      <c r="C9" s="130"/>
      <c r="D9" s="130"/>
      <c r="E9" s="130"/>
      <c r="F9" s="130"/>
      <c r="G9" s="130"/>
    </row>
    <row r="10" customFormat="false" ht="39.55" hidden="false" customHeight="true" outlineLevel="0" collapsed="false">
      <c r="A10" s="131" t="s">
        <v>313</v>
      </c>
      <c r="B10" s="131" t="s">
        <v>314</v>
      </c>
      <c r="C10" s="131" t="s">
        <v>315</v>
      </c>
      <c r="D10" s="131" t="s">
        <v>316</v>
      </c>
      <c r="E10" s="131" t="s">
        <v>317</v>
      </c>
      <c r="F10" s="131" t="s">
        <v>318</v>
      </c>
      <c r="G10" s="131"/>
    </row>
    <row r="11" customFormat="false" ht="38.55" hidden="false" customHeight="true" outlineLevel="0" collapsed="false">
      <c r="A11" s="91" t="s">
        <v>35</v>
      </c>
      <c r="B11" s="91" t="s">
        <v>35</v>
      </c>
      <c r="C11" s="91" t="s">
        <v>35</v>
      </c>
      <c r="D11" s="91" t="s">
        <v>35</v>
      </c>
      <c r="E11" s="132" t="s">
        <v>35</v>
      </c>
      <c r="F11" s="91" t="s">
        <v>35</v>
      </c>
      <c r="G11" s="91"/>
    </row>
    <row r="12" customFormat="false" ht="13.8" hidden="false" customHeight="false" outlineLevel="0" collapsed="false">
      <c r="A12" s="129"/>
      <c r="B12" s="129"/>
      <c r="C12" s="129"/>
      <c r="D12" s="129"/>
      <c r="E12" s="129"/>
      <c r="F12" s="129"/>
      <c r="G12" s="129"/>
    </row>
    <row r="13" customFormat="false" ht="14.15" hidden="false" customHeight="true" outlineLevel="0" collapsed="false">
      <c r="A13" s="130" t="s">
        <v>319</v>
      </c>
      <c r="B13" s="130"/>
      <c r="C13" s="130"/>
      <c r="D13" s="130"/>
      <c r="E13" s="130"/>
      <c r="F13" s="130"/>
      <c r="G13" s="130"/>
    </row>
    <row r="14" customFormat="false" ht="39.55" hidden="false" customHeight="true" outlineLevel="0" collapsed="false">
      <c r="A14" s="18" t="s">
        <v>313</v>
      </c>
      <c r="B14" s="131" t="s">
        <v>314</v>
      </c>
      <c r="C14" s="131" t="s">
        <v>315</v>
      </c>
      <c r="D14" s="131" t="s">
        <v>316</v>
      </c>
      <c r="E14" s="131" t="s">
        <v>317</v>
      </c>
      <c r="F14" s="131" t="s">
        <v>318</v>
      </c>
      <c r="G14" s="131"/>
    </row>
    <row r="15" customFormat="false" ht="52.2" hidden="false" customHeight="true" outlineLevel="0" collapsed="false">
      <c r="A15" s="133" t="s">
        <v>320</v>
      </c>
      <c r="B15" s="5" t="s">
        <v>35</v>
      </c>
      <c r="C15" s="5" t="s">
        <v>35</v>
      </c>
      <c r="D15" s="5" t="s">
        <v>35</v>
      </c>
      <c r="E15" s="134" t="s">
        <v>35</v>
      </c>
      <c r="F15" s="7" t="s">
        <v>35</v>
      </c>
      <c r="G15" s="7"/>
    </row>
    <row r="16" customFormat="false" ht="14.15" hidden="false" customHeight="true" outlineLevel="0" collapsed="false">
      <c r="A16" s="135" t="s">
        <v>321</v>
      </c>
      <c r="B16" s="135"/>
      <c r="C16" s="135"/>
      <c r="D16" s="135"/>
      <c r="E16" s="135"/>
      <c r="F16" s="135"/>
      <c r="G16" s="135"/>
    </row>
    <row r="17" customFormat="false" ht="14.15" hidden="false" customHeight="false" outlineLevel="0" collapsed="false">
      <c r="A17" s="131" t="s">
        <v>322</v>
      </c>
      <c r="B17" s="131" t="s">
        <v>323</v>
      </c>
      <c r="C17" s="129"/>
      <c r="D17" s="129"/>
      <c r="E17" s="129"/>
      <c r="F17" s="129"/>
      <c r="G17" s="129"/>
    </row>
    <row r="18" customFormat="false" ht="14.15" hidden="false" customHeight="true" outlineLevel="0" collapsed="false">
      <c r="A18" s="136" t="s">
        <v>324</v>
      </c>
      <c r="B18" s="136"/>
      <c r="C18" s="129"/>
      <c r="D18" s="129"/>
      <c r="E18" s="129"/>
      <c r="F18" s="129"/>
      <c r="G18" s="129"/>
    </row>
    <row r="19" customFormat="false" ht="14.15" hidden="false" customHeight="false" outlineLevel="0" collapsed="false">
      <c r="A19" s="9" t="s">
        <v>325</v>
      </c>
      <c r="B19" s="5" t="str">
        <f aca="false">F15</f>
        <v>-</v>
      </c>
      <c r="C19" s="129"/>
      <c r="D19" s="129"/>
      <c r="E19" s="129"/>
      <c r="F19" s="129"/>
      <c r="G19" s="129"/>
    </row>
    <row r="20" customFormat="false" ht="14.15" hidden="false" customHeight="false" outlineLevel="0" collapsed="false">
      <c r="A20" s="9" t="s">
        <v>326</v>
      </c>
      <c r="B20" s="5" t="str">
        <f aca="false">B19</f>
        <v>-</v>
      </c>
      <c r="C20" s="129"/>
      <c r="D20" s="129"/>
      <c r="E20" s="129"/>
      <c r="F20" s="129"/>
      <c r="G20" s="129"/>
    </row>
    <row r="21" customFormat="false" ht="14.15" hidden="false" customHeight="true" outlineLevel="0" collapsed="false">
      <c r="A21" s="133" t="s">
        <v>327</v>
      </c>
      <c r="B21" s="133"/>
      <c r="C21" s="133"/>
      <c r="D21" s="133"/>
      <c r="E21" s="133"/>
      <c r="F21" s="137" t="s">
        <v>35</v>
      </c>
      <c r="G21" s="137"/>
    </row>
    <row r="22" customFormat="false" ht="14.15" hidden="false" customHeight="true" outlineLevel="0" collapsed="false">
      <c r="A22" s="133" t="s">
        <v>328</v>
      </c>
      <c r="B22" s="133"/>
      <c r="C22" s="133"/>
      <c r="D22" s="133"/>
      <c r="E22" s="133"/>
      <c r="F22" s="7" t="s">
        <v>35</v>
      </c>
      <c r="G22" s="7"/>
    </row>
    <row r="23" customFormat="false" ht="14.15" hidden="false" customHeight="true" outlineLevel="0" collapsed="false">
      <c r="A23" s="133" t="s">
        <v>329</v>
      </c>
      <c r="B23" s="133"/>
      <c r="C23" s="133"/>
      <c r="D23" s="133"/>
      <c r="E23" s="133"/>
      <c r="F23" s="7" t="s">
        <v>35</v>
      </c>
      <c r="G23" s="7"/>
    </row>
    <row r="24" customFormat="false" ht="14.15" hidden="false" customHeight="true" outlineLevel="0" collapsed="false">
      <c r="A24" s="135" t="s">
        <v>330</v>
      </c>
      <c r="B24" s="135"/>
      <c r="C24" s="135"/>
      <c r="D24" s="135"/>
      <c r="E24" s="135"/>
      <c r="F24" s="135"/>
      <c r="G24" s="135"/>
    </row>
    <row r="25" customFormat="false" ht="26.85" hidden="false" customHeight="false" outlineLevel="0" collapsed="false">
      <c r="A25" s="118" t="s">
        <v>331</v>
      </c>
      <c r="B25" s="119"/>
      <c r="C25" s="119"/>
      <c r="D25" s="119"/>
      <c r="E25" s="119"/>
      <c r="F25" s="119"/>
      <c r="G25" s="120"/>
    </row>
    <row r="26" customFormat="false" ht="14.15" hidden="false" customHeight="true" outlineLevel="0" collapsed="false">
      <c r="A26" s="130" t="s">
        <v>332</v>
      </c>
      <c r="B26" s="130"/>
      <c r="C26" s="130"/>
      <c r="D26" s="130"/>
      <c r="E26" s="130"/>
      <c r="F26" s="130"/>
      <c r="G26" s="130"/>
    </row>
    <row r="27" customFormat="false" ht="14.15" hidden="false" customHeight="false" outlineLevel="0" collapsed="false">
      <c r="A27" s="131" t="s">
        <v>333</v>
      </c>
      <c r="B27" s="9" t="s">
        <v>334</v>
      </c>
      <c r="C27" s="9" t="s">
        <v>335</v>
      </c>
      <c r="D27" s="9" t="s">
        <v>336</v>
      </c>
      <c r="E27" s="9" t="s">
        <v>337</v>
      </c>
      <c r="F27" s="9" t="s">
        <v>338</v>
      </c>
      <c r="G27" s="9" t="s">
        <v>339</v>
      </c>
    </row>
    <row r="28" customFormat="false" ht="14.15" hidden="false" customHeight="false" outlineLevel="0" collapsed="false">
      <c r="A28" s="5" t="s">
        <v>315</v>
      </c>
      <c r="B28" s="91" t="s">
        <v>35</v>
      </c>
      <c r="C28" s="91" t="n">
        <v>1</v>
      </c>
      <c r="D28" s="91" t="n">
        <v>3</v>
      </c>
      <c r="E28" s="91" t="s">
        <v>35</v>
      </c>
      <c r="F28" s="91" t="s">
        <v>35</v>
      </c>
      <c r="G28" s="91" t="s">
        <v>35</v>
      </c>
    </row>
    <row r="29" customFormat="false" ht="14.15" hidden="false" customHeight="false" outlineLevel="0" collapsed="false">
      <c r="A29" s="5" t="s">
        <v>315</v>
      </c>
      <c r="B29" s="91" t="s">
        <v>35</v>
      </c>
      <c r="C29" s="91" t="s">
        <v>35</v>
      </c>
      <c r="D29" s="91" t="s">
        <v>35</v>
      </c>
      <c r="E29" s="91" t="s">
        <v>35</v>
      </c>
      <c r="F29" s="91" t="s">
        <v>35</v>
      </c>
      <c r="G29" s="91" t="s">
        <v>35</v>
      </c>
    </row>
    <row r="30" customFormat="false" ht="14.15" hidden="false" customHeight="false" outlineLevel="0" collapsed="false">
      <c r="A30" s="5" t="s">
        <v>315</v>
      </c>
      <c r="B30" s="5" t="s">
        <v>35</v>
      </c>
      <c r="C30" s="5" t="n">
        <v>1</v>
      </c>
      <c r="D30" s="5" t="n">
        <v>2</v>
      </c>
      <c r="E30" s="5" t="s">
        <v>35</v>
      </c>
      <c r="F30" s="5" t="s">
        <v>35</v>
      </c>
      <c r="G30" s="5" t="s">
        <v>35</v>
      </c>
    </row>
    <row r="31" customFormat="false" ht="19.4" hidden="false" customHeight="true" outlineLevel="0" collapsed="false">
      <c r="A31" s="135" t="s">
        <v>321</v>
      </c>
      <c r="B31" s="135"/>
      <c r="C31" s="135"/>
      <c r="D31" s="135"/>
      <c r="E31" s="135"/>
      <c r="F31" s="135"/>
      <c r="G31" s="135"/>
    </row>
    <row r="32" customFormat="false" ht="14.15" hidden="false" customHeight="false" outlineLevel="0" collapsed="false">
      <c r="A32" s="131" t="s">
        <v>322</v>
      </c>
      <c r="B32" s="131" t="s">
        <v>323</v>
      </c>
      <c r="C32" s="96"/>
      <c r="D32" s="96"/>
      <c r="E32" s="96"/>
      <c r="F32" s="96"/>
      <c r="G32" s="96"/>
    </row>
    <row r="33" customFormat="false" ht="14.15" hidden="false" customHeight="true" outlineLevel="0" collapsed="false">
      <c r="A33" s="7" t="s">
        <v>343</v>
      </c>
      <c r="B33" s="7"/>
      <c r="C33" s="96"/>
      <c r="D33" s="96"/>
      <c r="E33" s="96"/>
      <c r="F33" s="96"/>
      <c r="G33" s="96"/>
    </row>
    <row r="34" customFormat="false" ht="14.15" hidden="false" customHeight="false" outlineLevel="0" collapsed="false">
      <c r="A34" s="9" t="s">
        <v>334</v>
      </c>
      <c r="B34" s="5" t="n">
        <f aca="false">SUM(B28:B30)</f>
        <v>0</v>
      </c>
      <c r="C34" s="96"/>
      <c r="D34" s="96"/>
      <c r="E34" s="96"/>
      <c r="F34" s="96"/>
      <c r="G34" s="96"/>
    </row>
    <row r="35" customFormat="false" ht="14.15" hidden="false" customHeight="false" outlineLevel="0" collapsed="false">
      <c r="A35" s="9" t="s">
        <v>335</v>
      </c>
      <c r="B35" s="5" t="n">
        <f aca="false">SUM(C28:C30)</f>
        <v>2</v>
      </c>
      <c r="C35" s="96"/>
      <c r="D35" s="96"/>
      <c r="E35" s="96"/>
      <c r="F35" s="96"/>
      <c r="G35" s="96"/>
    </row>
    <row r="36" customFormat="false" ht="14.15" hidden="false" customHeight="false" outlineLevel="0" collapsed="false">
      <c r="A36" s="9" t="s">
        <v>336</v>
      </c>
      <c r="B36" s="5" t="n">
        <f aca="false">SUM(D28:D30)</f>
        <v>5</v>
      </c>
      <c r="C36" s="138"/>
      <c r="D36" s="138"/>
      <c r="E36" s="138"/>
      <c r="F36" s="138"/>
      <c r="G36" s="96"/>
    </row>
    <row r="37" customFormat="false" ht="14.15" hidden="false" customHeight="false" outlineLevel="0" collapsed="false">
      <c r="A37" s="9" t="s">
        <v>337</v>
      </c>
      <c r="B37" s="5" t="n">
        <f aca="false">SUM(E28:E30)</f>
        <v>0</v>
      </c>
      <c r="C37" s="138"/>
      <c r="D37" s="138"/>
      <c r="E37" s="138"/>
      <c r="F37" s="138"/>
      <c r="G37" s="96"/>
    </row>
    <row r="38" customFormat="false" ht="14.15" hidden="false" customHeight="false" outlineLevel="0" collapsed="false">
      <c r="A38" s="9" t="s">
        <v>338</v>
      </c>
      <c r="B38" s="5" t="n">
        <f aca="false">SUM(F28:F30)</f>
        <v>0</v>
      </c>
      <c r="C38" s="138"/>
      <c r="D38" s="138"/>
      <c r="E38" s="138"/>
      <c r="F38" s="138"/>
      <c r="G38" s="96"/>
    </row>
    <row r="39" customFormat="false" ht="14.15" hidden="false" customHeight="false" outlineLevel="0" collapsed="false">
      <c r="A39" s="9" t="s">
        <v>339</v>
      </c>
      <c r="B39" s="5" t="n">
        <f aca="false">SUM(G28:G30)</f>
        <v>0</v>
      </c>
      <c r="C39" s="138"/>
      <c r="D39" s="138"/>
      <c r="E39" s="138"/>
      <c r="F39" s="138"/>
      <c r="G39" s="96"/>
    </row>
    <row r="40" customFormat="false" ht="14.15" hidden="false" customHeight="false" outlineLevel="0" collapsed="false">
      <c r="A40" s="9" t="s">
        <v>326</v>
      </c>
      <c r="B40" s="5" t="n">
        <f aca="false">SUM(B34:B39)</f>
        <v>7</v>
      </c>
      <c r="C40" s="138"/>
      <c r="D40" s="138"/>
      <c r="E40" s="138"/>
      <c r="F40" s="138"/>
      <c r="G40" s="96"/>
    </row>
    <row r="41" customFormat="false" ht="14.15" hidden="false" customHeight="true" outlineLevel="0" collapsed="false">
      <c r="A41" s="133" t="s">
        <v>35</v>
      </c>
      <c r="B41" s="133"/>
      <c r="C41" s="133"/>
      <c r="D41" s="133"/>
      <c r="E41" s="133"/>
      <c r="F41" s="133"/>
      <c r="G41" s="133"/>
    </row>
    <row r="42" customFormat="false" ht="14.15" hidden="false" customHeight="true" outlineLevel="0" collapsed="false">
      <c r="A42" s="135" t="s">
        <v>330</v>
      </c>
      <c r="B42" s="135"/>
      <c r="C42" s="135"/>
      <c r="D42" s="135"/>
      <c r="E42" s="135"/>
      <c r="F42" s="135"/>
      <c r="G42" s="135"/>
    </row>
    <row r="43" customFormat="false" ht="14.15" hidden="false" customHeight="true" outlineLevel="0" collapsed="false">
      <c r="A43" s="133" t="s">
        <v>344</v>
      </c>
      <c r="B43" s="133"/>
      <c r="C43" s="133"/>
      <c r="D43" s="133"/>
      <c r="E43" s="133"/>
      <c r="F43" s="133"/>
      <c r="G43" s="133"/>
    </row>
    <row r="44" customFormat="false" ht="14.15" hidden="false" customHeight="true" outlineLevel="0" collapsed="false">
      <c r="A44" s="130" t="s">
        <v>345</v>
      </c>
      <c r="B44" s="130"/>
      <c r="C44" s="130"/>
      <c r="D44" s="130"/>
      <c r="E44" s="130"/>
      <c r="F44" s="130"/>
      <c r="G44" s="130"/>
    </row>
    <row r="45" customFormat="false" ht="26.85" hidden="false" customHeight="false" outlineLevel="0" collapsed="false">
      <c r="A45" s="131" t="s">
        <v>346</v>
      </c>
      <c r="B45" s="131" t="s">
        <v>347</v>
      </c>
      <c r="C45" s="131" t="s">
        <v>348</v>
      </c>
      <c r="D45" s="131" t="s">
        <v>349</v>
      </c>
      <c r="E45" s="131" t="s">
        <v>350</v>
      </c>
      <c r="F45" s="131" t="s">
        <v>351</v>
      </c>
      <c r="G45" s="131" t="s">
        <v>352</v>
      </c>
    </row>
    <row r="46" customFormat="false" ht="13.8" hidden="false" customHeight="false" outlineLevel="0" collapsed="false">
      <c r="A46" s="139" t="n">
        <v>50</v>
      </c>
      <c r="B46" s="139" t="n">
        <v>3</v>
      </c>
      <c r="C46" s="139" t="n">
        <v>2</v>
      </c>
      <c r="D46" s="139" t="s">
        <v>35</v>
      </c>
      <c r="E46" s="139" t="s">
        <v>35</v>
      </c>
      <c r="F46" s="139" t="s">
        <v>35</v>
      </c>
      <c r="G46" s="139" t="s">
        <v>35</v>
      </c>
    </row>
    <row r="47" customFormat="false" ht="14.15" hidden="false" customHeight="true" outlineLevel="0" collapsed="false">
      <c r="A47" s="135" t="s">
        <v>321</v>
      </c>
      <c r="B47" s="135"/>
      <c r="C47" s="135"/>
      <c r="D47" s="135"/>
      <c r="E47" s="135"/>
      <c r="F47" s="135"/>
      <c r="G47" s="135"/>
    </row>
    <row r="48" customFormat="false" ht="14.15" hidden="false" customHeight="false" outlineLevel="0" collapsed="false">
      <c r="A48" s="131" t="s">
        <v>322</v>
      </c>
      <c r="B48" s="131" t="s">
        <v>323</v>
      </c>
      <c r="C48" s="129"/>
      <c r="D48" s="129"/>
      <c r="E48" s="129"/>
      <c r="F48" s="129"/>
      <c r="G48" s="129"/>
    </row>
    <row r="49" customFormat="false" ht="14.15" hidden="false" customHeight="true" outlineLevel="0" collapsed="false">
      <c r="A49" s="142" t="s">
        <v>353</v>
      </c>
      <c r="B49" s="142"/>
      <c r="C49" s="129"/>
      <c r="D49" s="129"/>
      <c r="E49" s="129"/>
      <c r="F49" s="129"/>
      <c r="G49" s="129"/>
    </row>
    <row r="50" customFormat="false" ht="14.15" hidden="false" customHeight="false" outlineLevel="0" collapsed="false">
      <c r="A50" s="9" t="s">
        <v>347</v>
      </c>
      <c r="B50" s="5" t="n">
        <f aca="false">B46</f>
        <v>3</v>
      </c>
      <c r="C50" s="129"/>
      <c r="D50" s="129"/>
      <c r="E50" s="129"/>
      <c r="F50" s="129"/>
      <c r="G50" s="129"/>
    </row>
    <row r="51" customFormat="false" ht="14.15" hidden="false" customHeight="false" outlineLevel="0" collapsed="false">
      <c r="A51" s="9" t="s">
        <v>348</v>
      </c>
      <c r="B51" s="5" t="n">
        <f aca="false">C46</f>
        <v>2</v>
      </c>
      <c r="C51" s="129"/>
      <c r="D51" s="129"/>
      <c r="E51" s="129"/>
      <c r="F51" s="129"/>
      <c r="G51" s="129"/>
    </row>
    <row r="52" customFormat="false" ht="14.15" hidden="false" customHeight="false" outlineLevel="0" collapsed="false">
      <c r="A52" s="9" t="str">
        <f aca="false">D45</f>
        <v>Златоглазки</v>
      </c>
      <c r="B52" s="5" t="str">
        <f aca="false">D46</f>
        <v>-</v>
      </c>
      <c r="C52" s="129"/>
      <c r="D52" s="129"/>
      <c r="E52" s="129"/>
      <c r="F52" s="129"/>
      <c r="G52" s="129"/>
    </row>
    <row r="53" customFormat="false" ht="14.15" hidden="false" customHeight="false" outlineLevel="0" collapsed="false">
      <c r="A53" s="9" t="str">
        <f aca="false">E45</f>
        <v>Комары</v>
      </c>
      <c r="B53" s="5" t="str">
        <f aca="false">E46</f>
        <v>-</v>
      </c>
      <c r="C53" s="129"/>
      <c r="D53" s="129"/>
      <c r="E53" s="129"/>
      <c r="F53" s="129"/>
      <c r="G53" s="129"/>
    </row>
    <row r="54" customFormat="false" ht="14.15" hidden="false" customHeight="false" outlineLevel="0" collapsed="false">
      <c r="A54" s="9" t="str">
        <f aca="false">F45</f>
        <v>Осы</v>
      </c>
      <c r="B54" s="5" t="str">
        <f aca="false">F46</f>
        <v>-</v>
      </c>
      <c r="C54" s="129"/>
      <c r="D54" s="129"/>
      <c r="E54" s="129"/>
      <c r="F54" s="129"/>
      <c r="G54" s="129"/>
    </row>
    <row r="55" customFormat="false" ht="14.15" hidden="false" customHeight="false" outlineLevel="0" collapsed="false">
      <c r="A55" s="9" t="str">
        <f aca="false">G45</f>
        <v>Пищевая моль</v>
      </c>
      <c r="B55" s="5" t="str">
        <f aca="false">G46</f>
        <v>-</v>
      </c>
      <c r="C55" s="129"/>
      <c r="D55" s="129"/>
      <c r="E55" s="129"/>
      <c r="F55" s="129"/>
      <c r="G55" s="129"/>
    </row>
    <row r="56" customFormat="false" ht="14.15" hidden="false" customHeight="true" outlineLevel="0" collapsed="false">
      <c r="A56" s="135" t="s">
        <v>330</v>
      </c>
      <c r="B56" s="135"/>
      <c r="C56" s="135"/>
      <c r="D56" s="135"/>
      <c r="E56" s="135"/>
      <c r="F56" s="135"/>
      <c r="G56" s="135"/>
    </row>
    <row r="57" customFormat="false" ht="14.15" hidden="false" customHeight="true" outlineLevel="0" collapsed="false">
      <c r="A57" s="2" t="s">
        <v>354</v>
      </c>
      <c r="B57" s="2"/>
      <c r="C57" s="119"/>
      <c r="D57" s="119"/>
      <c r="E57" s="119"/>
      <c r="F57" s="119"/>
      <c r="G57" s="120"/>
    </row>
    <row r="58" customFormat="false" ht="14.15" hidden="false" customHeight="true" outlineLevel="0" collapsed="false">
      <c r="A58" s="130" t="s">
        <v>355</v>
      </c>
      <c r="B58" s="130"/>
      <c r="C58" s="130"/>
      <c r="D58" s="130"/>
      <c r="E58" s="130"/>
      <c r="F58" s="130"/>
      <c r="G58" s="130"/>
    </row>
    <row r="59" customFormat="false" ht="26.85" hidden="false" customHeight="false" outlineLevel="0" collapsed="false">
      <c r="A59" s="131" t="s">
        <v>356</v>
      </c>
      <c r="B59" s="131" t="s">
        <v>347</v>
      </c>
      <c r="C59" s="131" t="s">
        <v>348</v>
      </c>
      <c r="D59" s="131" t="s">
        <v>349</v>
      </c>
      <c r="E59" s="131" t="s">
        <v>350</v>
      </c>
      <c r="F59" s="131" t="s">
        <v>351</v>
      </c>
      <c r="G59" s="131" t="s">
        <v>352</v>
      </c>
    </row>
    <row r="60" customFormat="false" ht="13.9" hidden="false" customHeight="false" outlineLevel="0" collapsed="false">
      <c r="A60" s="5" t="n">
        <v>12</v>
      </c>
      <c r="B60" s="5" t="n">
        <v>1</v>
      </c>
      <c r="C60" s="5" t="s">
        <v>35</v>
      </c>
      <c r="D60" s="5" t="s">
        <v>35</v>
      </c>
      <c r="E60" s="5" t="s">
        <v>35</v>
      </c>
      <c r="F60" s="5" t="s">
        <v>35</v>
      </c>
      <c r="G60" s="5" t="s">
        <v>35</v>
      </c>
    </row>
    <row r="61" customFormat="false" ht="13.9" hidden="false" customHeight="false" outlineLevel="0" collapsed="false">
      <c r="A61" s="5" t="n">
        <v>5</v>
      </c>
      <c r="B61" s="5" t="n">
        <v>2</v>
      </c>
      <c r="C61" s="5" t="s">
        <v>35</v>
      </c>
      <c r="D61" s="5" t="s">
        <v>35</v>
      </c>
      <c r="E61" s="5" t="s">
        <v>35</v>
      </c>
      <c r="F61" s="5" t="s">
        <v>35</v>
      </c>
      <c r="G61" s="5" t="s">
        <v>35</v>
      </c>
    </row>
    <row r="62" customFormat="false" ht="13.9" hidden="false" customHeight="false" outlineLevel="0" collapsed="false">
      <c r="A62" s="5" t="n">
        <v>9</v>
      </c>
      <c r="B62" s="5" t="n">
        <v>1</v>
      </c>
      <c r="C62" s="5" t="s">
        <v>35</v>
      </c>
      <c r="D62" s="5" t="s">
        <v>35</v>
      </c>
      <c r="E62" s="5" t="s">
        <v>35</v>
      </c>
      <c r="F62" s="5" t="s">
        <v>35</v>
      </c>
      <c r="G62" s="5" t="s">
        <v>35</v>
      </c>
    </row>
    <row r="63" customFormat="false" ht="13.9" hidden="false" customHeight="false" outlineLevel="0" collapsed="false">
      <c r="A63" s="5" t="n">
        <v>7</v>
      </c>
      <c r="B63" s="5" t="n">
        <v>1</v>
      </c>
      <c r="C63" s="5" t="s">
        <v>35</v>
      </c>
      <c r="D63" s="5" t="s">
        <v>35</v>
      </c>
      <c r="E63" s="5" t="s">
        <v>35</v>
      </c>
      <c r="F63" s="5" t="s">
        <v>35</v>
      </c>
      <c r="G63" s="5" t="s">
        <v>35</v>
      </c>
    </row>
    <row r="64" customFormat="false" ht="13.9" hidden="false" customHeight="false" outlineLevel="0" collapsed="false">
      <c r="A64" s="5" t="n">
        <v>13</v>
      </c>
      <c r="B64" s="5" t="n">
        <v>3</v>
      </c>
      <c r="C64" s="5" t="s">
        <v>35</v>
      </c>
      <c r="D64" s="5" t="s">
        <v>35</v>
      </c>
      <c r="E64" s="5" t="s">
        <v>35</v>
      </c>
      <c r="F64" s="5" t="s">
        <v>35</v>
      </c>
      <c r="G64" s="5" t="s">
        <v>35</v>
      </c>
    </row>
    <row r="65" customFormat="false" ht="14.15" hidden="false" customHeight="true" outlineLevel="0" collapsed="false">
      <c r="A65" s="135" t="s">
        <v>321</v>
      </c>
      <c r="B65" s="135"/>
      <c r="C65" s="135"/>
      <c r="D65" s="135"/>
      <c r="E65" s="135"/>
      <c r="F65" s="135"/>
      <c r="G65" s="135"/>
    </row>
    <row r="66" customFormat="false" ht="14.15" hidden="false" customHeight="true" outlineLevel="0" collapsed="false">
      <c r="A66" s="131" t="s">
        <v>322</v>
      </c>
      <c r="B66" s="131" t="s">
        <v>323</v>
      </c>
      <c r="C66" s="96"/>
      <c r="D66" s="96"/>
      <c r="E66" s="96"/>
      <c r="F66" s="96"/>
      <c r="G66" s="96"/>
    </row>
    <row r="67" customFormat="false" ht="14.15" hidden="false" customHeight="true" outlineLevel="0" collapsed="false">
      <c r="A67" s="143" t="s">
        <v>353</v>
      </c>
      <c r="B67" s="143"/>
      <c r="C67" s="96"/>
      <c r="D67" s="96"/>
      <c r="E67" s="96"/>
      <c r="F67" s="96"/>
      <c r="G67" s="96"/>
    </row>
    <row r="68" customFormat="false" ht="14.15" hidden="false" customHeight="false" outlineLevel="0" collapsed="false">
      <c r="A68" s="9" t="s">
        <v>347</v>
      </c>
      <c r="B68" s="5" t="n">
        <f aca="false">SUM(B60:B64)</f>
        <v>8</v>
      </c>
      <c r="C68" s="96"/>
      <c r="D68" s="96"/>
      <c r="E68" s="96"/>
      <c r="F68" s="96"/>
      <c r="G68" s="96"/>
    </row>
    <row r="69" customFormat="false" ht="14.15" hidden="false" customHeight="false" outlineLevel="0" collapsed="false">
      <c r="A69" s="9" t="s">
        <v>348</v>
      </c>
      <c r="B69" s="5" t="n">
        <f aca="false">SUM(C60:C64)</f>
        <v>0</v>
      </c>
      <c r="C69" s="96"/>
      <c r="D69" s="96"/>
      <c r="E69" s="96"/>
      <c r="F69" s="96"/>
      <c r="G69" s="96"/>
    </row>
    <row r="70" customFormat="false" ht="14.15" hidden="false" customHeight="false" outlineLevel="0" collapsed="false">
      <c r="A70" s="9" t="str">
        <f aca="false">D59</f>
        <v>Златоглазки</v>
      </c>
      <c r="B70" s="5" t="n">
        <f aca="false">SUM(D60:D64)</f>
        <v>0</v>
      </c>
      <c r="C70" s="96"/>
      <c r="D70" s="96"/>
      <c r="E70" s="96"/>
      <c r="F70" s="96"/>
      <c r="G70" s="96"/>
    </row>
    <row r="71" customFormat="false" ht="14.15" hidden="false" customHeight="false" outlineLevel="0" collapsed="false">
      <c r="A71" s="9" t="str">
        <f aca="false">E59</f>
        <v>Комары</v>
      </c>
      <c r="B71" s="5" t="n">
        <f aca="false">SUM(E60:E64)</f>
        <v>0</v>
      </c>
      <c r="C71" s="96"/>
      <c r="D71" s="96"/>
      <c r="E71" s="96"/>
      <c r="F71" s="96"/>
      <c r="G71" s="96"/>
    </row>
    <row r="72" customFormat="false" ht="14.15" hidden="false" customHeight="false" outlineLevel="0" collapsed="false">
      <c r="A72" s="9" t="str">
        <f aca="false">F59</f>
        <v>Осы</v>
      </c>
      <c r="B72" s="5" t="n">
        <f aca="false">SUM(F60:F64)</f>
        <v>0</v>
      </c>
      <c r="C72" s="96"/>
      <c r="D72" s="96"/>
      <c r="E72" s="96"/>
      <c r="F72" s="96"/>
      <c r="G72" s="96"/>
    </row>
    <row r="73" customFormat="false" ht="14.15" hidden="false" customHeight="false" outlineLevel="0" collapsed="false">
      <c r="A73" s="9" t="str">
        <f aca="false">G59</f>
        <v>Пищевая моль</v>
      </c>
      <c r="B73" s="5" t="n">
        <f aca="false">SUM(G60:G64)</f>
        <v>0</v>
      </c>
      <c r="C73" s="96"/>
      <c r="D73" s="96"/>
      <c r="E73" s="96"/>
      <c r="F73" s="96"/>
      <c r="G73" s="96"/>
    </row>
    <row r="74" customFormat="false" ht="14.15" hidden="false" customHeight="true" outlineLevel="0" collapsed="false">
      <c r="A74" s="133" t="s">
        <v>35</v>
      </c>
      <c r="B74" s="144"/>
      <c r="C74" s="144"/>
      <c r="D74" s="144"/>
      <c r="E74" s="144"/>
      <c r="F74" s="144"/>
      <c r="G74" s="145"/>
    </row>
    <row r="75" customFormat="false" ht="14.15" hidden="false" customHeight="true" outlineLevel="0" collapsed="false">
      <c r="A75" s="135" t="s">
        <v>330</v>
      </c>
      <c r="B75" s="135"/>
      <c r="C75" s="135"/>
      <c r="D75" s="135"/>
      <c r="E75" s="135"/>
      <c r="F75" s="135"/>
      <c r="G75" s="135"/>
    </row>
    <row r="76" customFormat="false" ht="14.15" hidden="false" customHeight="true" outlineLevel="0" collapsed="false">
      <c r="A76" s="133" t="s">
        <v>383</v>
      </c>
      <c r="B76" s="133"/>
      <c r="C76" s="133"/>
      <c r="D76" s="133"/>
      <c r="E76" s="133"/>
      <c r="F76" s="133"/>
      <c r="G76" s="133"/>
    </row>
    <row r="77" customFormat="false" ht="14.15" hidden="false" customHeight="true" outlineLevel="0" collapsed="false">
      <c r="A77" s="130" t="s">
        <v>357</v>
      </c>
      <c r="B77" s="130"/>
      <c r="C77" s="130"/>
      <c r="D77" s="130"/>
      <c r="E77" s="130"/>
      <c r="F77" s="130"/>
      <c r="G77" s="130"/>
    </row>
    <row r="78" customFormat="false" ht="47" hidden="false" customHeight="true" outlineLevel="0" collapsed="false">
      <c r="A78" s="131" t="s">
        <v>358</v>
      </c>
      <c r="B78" s="131"/>
      <c r="C78" s="131" t="s">
        <v>359</v>
      </c>
      <c r="D78" s="131" t="s">
        <v>48</v>
      </c>
      <c r="E78" s="131" t="s">
        <v>360</v>
      </c>
      <c r="F78" s="131"/>
      <c r="G78" s="131" t="s">
        <v>318</v>
      </c>
    </row>
    <row r="79" customFormat="false" ht="14.15" hidden="false" customHeight="true" outlineLevel="0" collapsed="false">
      <c r="A79" s="7" t="s">
        <v>362</v>
      </c>
      <c r="B79" s="7"/>
      <c r="C79" s="146" t="s">
        <v>303</v>
      </c>
      <c r="D79" s="7" t="s">
        <v>363</v>
      </c>
      <c r="E79" s="7" t="s">
        <v>364</v>
      </c>
      <c r="F79" s="7"/>
      <c r="G79" s="147" t="n">
        <f aca="false">88*0.002</f>
        <v>0.176</v>
      </c>
    </row>
    <row r="80" customFormat="false" ht="26.85" hidden="false" customHeight="true" outlineLevel="0" collapsed="false">
      <c r="A80" s="7"/>
      <c r="B80" s="7"/>
      <c r="C80" s="22" t="s">
        <v>34</v>
      </c>
      <c r="D80" s="7"/>
      <c r="E80" s="7"/>
      <c r="F80" s="7"/>
      <c r="G80" s="147"/>
    </row>
    <row r="81" customFormat="false" ht="13.8" hidden="false" customHeight="true" outlineLevel="0" collapsed="false">
      <c r="A81" s="2" t="s">
        <v>365</v>
      </c>
      <c r="B81" s="2"/>
      <c r="C81" s="13" t="s">
        <v>35</v>
      </c>
      <c r="D81" s="148" t="s">
        <v>35</v>
      </c>
      <c r="E81" s="7" t="s">
        <v>35</v>
      </c>
      <c r="F81" s="7"/>
      <c r="G81" s="149" t="s">
        <v>35</v>
      </c>
    </row>
    <row r="82" customFormat="false" ht="38.55" hidden="false" customHeight="true" outlineLevel="0" collapsed="false">
      <c r="A82" s="2"/>
      <c r="B82" s="2"/>
      <c r="C82" s="5" t="s">
        <v>35</v>
      </c>
      <c r="D82" s="148"/>
      <c r="E82" s="7"/>
      <c r="F82" s="7"/>
      <c r="G82" s="149"/>
    </row>
    <row r="83" customFormat="false" ht="13.8" hidden="false" customHeight="true" outlineLevel="0" collapsed="false">
      <c r="A83" s="2" t="s">
        <v>354</v>
      </c>
      <c r="B83" s="2"/>
      <c r="C83" s="150" t="s">
        <v>366</v>
      </c>
      <c r="D83" s="5" t="s">
        <v>35</v>
      </c>
      <c r="E83" s="7" t="s">
        <v>35</v>
      </c>
      <c r="F83" s="7"/>
      <c r="G83" s="5" t="s">
        <v>35</v>
      </c>
    </row>
    <row r="84" customFormat="false" ht="13.8" hidden="false" customHeight="true" outlineLevel="0" collapsed="false">
      <c r="A84" s="7" t="s">
        <v>367</v>
      </c>
      <c r="B84" s="7"/>
      <c r="C84" s="150" t="s">
        <v>35</v>
      </c>
      <c r="D84" s="7" t="s">
        <v>35</v>
      </c>
      <c r="E84" s="7" t="s">
        <v>35</v>
      </c>
      <c r="F84" s="7"/>
      <c r="G84" s="7" t="s">
        <v>35</v>
      </c>
    </row>
    <row r="85" customFormat="false" ht="13.8" hidden="false" customHeight="true" outlineLevel="0" collapsed="false">
      <c r="A85" s="7"/>
      <c r="B85" s="7"/>
      <c r="C85" s="150" t="s">
        <v>35</v>
      </c>
      <c r="D85" s="7"/>
      <c r="E85" s="7"/>
      <c r="F85" s="7"/>
      <c r="G85" s="7"/>
    </row>
    <row r="86" customFormat="false" ht="14.15" hidden="false" customHeight="true" outlineLevel="0" collapsed="false">
      <c r="A86" s="2" t="s">
        <v>368</v>
      </c>
      <c r="B86" s="2"/>
      <c r="C86" s="22" t="s">
        <v>35</v>
      </c>
      <c r="D86" s="142" t="s">
        <v>35</v>
      </c>
      <c r="E86" s="142" t="s">
        <v>35</v>
      </c>
      <c r="F86" s="142"/>
      <c r="G86" s="142" t="s">
        <v>35</v>
      </c>
    </row>
    <row r="87" customFormat="false" ht="13.8" hidden="false" customHeight="true" outlineLevel="0" collapsed="false">
      <c r="A87" s="2"/>
      <c r="B87" s="2"/>
      <c r="C87" s="22" t="s">
        <v>35</v>
      </c>
      <c r="D87" s="142"/>
      <c r="E87" s="142"/>
      <c r="F87" s="142"/>
      <c r="G87" s="142"/>
    </row>
    <row r="88" customFormat="false" ht="18.65" hidden="false" customHeight="true" outlineLevel="0" collapsed="false">
      <c r="A88" s="151" t="s">
        <v>369</v>
      </c>
      <c r="B88" s="151"/>
      <c r="C88" s="142" t="s">
        <v>35</v>
      </c>
      <c r="D88" s="142" t="s">
        <v>35</v>
      </c>
      <c r="E88" s="142" t="s">
        <v>35</v>
      </c>
      <c r="F88" s="142"/>
      <c r="G88" s="142" t="s">
        <v>35</v>
      </c>
    </row>
    <row r="89" customFormat="false" ht="12.65" hidden="false" customHeight="true" outlineLevel="0" collapsed="false">
      <c r="A89" s="151"/>
      <c r="B89" s="151"/>
      <c r="C89" s="142"/>
      <c r="D89" s="142"/>
      <c r="E89" s="142"/>
      <c r="F89" s="142"/>
      <c r="G89" s="142"/>
    </row>
    <row r="90" customFormat="false" ht="12.65" hidden="false" customHeight="true" outlineLevel="0" collapsed="false">
      <c r="A90" s="142" t="s">
        <v>370</v>
      </c>
      <c r="B90" s="142"/>
      <c r="C90" s="22" t="s">
        <v>371</v>
      </c>
      <c r="D90" s="142" t="s">
        <v>372</v>
      </c>
      <c r="E90" s="142" t="s">
        <v>35</v>
      </c>
      <c r="F90" s="142"/>
      <c r="G90" s="142" t="n">
        <v>5</v>
      </c>
    </row>
    <row r="91" customFormat="false" ht="33.55" hidden="false" customHeight="true" outlineLevel="0" collapsed="false">
      <c r="A91" s="142"/>
      <c r="B91" s="142"/>
      <c r="C91" s="22" t="s">
        <v>34</v>
      </c>
      <c r="D91" s="142"/>
      <c r="E91" s="142"/>
      <c r="F91" s="142"/>
      <c r="G91" s="142"/>
    </row>
    <row r="92" customFormat="false" ht="14.15" hidden="false" customHeight="true" outlineLevel="0" collapsed="false">
      <c r="A92" s="130" t="s">
        <v>373</v>
      </c>
      <c r="B92" s="130"/>
      <c r="C92" s="130"/>
      <c r="D92" s="130"/>
      <c r="E92" s="130"/>
      <c r="F92" s="130"/>
      <c r="G92" s="130"/>
    </row>
    <row r="93" customFormat="false" ht="14.15" hidden="false" customHeight="true" outlineLevel="0" collapsed="false">
      <c r="A93" s="133" t="s">
        <v>374</v>
      </c>
      <c r="B93" s="133"/>
      <c r="C93" s="133"/>
      <c r="D93" s="133"/>
      <c r="E93" s="133"/>
      <c r="F93" s="7" t="s">
        <v>35</v>
      </c>
      <c r="G93" s="7"/>
    </row>
    <row r="94" customFormat="false" ht="14.15" hidden="false" customHeight="true" outlineLevel="0" collapsed="false">
      <c r="A94" s="133" t="s">
        <v>375</v>
      </c>
      <c r="B94" s="133"/>
      <c r="C94" s="133"/>
      <c r="D94" s="133"/>
      <c r="E94" s="133"/>
      <c r="F94" s="7" t="str">
        <f aca="false">F93</f>
        <v>-</v>
      </c>
      <c r="G94" s="7"/>
    </row>
    <row r="95" customFormat="false" ht="14.15" hidden="false" customHeight="true" outlineLevel="0" collapsed="false">
      <c r="A95" s="152" t="s">
        <v>376</v>
      </c>
      <c r="B95" s="152"/>
      <c r="C95" s="152"/>
      <c r="D95" s="152"/>
      <c r="E95" s="152"/>
      <c r="F95" s="7" t="s">
        <v>35</v>
      </c>
      <c r="G95" s="7"/>
    </row>
    <row r="96" customFormat="false" ht="14.15" hidden="false" customHeight="true" outlineLevel="0" collapsed="false">
      <c r="A96" s="133" t="s">
        <v>377</v>
      </c>
      <c r="B96" s="133"/>
      <c r="C96" s="133"/>
      <c r="D96" s="133"/>
      <c r="E96" s="133"/>
      <c r="F96" s="91" t="s">
        <v>378</v>
      </c>
      <c r="G96" s="91"/>
    </row>
    <row r="97" customFormat="false" ht="14.15" hidden="false" customHeight="false" outlineLevel="0" collapsed="false">
      <c r="A97" s="153" t="s">
        <v>379</v>
      </c>
      <c r="B97" s="129"/>
      <c r="C97" s="129"/>
      <c r="D97" s="129"/>
      <c r="E97" s="129"/>
      <c r="F97" s="129"/>
      <c r="G97" s="129"/>
    </row>
    <row r="98" customFormat="false" ht="26.85" hidden="false" customHeight="true" outlineLevel="0" collapsed="false">
      <c r="A98" s="9" t="s">
        <v>380</v>
      </c>
      <c r="B98" s="9"/>
      <c r="C98" s="9"/>
      <c r="D98" s="9"/>
      <c r="E98" s="9"/>
      <c r="F98" s="9"/>
      <c r="G98" s="9"/>
    </row>
    <row r="99" customFormat="false" ht="13.8" hidden="false" customHeight="true" outlineLevel="0" collapsed="false">
      <c r="A99" s="91" t="s">
        <v>381</v>
      </c>
      <c r="B99" s="91"/>
      <c r="C99" s="91"/>
      <c r="D99" s="91" t="s">
        <v>382</v>
      </c>
      <c r="E99" s="91"/>
      <c r="F99" s="91"/>
      <c r="G99" s="91"/>
    </row>
    <row r="100" customFormat="false" ht="13.8" hidden="false" customHeight="false" outlineLevel="0" collapsed="false">
      <c r="A100" s="91"/>
      <c r="B100" s="91"/>
      <c r="C100" s="91"/>
      <c r="D100" s="91"/>
      <c r="E100" s="91"/>
      <c r="F100" s="91"/>
      <c r="G100" s="91"/>
    </row>
  </sheetData>
  <mergeCells count="86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A8:G8"/>
    <mergeCell ref="A9:G9"/>
    <mergeCell ref="F10:G10"/>
    <mergeCell ref="F11:G11"/>
    <mergeCell ref="A13:G13"/>
    <mergeCell ref="F14:G14"/>
    <mergeCell ref="F15:G15"/>
    <mergeCell ref="A16:G16"/>
    <mergeCell ref="A18:B18"/>
    <mergeCell ref="A21:E21"/>
    <mergeCell ref="F21:G21"/>
    <mergeCell ref="A22:E22"/>
    <mergeCell ref="F22:G22"/>
    <mergeCell ref="A23:E23"/>
    <mergeCell ref="F23:G23"/>
    <mergeCell ref="A24:G24"/>
    <mergeCell ref="A26:G26"/>
    <mergeCell ref="A31:G31"/>
    <mergeCell ref="A33:B33"/>
    <mergeCell ref="A41:G41"/>
    <mergeCell ref="A42:G42"/>
    <mergeCell ref="A43:G43"/>
    <mergeCell ref="A44:G44"/>
    <mergeCell ref="A47:G47"/>
    <mergeCell ref="A49:B49"/>
    <mergeCell ref="A56:G56"/>
    <mergeCell ref="A57:B57"/>
    <mergeCell ref="A58:G58"/>
    <mergeCell ref="A65:G65"/>
    <mergeCell ref="A67:B67"/>
    <mergeCell ref="A75:G75"/>
    <mergeCell ref="A76:G76"/>
    <mergeCell ref="A77:G77"/>
    <mergeCell ref="A78:B78"/>
    <mergeCell ref="E78:F78"/>
    <mergeCell ref="A79:B80"/>
    <mergeCell ref="D79:D80"/>
    <mergeCell ref="E79:F80"/>
    <mergeCell ref="G79:G80"/>
    <mergeCell ref="A81:B82"/>
    <mergeCell ref="D81:D82"/>
    <mergeCell ref="E81:F82"/>
    <mergeCell ref="G81:G82"/>
    <mergeCell ref="A83:B83"/>
    <mergeCell ref="E83:F83"/>
    <mergeCell ref="A84:B85"/>
    <mergeCell ref="D84:D85"/>
    <mergeCell ref="E84:F85"/>
    <mergeCell ref="G84:G85"/>
    <mergeCell ref="A86:B87"/>
    <mergeCell ref="D86:D87"/>
    <mergeCell ref="E86:F87"/>
    <mergeCell ref="G86:G87"/>
    <mergeCell ref="A88:B89"/>
    <mergeCell ref="C88:C89"/>
    <mergeCell ref="D88:D89"/>
    <mergeCell ref="E88:F89"/>
    <mergeCell ref="G88:G89"/>
    <mergeCell ref="A90:B91"/>
    <mergeCell ref="D90:D91"/>
    <mergeCell ref="E90:F91"/>
    <mergeCell ref="G90:G91"/>
    <mergeCell ref="A92:G92"/>
    <mergeCell ref="A93:E93"/>
    <mergeCell ref="F93:G93"/>
    <mergeCell ref="A94:E94"/>
    <mergeCell ref="F94:G94"/>
    <mergeCell ref="A95:E95"/>
    <mergeCell ref="F95:G95"/>
    <mergeCell ref="A96:E96"/>
    <mergeCell ref="F96:G96"/>
    <mergeCell ref="A98:G98"/>
    <mergeCell ref="A99:A100"/>
    <mergeCell ref="B99:C100"/>
    <mergeCell ref="D99:E100"/>
    <mergeCell ref="F99:G100"/>
  </mergeCells>
  <printOptions headings="false" gridLines="false" gridLinesSet="true" horizontalCentered="false" verticalCentered="false"/>
  <pageMargins left="0.7875" right="0.7875" top="0.886111111111111" bottom="0.886111111111111" header="0.511811023622047" footer="0.511811023622047"/>
  <pageSetup paperSize="9" scale="7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57" man="true" max="16383" min="0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pageBreakPreview" topLeftCell="A70" colorId="64" zoomScale="85" zoomScaleNormal="75" zoomScalePageLayoutView="85" workbookViewId="0">
      <selection pane="topLeft" activeCell="B65" activeCellId="0" sqref="B65"/>
    </sheetView>
  </sheetViews>
  <sheetFormatPr defaultColWidth="10.453125" defaultRowHeight="13.8" zeroHeight="false" outlineLevelRow="0" outlineLevelCol="0"/>
  <cols>
    <col collapsed="false" customWidth="true" hidden="false" outlineLevel="0" max="1" min="1" style="1" width="20.18"/>
    <col collapsed="false" customWidth="true" hidden="false" outlineLevel="0" max="2" min="2" style="1" width="13.49"/>
    <col collapsed="false" customWidth="true" hidden="false" outlineLevel="0" max="3" min="3" style="1" width="13.29"/>
    <col collapsed="false" customWidth="true" hidden="false" outlineLevel="0" max="4" min="4" style="1" width="15.13"/>
    <col collapsed="false" customWidth="true" hidden="false" outlineLevel="0" max="5" min="5" style="1" width="12.32"/>
    <col collapsed="false" customWidth="true" hidden="false" outlineLevel="0" max="6" min="6" style="1" width="13.53"/>
    <col collapsed="false" customWidth="true" hidden="false" outlineLevel="0" max="7" min="7" style="1" width="13.29"/>
    <col collapsed="false" customWidth="false" hidden="false" outlineLevel="0" max="1024" min="8" style="1" width="10.46"/>
  </cols>
  <sheetData>
    <row r="1" customFormat="false" ht="13.8" hidden="false" customHeight="true" outlineLevel="0" collapsed="false">
      <c r="A1" s="131" t="s">
        <v>0</v>
      </c>
      <c r="B1" s="131"/>
      <c r="C1" s="131"/>
      <c r="D1" s="131"/>
      <c r="E1" s="131"/>
      <c r="F1" s="131"/>
      <c r="G1" s="131"/>
      <c r="H1" s="131"/>
    </row>
    <row r="2" customFormat="false" ht="13.8" hidden="false" customHeight="true" outlineLevel="0" collapsed="false">
      <c r="A2" s="117" t="s">
        <v>3</v>
      </c>
      <c r="B2" s="117"/>
      <c r="C2" s="118" t="n">
        <v>89379676209</v>
      </c>
      <c r="D2" s="118"/>
      <c r="E2" s="119"/>
      <c r="F2" s="119"/>
      <c r="G2" s="154"/>
      <c r="H2" s="154"/>
    </row>
    <row r="3" customFormat="false" ht="13.8" hidden="false" customHeight="true" outlineLevel="0" collapsed="false">
      <c r="A3" s="121" t="s">
        <v>305</v>
      </c>
      <c r="B3" s="9" t="s">
        <v>306</v>
      </c>
      <c r="C3" s="9"/>
      <c r="D3" s="122" t="s">
        <v>307</v>
      </c>
      <c r="E3" s="122"/>
      <c r="F3" s="150" t="s">
        <v>8</v>
      </c>
      <c r="G3" s="150"/>
      <c r="H3" s="150"/>
    </row>
    <row r="4" customFormat="false" ht="13.8" hidden="false" customHeight="true" outlineLevel="0" collapsed="false">
      <c r="A4" s="121" t="s">
        <v>308</v>
      </c>
      <c r="B4" s="124" t="s">
        <v>53</v>
      </c>
      <c r="C4" s="124"/>
      <c r="D4" s="125" t="s">
        <v>265</v>
      </c>
      <c r="E4" s="125"/>
      <c r="F4" s="155" t="s">
        <v>254</v>
      </c>
      <c r="G4" s="155"/>
      <c r="H4" s="155"/>
    </row>
    <row r="5" customFormat="false" ht="13.8" hidden="false" customHeight="false" outlineLevel="0" collapsed="false">
      <c r="A5" s="127" t="s">
        <v>309</v>
      </c>
      <c r="B5" s="128" t="n">
        <v>45530</v>
      </c>
      <c r="C5" s="119"/>
      <c r="D5" s="119"/>
      <c r="E5" s="119"/>
      <c r="F5" s="119"/>
      <c r="G5" s="120"/>
      <c r="H5" s="120"/>
    </row>
    <row r="6" customFormat="false" ht="13.8" hidden="false" customHeight="false" outlineLevel="0" collapsed="false">
      <c r="A6" s="129"/>
      <c r="B6" s="129"/>
      <c r="C6" s="129"/>
      <c r="D6" s="129"/>
      <c r="E6" s="129"/>
      <c r="F6" s="129"/>
      <c r="G6" s="129"/>
      <c r="H6" s="129"/>
    </row>
    <row r="7" customFormat="false" ht="13.8" hidden="false" customHeight="true" outlineLevel="0" collapsed="false">
      <c r="A7" s="131" t="s">
        <v>310</v>
      </c>
      <c r="B7" s="131"/>
      <c r="C7" s="131"/>
      <c r="D7" s="131"/>
      <c r="E7" s="131"/>
      <c r="F7" s="131"/>
      <c r="G7" s="131"/>
      <c r="H7" s="131"/>
    </row>
    <row r="8" customFormat="false" ht="13.8" hidden="false" customHeight="true" outlineLevel="0" collapsed="false">
      <c r="A8" s="130" t="s">
        <v>311</v>
      </c>
      <c r="B8" s="130"/>
      <c r="C8" s="130"/>
      <c r="D8" s="130"/>
      <c r="E8" s="130"/>
      <c r="F8" s="130"/>
      <c r="G8" s="130"/>
      <c r="H8" s="130"/>
    </row>
    <row r="9" customFormat="false" ht="13.8" hidden="false" customHeight="true" outlineLevel="0" collapsed="false">
      <c r="A9" s="130" t="s">
        <v>312</v>
      </c>
      <c r="B9" s="130"/>
      <c r="C9" s="130"/>
      <c r="D9" s="130"/>
      <c r="E9" s="130"/>
      <c r="F9" s="130"/>
      <c r="G9" s="130"/>
      <c r="H9" s="130"/>
    </row>
    <row r="10" customFormat="false" ht="39.8" hidden="false" customHeight="true" outlineLevel="0" collapsed="false">
      <c r="A10" s="131" t="s">
        <v>313</v>
      </c>
      <c r="B10" s="131" t="s">
        <v>314</v>
      </c>
      <c r="C10" s="131" t="s">
        <v>315</v>
      </c>
      <c r="D10" s="131" t="s">
        <v>316</v>
      </c>
      <c r="E10" s="131" t="s">
        <v>317</v>
      </c>
      <c r="F10" s="131" t="s">
        <v>318</v>
      </c>
      <c r="G10" s="131"/>
      <c r="H10" s="131"/>
    </row>
    <row r="11" customFormat="false" ht="13.8" hidden="false" customHeight="true" outlineLevel="0" collapsed="false">
      <c r="A11" s="91" t="s">
        <v>35</v>
      </c>
      <c r="B11" s="91" t="s">
        <v>35</v>
      </c>
      <c r="C11" s="91" t="s">
        <v>35</v>
      </c>
      <c r="D11" s="91" t="s">
        <v>35</v>
      </c>
      <c r="E11" s="132" t="s">
        <v>35</v>
      </c>
      <c r="F11" s="7" t="s">
        <v>35</v>
      </c>
      <c r="G11" s="7"/>
      <c r="H11" s="7"/>
    </row>
    <row r="12" customFormat="false" ht="13.8" hidden="false" customHeight="false" outlineLevel="0" collapsed="false">
      <c r="A12" s="129"/>
      <c r="B12" s="129"/>
      <c r="C12" s="129"/>
      <c r="D12" s="129"/>
      <c r="E12" s="129"/>
      <c r="F12" s="129"/>
      <c r="G12" s="129"/>
      <c r="H12" s="129"/>
    </row>
    <row r="13" customFormat="false" ht="13.8" hidden="false" customHeight="true" outlineLevel="0" collapsed="false">
      <c r="A13" s="130" t="s">
        <v>319</v>
      </c>
      <c r="B13" s="130"/>
      <c r="C13" s="130"/>
      <c r="D13" s="130"/>
      <c r="E13" s="130"/>
      <c r="F13" s="130"/>
      <c r="G13" s="130"/>
      <c r="H13" s="130"/>
    </row>
    <row r="14" customFormat="false" ht="39.8" hidden="false" customHeight="true" outlineLevel="0" collapsed="false">
      <c r="A14" s="18" t="s">
        <v>313</v>
      </c>
      <c r="B14" s="131" t="s">
        <v>314</v>
      </c>
      <c r="C14" s="131" t="s">
        <v>315</v>
      </c>
      <c r="D14" s="131" t="s">
        <v>316</v>
      </c>
      <c r="E14" s="131" t="s">
        <v>317</v>
      </c>
      <c r="F14" s="131" t="s">
        <v>318</v>
      </c>
      <c r="G14" s="131"/>
      <c r="H14" s="131"/>
    </row>
    <row r="15" customFormat="false" ht="53.7" hidden="false" customHeight="true" outlineLevel="0" collapsed="false">
      <c r="A15" s="133"/>
      <c r="B15" s="5" t="s">
        <v>35</v>
      </c>
      <c r="C15" s="5" t="s">
        <v>35</v>
      </c>
      <c r="D15" s="5" t="s">
        <v>35</v>
      </c>
      <c r="E15" s="134" t="s">
        <v>35</v>
      </c>
      <c r="F15" s="7" t="s">
        <v>35</v>
      </c>
      <c r="G15" s="7"/>
      <c r="H15" s="7"/>
    </row>
    <row r="16" customFormat="false" ht="13.8" hidden="false" customHeight="true" outlineLevel="0" collapsed="false">
      <c r="A16" s="135" t="s">
        <v>321</v>
      </c>
      <c r="B16" s="135"/>
      <c r="C16" s="135"/>
      <c r="D16" s="135"/>
      <c r="E16" s="135"/>
      <c r="F16" s="135"/>
      <c r="G16" s="135"/>
      <c r="H16" s="135"/>
    </row>
    <row r="17" customFormat="false" ht="13.8" hidden="false" customHeight="false" outlineLevel="0" collapsed="false">
      <c r="A17" s="131" t="s">
        <v>322</v>
      </c>
      <c r="B17" s="131" t="s">
        <v>323</v>
      </c>
      <c r="C17" s="129"/>
      <c r="D17" s="129"/>
      <c r="E17" s="129"/>
      <c r="F17" s="129"/>
      <c r="G17" s="129"/>
      <c r="H17" s="129"/>
    </row>
    <row r="18" customFormat="false" ht="13.8" hidden="false" customHeight="true" outlineLevel="0" collapsed="false">
      <c r="A18" s="136" t="s">
        <v>324</v>
      </c>
      <c r="B18" s="136"/>
      <c r="C18" s="129"/>
      <c r="D18" s="129"/>
      <c r="E18" s="129"/>
      <c r="F18" s="129"/>
      <c r="G18" s="129"/>
      <c r="H18" s="129"/>
    </row>
    <row r="19" customFormat="false" ht="13.8" hidden="false" customHeight="false" outlineLevel="0" collapsed="false">
      <c r="A19" s="9" t="s">
        <v>325</v>
      </c>
      <c r="B19" s="5" t="str">
        <f aca="false">F15</f>
        <v>-</v>
      </c>
      <c r="C19" s="129"/>
      <c r="D19" s="129"/>
      <c r="E19" s="129"/>
      <c r="F19" s="129"/>
      <c r="G19" s="129"/>
      <c r="H19" s="129"/>
    </row>
    <row r="20" customFormat="false" ht="13.8" hidden="false" customHeight="false" outlineLevel="0" collapsed="false">
      <c r="A20" s="9" t="s">
        <v>326</v>
      </c>
      <c r="B20" s="5" t="str">
        <f aca="false">B19</f>
        <v>-</v>
      </c>
      <c r="C20" s="129"/>
      <c r="D20" s="129"/>
      <c r="E20" s="129"/>
      <c r="F20" s="129"/>
      <c r="G20" s="129"/>
      <c r="H20" s="129"/>
    </row>
    <row r="21" customFormat="false" ht="13.8" hidden="false" customHeight="true" outlineLevel="0" collapsed="false">
      <c r="A21" s="133" t="s">
        <v>327</v>
      </c>
      <c r="B21" s="133"/>
      <c r="C21" s="133"/>
      <c r="D21" s="133"/>
      <c r="E21" s="133"/>
      <c r="F21" s="137" t="s">
        <v>35</v>
      </c>
      <c r="G21" s="137"/>
      <c r="H21" s="137"/>
    </row>
    <row r="22" customFormat="false" ht="13.8" hidden="false" customHeight="true" outlineLevel="0" collapsed="false">
      <c r="A22" s="133" t="s">
        <v>328</v>
      </c>
      <c r="B22" s="133"/>
      <c r="C22" s="133"/>
      <c r="D22" s="133"/>
      <c r="E22" s="133"/>
      <c r="F22" s="7" t="s">
        <v>35</v>
      </c>
      <c r="G22" s="7"/>
      <c r="H22" s="7"/>
    </row>
    <row r="23" customFormat="false" ht="13.8" hidden="false" customHeight="true" outlineLevel="0" collapsed="false">
      <c r="A23" s="133" t="s">
        <v>329</v>
      </c>
      <c r="B23" s="133"/>
      <c r="C23" s="133"/>
      <c r="D23" s="133"/>
      <c r="E23" s="133"/>
      <c r="F23" s="7" t="s">
        <v>35</v>
      </c>
      <c r="G23" s="7"/>
      <c r="H23" s="7"/>
    </row>
    <row r="24" customFormat="false" ht="13.8" hidden="false" customHeight="true" outlineLevel="0" collapsed="false">
      <c r="A24" s="135" t="s">
        <v>330</v>
      </c>
      <c r="B24" s="135"/>
      <c r="C24" s="135"/>
      <c r="D24" s="135"/>
      <c r="E24" s="135"/>
      <c r="F24" s="135"/>
      <c r="G24" s="135"/>
      <c r="H24" s="135"/>
    </row>
    <row r="25" customFormat="false" ht="13.8" hidden="false" customHeight="false" outlineLevel="0" collapsed="false">
      <c r="A25" s="118" t="s">
        <v>331</v>
      </c>
      <c r="B25" s="119"/>
      <c r="C25" s="119"/>
      <c r="D25" s="119"/>
      <c r="E25" s="119"/>
      <c r="F25" s="119"/>
      <c r="G25" s="154"/>
      <c r="H25" s="154"/>
    </row>
    <row r="26" customFormat="false" ht="13.8" hidden="false" customHeight="true" outlineLevel="0" collapsed="false">
      <c r="A26" s="130" t="s">
        <v>384</v>
      </c>
      <c r="B26" s="130"/>
      <c r="C26" s="130"/>
      <c r="D26" s="130"/>
      <c r="E26" s="130"/>
      <c r="F26" s="130"/>
      <c r="G26" s="130"/>
      <c r="H26" s="130"/>
    </row>
    <row r="27" customFormat="false" ht="13.9" hidden="false" customHeight="false" outlineLevel="0" collapsed="false">
      <c r="A27" s="131" t="s">
        <v>333</v>
      </c>
      <c r="B27" s="9" t="s">
        <v>334</v>
      </c>
      <c r="C27" s="9" t="s">
        <v>335</v>
      </c>
      <c r="D27" s="9" t="s">
        <v>336</v>
      </c>
      <c r="E27" s="9" t="s">
        <v>337</v>
      </c>
      <c r="F27" s="9" t="s">
        <v>338</v>
      </c>
      <c r="G27" s="9" t="s">
        <v>339</v>
      </c>
      <c r="H27" s="9" t="s">
        <v>347</v>
      </c>
    </row>
    <row r="28" customFormat="false" ht="13.8" hidden="false" customHeight="false" outlineLevel="0" collapsed="false">
      <c r="A28" s="5" t="s">
        <v>385</v>
      </c>
      <c r="B28" s="5" t="s">
        <v>35</v>
      </c>
      <c r="C28" s="5" t="s">
        <v>35</v>
      </c>
      <c r="D28" s="5" t="s">
        <v>35</v>
      </c>
      <c r="E28" s="5" t="s">
        <v>35</v>
      </c>
      <c r="F28" s="5" t="s">
        <v>35</v>
      </c>
      <c r="G28" s="5" t="s">
        <v>35</v>
      </c>
      <c r="H28" s="5" t="n">
        <v>8</v>
      </c>
    </row>
    <row r="29" customFormat="false" ht="13.8" hidden="false" customHeight="false" outlineLevel="0" collapsed="false">
      <c r="A29" s="5" t="s">
        <v>386</v>
      </c>
      <c r="B29" s="5" t="s">
        <v>35</v>
      </c>
      <c r="C29" s="5" t="s">
        <v>35</v>
      </c>
      <c r="D29" s="5" t="s">
        <v>35</v>
      </c>
      <c r="E29" s="5" t="s">
        <v>35</v>
      </c>
      <c r="F29" s="5" t="s">
        <v>35</v>
      </c>
      <c r="G29" s="5" t="s">
        <v>35</v>
      </c>
      <c r="H29" s="5" t="n">
        <v>6</v>
      </c>
    </row>
    <row r="30" customFormat="false" ht="13.8" hidden="false" customHeight="false" outlineLevel="0" collapsed="false">
      <c r="A30" s="5" t="s">
        <v>387</v>
      </c>
      <c r="B30" s="5" t="s">
        <v>35</v>
      </c>
      <c r="C30" s="5" t="s">
        <v>35</v>
      </c>
      <c r="D30" s="5" t="s">
        <v>35</v>
      </c>
      <c r="E30" s="5" t="s">
        <v>35</v>
      </c>
      <c r="F30" s="5" t="s">
        <v>35</v>
      </c>
      <c r="G30" s="5" t="s">
        <v>35</v>
      </c>
      <c r="H30" s="5" t="n">
        <v>4</v>
      </c>
    </row>
    <row r="31" customFormat="false" ht="13.8" hidden="false" customHeight="false" outlineLevel="0" collapsed="false">
      <c r="A31" s="5" t="s">
        <v>388</v>
      </c>
      <c r="B31" s="5" t="s">
        <v>35</v>
      </c>
      <c r="C31" s="5" t="s">
        <v>35</v>
      </c>
      <c r="D31" s="5" t="s">
        <v>35</v>
      </c>
      <c r="E31" s="5" t="s">
        <v>35</v>
      </c>
      <c r="F31" s="5" t="s">
        <v>35</v>
      </c>
      <c r="G31" s="5" t="s">
        <v>35</v>
      </c>
      <c r="H31" s="5" t="n">
        <v>3</v>
      </c>
    </row>
    <row r="32" customFormat="false" ht="13.8" hidden="false" customHeight="false" outlineLevel="0" collapsed="false">
      <c r="A32" s="5" t="s">
        <v>389</v>
      </c>
      <c r="B32" s="5" t="s">
        <v>35</v>
      </c>
      <c r="C32" s="5" t="s">
        <v>35</v>
      </c>
      <c r="D32" s="5" t="s">
        <v>35</v>
      </c>
      <c r="E32" s="5" t="s">
        <v>35</v>
      </c>
      <c r="F32" s="5" t="s">
        <v>35</v>
      </c>
      <c r="G32" s="5" t="s">
        <v>35</v>
      </c>
      <c r="H32" s="5" t="n">
        <v>4</v>
      </c>
    </row>
    <row r="33" customFormat="false" ht="13.8" hidden="false" customHeight="false" outlineLevel="0" collapsed="false">
      <c r="A33" s="5" t="s">
        <v>390</v>
      </c>
      <c r="B33" s="5" t="s">
        <v>35</v>
      </c>
      <c r="C33" s="5" t="s">
        <v>35</v>
      </c>
      <c r="D33" s="5" t="s">
        <v>35</v>
      </c>
      <c r="E33" s="5" t="s">
        <v>35</v>
      </c>
      <c r="F33" s="5" t="s">
        <v>35</v>
      </c>
      <c r="G33" s="5" t="s">
        <v>35</v>
      </c>
      <c r="H33" s="5" t="n">
        <v>7</v>
      </c>
    </row>
    <row r="34" customFormat="false" ht="13.8" hidden="false" customHeight="false" outlineLevel="0" collapsed="false">
      <c r="A34" s="5" t="s">
        <v>391</v>
      </c>
      <c r="B34" s="5" t="s">
        <v>35</v>
      </c>
      <c r="C34" s="5" t="s">
        <v>35</v>
      </c>
      <c r="D34" s="5" t="s">
        <v>35</v>
      </c>
      <c r="E34" s="5" t="s">
        <v>35</v>
      </c>
      <c r="F34" s="5" t="s">
        <v>35</v>
      </c>
      <c r="G34" s="5" t="s">
        <v>35</v>
      </c>
      <c r="H34" s="5" t="n">
        <v>8</v>
      </c>
    </row>
    <row r="35" customFormat="false" ht="13.8" hidden="false" customHeight="false" outlineLevel="0" collapsed="false">
      <c r="A35" s="5" t="s">
        <v>392</v>
      </c>
      <c r="B35" s="5" t="s">
        <v>35</v>
      </c>
      <c r="C35" s="5" t="s">
        <v>35</v>
      </c>
      <c r="D35" s="5" t="s">
        <v>35</v>
      </c>
      <c r="E35" s="5" t="s">
        <v>35</v>
      </c>
      <c r="F35" s="5" t="s">
        <v>35</v>
      </c>
      <c r="G35" s="5" t="s">
        <v>35</v>
      </c>
      <c r="H35" s="5" t="n">
        <v>5</v>
      </c>
    </row>
    <row r="36" customFormat="false" ht="13.8" hidden="false" customHeight="false" outlineLevel="0" collapsed="false">
      <c r="A36" s="5" t="s">
        <v>393</v>
      </c>
      <c r="B36" s="5" t="s">
        <v>35</v>
      </c>
      <c r="C36" s="5" t="s">
        <v>35</v>
      </c>
      <c r="D36" s="5" t="s">
        <v>35</v>
      </c>
      <c r="E36" s="5" t="s">
        <v>35</v>
      </c>
      <c r="F36" s="5" t="s">
        <v>35</v>
      </c>
      <c r="G36" s="5" t="s">
        <v>35</v>
      </c>
      <c r="H36" s="5" t="n">
        <v>7</v>
      </c>
    </row>
    <row r="37" customFormat="false" ht="13.8" hidden="false" customHeight="false" outlineLevel="0" collapsed="false">
      <c r="A37" s="5" t="s">
        <v>394</v>
      </c>
      <c r="B37" s="5" t="s">
        <v>35</v>
      </c>
      <c r="C37" s="5" t="s">
        <v>35</v>
      </c>
      <c r="D37" s="5" t="s">
        <v>35</v>
      </c>
      <c r="E37" s="5" t="s">
        <v>35</v>
      </c>
      <c r="F37" s="5" t="s">
        <v>35</v>
      </c>
      <c r="G37" s="5" t="s">
        <v>35</v>
      </c>
      <c r="H37" s="5" t="n">
        <v>5</v>
      </c>
    </row>
    <row r="38" customFormat="false" ht="13.8" hidden="false" customHeight="false" outlineLevel="0" collapsed="false">
      <c r="A38" s="5" t="s">
        <v>395</v>
      </c>
      <c r="B38" s="5" t="s">
        <v>35</v>
      </c>
      <c r="C38" s="5" t="s">
        <v>35</v>
      </c>
      <c r="D38" s="5" t="s">
        <v>35</v>
      </c>
      <c r="E38" s="5" t="s">
        <v>35</v>
      </c>
      <c r="F38" s="5" t="s">
        <v>35</v>
      </c>
      <c r="G38" s="5" t="s">
        <v>35</v>
      </c>
      <c r="H38" s="5" t="n">
        <v>11</v>
      </c>
    </row>
    <row r="39" customFormat="false" ht="13.8" hidden="false" customHeight="true" outlineLevel="0" collapsed="false">
      <c r="A39" s="135" t="s">
        <v>321</v>
      </c>
      <c r="B39" s="135"/>
      <c r="C39" s="135"/>
      <c r="D39" s="135"/>
      <c r="E39" s="135"/>
      <c r="F39" s="135"/>
      <c r="G39" s="135"/>
      <c r="H39" s="135"/>
    </row>
    <row r="40" customFormat="false" ht="13.8" hidden="false" customHeight="false" outlineLevel="0" collapsed="false">
      <c r="A40" s="131" t="s">
        <v>322</v>
      </c>
      <c r="B40" s="131" t="s">
        <v>323</v>
      </c>
      <c r="C40" s="96"/>
      <c r="D40" s="96"/>
      <c r="E40" s="96"/>
      <c r="F40" s="96"/>
      <c r="G40" s="96"/>
      <c r="H40" s="96"/>
    </row>
    <row r="41" customFormat="false" ht="29.85" hidden="false" customHeight="true" outlineLevel="0" collapsed="false">
      <c r="A41" s="156" t="s">
        <v>396</v>
      </c>
      <c r="B41" s="156"/>
      <c r="C41" s="96"/>
      <c r="D41" s="96"/>
      <c r="E41" s="96"/>
      <c r="F41" s="96"/>
      <c r="G41" s="96"/>
      <c r="H41" s="96"/>
    </row>
    <row r="42" customFormat="false" ht="13.8" hidden="false" customHeight="false" outlineLevel="0" collapsed="false">
      <c r="A42" s="9" t="s">
        <v>334</v>
      </c>
      <c r="B42" s="5" t="n">
        <f aca="false">SUM(B28:B38)</f>
        <v>0</v>
      </c>
      <c r="C42" s="96"/>
      <c r="D42" s="96"/>
      <c r="E42" s="96"/>
      <c r="F42" s="96"/>
      <c r="G42" s="96"/>
      <c r="H42" s="96"/>
    </row>
    <row r="43" customFormat="false" ht="13.8" hidden="false" customHeight="false" outlineLevel="0" collapsed="false">
      <c r="A43" s="9" t="s">
        <v>335</v>
      </c>
      <c r="B43" s="5" t="n">
        <f aca="false">SUM(C28:C38)</f>
        <v>0</v>
      </c>
      <c r="C43" s="96"/>
      <c r="D43" s="96"/>
      <c r="E43" s="96"/>
      <c r="F43" s="96"/>
      <c r="G43" s="96"/>
      <c r="H43" s="96"/>
    </row>
    <row r="44" customFormat="false" ht="13.8" hidden="false" customHeight="false" outlineLevel="0" collapsed="false">
      <c r="A44" s="9" t="s">
        <v>336</v>
      </c>
      <c r="B44" s="5" t="n">
        <f aca="false">SUM(D28:D38)</f>
        <v>0</v>
      </c>
      <c r="C44" s="138"/>
      <c r="D44" s="138"/>
      <c r="E44" s="138"/>
      <c r="F44" s="138"/>
      <c r="G44" s="96"/>
      <c r="H44" s="96"/>
    </row>
    <row r="45" customFormat="false" ht="14.15" hidden="false" customHeight="false" outlineLevel="0" collapsed="false">
      <c r="A45" s="9" t="s">
        <v>337</v>
      </c>
      <c r="B45" s="5" t="n">
        <f aca="false">SUM(E28:E38)</f>
        <v>0</v>
      </c>
      <c r="C45" s="138"/>
      <c r="D45" s="138"/>
      <c r="E45" s="138"/>
      <c r="F45" s="138"/>
      <c r="G45" s="96"/>
      <c r="H45" s="96"/>
    </row>
    <row r="46" customFormat="false" ht="14.15" hidden="false" customHeight="false" outlineLevel="0" collapsed="false">
      <c r="A46" s="9" t="s">
        <v>338</v>
      </c>
      <c r="B46" s="5" t="n">
        <f aca="false">SUM(F28:F38)</f>
        <v>0</v>
      </c>
      <c r="C46" s="138"/>
      <c r="D46" s="138"/>
      <c r="E46" s="138"/>
      <c r="F46" s="138"/>
      <c r="G46" s="96"/>
      <c r="H46" s="96"/>
    </row>
    <row r="47" customFormat="false" ht="14.15" hidden="false" customHeight="false" outlineLevel="0" collapsed="false">
      <c r="A47" s="9" t="s">
        <v>339</v>
      </c>
      <c r="B47" s="5" t="n">
        <f aca="false">SUM(G28:G38)</f>
        <v>0</v>
      </c>
      <c r="C47" s="138"/>
      <c r="D47" s="138"/>
      <c r="E47" s="138"/>
      <c r="F47" s="138"/>
      <c r="G47" s="96"/>
      <c r="H47" s="96"/>
    </row>
    <row r="48" customFormat="false" ht="14.15" hidden="false" customHeight="false" outlineLevel="0" collapsed="false">
      <c r="A48" s="9" t="str">
        <f aca="false">H27</f>
        <v>Мошки</v>
      </c>
      <c r="B48" s="5" t="n">
        <f aca="false">SUM(H28:H38)</f>
        <v>68</v>
      </c>
      <c r="C48" s="138"/>
      <c r="D48" s="138"/>
      <c r="E48" s="138"/>
      <c r="F48" s="138"/>
      <c r="G48" s="96"/>
      <c r="H48" s="96"/>
    </row>
    <row r="49" customFormat="false" ht="13.8" hidden="false" customHeight="false" outlineLevel="0" collapsed="false">
      <c r="A49" s="9" t="s">
        <v>326</v>
      </c>
      <c r="B49" s="5" t="n">
        <f aca="false">SUM(B42:B48)</f>
        <v>68</v>
      </c>
      <c r="C49" s="138"/>
      <c r="D49" s="138"/>
      <c r="E49" s="138"/>
      <c r="F49" s="138"/>
      <c r="G49" s="96"/>
      <c r="H49" s="96"/>
    </row>
    <row r="50" customFormat="false" ht="13.8" hidden="false" customHeight="true" outlineLevel="0" collapsed="false">
      <c r="A50" s="157" t="s">
        <v>35</v>
      </c>
      <c r="B50" s="157"/>
      <c r="C50" s="157"/>
      <c r="D50" s="157"/>
      <c r="E50" s="157"/>
      <c r="F50" s="157"/>
      <c r="G50" s="157"/>
      <c r="H50" s="157"/>
    </row>
    <row r="51" customFormat="false" ht="13.8" hidden="false" customHeight="true" outlineLevel="0" collapsed="false">
      <c r="A51" s="135" t="s">
        <v>330</v>
      </c>
      <c r="B51" s="135"/>
      <c r="C51" s="135"/>
      <c r="D51" s="135"/>
      <c r="E51" s="135"/>
      <c r="F51" s="135"/>
      <c r="G51" s="135"/>
      <c r="H51" s="135"/>
    </row>
    <row r="52" customFormat="false" ht="52.2" hidden="false" customHeight="false" outlineLevel="0" collapsed="false">
      <c r="A52" s="118" t="s">
        <v>397</v>
      </c>
      <c r="B52" s="158"/>
      <c r="C52" s="158"/>
      <c r="D52" s="158"/>
      <c r="E52" s="158"/>
      <c r="F52" s="159"/>
      <c r="G52" s="159"/>
      <c r="H52" s="159"/>
    </row>
    <row r="53" customFormat="false" ht="13.8" hidden="false" customHeight="true" outlineLevel="0" collapsed="false">
      <c r="A53" s="130" t="s">
        <v>345</v>
      </c>
      <c r="B53" s="130"/>
      <c r="C53" s="130"/>
      <c r="D53" s="130"/>
      <c r="E53" s="130"/>
      <c r="F53" s="130"/>
      <c r="G53" s="130"/>
      <c r="H53" s="130"/>
    </row>
    <row r="54" customFormat="false" ht="27.85" hidden="false" customHeight="true" outlineLevel="0" collapsed="false">
      <c r="A54" s="131" t="s">
        <v>346</v>
      </c>
      <c r="B54" s="131" t="s">
        <v>347</v>
      </c>
      <c r="C54" s="131" t="s">
        <v>348</v>
      </c>
      <c r="D54" s="131" t="s">
        <v>349</v>
      </c>
      <c r="E54" s="131" t="s">
        <v>350</v>
      </c>
      <c r="F54" s="131" t="s">
        <v>351</v>
      </c>
      <c r="G54" s="131" t="s">
        <v>352</v>
      </c>
      <c r="H54" s="131"/>
    </row>
    <row r="55" customFormat="false" ht="17.9" hidden="false" customHeight="true" outlineLevel="0" collapsed="false">
      <c r="A55" s="139" t="n">
        <v>3</v>
      </c>
      <c r="B55" s="139" t="s">
        <v>35</v>
      </c>
      <c r="C55" s="139" t="n">
        <v>10</v>
      </c>
      <c r="D55" s="139" t="s">
        <v>35</v>
      </c>
      <c r="E55" s="139" t="s">
        <v>35</v>
      </c>
      <c r="F55" s="139" t="s">
        <v>35</v>
      </c>
      <c r="G55" s="139" t="s">
        <v>35</v>
      </c>
      <c r="H55" s="139"/>
    </row>
    <row r="56" customFormat="false" ht="17.9" hidden="false" customHeight="true" outlineLevel="0" collapsed="false">
      <c r="A56" s="139" t="n">
        <v>8</v>
      </c>
      <c r="B56" s="139" t="s">
        <v>35</v>
      </c>
      <c r="C56" s="139" t="n">
        <v>21</v>
      </c>
      <c r="D56" s="139" t="s">
        <v>35</v>
      </c>
      <c r="E56" s="139" t="s">
        <v>35</v>
      </c>
      <c r="F56" s="139" t="s">
        <v>35</v>
      </c>
      <c r="G56" s="139" t="s">
        <v>35</v>
      </c>
      <c r="H56" s="139" t="s">
        <v>35</v>
      </c>
    </row>
    <row r="57" customFormat="false" ht="17.9" hidden="false" customHeight="true" outlineLevel="0" collapsed="false">
      <c r="A57" s="139" t="n">
        <v>18</v>
      </c>
      <c r="B57" s="139" t="s">
        <v>35</v>
      </c>
      <c r="C57" s="139" t="n">
        <v>15</v>
      </c>
      <c r="D57" s="139" t="s">
        <v>35</v>
      </c>
      <c r="E57" s="139" t="s">
        <v>35</v>
      </c>
      <c r="F57" s="139" t="s">
        <v>35</v>
      </c>
      <c r="G57" s="139" t="s">
        <v>35</v>
      </c>
      <c r="H57" s="139"/>
    </row>
    <row r="58" customFormat="false" ht="17.9" hidden="false" customHeight="true" outlineLevel="0" collapsed="false">
      <c r="A58" s="139" t="n">
        <v>37</v>
      </c>
      <c r="B58" s="139" t="n">
        <v>32</v>
      </c>
      <c r="C58" s="139" t="s">
        <v>35</v>
      </c>
      <c r="D58" s="139" t="s">
        <v>35</v>
      </c>
      <c r="E58" s="139" t="s">
        <v>35</v>
      </c>
      <c r="F58" s="139" t="s">
        <v>35</v>
      </c>
      <c r="G58" s="139" t="s">
        <v>35</v>
      </c>
      <c r="H58" s="139"/>
    </row>
    <row r="59" customFormat="false" ht="17.9" hidden="false" customHeight="true" outlineLevel="0" collapsed="false">
      <c r="A59" s="139" t="n">
        <v>38</v>
      </c>
      <c r="B59" s="139" t="n">
        <v>14</v>
      </c>
      <c r="C59" s="139" t="s">
        <v>35</v>
      </c>
      <c r="D59" s="139" t="s">
        <v>35</v>
      </c>
      <c r="E59" s="139" t="s">
        <v>35</v>
      </c>
      <c r="F59" s="139" t="s">
        <v>35</v>
      </c>
      <c r="G59" s="139" t="s">
        <v>35</v>
      </c>
      <c r="H59" s="139"/>
    </row>
    <row r="60" customFormat="false" ht="17.9" hidden="false" customHeight="true" outlineLevel="0" collapsed="false">
      <c r="A60" s="139" t="n">
        <v>50</v>
      </c>
      <c r="B60" s="139" t="n">
        <v>18</v>
      </c>
      <c r="C60" s="139" t="n">
        <v>26</v>
      </c>
      <c r="D60" s="139" t="s">
        <v>35</v>
      </c>
      <c r="E60" s="139" t="s">
        <v>35</v>
      </c>
      <c r="F60" s="139" t="s">
        <v>35</v>
      </c>
      <c r="G60" s="139" t="s">
        <v>35</v>
      </c>
      <c r="H60" s="139"/>
    </row>
    <row r="61" customFormat="false" ht="27.85" hidden="false" customHeight="false" outlineLevel="0" collapsed="false">
      <c r="A61" s="140" t="s">
        <v>321</v>
      </c>
      <c r="B61" s="129"/>
      <c r="C61" s="141"/>
      <c r="D61" s="141"/>
      <c r="E61" s="141"/>
      <c r="F61" s="141"/>
      <c r="G61" s="141"/>
      <c r="H61" s="141"/>
    </row>
    <row r="62" customFormat="false" ht="13.8" hidden="false" customHeight="false" outlineLevel="0" collapsed="false">
      <c r="A62" s="131" t="s">
        <v>322</v>
      </c>
      <c r="B62" s="131" t="s">
        <v>323</v>
      </c>
      <c r="C62" s="129"/>
      <c r="D62" s="129"/>
      <c r="E62" s="129"/>
      <c r="F62" s="129"/>
      <c r="G62" s="129"/>
      <c r="H62" s="129"/>
    </row>
    <row r="63" customFormat="false" ht="13.8" hidden="false" customHeight="true" outlineLevel="0" collapsed="false">
      <c r="A63" s="142" t="s">
        <v>353</v>
      </c>
      <c r="B63" s="142"/>
      <c r="C63" s="129"/>
      <c r="D63" s="129"/>
      <c r="E63" s="129"/>
      <c r="F63" s="129"/>
      <c r="G63" s="129"/>
      <c r="H63" s="129"/>
    </row>
    <row r="64" customFormat="false" ht="13.8" hidden="false" customHeight="false" outlineLevel="0" collapsed="false">
      <c r="A64" s="9" t="s">
        <v>347</v>
      </c>
      <c r="B64" s="5" t="n">
        <f aca="false">SUM(B58:B63)</f>
        <v>64</v>
      </c>
      <c r="C64" s="129"/>
      <c r="D64" s="129"/>
      <c r="E64" s="129"/>
      <c r="F64" s="129"/>
      <c r="G64" s="129"/>
      <c r="H64" s="129"/>
    </row>
    <row r="65" customFormat="false" ht="13.8" hidden="false" customHeight="false" outlineLevel="0" collapsed="false">
      <c r="A65" s="9" t="s">
        <v>348</v>
      </c>
      <c r="B65" s="5" t="n">
        <f aca="false">SUM(C55:C60)</f>
        <v>72</v>
      </c>
      <c r="C65" s="129"/>
      <c r="D65" s="129"/>
      <c r="E65" s="129"/>
      <c r="F65" s="129"/>
      <c r="G65" s="129"/>
      <c r="H65" s="129"/>
    </row>
    <row r="66" customFormat="false" ht="13.8" hidden="false" customHeight="false" outlineLevel="0" collapsed="false">
      <c r="A66" s="9" t="str">
        <f aca="false">D54</f>
        <v>Златоглазки</v>
      </c>
      <c r="B66" s="5" t="str">
        <f aca="false">D55</f>
        <v>-</v>
      </c>
      <c r="C66" s="129"/>
      <c r="D66" s="129"/>
      <c r="E66" s="129"/>
      <c r="F66" s="129"/>
      <c r="G66" s="129"/>
      <c r="H66" s="129"/>
    </row>
    <row r="67" customFormat="false" ht="13.8" hidden="false" customHeight="false" outlineLevel="0" collapsed="false">
      <c r="A67" s="9" t="str">
        <f aca="false">E54</f>
        <v>Комары</v>
      </c>
      <c r="B67" s="5" t="str">
        <f aca="false">E55</f>
        <v>-</v>
      </c>
      <c r="C67" s="129"/>
      <c r="D67" s="129"/>
      <c r="E67" s="129"/>
      <c r="F67" s="129"/>
      <c r="G67" s="129"/>
      <c r="H67" s="129"/>
    </row>
    <row r="68" customFormat="false" ht="13.8" hidden="false" customHeight="false" outlineLevel="0" collapsed="false">
      <c r="A68" s="9" t="str">
        <f aca="false">F54</f>
        <v>Осы</v>
      </c>
      <c r="B68" s="5" t="str">
        <f aca="false">F55</f>
        <v>-</v>
      </c>
      <c r="C68" s="129"/>
      <c r="D68" s="129"/>
      <c r="E68" s="129"/>
      <c r="F68" s="129"/>
      <c r="G68" s="129"/>
      <c r="H68" s="129"/>
    </row>
    <row r="69" customFormat="false" ht="13.8" hidden="false" customHeight="false" outlineLevel="0" collapsed="false">
      <c r="A69" s="9" t="str">
        <f aca="false">G54</f>
        <v>Пищевая моль</v>
      </c>
      <c r="B69" s="5" t="str">
        <f aca="false">G55</f>
        <v>-</v>
      </c>
      <c r="C69" s="129"/>
      <c r="D69" s="129"/>
      <c r="E69" s="129"/>
      <c r="F69" s="129"/>
      <c r="G69" s="129"/>
      <c r="H69" s="129"/>
    </row>
    <row r="70" customFormat="false" ht="13.8" hidden="false" customHeight="true" outlineLevel="0" collapsed="false">
      <c r="A70" s="135" t="s">
        <v>330</v>
      </c>
      <c r="B70" s="135"/>
      <c r="C70" s="135"/>
      <c r="D70" s="135"/>
      <c r="E70" s="135"/>
      <c r="F70" s="135"/>
      <c r="G70" s="135"/>
      <c r="H70" s="135"/>
    </row>
    <row r="71" customFormat="false" ht="28.85" hidden="false" customHeight="true" outlineLevel="0" collapsed="false">
      <c r="A71" s="2" t="s">
        <v>398</v>
      </c>
      <c r="B71" s="2"/>
      <c r="C71" s="119"/>
      <c r="D71" s="119"/>
      <c r="E71" s="119"/>
      <c r="F71" s="119"/>
      <c r="G71" s="120"/>
      <c r="H71" s="120"/>
    </row>
    <row r="72" customFormat="false" ht="13.8" hidden="false" customHeight="true" outlineLevel="0" collapsed="false">
      <c r="A72" s="130" t="s">
        <v>355</v>
      </c>
      <c r="B72" s="130"/>
      <c r="C72" s="130"/>
      <c r="D72" s="130"/>
      <c r="E72" s="130"/>
      <c r="F72" s="130"/>
      <c r="G72" s="130"/>
      <c r="H72" s="130"/>
    </row>
    <row r="73" customFormat="false" ht="27.85" hidden="false" customHeight="true" outlineLevel="0" collapsed="false">
      <c r="A73" s="131" t="s">
        <v>356</v>
      </c>
      <c r="B73" s="131" t="s">
        <v>347</v>
      </c>
      <c r="C73" s="131" t="s">
        <v>348</v>
      </c>
      <c r="D73" s="131" t="s">
        <v>349</v>
      </c>
      <c r="E73" s="131" t="s">
        <v>350</v>
      </c>
      <c r="F73" s="131" t="s">
        <v>351</v>
      </c>
      <c r="G73" s="131" t="s">
        <v>352</v>
      </c>
      <c r="H73" s="131"/>
    </row>
    <row r="74" customFormat="false" ht="13.8" hidden="false" customHeight="true" outlineLevel="0" collapsed="false">
      <c r="A74" s="5" t="n">
        <v>12</v>
      </c>
      <c r="B74" s="5" t="n">
        <v>23</v>
      </c>
      <c r="C74" s="5" t="s">
        <v>35</v>
      </c>
      <c r="D74" s="5" t="s">
        <v>35</v>
      </c>
      <c r="E74" s="5" t="s">
        <v>35</v>
      </c>
      <c r="F74" s="5" t="s">
        <v>35</v>
      </c>
      <c r="G74" s="7" t="s">
        <v>35</v>
      </c>
      <c r="H74" s="7"/>
    </row>
    <row r="75" customFormat="false" ht="13.8" hidden="false" customHeight="true" outlineLevel="0" collapsed="false">
      <c r="A75" s="5" t="n">
        <v>13</v>
      </c>
      <c r="B75" s="5" t="n">
        <v>4</v>
      </c>
      <c r="C75" s="5" t="s">
        <v>35</v>
      </c>
      <c r="D75" s="5" t="s">
        <v>35</v>
      </c>
      <c r="E75" s="5" t="s">
        <v>35</v>
      </c>
      <c r="F75" s="5" t="s">
        <v>35</v>
      </c>
      <c r="G75" s="7" t="s">
        <v>35</v>
      </c>
      <c r="H75" s="7"/>
    </row>
    <row r="76" customFormat="false" ht="13.8" hidden="false" customHeight="true" outlineLevel="0" collapsed="false">
      <c r="A76" s="5" t="n">
        <v>25</v>
      </c>
      <c r="B76" s="5" t="n">
        <v>26</v>
      </c>
      <c r="C76" s="5" t="n">
        <v>3</v>
      </c>
      <c r="D76" s="5" t="n">
        <v>3</v>
      </c>
      <c r="E76" s="5" t="s">
        <v>35</v>
      </c>
      <c r="F76" s="5" t="s">
        <v>35</v>
      </c>
      <c r="G76" s="7" t="s">
        <v>35</v>
      </c>
      <c r="H76" s="7"/>
    </row>
    <row r="77" customFormat="false" ht="13.8" hidden="false" customHeight="true" outlineLevel="0" collapsed="false">
      <c r="A77" s="135" t="s">
        <v>321</v>
      </c>
      <c r="B77" s="135"/>
      <c r="C77" s="135"/>
      <c r="D77" s="135"/>
      <c r="E77" s="135"/>
      <c r="F77" s="135"/>
      <c r="G77" s="135"/>
      <c r="H77" s="135"/>
    </row>
    <row r="78" customFormat="false" ht="13.8" hidden="false" customHeight="false" outlineLevel="0" collapsed="false">
      <c r="A78" s="131" t="s">
        <v>322</v>
      </c>
      <c r="B78" s="131" t="s">
        <v>323</v>
      </c>
      <c r="C78" s="96"/>
      <c r="D78" s="96"/>
      <c r="E78" s="96"/>
      <c r="F78" s="96"/>
      <c r="G78" s="96"/>
      <c r="H78" s="96"/>
    </row>
    <row r="79" customFormat="false" ht="13.8" hidden="false" customHeight="false" outlineLevel="0" collapsed="false">
      <c r="A79" s="143" t="s">
        <v>353</v>
      </c>
      <c r="B79" s="143"/>
      <c r="C79" s="96"/>
      <c r="D79" s="96"/>
      <c r="E79" s="96"/>
      <c r="F79" s="96"/>
      <c r="G79" s="96"/>
      <c r="H79" s="96"/>
    </row>
    <row r="80" customFormat="false" ht="13.8" hidden="false" customHeight="false" outlineLevel="0" collapsed="false">
      <c r="A80" s="9" t="s">
        <v>347</v>
      </c>
      <c r="B80" s="5" t="n">
        <f aca="false">SUM(B74:B76)</f>
        <v>53</v>
      </c>
      <c r="C80" s="96"/>
      <c r="D80" s="96"/>
      <c r="E80" s="96"/>
      <c r="F80" s="96"/>
      <c r="G80" s="96"/>
      <c r="H80" s="96"/>
    </row>
    <row r="81" customFormat="false" ht="13.8" hidden="false" customHeight="false" outlineLevel="0" collapsed="false">
      <c r="A81" s="9" t="s">
        <v>348</v>
      </c>
      <c r="B81" s="5" t="n">
        <f aca="false">SUM(C74:C76)</f>
        <v>3</v>
      </c>
      <c r="C81" s="96"/>
      <c r="D81" s="96"/>
      <c r="E81" s="96"/>
      <c r="F81" s="96"/>
      <c r="G81" s="96"/>
      <c r="H81" s="96"/>
    </row>
    <row r="82" customFormat="false" ht="13.8" hidden="false" customHeight="false" outlineLevel="0" collapsed="false">
      <c r="A82" s="9" t="str">
        <f aca="false">D73</f>
        <v>Златоглазки</v>
      </c>
      <c r="B82" s="5" t="n">
        <f aca="false">SUM(D74:D76)</f>
        <v>3</v>
      </c>
      <c r="C82" s="96"/>
      <c r="D82" s="96"/>
      <c r="E82" s="96"/>
      <c r="F82" s="96"/>
      <c r="G82" s="96"/>
      <c r="H82" s="96"/>
    </row>
    <row r="83" customFormat="false" ht="13.8" hidden="false" customHeight="false" outlineLevel="0" collapsed="false">
      <c r="A83" s="9" t="str">
        <f aca="false">E73</f>
        <v>Комары</v>
      </c>
      <c r="B83" s="5" t="s">
        <v>35</v>
      </c>
      <c r="C83" s="96"/>
      <c r="D83" s="96"/>
      <c r="E83" s="96"/>
      <c r="F83" s="96"/>
      <c r="G83" s="96"/>
      <c r="H83" s="96"/>
    </row>
    <row r="84" customFormat="false" ht="13.8" hidden="false" customHeight="false" outlineLevel="0" collapsed="false">
      <c r="A84" s="9" t="str">
        <f aca="false">F73</f>
        <v>Осы</v>
      </c>
      <c r="B84" s="5" t="s">
        <v>35</v>
      </c>
      <c r="C84" s="96"/>
      <c r="D84" s="96"/>
      <c r="E84" s="96"/>
      <c r="F84" s="96"/>
      <c r="G84" s="96"/>
      <c r="H84" s="96"/>
    </row>
    <row r="85" customFormat="false" ht="13.8" hidden="false" customHeight="false" outlineLevel="0" collapsed="false">
      <c r="A85" s="9" t="str">
        <f aca="false">G73</f>
        <v>Пищевая моль</v>
      </c>
      <c r="B85" s="5" t="s">
        <v>35</v>
      </c>
      <c r="C85" s="96"/>
      <c r="D85" s="96"/>
      <c r="E85" s="96"/>
      <c r="F85" s="96"/>
      <c r="G85" s="96"/>
      <c r="H85" s="96"/>
    </row>
    <row r="86" customFormat="false" ht="13.8" hidden="false" customHeight="false" outlineLevel="0" collapsed="false">
      <c r="A86" s="133" t="s">
        <v>35</v>
      </c>
      <c r="B86" s="144"/>
      <c r="C86" s="160"/>
      <c r="D86" s="160"/>
      <c r="E86" s="160"/>
      <c r="F86" s="160"/>
      <c r="G86" s="159"/>
      <c r="H86" s="159"/>
    </row>
    <row r="87" customFormat="false" ht="13.8" hidden="false" customHeight="true" outlineLevel="0" collapsed="false">
      <c r="A87" s="135" t="s">
        <v>330</v>
      </c>
      <c r="B87" s="135"/>
      <c r="C87" s="135"/>
      <c r="D87" s="135"/>
      <c r="E87" s="135"/>
      <c r="F87" s="135"/>
      <c r="G87" s="135"/>
      <c r="H87" s="135"/>
    </row>
    <row r="88" customFormat="false" ht="36.8" hidden="false" customHeight="true" outlineLevel="0" collapsed="false">
      <c r="A88" s="133" t="s">
        <v>399</v>
      </c>
      <c r="B88" s="133"/>
      <c r="C88" s="133"/>
      <c r="D88" s="133"/>
      <c r="E88" s="133"/>
      <c r="F88" s="133"/>
      <c r="G88" s="133"/>
      <c r="H88" s="145"/>
    </row>
    <row r="89" customFormat="false" ht="13.8" hidden="false" customHeight="true" outlineLevel="0" collapsed="false">
      <c r="A89" s="130" t="s">
        <v>357</v>
      </c>
      <c r="B89" s="130"/>
      <c r="C89" s="130"/>
      <c r="D89" s="130"/>
      <c r="E89" s="130"/>
      <c r="F89" s="130"/>
      <c r="G89" s="130"/>
      <c r="H89" s="130"/>
    </row>
    <row r="90" customFormat="false" ht="39.8" hidden="false" customHeight="true" outlineLevel="0" collapsed="false">
      <c r="A90" s="131" t="s">
        <v>358</v>
      </c>
      <c r="B90" s="131"/>
      <c r="C90" s="131" t="s">
        <v>359</v>
      </c>
      <c r="D90" s="131" t="s">
        <v>48</v>
      </c>
      <c r="E90" s="131" t="s">
        <v>360</v>
      </c>
      <c r="F90" s="131"/>
      <c r="G90" s="131" t="s">
        <v>318</v>
      </c>
      <c r="H90" s="131"/>
    </row>
    <row r="91" customFormat="false" ht="13.8" hidden="false" customHeight="true" outlineLevel="0" collapsed="false">
      <c r="A91" s="7" t="s">
        <v>362</v>
      </c>
      <c r="B91" s="7"/>
      <c r="C91" s="146" t="s">
        <v>35</v>
      </c>
      <c r="D91" s="7" t="s">
        <v>35</v>
      </c>
      <c r="E91" s="7" t="s">
        <v>35</v>
      </c>
      <c r="F91" s="7"/>
      <c r="G91" s="7" t="s">
        <v>35</v>
      </c>
      <c r="H91" s="7"/>
    </row>
    <row r="92" customFormat="false" ht="13.8" hidden="false" customHeight="false" outlineLevel="0" collapsed="false">
      <c r="A92" s="7"/>
      <c r="B92" s="7"/>
      <c r="C92" s="137" t="s">
        <v>35</v>
      </c>
      <c r="D92" s="7"/>
      <c r="E92" s="7"/>
      <c r="F92" s="7"/>
      <c r="G92" s="7"/>
      <c r="H92" s="7"/>
    </row>
    <row r="93" customFormat="false" ht="13.8" hidden="false" customHeight="true" outlineLevel="0" collapsed="false">
      <c r="A93" s="2" t="s">
        <v>365</v>
      </c>
      <c r="B93" s="2"/>
      <c r="C93" s="13" t="s">
        <v>35</v>
      </c>
      <c r="D93" s="148" t="s">
        <v>35</v>
      </c>
      <c r="E93" s="7" t="s">
        <v>35</v>
      </c>
      <c r="F93" s="7"/>
      <c r="G93" s="149" t="s">
        <v>35</v>
      </c>
      <c r="H93" s="149"/>
    </row>
    <row r="94" customFormat="false" ht="13.8" hidden="false" customHeight="false" outlineLevel="0" collapsed="false">
      <c r="A94" s="2"/>
      <c r="B94" s="2"/>
      <c r="C94" s="5" t="s">
        <v>35</v>
      </c>
      <c r="D94" s="148"/>
      <c r="E94" s="7"/>
      <c r="F94" s="7"/>
      <c r="G94" s="149"/>
      <c r="H94" s="149"/>
    </row>
    <row r="95" customFormat="false" ht="13.8" hidden="false" customHeight="true" outlineLevel="0" collapsed="false">
      <c r="A95" s="2" t="s">
        <v>354</v>
      </c>
      <c r="B95" s="2"/>
      <c r="C95" s="150" t="s">
        <v>366</v>
      </c>
      <c r="D95" s="5" t="s">
        <v>35</v>
      </c>
      <c r="E95" s="7" t="s">
        <v>35</v>
      </c>
      <c r="F95" s="7"/>
      <c r="G95" s="7" t="s">
        <v>35</v>
      </c>
      <c r="H95" s="7"/>
    </row>
    <row r="96" customFormat="false" ht="13.8" hidden="false" customHeight="true" outlineLevel="0" collapsed="false">
      <c r="A96" s="7" t="s">
        <v>367</v>
      </c>
      <c r="B96" s="7"/>
      <c r="C96" s="150" t="s">
        <v>35</v>
      </c>
      <c r="D96" s="7" t="s">
        <v>35</v>
      </c>
      <c r="E96" s="7" t="s">
        <v>35</v>
      </c>
      <c r="F96" s="7"/>
      <c r="G96" s="7" t="s">
        <v>35</v>
      </c>
      <c r="H96" s="7"/>
    </row>
    <row r="97" customFormat="false" ht="13.8" hidden="false" customHeight="false" outlineLevel="0" collapsed="false">
      <c r="A97" s="7"/>
      <c r="B97" s="7"/>
      <c r="C97" s="150" t="s">
        <v>35</v>
      </c>
      <c r="D97" s="7"/>
      <c r="E97" s="7"/>
      <c r="F97" s="7"/>
      <c r="G97" s="7"/>
      <c r="H97" s="7"/>
    </row>
    <row r="98" customFormat="false" ht="13.8" hidden="false" customHeight="true" outlineLevel="0" collapsed="false">
      <c r="A98" s="2" t="s">
        <v>368</v>
      </c>
      <c r="B98" s="2"/>
      <c r="C98" s="22" t="s">
        <v>35</v>
      </c>
      <c r="D98" s="142" t="s">
        <v>35</v>
      </c>
      <c r="E98" s="142" t="s">
        <v>35</v>
      </c>
      <c r="F98" s="142"/>
      <c r="G98" s="142" t="s">
        <v>35</v>
      </c>
      <c r="H98" s="142"/>
    </row>
    <row r="99" customFormat="false" ht="20.85" hidden="false" customHeight="true" outlineLevel="0" collapsed="false">
      <c r="A99" s="2"/>
      <c r="B99" s="2"/>
      <c r="C99" s="22" t="s">
        <v>35</v>
      </c>
      <c r="D99" s="142"/>
      <c r="E99" s="142"/>
      <c r="F99" s="142"/>
      <c r="G99" s="142"/>
      <c r="H99" s="142"/>
    </row>
    <row r="100" customFormat="false" ht="13.8" hidden="false" customHeight="true" outlineLevel="0" collapsed="false">
      <c r="A100" s="151" t="s">
        <v>369</v>
      </c>
      <c r="B100" s="151"/>
      <c r="C100" s="142" t="s">
        <v>35</v>
      </c>
      <c r="D100" s="142" t="s">
        <v>35</v>
      </c>
      <c r="E100" s="142" t="s">
        <v>35</v>
      </c>
      <c r="F100" s="142"/>
      <c r="G100" s="142" t="s">
        <v>35</v>
      </c>
      <c r="H100" s="142"/>
    </row>
    <row r="101" customFormat="false" ht="13.8" hidden="false" customHeight="false" outlineLevel="0" collapsed="false">
      <c r="A101" s="151"/>
      <c r="B101" s="151"/>
      <c r="C101" s="142"/>
      <c r="D101" s="142"/>
      <c r="E101" s="142"/>
      <c r="F101" s="142"/>
      <c r="G101" s="142"/>
      <c r="H101" s="142"/>
    </row>
    <row r="102" customFormat="false" ht="13.8" hidden="false" customHeight="true" outlineLevel="0" collapsed="false">
      <c r="A102" s="142" t="s">
        <v>370</v>
      </c>
      <c r="B102" s="142"/>
      <c r="C102" s="22" t="s">
        <v>371</v>
      </c>
      <c r="D102" s="142" t="s">
        <v>372</v>
      </c>
      <c r="E102" s="142" t="s">
        <v>35</v>
      </c>
      <c r="F102" s="142"/>
      <c r="G102" s="142" t="n">
        <v>3</v>
      </c>
      <c r="H102" s="142"/>
    </row>
    <row r="103" customFormat="false" ht="27.85" hidden="false" customHeight="false" outlineLevel="0" collapsed="false">
      <c r="A103" s="142"/>
      <c r="B103" s="142"/>
      <c r="C103" s="22" t="s">
        <v>34</v>
      </c>
      <c r="D103" s="142"/>
      <c r="E103" s="142"/>
      <c r="F103" s="142"/>
      <c r="G103" s="142"/>
      <c r="H103" s="142"/>
    </row>
    <row r="104" customFormat="false" ht="13.8" hidden="false" customHeight="true" outlineLevel="0" collapsed="false">
      <c r="A104" s="130" t="s">
        <v>373</v>
      </c>
      <c r="B104" s="130"/>
      <c r="C104" s="130"/>
      <c r="D104" s="130"/>
      <c r="E104" s="130"/>
      <c r="F104" s="130"/>
      <c r="G104" s="130"/>
      <c r="H104" s="130"/>
    </row>
    <row r="105" customFormat="false" ht="13.8" hidden="false" customHeight="true" outlineLevel="0" collapsed="false">
      <c r="A105" s="133" t="s">
        <v>374</v>
      </c>
      <c r="B105" s="133"/>
      <c r="C105" s="133"/>
      <c r="D105" s="133"/>
      <c r="E105" s="133"/>
      <c r="F105" s="7" t="s">
        <v>35</v>
      </c>
      <c r="G105" s="7"/>
      <c r="H105" s="7"/>
    </row>
    <row r="106" customFormat="false" ht="13.8" hidden="false" customHeight="true" outlineLevel="0" collapsed="false">
      <c r="A106" s="133" t="s">
        <v>375</v>
      </c>
      <c r="B106" s="133"/>
      <c r="C106" s="133"/>
      <c r="D106" s="133"/>
      <c r="E106" s="133"/>
      <c r="F106" s="7" t="str">
        <f aca="false">F105</f>
        <v>-</v>
      </c>
      <c r="G106" s="7"/>
      <c r="H106" s="7"/>
    </row>
    <row r="107" customFormat="false" ht="13.8" hidden="false" customHeight="true" outlineLevel="0" collapsed="false">
      <c r="A107" s="152" t="s">
        <v>376</v>
      </c>
      <c r="B107" s="152"/>
      <c r="C107" s="152"/>
      <c r="D107" s="152"/>
      <c r="E107" s="152"/>
      <c r="F107" s="7" t="s">
        <v>35</v>
      </c>
      <c r="G107" s="7"/>
      <c r="H107" s="7"/>
    </row>
    <row r="108" customFormat="false" ht="13.8" hidden="false" customHeight="true" outlineLevel="0" collapsed="false">
      <c r="A108" s="133" t="s">
        <v>377</v>
      </c>
      <c r="B108" s="133"/>
      <c r="C108" s="133"/>
      <c r="D108" s="133"/>
      <c r="E108" s="133"/>
      <c r="F108" s="7" t="s">
        <v>378</v>
      </c>
      <c r="G108" s="7"/>
      <c r="H108" s="7"/>
    </row>
    <row r="109" customFormat="false" ht="13.8" hidden="false" customHeight="false" outlineLevel="0" collapsed="false">
      <c r="A109" s="153" t="s">
        <v>379</v>
      </c>
      <c r="B109" s="129"/>
      <c r="C109" s="129"/>
      <c r="D109" s="129"/>
      <c r="E109" s="129"/>
      <c r="F109" s="129"/>
      <c r="G109" s="129"/>
      <c r="H109" s="129"/>
    </row>
    <row r="110" customFormat="false" ht="27.85" hidden="false" customHeight="true" outlineLevel="0" collapsed="false">
      <c r="A110" s="2" t="s">
        <v>380</v>
      </c>
      <c r="B110" s="2"/>
      <c r="C110" s="2"/>
      <c r="D110" s="2"/>
      <c r="E110" s="2"/>
      <c r="F110" s="2"/>
      <c r="G110" s="2"/>
      <c r="H110" s="2"/>
    </row>
    <row r="111" customFormat="false" ht="13.9" hidden="false" customHeight="true" outlineLevel="0" collapsed="false">
      <c r="A111" s="161" t="s">
        <v>400</v>
      </c>
      <c r="B111" s="161"/>
      <c r="C111" s="161"/>
      <c r="D111" s="161"/>
      <c r="E111" s="161"/>
      <c r="F111" s="161"/>
      <c r="G111" s="161"/>
      <c r="H111" s="145"/>
    </row>
    <row r="112" customFormat="false" ht="13.9" hidden="false" customHeight="true" outlineLevel="0" collapsed="false">
      <c r="A112" s="133"/>
      <c r="B112" s="133"/>
      <c r="C112" s="133"/>
      <c r="D112" s="133"/>
      <c r="E112" s="133"/>
      <c r="F112" s="133"/>
      <c r="G112" s="133"/>
      <c r="H112" s="145"/>
    </row>
    <row r="113" customFormat="false" ht="13.9" hidden="false" customHeight="true" outlineLevel="0" collapsed="false">
      <c r="A113" s="91" t="s">
        <v>381</v>
      </c>
      <c r="B113" s="91"/>
      <c r="C113" s="91"/>
      <c r="D113" s="91" t="s">
        <v>382</v>
      </c>
      <c r="E113" s="91"/>
      <c r="F113" s="7"/>
      <c r="G113" s="7"/>
      <c r="H113" s="7"/>
    </row>
    <row r="114" customFormat="false" ht="13.8" hidden="false" customHeight="false" outlineLevel="0" collapsed="false">
      <c r="A114" s="91"/>
      <c r="B114" s="91"/>
      <c r="C114" s="91"/>
      <c r="D114" s="91"/>
      <c r="E114" s="91"/>
      <c r="F114" s="7"/>
      <c r="G114" s="7"/>
      <c r="H114" s="7"/>
    </row>
    <row r="1048576" customFormat="false" ht="12.8" hidden="false" customHeight="false" outlineLevel="0" collapsed="false"/>
  </sheetData>
  <mergeCells count="99">
    <mergeCell ref="A1:H1"/>
    <mergeCell ref="A2:B2"/>
    <mergeCell ref="C2:D2"/>
    <mergeCell ref="B3:C3"/>
    <mergeCell ref="D3:E3"/>
    <mergeCell ref="F3:H3"/>
    <mergeCell ref="B4:C4"/>
    <mergeCell ref="D4:E4"/>
    <mergeCell ref="F4:H4"/>
    <mergeCell ref="A7:H7"/>
    <mergeCell ref="A8:G8"/>
    <mergeCell ref="A9:G9"/>
    <mergeCell ref="F10:H10"/>
    <mergeCell ref="F11:H11"/>
    <mergeCell ref="A13:G13"/>
    <mergeCell ref="F14:H14"/>
    <mergeCell ref="F15:H15"/>
    <mergeCell ref="A16:G16"/>
    <mergeCell ref="A18:B18"/>
    <mergeCell ref="A21:E21"/>
    <mergeCell ref="F21:H21"/>
    <mergeCell ref="A22:E22"/>
    <mergeCell ref="F22:H22"/>
    <mergeCell ref="A23:E23"/>
    <mergeCell ref="F23:H23"/>
    <mergeCell ref="A24:G24"/>
    <mergeCell ref="A26:G26"/>
    <mergeCell ref="A39:G39"/>
    <mergeCell ref="A41:B41"/>
    <mergeCell ref="A50:G50"/>
    <mergeCell ref="A51:G51"/>
    <mergeCell ref="A53:G53"/>
    <mergeCell ref="G54:H54"/>
    <mergeCell ref="G55:H55"/>
    <mergeCell ref="G56:H56"/>
    <mergeCell ref="G57:H57"/>
    <mergeCell ref="G58:H58"/>
    <mergeCell ref="G59:H59"/>
    <mergeCell ref="G60:H60"/>
    <mergeCell ref="A63:B63"/>
    <mergeCell ref="A70:G70"/>
    <mergeCell ref="A71:B71"/>
    <mergeCell ref="A72:G72"/>
    <mergeCell ref="G73:H73"/>
    <mergeCell ref="G74:H74"/>
    <mergeCell ref="G75:H75"/>
    <mergeCell ref="G76:H76"/>
    <mergeCell ref="A77:G77"/>
    <mergeCell ref="A79:B79"/>
    <mergeCell ref="A87:G87"/>
    <mergeCell ref="A88:G88"/>
    <mergeCell ref="A89:G89"/>
    <mergeCell ref="A90:B90"/>
    <mergeCell ref="E90:F90"/>
    <mergeCell ref="G90:H90"/>
    <mergeCell ref="A91:B92"/>
    <mergeCell ref="D91:D92"/>
    <mergeCell ref="E91:F92"/>
    <mergeCell ref="G91:H92"/>
    <mergeCell ref="A93:B94"/>
    <mergeCell ref="D93:D94"/>
    <mergeCell ref="E93:F94"/>
    <mergeCell ref="G93:H94"/>
    <mergeCell ref="A95:B95"/>
    <mergeCell ref="E95:F95"/>
    <mergeCell ref="G95:H95"/>
    <mergeCell ref="A96:B97"/>
    <mergeCell ref="D96:D97"/>
    <mergeCell ref="E96:F97"/>
    <mergeCell ref="G96:H97"/>
    <mergeCell ref="A98:B99"/>
    <mergeCell ref="D98:D99"/>
    <mergeCell ref="E98:F99"/>
    <mergeCell ref="G98:H99"/>
    <mergeCell ref="A100:B101"/>
    <mergeCell ref="C100:C101"/>
    <mergeCell ref="D100:D101"/>
    <mergeCell ref="E100:F101"/>
    <mergeCell ref="G100:H101"/>
    <mergeCell ref="A102:B103"/>
    <mergeCell ref="D102:D103"/>
    <mergeCell ref="E102:F103"/>
    <mergeCell ref="G102:H103"/>
    <mergeCell ref="A104:G104"/>
    <mergeCell ref="A105:E105"/>
    <mergeCell ref="F105:H105"/>
    <mergeCell ref="A106:E106"/>
    <mergeCell ref="F106:H106"/>
    <mergeCell ref="A107:E107"/>
    <mergeCell ref="F107:H107"/>
    <mergeCell ref="A108:E108"/>
    <mergeCell ref="F108:H108"/>
    <mergeCell ref="A110:H110"/>
    <mergeCell ref="A111:G111"/>
    <mergeCell ref="A112:G112"/>
    <mergeCell ref="A113:A114"/>
    <mergeCell ref="B113:C114"/>
    <mergeCell ref="D113:E114"/>
    <mergeCell ref="F113:H114"/>
  </mergeCells>
  <printOptions headings="false" gridLines="false" gridLinesSet="true" horizontalCentered="false" verticalCentered="false"/>
  <pageMargins left="0.7875" right="0.7875" top="0.886111111111111" bottom="0.886111111111111" header="0.511811023622047" footer="0.511811023622047"/>
  <pageSetup paperSize="9" scale="6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71" man="true" max="16383" min="0"/>
  </row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97"/>
  <sheetViews>
    <sheetView showFormulas="false" showGridLines="true" showRowColHeaders="true" showZeros="true" rightToLeft="false" tabSelected="false" showOutlineSymbols="true" defaultGridColor="true" view="pageBreakPreview" topLeftCell="A64" colorId="64" zoomScale="85" zoomScaleNormal="75" zoomScalePageLayoutView="85" workbookViewId="0">
      <selection pane="topLeft" activeCell="G76" activeCellId="0" sqref="G76"/>
    </sheetView>
  </sheetViews>
  <sheetFormatPr defaultColWidth="10.71484375" defaultRowHeight="12.8" zeroHeight="false" outlineLevelRow="0" outlineLevelCol="0"/>
  <cols>
    <col collapsed="false" customWidth="true" hidden="false" outlineLevel="0" max="1" min="1" style="1" width="23.26"/>
    <col collapsed="false" customWidth="true" hidden="false" outlineLevel="0" max="2" min="2" style="1" width="18.83"/>
    <col collapsed="false" customWidth="true" hidden="false" outlineLevel="0" max="3" min="3" style="1" width="16.98"/>
    <col collapsed="false" customWidth="true" hidden="false" outlineLevel="0" max="4" min="4" style="1" width="18.69"/>
    <col collapsed="false" customWidth="true" hidden="false" outlineLevel="0" max="5" min="5" style="1" width="13.16"/>
    <col collapsed="false" customWidth="true" hidden="false" outlineLevel="0" max="6" min="6" style="1" width="15"/>
    <col collapsed="false" customWidth="true" hidden="false" outlineLevel="0" max="7" min="7" style="1" width="14.79"/>
    <col collapsed="false" customWidth="false" hidden="false" outlineLevel="0" max="1024" min="8" style="1" width="10.72"/>
  </cols>
  <sheetData>
    <row r="1" customFormat="false" ht="13.9" hidden="false" customHeight="true" outlineLevel="0" collapsed="false">
      <c r="A1" s="116" t="s">
        <v>0</v>
      </c>
      <c r="B1" s="116"/>
      <c r="C1" s="116"/>
      <c r="D1" s="116"/>
      <c r="E1" s="116"/>
      <c r="F1" s="116"/>
      <c r="G1" s="116"/>
    </row>
    <row r="2" customFormat="false" ht="13.9" hidden="false" customHeight="true" outlineLevel="0" collapsed="false">
      <c r="A2" s="117" t="s">
        <v>3</v>
      </c>
      <c r="B2" s="117"/>
      <c r="C2" s="118" t="n">
        <v>89379676209</v>
      </c>
      <c r="D2" s="118"/>
      <c r="E2" s="119"/>
      <c r="F2" s="119"/>
      <c r="G2" s="120"/>
    </row>
    <row r="3" customFormat="false" ht="27.85" hidden="false" customHeight="true" outlineLevel="0" collapsed="false">
      <c r="A3" s="121" t="s">
        <v>305</v>
      </c>
      <c r="B3" s="9" t="s">
        <v>306</v>
      </c>
      <c r="C3" s="9"/>
      <c r="D3" s="122" t="s">
        <v>307</v>
      </c>
      <c r="E3" s="122"/>
      <c r="F3" s="123" t="s">
        <v>8</v>
      </c>
      <c r="G3" s="123"/>
    </row>
    <row r="4" customFormat="false" ht="27.85" hidden="false" customHeight="true" outlineLevel="0" collapsed="false">
      <c r="A4" s="121" t="s">
        <v>308</v>
      </c>
      <c r="B4" s="124" t="s">
        <v>53</v>
      </c>
      <c r="C4" s="124"/>
      <c r="D4" s="125" t="s">
        <v>265</v>
      </c>
      <c r="E4" s="125"/>
      <c r="F4" s="126" t="s">
        <v>254</v>
      </c>
      <c r="G4" s="126"/>
    </row>
    <row r="5" customFormat="false" ht="27.85" hidden="false" customHeight="false" outlineLevel="0" collapsed="false">
      <c r="A5" s="127" t="s">
        <v>309</v>
      </c>
      <c r="B5" s="128" t="n">
        <f aca="false">'3 конт дез (1)'!B5</f>
        <v>45512</v>
      </c>
      <c r="C5" s="119"/>
      <c r="D5" s="119"/>
      <c r="E5" s="119"/>
      <c r="F5" s="119"/>
      <c r="G5" s="120"/>
    </row>
    <row r="6" customFormat="false" ht="13.8" hidden="false" customHeight="false" outlineLevel="0" collapsed="false">
      <c r="A6" s="129"/>
      <c r="B6" s="129"/>
      <c r="C6" s="129"/>
      <c r="D6" s="129"/>
      <c r="E6" s="129"/>
      <c r="F6" s="129"/>
      <c r="G6" s="129"/>
    </row>
    <row r="7" customFormat="false" ht="13.9" hidden="false" customHeight="true" outlineLevel="0" collapsed="false">
      <c r="A7" s="116" t="s">
        <v>310</v>
      </c>
      <c r="B7" s="116"/>
      <c r="C7" s="116"/>
      <c r="D7" s="116"/>
      <c r="E7" s="116"/>
      <c r="F7" s="116"/>
      <c r="G7" s="116"/>
    </row>
    <row r="8" customFormat="false" ht="13.9" hidden="false" customHeight="true" outlineLevel="0" collapsed="false">
      <c r="A8" s="130" t="s">
        <v>311</v>
      </c>
      <c r="B8" s="130"/>
      <c r="C8" s="130"/>
      <c r="D8" s="130"/>
      <c r="E8" s="130"/>
      <c r="F8" s="130"/>
      <c r="G8" s="130"/>
    </row>
    <row r="9" customFormat="false" ht="13.9" hidden="false" customHeight="true" outlineLevel="0" collapsed="false">
      <c r="A9" s="130" t="s">
        <v>312</v>
      </c>
      <c r="B9" s="130"/>
      <c r="C9" s="130"/>
      <c r="D9" s="130"/>
      <c r="E9" s="130"/>
      <c r="F9" s="130"/>
      <c r="G9" s="130"/>
    </row>
    <row r="10" customFormat="false" ht="52.7" hidden="false" customHeight="true" outlineLevel="0" collapsed="false">
      <c r="A10" s="131" t="s">
        <v>313</v>
      </c>
      <c r="B10" s="131" t="s">
        <v>314</v>
      </c>
      <c r="C10" s="131" t="s">
        <v>315</v>
      </c>
      <c r="D10" s="131" t="s">
        <v>316</v>
      </c>
      <c r="E10" s="131" t="s">
        <v>317</v>
      </c>
      <c r="F10" s="131" t="s">
        <v>318</v>
      </c>
      <c r="G10" s="131"/>
    </row>
    <row r="11" customFormat="false" ht="13.9" hidden="false" customHeight="true" outlineLevel="0" collapsed="false">
      <c r="A11" s="91" t="s">
        <v>35</v>
      </c>
      <c r="B11" s="91" t="n">
        <v>3</v>
      </c>
      <c r="C11" s="91" t="s">
        <v>35</v>
      </c>
      <c r="D11" s="91" t="s">
        <v>35</v>
      </c>
      <c r="E11" s="132" t="s">
        <v>35</v>
      </c>
      <c r="F11" s="91" t="s">
        <v>35</v>
      </c>
      <c r="G11" s="91"/>
    </row>
    <row r="12" customFormat="false" ht="13.8" hidden="false" customHeight="false" outlineLevel="0" collapsed="false">
      <c r="A12" s="129"/>
      <c r="B12" s="129"/>
      <c r="C12" s="129"/>
      <c r="D12" s="129"/>
      <c r="E12" s="129"/>
      <c r="F12" s="129"/>
      <c r="G12" s="129"/>
    </row>
    <row r="13" customFormat="false" ht="13.9" hidden="false" customHeight="true" outlineLevel="0" collapsed="false">
      <c r="A13" s="130" t="s">
        <v>319</v>
      </c>
      <c r="B13" s="130"/>
      <c r="C13" s="130"/>
      <c r="D13" s="130"/>
      <c r="E13" s="130"/>
      <c r="F13" s="130"/>
      <c r="G13" s="130"/>
    </row>
    <row r="14" customFormat="false" ht="52.7" hidden="false" customHeight="true" outlineLevel="0" collapsed="false">
      <c r="A14" s="18" t="s">
        <v>313</v>
      </c>
      <c r="B14" s="131" t="s">
        <v>314</v>
      </c>
      <c r="C14" s="131" t="s">
        <v>315</v>
      </c>
      <c r="D14" s="131" t="s">
        <v>316</v>
      </c>
      <c r="E14" s="131" t="s">
        <v>317</v>
      </c>
      <c r="F14" s="131" t="s">
        <v>318</v>
      </c>
      <c r="G14" s="131"/>
    </row>
    <row r="15" customFormat="false" ht="40.75" hidden="false" customHeight="true" outlineLevel="0" collapsed="false">
      <c r="A15" s="133" t="s">
        <v>320</v>
      </c>
      <c r="B15" s="5" t="s">
        <v>35</v>
      </c>
      <c r="C15" s="5" t="s">
        <v>35</v>
      </c>
      <c r="D15" s="5" t="s">
        <v>35</v>
      </c>
      <c r="E15" s="134" t="s">
        <v>35</v>
      </c>
      <c r="F15" s="7" t="s">
        <v>35</v>
      </c>
      <c r="G15" s="7"/>
    </row>
    <row r="16" customFormat="false" ht="13.9" hidden="false" customHeight="true" outlineLevel="0" collapsed="false">
      <c r="A16" s="135" t="s">
        <v>321</v>
      </c>
      <c r="B16" s="135"/>
      <c r="C16" s="135"/>
      <c r="D16" s="135"/>
      <c r="E16" s="135"/>
      <c r="F16" s="135"/>
      <c r="G16" s="135"/>
    </row>
    <row r="17" customFormat="false" ht="13.9" hidden="false" customHeight="false" outlineLevel="0" collapsed="false">
      <c r="A17" s="131" t="s">
        <v>322</v>
      </c>
      <c r="B17" s="131" t="s">
        <v>323</v>
      </c>
      <c r="C17" s="129"/>
      <c r="D17" s="129"/>
      <c r="E17" s="129"/>
      <c r="F17" s="129"/>
      <c r="G17" s="129"/>
    </row>
    <row r="18" customFormat="false" ht="13.9" hidden="false" customHeight="true" outlineLevel="0" collapsed="false">
      <c r="A18" s="136" t="s">
        <v>324</v>
      </c>
      <c r="B18" s="136"/>
      <c r="C18" s="129"/>
      <c r="D18" s="129"/>
      <c r="E18" s="129"/>
      <c r="F18" s="129"/>
      <c r="G18" s="129"/>
    </row>
    <row r="19" customFormat="false" ht="13.9" hidden="false" customHeight="false" outlineLevel="0" collapsed="false">
      <c r="A19" s="9" t="s">
        <v>325</v>
      </c>
      <c r="B19" s="5" t="str">
        <f aca="false">F15</f>
        <v>-</v>
      </c>
      <c r="C19" s="129"/>
      <c r="D19" s="129"/>
      <c r="E19" s="129"/>
      <c r="F19" s="129"/>
      <c r="G19" s="129"/>
    </row>
    <row r="20" customFormat="false" ht="13.9" hidden="false" customHeight="false" outlineLevel="0" collapsed="false">
      <c r="A20" s="9" t="s">
        <v>326</v>
      </c>
      <c r="B20" s="5" t="str">
        <f aca="false">B19</f>
        <v>-</v>
      </c>
      <c r="C20" s="129"/>
      <c r="D20" s="129"/>
      <c r="E20" s="129"/>
      <c r="F20" s="129"/>
      <c r="G20" s="129"/>
    </row>
    <row r="21" customFormat="false" ht="13.9" hidden="false" customHeight="true" outlineLevel="0" collapsed="false">
      <c r="A21" s="133" t="s">
        <v>327</v>
      </c>
      <c r="B21" s="133"/>
      <c r="C21" s="133"/>
      <c r="D21" s="133"/>
      <c r="E21" s="133"/>
      <c r="F21" s="137" t="s">
        <v>35</v>
      </c>
      <c r="G21" s="137"/>
    </row>
    <row r="22" customFormat="false" ht="13.9" hidden="false" customHeight="true" outlineLevel="0" collapsed="false">
      <c r="A22" s="133" t="s">
        <v>328</v>
      </c>
      <c r="B22" s="133"/>
      <c r="C22" s="133"/>
      <c r="D22" s="133"/>
      <c r="E22" s="133"/>
      <c r="F22" s="7" t="s">
        <v>35</v>
      </c>
      <c r="G22" s="7"/>
    </row>
    <row r="23" customFormat="false" ht="13.9" hidden="false" customHeight="true" outlineLevel="0" collapsed="false">
      <c r="A23" s="133" t="s">
        <v>329</v>
      </c>
      <c r="B23" s="133"/>
      <c r="C23" s="133"/>
      <c r="D23" s="133"/>
      <c r="E23" s="133"/>
      <c r="F23" s="7" t="s">
        <v>35</v>
      </c>
      <c r="G23" s="7"/>
    </row>
    <row r="24" customFormat="false" ht="13.9" hidden="false" customHeight="true" outlineLevel="0" collapsed="false">
      <c r="A24" s="133" t="s">
        <v>320</v>
      </c>
      <c r="B24" s="133"/>
      <c r="C24" s="133"/>
      <c r="D24" s="133"/>
      <c r="E24" s="133"/>
      <c r="F24" s="7" t="str">
        <f aca="false">B20</f>
        <v>-</v>
      </c>
      <c r="G24" s="7"/>
    </row>
    <row r="25" customFormat="false" ht="13.9" hidden="false" customHeight="true" outlineLevel="0" collapsed="false">
      <c r="A25" s="135" t="s">
        <v>330</v>
      </c>
      <c r="B25" s="135"/>
      <c r="C25" s="135"/>
      <c r="D25" s="135"/>
      <c r="E25" s="135"/>
      <c r="F25" s="135"/>
      <c r="G25" s="135"/>
    </row>
    <row r="26" customFormat="false" ht="13.9" hidden="false" customHeight="false" outlineLevel="0" collapsed="false">
      <c r="A26" s="162" t="s">
        <v>362</v>
      </c>
      <c r="B26" s="163"/>
      <c r="C26" s="163"/>
      <c r="D26" s="163"/>
      <c r="E26" s="163"/>
      <c r="F26" s="163"/>
      <c r="G26" s="164"/>
    </row>
    <row r="27" customFormat="false" ht="13.9" hidden="false" customHeight="true" outlineLevel="0" collapsed="false">
      <c r="A27" s="130" t="s">
        <v>332</v>
      </c>
      <c r="B27" s="130"/>
      <c r="C27" s="130"/>
      <c r="D27" s="130"/>
      <c r="E27" s="130"/>
      <c r="F27" s="130"/>
      <c r="G27" s="130"/>
    </row>
    <row r="28" customFormat="false" ht="14.15" hidden="false" customHeight="false" outlineLevel="0" collapsed="false">
      <c r="A28" s="131" t="s">
        <v>333</v>
      </c>
      <c r="B28" s="9" t="s">
        <v>334</v>
      </c>
      <c r="C28" s="9" t="s">
        <v>335</v>
      </c>
      <c r="D28" s="9" t="s">
        <v>336</v>
      </c>
      <c r="E28" s="9" t="s">
        <v>337</v>
      </c>
      <c r="F28" s="9" t="s">
        <v>338</v>
      </c>
      <c r="G28" s="9" t="s">
        <v>339</v>
      </c>
    </row>
    <row r="29" customFormat="false" ht="14.15" hidden="false" customHeight="false" outlineLevel="0" collapsed="false">
      <c r="A29" s="5" t="s">
        <v>35</v>
      </c>
      <c r="B29" s="5" t="s">
        <v>35</v>
      </c>
      <c r="C29" s="5" t="s">
        <v>35</v>
      </c>
      <c r="D29" s="5" t="s">
        <v>35</v>
      </c>
      <c r="E29" s="5" t="s">
        <v>35</v>
      </c>
      <c r="F29" s="5" t="s">
        <v>35</v>
      </c>
      <c r="G29" s="5" t="s">
        <v>35</v>
      </c>
    </row>
    <row r="30" customFormat="false" ht="14.15" hidden="false" customHeight="false" outlineLevel="0" collapsed="false">
      <c r="A30" s="5" t="s">
        <v>35</v>
      </c>
      <c r="B30" s="5" t="s">
        <v>35</v>
      </c>
      <c r="C30" s="5" t="s">
        <v>35</v>
      </c>
      <c r="D30" s="5" t="s">
        <v>35</v>
      </c>
      <c r="E30" s="5" t="s">
        <v>35</v>
      </c>
      <c r="F30" s="5" t="s">
        <v>35</v>
      </c>
      <c r="G30" s="5" t="s">
        <v>35</v>
      </c>
    </row>
    <row r="31" customFormat="false" ht="14.15" hidden="false" customHeight="false" outlineLevel="0" collapsed="false">
      <c r="A31" s="5" t="s">
        <v>35</v>
      </c>
      <c r="B31" s="5" t="s">
        <v>35</v>
      </c>
      <c r="C31" s="5" t="s">
        <v>35</v>
      </c>
      <c r="D31" s="5" t="s">
        <v>35</v>
      </c>
      <c r="E31" s="5" t="s">
        <v>35</v>
      </c>
      <c r="F31" s="5" t="s">
        <v>35</v>
      </c>
      <c r="G31" s="5" t="s">
        <v>35</v>
      </c>
    </row>
    <row r="32" customFormat="false" ht="13.9" hidden="false" customHeight="true" outlineLevel="0" collapsed="false">
      <c r="A32" s="135" t="s">
        <v>321</v>
      </c>
      <c r="B32" s="135"/>
      <c r="C32" s="135"/>
      <c r="D32" s="135"/>
      <c r="E32" s="135"/>
      <c r="F32" s="135"/>
      <c r="G32" s="135"/>
    </row>
    <row r="33" customFormat="false" ht="13.9" hidden="false" customHeight="false" outlineLevel="0" collapsed="false">
      <c r="A33" s="131" t="s">
        <v>322</v>
      </c>
      <c r="B33" s="131" t="s">
        <v>323</v>
      </c>
      <c r="C33" s="96"/>
      <c r="D33" s="96"/>
      <c r="E33" s="96"/>
      <c r="F33" s="96"/>
      <c r="G33" s="96"/>
    </row>
    <row r="34" customFormat="false" ht="13.9" hidden="false" customHeight="true" outlineLevel="0" collapsed="false">
      <c r="A34" s="7" t="s">
        <v>343</v>
      </c>
      <c r="B34" s="7"/>
      <c r="C34" s="96"/>
      <c r="D34" s="96"/>
      <c r="E34" s="96"/>
      <c r="F34" s="96"/>
      <c r="G34" s="96"/>
    </row>
    <row r="35" customFormat="false" ht="13.9" hidden="false" customHeight="false" outlineLevel="0" collapsed="false">
      <c r="A35" s="9" t="s">
        <v>334</v>
      </c>
      <c r="B35" s="5" t="n">
        <f aca="false">SUM(B29:B31)</f>
        <v>0</v>
      </c>
      <c r="C35" s="96"/>
      <c r="D35" s="96"/>
      <c r="E35" s="96"/>
      <c r="F35" s="96"/>
      <c r="G35" s="96"/>
    </row>
    <row r="36" customFormat="false" ht="13.9" hidden="false" customHeight="false" outlineLevel="0" collapsed="false">
      <c r="A36" s="9" t="s">
        <v>335</v>
      </c>
      <c r="B36" s="5" t="n">
        <f aca="false">SUM(C29:C31)</f>
        <v>0</v>
      </c>
      <c r="C36" s="96"/>
      <c r="D36" s="96"/>
      <c r="E36" s="96"/>
      <c r="F36" s="96"/>
      <c r="G36" s="96"/>
    </row>
    <row r="37" customFormat="false" ht="13.9" hidden="false" customHeight="false" outlineLevel="0" collapsed="false">
      <c r="A37" s="9" t="s">
        <v>336</v>
      </c>
      <c r="B37" s="5" t="n">
        <f aca="false">SUM(D29:D31)</f>
        <v>0</v>
      </c>
      <c r="C37" s="138"/>
      <c r="D37" s="138"/>
      <c r="E37" s="138"/>
      <c r="F37" s="138"/>
      <c r="G37" s="96"/>
    </row>
    <row r="38" customFormat="false" ht="13.9" hidden="false" customHeight="false" outlineLevel="0" collapsed="false">
      <c r="A38" s="9" t="s">
        <v>337</v>
      </c>
      <c r="B38" s="5" t="n">
        <f aca="false">SUM(E29:E31)</f>
        <v>0</v>
      </c>
      <c r="C38" s="138"/>
      <c r="D38" s="138"/>
      <c r="E38" s="138"/>
      <c r="F38" s="138"/>
      <c r="G38" s="96"/>
    </row>
    <row r="39" customFormat="false" ht="13.9" hidden="false" customHeight="false" outlineLevel="0" collapsed="false">
      <c r="A39" s="9" t="s">
        <v>338</v>
      </c>
      <c r="B39" s="5" t="n">
        <f aca="false">SUM(F29:F31)</f>
        <v>0</v>
      </c>
      <c r="C39" s="138"/>
      <c r="D39" s="138"/>
      <c r="E39" s="138"/>
      <c r="F39" s="138"/>
      <c r="G39" s="96"/>
    </row>
    <row r="40" customFormat="false" ht="13.9" hidden="false" customHeight="false" outlineLevel="0" collapsed="false">
      <c r="A40" s="9" t="s">
        <v>339</v>
      </c>
      <c r="B40" s="5" t="n">
        <f aca="false">SUM(G29:G31)</f>
        <v>0</v>
      </c>
      <c r="C40" s="138"/>
      <c r="D40" s="138"/>
      <c r="E40" s="138"/>
      <c r="F40" s="138"/>
      <c r="G40" s="96"/>
    </row>
    <row r="41" customFormat="false" ht="13.9" hidden="false" customHeight="false" outlineLevel="0" collapsed="false">
      <c r="A41" s="9" t="s">
        <v>326</v>
      </c>
      <c r="B41" s="5" t="n">
        <f aca="false">SUM(B36:B40)</f>
        <v>0</v>
      </c>
      <c r="C41" s="138"/>
      <c r="D41" s="138"/>
      <c r="E41" s="138"/>
      <c r="F41" s="138"/>
      <c r="G41" s="96"/>
    </row>
    <row r="42" customFormat="false" ht="13.9" hidden="false" customHeight="true" outlineLevel="0" collapsed="false">
      <c r="A42" s="133" t="s">
        <v>401</v>
      </c>
      <c r="B42" s="133"/>
      <c r="C42" s="133"/>
      <c r="D42" s="133"/>
      <c r="E42" s="133"/>
      <c r="F42" s="133"/>
      <c r="G42" s="133"/>
    </row>
    <row r="43" customFormat="false" ht="13.9" hidden="false" customHeight="true" outlineLevel="0" collapsed="false">
      <c r="A43" s="135" t="s">
        <v>330</v>
      </c>
      <c r="B43" s="135"/>
      <c r="C43" s="135"/>
      <c r="D43" s="135"/>
      <c r="E43" s="135"/>
      <c r="F43" s="135"/>
      <c r="G43" s="135"/>
    </row>
    <row r="44" customFormat="false" ht="13.9" hidden="false" customHeight="true" outlineLevel="0" collapsed="false">
      <c r="A44" s="133" t="s">
        <v>402</v>
      </c>
      <c r="B44" s="133"/>
      <c r="C44" s="133"/>
      <c r="D44" s="133"/>
      <c r="E44" s="133"/>
      <c r="F44" s="133"/>
      <c r="G44" s="133"/>
    </row>
    <row r="45" customFormat="false" ht="13.9" hidden="false" customHeight="true" outlineLevel="0" collapsed="false">
      <c r="A45" s="130" t="s">
        <v>345</v>
      </c>
      <c r="B45" s="130"/>
      <c r="C45" s="130"/>
      <c r="D45" s="130"/>
      <c r="E45" s="130"/>
      <c r="F45" s="130"/>
      <c r="G45" s="130"/>
    </row>
    <row r="46" customFormat="false" ht="39.8" hidden="false" customHeight="false" outlineLevel="0" collapsed="false">
      <c r="A46" s="131" t="s">
        <v>346</v>
      </c>
      <c r="B46" s="131" t="s">
        <v>347</v>
      </c>
      <c r="C46" s="131" t="s">
        <v>348</v>
      </c>
      <c r="D46" s="131" t="s">
        <v>349</v>
      </c>
      <c r="E46" s="131" t="s">
        <v>350</v>
      </c>
      <c r="F46" s="131" t="s">
        <v>351</v>
      </c>
      <c r="G46" s="131" t="s">
        <v>352</v>
      </c>
    </row>
    <row r="47" customFormat="false" ht="13.9" hidden="false" customHeight="false" outlineLevel="0" collapsed="false">
      <c r="A47" s="139" t="s">
        <v>35</v>
      </c>
      <c r="B47" s="139" t="s">
        <v>35</v>
      </c>
      <c r="C47" s="139" t="s">
        <v>35</v>
      </c>
      <c r="D47" s="139" t="s">
        <v>35</v>
      </c>
      <c r="E47" s="139" t="s">
        <v>35</v>
      </c>
      <c r="F47" s="139" t="s">
        <v>35</v>
      </c>
      <c r="G47" s="139" t="s">
        <v>35</v>
      </c>
    </row>
    <row r="48" customFormat="false" ht="13.9" hidden="false" customHeight="true" outlineLevel="0" collapsed="false">
      <c r="A48" s="135" t="s">
        <v>321</v>
      </c>
      <c r="B48" s="135"/>
      <c r="C48" s="135"/>
      <c r="D48" s="135"/>
      <c r="E48" s="135"/>
      <c r="F48" s="135"/>
      <c r="G48" s="135"/>
    </row>
    <row r="49" customFormat="false" ht="13.9" hidden="false" customHeight="false" outlineLevel="0" collapsed="false">
      <c r="A49" s="131" t="s">
        <v>322</v>
      </c>
      <c r="B49" s="131" t="s">
        <v>323</v>
      </c>
      <c r="C49" s="129"/>
      <c r="D49" s="129"/>
      <c r="E49" s="129"/>
      <c r="F49" s="129"/>
      <c r="G49" s="129"/>
    </row>
    <row r="50" customFormat="false" ht="13.9" hidden="false" customHeight="true" outlineLevel="0" collapsed="false">
      <c r="A50" s="142" t="s">
        <v>353</v>
      </c>
      <c r="B50" s="142"/>
      <c r="C50" s="129"/>
      <c r="D50" s="129"/>
      <c r="E50" s="129"/>
      <c r="F50" s="129"/>
      <c r="G50" s="129"/>
    </row>
    <row r="51" customFormat="false" ht="13.9" hidden="false" customHeight="false" outlineLevel="0" collapsed="false">
      <c r="A51" s="9" t="s">
        <v>347</v>
      </c>
      <c r="B51" s="5" t="str">
        <f aca="false">B47</f>
        <v>-</v>
      </c>
      <c r="C51" s="129"/>
      <c r="D51" s="129"/>
      <c r="E51" s="129"/>
      <c r="F51" s="129"/>
      <c r="G51" s="129"/>
    </row>
    <row r="52" customFormat="false" ht="13.9" hidden="false" customHeight="false" outlineLevel="0" collapsed="false">
      <c r="A52" s="9" t="s">
        <v>348</v>
      </c>
      <c r="B52" s="5" t="str">
        <f aca="false">C47</f>
        <v>-</v>
      </c>
      <c r="C52" s="129"/>
      <c r="D52" s="129"/>
      <c r="E52" s="129"/>
      <c r="F52" s="129"/>
      <c r="G52" s="129"/>
    </row>
    <row r="53" customFormat="false" ht="27.85" hidden="false" customHeight="false" outlineLevel="0" collapsed="false">
      <c r="A53" s="9" t="str">
        <f aca="false">D46</f>
        <v>Златоглазки</v>
      </c>
      <c r="B53" s="5" t="str">
        <f aca="false">D47</f>
        <v>-</v>
      </c>
      <c r="C53" s="129"/>
      <c r="D53" s="129"/>
      <c r="E53" s="129"/>
      <c r="F53" s="129"/>
      <c r="G53" s="129"/>
    </row>
    <row r="54" customFormat="false" ht="13.9" hidden="false" customHeight="false" outlineLevel="0" collapsed="false">
      <c r="A54" s="9" t="str">
        <f aca="false">E46</f>
        <v>Комары</v>
      </c>
      <c r="B54" s="5" t="str">
        <f aca="false">E47</f>
        <v>-</v>
      </c>
      <c r="C54" s="129"/>
      <c r="D54" s="129"/>
      <c r="E54" s="129"/>
      <c r="F54" s="129"/>
      <c r="G54" s="129"/>
    </row>
    <row r="55" customFormat="false" ht="13.9" hidden="false" customHeight="false" outlineLevel="0" collapsed="false">
      <c r="A55" s="9" t="str">
        <f aca="false">F46</f>
        <v>Осы</v>
      </c>
      <c r="B55" s="5" t="str">
        <f aca="false">F47</f>
        <v>-</v>
      </c>
      <c r="C55" s="129"/>
      <c r="D55" s="129"/>
      <c r="E55" s="129"/>
      <c r="F55" s="129"/>
      <c r="G55" s="129"/>
    </row>
    <row r="56" customFormat="false" ht="27.85" hidden="false" customHeight="false" outlineLevel="0" collapsed="false">
      <c r="A56" s="9" t="str">
        <f aca="false">G46</f>
        <v>Пищевая моль</v>
      </c>
      <c r="B56" s="5" t="str">
        <f aca="false">G47</f>
        <v>-</v>
      </c>
      <c r="C56" s="129"/>
      <c r="D56" s="129"/>
      <c r="E56" s="129"/>
      <c r="F56" s="129"/>
      <c r="G56" s="129"/>
    </row>
    <row r="57" customFormat="false" ht="13.9" hidden="false" customHeight="true" outlineLevel="0" collapsed="false">
      <c r="A57" s="135" t="s">
        <v>330</v>
      </c>
      <c r="B57" s="135"/>
      <c r="C57" s="135"/>
      <c r="D57" s="135"/>
      <c r="E57" s="135"/>
      <c r="F57" s="135"/>
      <c r="G57" s="135"/>
    </row>
    <row r="58" customFormat="false" ht="13.9" hidden="false" customHeight="true" outlineLevel="0" collapsed="false">
      <c r="A58" s="2" t="s">
        <v>331</v>
      </c>
      <c r="B58" s="2"/>
      <c r="C58" s="2"/>
      <c r="D58" s="2"/>
      <c r="E58" s="2"/>
      <c r="F58" s="2"/>
      <c r="G58" s="2"/>
    </row>
    <row r="59" customFormat="false" ht="13.9" hidden="false" customHeight="true" outlineLevel="0" collapsed="false">
      <c r="A59" s="130" t="s">
        <v>355</v>
      </c>
      <c r="B59" s="130"/>
      <c r="C59" s="130"/>
      <c r="D59" s="130"/>
      <c r="E59" s="130"/>
      <c r="F59" s="130"/>
      <c r="G59" s="130"/>
    </row>
    <row r="60" customFormat="false" ht="52.7" hidden="false" customHeight="false" outlineLevel="0" collapsed="false">
      <c r="A60" s="131" t="s">
        <v>356</v>
      </c>
      <c r="B60" s="131" t="s">
        <v>347</v>
      </c>
      <c r="C60" s="131" t="s">
        <v>348</v>
      </c>
      <c r="D60" s="131" t="s">
        <v>349</v>
      </c>
      <c r="E60" s="131" t="s">
        <v>350</v>
      </c>
      <c r="F60" s="131" t="s">
        <v>351</v>
      </c>
      <c r="G60" s="131" t="s">
        <v>352</v>
      </c>
    </row>
    <row r="61" customFormat="false" ht="13.9" hidden="false" customHeight="false" outlineLevel="0" collapsed="false">
      <c r="A61" s="5" t="s">
        <v>35</v>
      </c>
      <c r="B61" s="5" t="s">
        <v>35</v>
      </c>
      <c r="C61" s="5" t="s">
        <v>35</v>
      </c>
      <c r="D61" s="5" t="s">
        <v>35</v>
      </c>
      <c r="E61" s="5" t="s">
        <v>35</v>
      </c>
      <c r="F61" s="5" t="s">
        <v>35</v>
      </c>
      <c r="G61" s="5" t="s">
        <v>35</v>
      </c>
    </row>
    <row r="62" customFormat="false" ht="13.9" hidden="false" customHeight="true" outlineLevel="0" collapsed="false">
      <c r="A62" s="135" t="s">
        <v>321</v>
      </c>
      <c r="B62" s="135"/>
      <c r="C62" s="135"/>
      <c r="D62" s="135"/>
      <c r="E62" s="135"/>
      <c r="F62" s="135"/>
      <c r="G62" s="135"/>
    </row>
    <row r="63" customFormat="false" ht="13.9" hidden="false" customHeight="false" outlineLevel="0" collapsed="false">
      <c r="A63" s="131" t="s">
        <v>322</v>
      </c>
      <c r="B63" s="131" t="s">
        <v>323</v>
      </c>
      <c r="C63" s="96"/>
      <c r="D63" s="96"/>
      <c r="E63" s="96"/>
      <c r="F63" s="96"/>
      <c r="G63" s="96"/>
    </row>
    <row r="64" customFormat="false" ht="13.8" hidden="false" customHeight="false" outlineLevel="0" collapsed="false">
      <c r="A64" s="143" t="s">
        <v>353</v>
      </c>
      <c r="B64" s="143"/>
      <c r="C64" s="96"/>
      <c r="D64" s="96"/>
      <c r="E64" s="96"/>
      <c r="F64" s="96"/>
      <c r="G64" s="96"/>
    </row>
    <row r="65" customFormat="false" ht="13.9" hidden="false" customHeight="false" outlineLevel="0" collapsed="false">
      <c r="A65" s="9" t="s">
        <v>347</v>
      </c>
      <c r="B65" s="5" t="s">
        <v>35</v>
      </c>
      <c r="C65" s="96"/>
      <c r="D65" s="96"/>
      <c r="E65" s="96"/>
      <c r="F65" s="96"/>
      <c r="G65" s="96"/>
    </row>
    <row r="66" customFormat="false" ht="13.9" hidden="false" customHeight="false" outlineLevel="0" collapsed="false">
      <c r="A66" s="9" t="s">
        <v>348</v>
      </c>
      <c r="B66" s="5" t="s">
        <v>35</v>
      </c>
      <c r="C66" s="96"/>
      <c r="D66" s="96"/>
      <c r="E66" s="96"/>
      <c r="F66" s="96"/>
      <c r="G66" s="96"/>
    </row>
    <row r="67" customFormat="false" ht="27.85" hidden="false" customHeight="false" outlineLevel="0" collapsed="false">
      <c r="A67" s="9" t="str">
        <f aca="false">D60</f>
        <v>Златоглазки</v>
      </c>
      <c r="B67" s="5" t="s">
        <v>35</v>
      </c>
      <c r="C67" s="96"/>
      <c r="D67" s="96"/>
      <c r="E67" s="96"/>
      <c r="F67" s="96"/>
      <c r="G67" s="96"/>
    </row>
    <row r="68" customFormat="false" ht="13.9" hidden="false" customHeight="false" outlineLevel="0" collapsed="false">
      <c r="A68" s="9" t="str">
        <f aca="false">E60</f>
        <v>Комары</v>
      </c>
      <c r="B68" s="5" t="s">
        <v>35</v>
      </c>
      <c r="C68" s="96"/>
      <c r="D68" s="96"/>
      <c r="E68" s="96"/>
      <c r="F68" s="96"/>
      <c r="G68" s="96"/>
    </row>
    <row r="69" customFormat="false" ht="13.9" hidden="false" customHeight="false" outlineLevel="0" collapsed="false">
      <c r="A69" s="9" t="str">
        <f aca="false">F60</f>
        <v>Осы</v>
      </c>
      <c r="B69" s="5" t="s">
        <v>35</v>
      </c>
      <c r="C69" s="96"/>
      <c r="D69" s="96"/>
      <c r="E69" s="96"/>
      <c r="F69" s="96"/>
      <c r="G69" s="96"/>
    </row>
    <row r="70" customFormat="false" ht="27.85" hidden="false" customHeight="false" outlineLevel="0" collapsed="false">
      <c r="A70" s="9" t="str">
        <f aca="false">G60</f>
        <v>Пищевая моль</v>
      </c>
      <c r="B70" s="5" t="s">
        <v>35</v>
      </c>
      <c r="C70" s="96"/>
      <c r="D70" s="96"/>
      <c r="E70" s="96"/>
      <c r="F70" s="96"/>
      <c r="G70" s="96"/>
    </row>
    <row r="71" customFormat="false" ht="13.9" hidden="false" customHeight="true" outlineLevel="0" collapsed="false">
      <c r="A71" s="133" t="s">
        <v>403</v>
      </c>
      <c r="B71" s="133"/>
      <c r="C71" s="133"/>
      <c r="D71" s="133"/>
      <c r="E71" s="133"/>
      <c r="F71" s="133"/>
      <c r="G71" s="133"/>
    </row>
    <row r="72" customFormat="false" ht="13.9" hidden="false" customHeight="true" outlineLevel="0" collapsed="false">
      <c r="A72" s="135" t="s">
        <v>330</v>
      </c>
      <c r="B72" s="135"/>
      <c r="C72" s="135"/>
      <c r="D72" s="135"/>
      <c r="E72" s="135"/>
      <c r="F72" s="135"/>
      <c r="G72" s="135"/>
    </row>
    <row r="73" customFormat="false" ht="13.9" hidden="false" customHeight="true" outlineLevel="0" collapsed="false">
      <c r="A73" s="133" t="s">
        <v>331</v>
      </c>
      <c r="B73" s="133"/>
      <c r="C73" s="133"/>
      <c r="D73" s="133"/>
      <c r="E73" s="133"/>
      <c r="F73" s="133"/>
      <c r="G73" s="133"/>
    </row>
    <row r="74" customFormat="false" ht="13.9" hidden="false" customHeight="true" outlineLevel="0" collapsed="false">
      <c r="A74" s="130" t="s">
        <v>357</v>
      </c>
      <c r="B74" s="130"/>
      <c r="C74" s="130"/>
      <c r="D74" s="130"/>
      <c r="E74" s="130"/>
      <c r="F74" s="130"/>
      <c r="G74" s="130"/>
    </row>
    <row r="75" customFormat="false" ht="52.7" hidden="false" customHeight="true" outlineLevel="0" collapsed="false">
      <c r="A75" s="131" t="s">
        <v>358</v>
      </c>
      <c r="B75" s="131"/>
      <c r="C75" s="131" t="s">
        <v>404</v>
      </c>
      <c r="D75" s="131" t="s">
        <v>48</v>
      </c>
      <c r="E75" s="131" t="s">
        <v>360</v>
      </c>
      <c r="F75" s="131"/>
      <c r="G75" s="131" t="s">
        <v>361</v>
      </c>
    </row>
    <row r="76" customFormat="false" ht="13.9" hidden="false" customHeight="true" outlineLevel="0" collapsed="false">
      <c r="A76" s="7" t="s">
        <v>362</v>
      </c>
      <c r="B76" s="7"/>
      <c r="C76" s="146" t="s">
        <v>303</v>
      </c>
      <c r="D76" s="7" t="s">
        <v>363</v>
      </c>
      <c r="E76" s="7" t="s">
        <v>364</v>
      </c>
      <c r="F76" s="7"/>
      <c r="G76" s="147" t="n">
        <f aca="false">88*0.002</f>
        <v>0.176</v>
      </c>
    </row>
    <row r="77" customFormat="false" ht="26.85" hidden="false" customHeight="false" outlineLevel="0" collapsed="false">
      <c r="A77" s="7"/>
      <c r="B77" s="7"/>
      <c r="C77" s="137" t="s">
        <v>34</v>
      </c>
      <c r="D77" s="7"/>
      <c r="E77" s="7"/>
      <c r="F77" s="7"/>
      <c r="G77" s="147"/>
    </row>
    <row r="78" customFormat="false" ht="13.9" hidden="false" customHeight="true" outlineLevel="0" collapsed="false">
      <c r="A78" s="2" t="s">
        <v>365</v>
      </c>
      <c r="B78" s="2"/>
      <c r="C78" s="13" t="s">
        <v>35</v>
      </c>
      <c r="D78" s="148" t="s">
        <v>35</v>
      </c>
      <c r="E78" s="7" t="s">
        <v>35</v>
      </c>
      <c r="F78" s="7"/>
      <c r="G78" s="149" t="s">
        <v>35</v>
      </c>
    </row>
    <row r="79" customFormat="false" ht="13.9" hidden="false" customHeight="false" outlineLevel="0" collapsed="false">
      <c r="A79" s="2"/>
      <c r="B79" s="2"/>
      <c r="C79" s="5" t="s">
        <v>35</v>
      </c>
      <c r="D79" s="148"/>
      <c r="E79" s="7"/>
      <c r="F79" s="7"/>
      <c r="G79" s="149"/>
    </row>
    <row r="80" customFormat="false" ht="27.85" hidden="false" customHeight="true" outlineLevel="0" collapsed="false">
      <c r="A80" s="2" t="s">
        <v>354</v>
      </c>
      <c r="B80" s="2"/>
      <c r="C80" s="150" t="s">
        <v>35</v>
      </c>
      <c r="D80" s="5" t="s">
        <v>35</v>
      </c>
      <c r="E80" s="7" t="s">
        <v>35</v>
      </c>
      <c r="F80" s="7"/>
      <c r="G80" s="5" t="s">
        <v>35</v>
      </c>
    </row>
    <row r="81" customFormat="false" ht="14.15" hidden="false" customHeight="true" outlineLevel="0" collapsed="false">
      <c r="A81" s="2" t="s">
        <v>367</v>
      </c>
      <c r="B81" s="2"/>
      <c r="C81" s="146" t="s">
        <v>35</v>
      </c>
      <c r="D81" s="7" t="s">
        <v>35</v>
      </c>
      <c r="E81" s="7" t="s">
        <v>35</v>
      </c>
      <c r="F81" s="7"/>
      <c r="G81" s="147" t="s">
        <v>35</v>
      </c>
    </row>
    <row r="82" customFormat="false" ht="14.15" hidden="false" customHeight="false" outlineLevel="0" collapsed="false">
      <c r="A82" s="2"/>
      <c r="B82" s="2"/>
      <c r="C82" s="137" t="s">
        <v>35</v>
      </c>
      <c r="D82" s="7"/>
      <c r="E82" s="7"/>
      <c r="F82" s="7"/>
      <c r="G82" s="147"/>
    </row>
    <row r="83" customFormat="false" ht="13.9" hidden="false" customHeight="true" outlineLevel="0" collapsed="false">
      <c r="A83" s="2" t="s">
        <v>368</v>
      </c>
      <c r="B83" s="2"/>
      <c r="C83" s="22" t="s">
        <v>35</v>
      </c>
      <c r="D83" s="142" t="s">
        <v>35</v>
      </c>
      <c r="E83" s="142" t="s">
        <v>35</v>
      </c>
      <c r="F83" s="142"/>
      <c r="G83" s="142" t="s">
        <v>35</v>
      </c>
    </row>
    <row r="84" customFormat="false" ht="13.9" hidden="false" customHeight="false" outlineLevel="0" collapsed="false">
      <c r="A84" s="2"/>
      <c r="B84" s="2"/>
      <c r="C84" s="22" t="s">
        <v>35</v>
      </c>
      <c r="D84" s="142"/>
      <c r="E84" s="142"/>
      <c r="F84" s="142"/>
      <c r="G84" s="142"/>
    </row>
    <row r="85" customFormat="false" ht="12.8" hidden="false" customHeight="true" outlineLevel="0" collapsed="false">
      <c r="A85" s="151" t="s">
        <v>369</v>
      </c>
      <c r="B85" s="151"/>
      <c r="C85" s="142" t="s">
        <v>35</v>
      </c>
      <c r="D85" s="142" t="s">
        <v>35</v>
      </c>
      <c r="E85" s="142" t="s">
        <v>35</v>
      </c>
      <c r="F85" s="142"/>
      <c r="G85" s="142" t="s">
        <v>35</v>
      </c>
    </row>
    <row r="86" customFormat="false" ht="12.8" hidden="false" customHeight="false" outlineLevel="0" collapsed="false">
      <c r="A86" s="151"/>
      <c r="B86" s="151"/>
      <c r="C86" s="142"/>
      <c r="D86" s="142"/>
      <c r="E86" s="142"/>
      <c r="F86" s="142"/>
      <c r="G86" s="142"/>
    </row>
    <row r="87" customFormat="false" ht="13.8" hidden="false" customHeight="true" outlineLevel="0" collapsed="false">
      <c r="A87" s="151" t="s">
        <v>370</v>
      </c>
      <c r="B87" s="151"/>
      <c r="C87" s="22" t="s">
        <v>35</v>
      </c>
      <c r="D87" s="142" t="s">
        <v>35</v>
      </c>
      <c r="E87" s="142" t="s">
        <v>35</v>
      </c>
      <c r="F87" s="142"/>
      <c r="G87" s="142" t="s">
        <v>35</v>
      </c>
    </row>
    <row r="88" customFormat="false" ht="13.8" hidden="false" customHeight="false" outlineLevel="0" collapsed="false">
      <c r="A88" s="151"/>
      <c r="B88" s="151"/>
      <c r="C88" s="22" t="s">
        <v>35</v>
      </c>
      <c r="D88" s="142"/>
      <c r="E88" s="142"/>
      <c r="F88" s="142"/>
      <c r="G88" s="142"/>
    </row>
    <row r="89" customFormat="false" ht="13.9" hidden="false" customHeight="true" outlineLevel="0" collapsed="false">
      <c r="A89" s="130" t="s">
        <v>373</v>
      </c>
      <c r="B89" s="130"/>
      <c r="C89" s="130"/>
      <c r="D89" s="130"/>
      <c r="E89" s="130"/>
      <c r="F89" s="130"/>
      <c r="G89" s="130"/>
    </row>
    <row r="90" customFormat="false" ht="27.85" hidden="false" customHeight="true" outlineLevel="0" collapsed="false">
      <c r="A90" s="133" t="s">
        <v>374</v>
      </c>
      <c r="B90" s="133"/>
      <c r="C90" s="133"/>
      <c r="D90" s="133"/>
      <c r="E90" s="133"/>
      <c r="F90" s="7" t="s">
        <v>35</v>
      </c>
      <c r="G90" s="7"/>
    </row>
    <row r="91" customFormat="false" ht="13.9" hidden="false" customHeight="true" outlineLevel="0" collapsed="false">
      <c r="A91" s="133" t="s">
        <v>375</v>
      </c>
      <c r="B91" s="133"/>
      <c r="C91" s="133"/>
      <c r="D91" s="133"/>
      <c r="E91" s="133"/>
      <c r="F91" s="7" t="str">
        <f aca="false">F90</f>
        <v>-</v>
      </c>
      <c r="G91" s="7"/>
    </row>
    <row r="92" customFormat="false" ht="13.9" hidden="false" customHeight="true" outlineLevel="0" collapsed="false">
      <c r="A92" s="152" t="s">
        <v>376</v>
      </c>
      <c r="B92" s="152"/>
      <c r="C92" s="152"/>
      <c r="D92" s="152"/>
      <c r="E92" s="152"/>
      <c r="F92" s="7" t="s">
        <v>35</v>
      </c>
      <c r="G92" s="7"/>
    </row>
    <row r="93" customFormat="false" ht="13.9" hidden="false" customHeight="true" outlineLevel="0" collapsed="false">
      <c r="A93" s="133" t="s">
        <v>377</v>
      </c>
      <c r="B93" s="133"/>
      <c r="C93" s="133"/>
      <c r="D93" s="133"/>
      <c r="E93" s="133"/>
      <c r="F93" s="91" t="s">
        <v>378</v>
      </c>
      <c r="G93" s="91"/>
    </row>
    <row r="94" customFormat="false" ht="13.9" hidden="false" customHeight="true" outlineLevel="0" collapsed="false">
      <c r="A94" s="130" t="s">
        <v>379</v>
      </c>
      <c r="B94" s="130"/>
      <c r="C94" s="130"/>
      <c r="D94" s="130"/>
      <c r="E94" s="130"/>
      <c r="F94" s="130"/>
      <c r="G94" s="130"/>
    </row>
    <row r="95" customFormat="false" ht="27.85" hidden="false" customHeight="true" outlineLevel="0" collapsed="false">
      <c r="A95" s="9" t="s">
        <v>380</v>
      </c>
      <c r="B95" s="9"/>
      <c r="C95" s="9"/>
      <c r="D95" s="9"/>
      <c r="E95" s="9"/>
      <c r="F95" s="9"/>
      <c r="G95" s="9"/>
    </row>
    <row r="96" customFormat="false" ht="12.8" hidden="false" customHeight="true" outlineLevel="0" collapsed="false">
      <c r="A96" s="91" t="s">
        <v>381</v>
      </c>
      <c r="B96" s="91"/>
      <c r="C96" s="91"/>
      <c r="D96" s="91" t="s">
        <v>382</v>
      </c>
      <c r="E96" s="91"/>
      <c r="F96" s="91"/>
      <c r="G96" s="91"/>
    </row>
    <row r="97" customFormat="false" ht="12.8" hidden="false" customHeight="false" outlineLevel="0" collapsed="false">
      <c r="A97" s="91"/>
      <c r="B97" s="91"/>
      <c r="C97" s="91"/>
      <c r="D97" s="91"/>
      <c r="E97" s="91"/>
      <c r="F97" s="91"/>
      <c r="G97" s="91"/>
    </row>
  </sheetData>
  <mergeCells count="90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A8:G8"/>
    <mergeCell ref="A9:G9"/>
    <mergeCell ref="F10:G10"/>
    <mergeCell ref="F11:G11"/>
    <mergeCell ref="A13:G13"/>
    <mergeCell ref="F14:G14"/>
    <mergeCell ref="F15:G15"/>
    <mergeCell ref="A16:G16"/>
    <mergeCell ref="A18:B18"/>
    <mergeCell ref="A21:E21"/>
    <mergeCell ref="F21:G21"/>
    <mergeCell ref="A22:E22"/>
    <mergeCell ref="F22:G22"/>
    <mergeCell ref="A23:E23"/>
    <mergeCell ref="F23:G23"/>
    <mergeCell ref="A24:E24"/>
    <mergeCell ref="F24:G24"/>
    <mergeCell ref="A25:G25"/>
    <mergeCell ref="A27:G27"/>
    <mergeCell ref="A32:G32"/>
    <mergeCell ref="A34:B34"/>
    <mergeCell ref="A42:G42"/>
    <mergeCell ref="A43:G43"/>
    <mergeCell ref="A44:G44"/>
    <mergeCell ref="A45:G45"/>
    <mergeCell ref="A48:G48"/>
    <mergeCell ref="A50:B50"/>
    <mergeCell ref="A57:G57"/>
    <mergeCell ref="A58:G58"/>
    <mergeCell ref="A59:G59"/>
    <mergeCell ref="A62:G62"/>
    <mergeCell ref="A64:B64"/>
    <mergeCell ref="A71:G71"/>
    <mergeCell ref="A72:G72"/>
    <mergeCell ref="A73:G73"/>
    <mergeCell ref="A74:G74"/>
    <mergeCell ref="A75:B75"/>
    <mergeCell ref="E75:F75"/>
    <mergeCell ref="A76:B77"/>
    <mergeCell ref="D76:D77"/>
    <mergeCell ref="E76:F77"/>
    <mergeCell ref="G76:G77"/>
    <mergeCell ref="A78:B79"/>
    <mergeCell ref="D78:D79"/>
    <mergeCell ref="E78:F79"/>
    <mergeCell ref="G78:G79"/>
    <mergeCell ref="A80:B80"/>
    <mergeCell ref="E80:F80"/>
    <mergeCell ref="A81:B82"/>
    <mergeCell ref="D81:D82"/>
    <mergeCell ref="E81:F82"/>
    <mergeCell ref="G81:G82"/>
    <mergeCell ref="A83:B84"/>
    <mergeCell ref="D83:D84"/>
    <mergeCell ref="E83:F84"/>
    <mergeCell ref="G83:G84"/>
    <mergeCell ref="A85:B86"/>
    <mergeCell ref="C85:C86"/>
    <mergeCell ref="D85:D86"/>
    <mergeCell ref="E85:F86"/>
    <mergeCell ref="G85:G86"/>
    <mergeCell ref="A87:B88"/>
    <mergeCell ref="D87:D88"/>
    <mergeCell ref="E87:F88"/>
    <mergeCell ref="G87:G88"/>
    <mergeCell ref="A89:G89"/>
    <mergeCell ref="A90:E90"/>
    <mergeCell ref="F90:G90"/>
    <mergeCell ref="A91:E91"/>
    <mergeCell ref="F91:G91"/>
    <mergeCell ref="A92:E92"/>
    <mergeCell ref="F92:G92"/>
    <mergeCell ref="A93:E93"/>
    <mergeCell ref="F93:G93"/>
    <mergeCell ref="A94:G94"/>
    <mergeCell ref="A95:G95"/>
    <mergeCell ref="A96:A97"/>
    <mergeCell ref="B96:C97"/>
    <mergeCell ref="D96:E97"/>
    <mergeCell ref="F96:G97"/>
  </mergeCells>
  <printOptions headings="false" gridLines="false" gridLinesSet="true" horizontalCentered="false" verticalCentered="false"/>
  <pageMargins left="0.7875" right="0.7875" top="0.886111111111111" bottom="0.88611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58" man="true" max="16383" min="0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98"/>
  <sheetViews>
    <sheetView showFormulas="false" showGridLines="true" showRowColHeaders="true" showZeros="true" rightToLeft="false" tabSelected="false" showOutlineSymbols="true" defaultGridColor="true" view="pageBreakPreview" topLeftCell="A34" colorId="64" zoomScale="85" zoomScaleNormal="75" zoomScalePageLayoutView="85" workbookViewId="0">
      <selection pane="topLeft" activeCell="A63" activeCellId="0" sqref="A63"/>
    </sheetView>
  </sheetViews>
  <sheetFormatPr defaultColWidth="10.71484375" defaultRowHeight="12.8" zeroHeight="false" outlineLevelRow="0" outlineLevelCol="0"/>
  <cols>
    <col collapsed="false" customWidth="true" hidden="false" outlineLevel="0" max="1" min="1" style="1" width="25.47"/>
    <col collapsed="false" customWidth="true" hidden="false" outlineLevel="0" max="2" min="2" style="1" width="17.84"/>
    <col collapsed="false" customWidth="true" hidden="false" outlineLevel="0" max="3" min="3" style="1" width="12.92"/>
    <col collapsed="false" customWidth="true" hidden="false" outlineLevel="0" max="4" min="4" style="1" width="20.06"/>
    <col collapsed="false" customWidth="true" hidden="false" outlineLevel="0" max="5" min="5" style="1" width="17.84"/>
    <col collapsed="false" customWidth="false" hidden="false" outlineLevel="0" max="6" min="6" style="1" width="10.72"/>
    <col collapsed="false" customWidth="true" hidden="false" outlineLevel="0" max="7" min="7" style="1" width="17.35"/>
    <col collapsed="false" customWidth="false" hidden="false" outlineLevel="0" max="1024" min="8" style="1" width="10.72"/>
  </cols>
  <sheetData>
    <row r="1" customFormat="false" ht="13.9" hidden="false" customHeight="true" outlineLevel="0" collapsed="false">
      <c r="A1" s="116" t="s">
        <v>0</v>
      </c>
      <c r="B1" s="116"/>
      <c r="C1" s="116"/>
      <c r="D1" s="116"/>
      <c r="E1" s="116"/>
      <c r="F1" s="116"/>
      <c r="G1" s="116"/>
    </row>
    <row r="2" customFormat="false" ht="13.9" hidden="false" customHeight="true" outlineLevel="0" collapsed="false">
      <c r="A2" s="117" t="s">
        <v>3</v>
      </c>
      <c r="B2" s="117"/>
      <c r="C2" s="118" t="n">
        <v>89379676209</v>
      </c>
      <c r="D2" s="118"/>
      <c r="E2" s="119"/>
      <c r="F2" s="119"/>
      <c r="G2" s="120"/>
    </row>
    <row r="3" customFormat="false" ht="27.85" hidden="false" customHeight="true" outlineLevel="0" collapsed="false">
      <c r="A3" s="121" t="s">
        <v>305</v>
      </c>
      <c r="B3" s="9" t="s">
        <v>306</v>
      </c>
      <c r="C3" s="9"/>
      <c r="D3" s="122" t="s">
        <v>307</v>
      </c>
      <c r="E3" s="122"/>
      <c r="F3" s="123" t="s">
        <v>8</v>
      </c>
      <c r="G3" s="123"/>
    </row>
    <row r="4" customFormat="false" ht="27.85" hidden="false" customHeight="true" outlineLevel="0" collapsed="false">
      <c r="A4" s="121" t="s">
        <v>308</v>
      </c>
      <c r="B4" s="124" t="s">
        <v>53</v>
      </c>
      <c r="C4" s="124"/>
      <c r="D4" s="125" t="s">
        <v>265</v>
      </c>
      <c r="E4" s="125"/>
      <c r="F4" s="126" t="s">
        <v>254</v>
      </c>
      <c r="G4" s="126"/>
    </row>
    <row r="5" customFormat="false" ht="27.85" hidden="false" customHeight="false" outlineLevel="0" collapsed="false">
      <c r="A5" s="127" t="s">
        <v>309</v>
      </c>
      <c r="B5" s="128" t="n">
        <f aca="false">'3 конт дез (2)'!B5</f>
        <v>45520</v>
      </c>
      <c r="C5" s="119"/>
      <c r="D5" s="119"/>
      <c r="E5" s="119"/>
      <c r="F5" s="119"/>
      <c r="G5" s="120"/>
    </row>
    <row r="6" customFormat="false" ht="13.8" hidden="false" customHeight="false" outlineLevel="0" collapsed="false">
      <c r="A6" s="129"/>
      <c r="B6" s="129"/>
      <c r="C6" s="129"/>
      <c r="D6" s="129"/>
      <c r="E6" s="129"/>
      <c r="F6" s="129"/>
      <c r="G6" s="129"/>
    </row>
    <row r="7" customFormat="false" ht="13.9" hidden="false" customHeight="true" outlineLevel="0" collapsed="false">
      <c r="A7" s="116" t="s">
        <v>310</v>
      </c>
      <c r="B7" s="116"/>
      <c r="C7" s="116"/>
      <c r="D7" s="116"/>
      <c r="E7" s="116"/>
      <c r="F7" s="116"/>
      <c r="G7" s="116"/>
    </row>
    <row r="8" customFormat="false" ht="13.9" hidden="false" customHeight="true" outlineLevel="0" collapsed="false">
      <c r="A8" s="130" t="s">
        <v>311</v>
      </c>
      <c r="B8" s="130"/>
      <c r="C8" s="130"/>
      <c r="D8" s="130"/>
      <c r="E8" s="130"/>
      <c r="F8" s="130"/>
      <c r="G8" s="130"/>
    </row>
    <row r="9" customFormat="false" ht="13.9" hidden="false" customHeight="true" outlineLevel="0" collapsed="false">
      <c r="A9" s="130" t="s">
        <v>312</v>
      </c>
      <c r="B9" s="130"/>
      <c r="C9" s="130"/>
      <c r="D9" s="130"/>
      <c r="E9" s="130"/>
      <c r="F9" s="130"/>
      <c r="G9" s="130"/>
    </row>
    <row r="10" customFormat="false" ht="52.7" hidden="false" customHeight="true" outlineLevel="0" collapsed="false">
      <c r="A10" s="131" t="s">
        <v>313</v>
      </c>
      <c r="B10" s="131" t="s">
        <v>314</v>
      </c>
      <c r="C10" s="131" t="s">
        <v>315</v>
      </c>
      <c r="D10" s="131" t="s">
        <v>316</v>
      </c>
      <c r="E10" s="131" t="s">
        <v>317</v>
      </c>
      <c r="F10" s="131" t="s">
        <v>318</v>
      </c>
      <c r="G10" s="131"/>
    </row>
    <row r="11" customFormat="false" ht="13.9" hidden="false" customHeight="true" outlineLevel="0" collapsed="false">
      <c r="A11" s="91" t="s">
        <v>35</v>
      </c>
      <c r="B11" s="91" t="n">
        <v>3</v>
      </c>
      <c r="C11" s="91" t="s">
        <v>35</v>
      </c>
      <c r="D11" s="91" t="s">
        <v>35</v>
      </c>
      <c r="E11" s="132" t="s">
        <v>35</v>
      </c>
      <c r="F11" s="91" t="s">
        <v>35</v>
      </c>
      <c r="G11" s="91"/>
    </row>
    <row r="12" customFormat="false" ht="13.8" hidden="false" customHeight="false" outlineLevel="0" collapsed="false">
      <c r="A12" s="129"/>
      <c r="B12" s="129"/>
      <c r="C12" s="129"/>
      <c r="D12" s="129"/>
      <c r="E12" s="129"/>
      <c r="F12" s="129"/>
      <c r="G12" s="129"/>
    </row>
    <row r="13" customFormat="false" ht="13.9" hidden="false" customHeight="true" outlineLevel="0" collapsed="false">
      <c r="A13" s="130" t="s">
        <v>319</v>
      </c>
      <c r="B13" s="130"/>
      <c r="C13" s="130"/>
      <c r="D13" s="130"/>
      <c r="E13" s="130"/>
      <c r="F13" s="130"/>
      <c r="G13" s="130"/>
    </row>
    <row r="14" customFormat="false" ht="52.7" hidden="false" customHeight="true" outlineLevel="0" collapsed="false">
      <c r="A14" s="18" t="s">
        <v>313</v>
      </c>
      <c r="B14" s="131" t="s">
        <v>314</v>
      </c>
      <c r="C14" s="131" t="s">
        <v>315</v>
      </c>
      <c r="D14" s="131" t="s">
        <v>316</v>
      </c>
      <c r="E14" s="131" t="s">
        <v>317</v>
      </c>
      <c r="F14" s="131" t="s">
        <v>318</v>
      </c>
      <c r="G14" s="131"/>
    </row>
    <row r="15" customFormat="false" ht="39.8" hidden="false" customHeight="true" outlineLevel="0" collapsed="false">
      <c r="A15" s="133" t="s">
        <v>320</v>
      </c>
      <c r="B15" s="5" t="s">
        <v>35</v>
      </c>
      <c r="C15" s="5" t="s">
        <v>35</v>
      </c>
      <c r="D15" s="5" t="s">
        <v>35</v>
      </c>
      <c r="E15" s="134" t="s">
        <v>35</v>
      </c>
      <c r="F15" s="7" t="s">
        <v>35</v>
      </c>
      <c r="G15" s="7"/>
    </row>
    <row r="16" customFormat="false" ht="13.9" hidden="false" customHeight="true" outlineLevel="0" collapsed="false">
      <c r="A16" s="135" t="s">
        <v>321</v>
      </c>
      <c r="B16" s="135"/>
      <c r="C16" s="135"/>
      <c r="D16" s="135"/>
      <c r="E16" s="135"/>
      <c r="F16" s="135"/>
      <c r="G16" s="135"/>
    </row>
    <row r="17" customFormat="false" ht="13.9" hidden="false" customHeight="false" outlineLevel="0" collapsed="false">
      <c r="A17" s="131" t="s">
        <v>322</v>
      </c>
      <c r="B17" s="131" t="s">
        <v>323</v>
      </c>
      <c r="C17" s="129"/>
      <c r="D17" s="129"/>
      <c r="E17" s="129"/>
      <c r="F17" s="129"/>
      <c r="G17" s="129"/>
    </row>
    <row r="18" customFormat="false" ht="13.9" hidden="false" customHeight="true" outlineLevel="0" collapsed="false">
      <c r="A18" s="136" t="s">
        <v>324</v>
      </c>
      <c r="B18" s="136"/>
      <c r="C18" s="129"/>
      <c r="D18" s="129"/>
      <c r="E18" s="129"/>
      <c r="F18" s="129"/>
      <c r="G18" s="129"/>
    </row>
    <row r="19" customFormat="false" ht="13.9" hidden="false" customHeight="false" outlineLevel="0" collapsed="false">
      <c r="A19" s="9" t="s">
        <v>325</v>
      </c>
      <c r="B19" s="5" t="str">
        <f aca="false">F15</f>
        <v>-</v>
      </c>
      <c r="C19" s="129"/>
      <c r="D19" s="129"/>
      <c r="E19" s="129"/>
      <c r="F19" s="129"/>
      <c r="G19" s="129"/>
    </row>
    <row r="20" customFormat="false" ht="13.9" hidden="false" customHeight="false" outlineLevel="0" collapsed="false">
      <c r="A20" s="9" t="s">
        <v>326</v>
      </c>
      <c r="B20" s="5" t="str">
        <f aca="false">B19</f>
        <v>-</v>
      </c>
      <c r="C20" s="129"/>
      <c r="D20" s="129"/>
      <c r="E20" s="129"/>
      <c r="F20" s="129"/>
      <c r="G20" s="129"/>
    </row>
    <row r="21" customFormat="false" ht="13.9" hidden="false" customHeight="true" outlineLevel="0" collapsed="false">
      <c r="A21" s="133" t="s">
        <v>327</v>
      </c>
      <c r="B21" s="133"/>
      <c r="C21" s="133"/>
      <c r="D21" s="133"/>
      <c r="E21" s="133"/>
      <c r="F21" s="137" t="s">
        <v>35</v>
      </c>
      <c r="G21" s="137"/>
    </row>
    <row r="22" customFormat="false" ht="13.9" hidden="false" customHeight="true" outlineLevel="0" collapsed="false">
      <c r="A22" s="133" t="s">
        <v>328</v>
      </c>
      <c r="B22" s="133"/>
      <c r="C22" s="133"/>
      <c r="D22" s="133"/>
      <c r="E22" s="133"/>
      <c r="F22" s="7" t="s">
        <v>35</v>
      </c>
      <c r="G22" s="7"/>
    </row>
    <row r="23" customFormat="false" ht="13.9" hidden="false" customHeight="true" outlineLevel="0" collapsed="false">
      <c r="A23" s="133" t="s">
        <v>329</v>
      </c>
      <c r="B23" s="133"/>
      <c r="C23" s="133"/>
      <c r="D23" s="133"/>
      <c r="E23" s="133"/>
      <c r="F23" s="7" t="s">
        <v>35</v>
      </c>
      <c r="G23" s="7"/>
    </row>
    <row r="24" customFormat="false" ht="13.9" hidden="false" customHeight="true" outlineLevel="0" collapsed="false">
      <c r="A24" s="135" t="s">
        <v>330</v>
      </c>
      <c r="B24" s="135"/>
      <c r="C24" s="135"/>
      <c r="D24" s="135"/>
      <c r="E24" s="135"/>
      <c r="F24" s="135"/>
      <c r="G24" s="135"/>
    </row>
    <row r="25" customFormat="false" ht="39.8" hidden="false" customHeight="false" outlineLevel="0" collapsed="false">
      <c r="A25" s="118" t="s">
        <v>331</v>
      </c>
      <c r="B25" s="119"/>
      <c r="C25" s="119"/>
      <c r="D25" s="119"/>
      <c r="E25" s="119"/>
      <c r="F25" s="119"/>
      <c r="G25" s="120"/>
    </row>
    <row r="26" customFormat="false" ht="13.9" hidden="false" customHeight="true" outlineLevel="0" collapsed="false">
      <c r="A26" s="130" t="s">
        <v>332</v>
      </c>
      <c r="B26" s="130"/>
      <c r="C26" s="130"/>
      <c r="D26" s="130"/>
      <c r="E26" s="130"/>
      <c r="F26" s="130"/>
      <c r="G26" s="130"/>
    </row>
    <row r="27" customFormat="false" ht="14.15" hidden="false" customHeight="false" outlineLevel="0" collapsed="false">
      <c r="A27" s="131" t="s">
        <v>333</v>
      </c>
      <c r="B27" s="9" t="s">
        <v>334</v>
      </c>
      <c r="C27" s="9" t="s">
        <v>335</v>
      </c>
      <c r="D27" s="9" t="s">
        <v>336</v>
      </c>
      <c r="E27" s="9" t="s">
        <v>337</v>
      </c>
      <c r="F27" s="9" t="s">
        <v>338</v>
      </c>
      <c r="G27" s="9" t="s">
        <v>339</v>
      </c>
    </row>
    <row r="28" customFormat="false" ht="13.9" hidden="false" customHeight="false" outlineLevel="0" collapsed="false">
      <c r="A28" s="5"/>
      <c r="B28" s="5" t="s">
        <v>35</v>
      </c>
      <c r="C28" s="5" t="s">
        <v>35</v>
      </c>
      <c r="D28" s="5" t="s">
        <v>35</v>
      </c>
      <c r="E28" s="5" t="s">
        <v>35</v>
      </c>
      <c r="F28" s="5" t="s">
        <v>35</v>
      </c>
      <c r="G28" s="5" t="s">
        <v>35</v>
      </c>
    </row>
    <row r="29" customFormat="false" ht="13.9" hidden="false" customHeight="false" outlineLevel="0" collapsed="false">
      <c r="A29" s="5"/>
      <c r="B29" s="5" t="s">
        <v>35</v>
      </c>
      <c r="C29" s="5" t="s">
        <v>35</v>
      </c>
      <c r="D29" s="5" t="s">
        <v>35</v>
      </c>
      <c r="E29" s="5" t="s">
        <v>35</v>
      </c>
      <c r="F29" s="5" t="s">
        <v>35</v>
      </c>
      <c r="G29" s="5" t="s">
        <v>35</v>
      </c>
    </row>
    <row r="30" customFormat="false" ht="13.9" hidden="false" customHeight="false" outlineLevel="0" collapsed="false">
      <c r="A30" s="5"/>
      <c r="B30" s="5" t="s">
        <v>35</v>
      </c>
      <c r="C30" s="5" t="s">
        <v>35</v>
      </c>
      <c r="D30" s="5" t="s">
        <v>35</v>
      </c>
      <c r="E30" s="5" t="s">
        <v>35</v>
      </c>
      <c r="F30" s="5" t="s">
        <v>35</v>
      </c>
      <c r="G30" s="5" t="s">
        <v>35</v>
      </c>
    </row>
    <row r="31" customFormat="false" ht="13.9" hidden="false" customHeight="true" outlineLevel="0" collapsed="false">
      <c r="A31" s="7" t="s">
        <v>343</v>
      </c>
      <c r="B31" s="7"/>
      <c r="C31" s="96"/>
      <c r="D31" s="96"/>
      <c r="E31" s="96"/>
      <c r="F31" s="96"/>
      <c r="G31" s="96"/>
    </row>
    <row r="32" customFormat="false" ht="13.9" hidden="false" customHeight="false" outlineLevel="0" collapsed="false">
      <c r="A32" s="9" t="s">
        <v>334</v>
      </c>
      <c r="B32" s="5" t="str">
        <f aca="false">B28</f>
        <v>-</v>
      </c>
      <c r="C32" s="96"/>
      <c r="D32" s="96"/>
      <c r="E32" s="96"/>
      <c r="F32" s="96"/>
      <c r="G32" s="96"/>
    </row>
    <row r="33" customFormat="false" ht="13.9" hidden="false" customHeight="false" outlineLevel="0" collapsed="false">
      <c r="A33" s="9" t="s">
        <v>335</v>
      </c>
      <c r="B33" s="5" t="str">
        <f aca="false">C28</f>
        <v>-</v>
      </c>
      <c r="C33" s="96"/>
      <c r="D33" s="96"/>
      <c r="E33" s="96"/>
      <c r="F33" s="96"/>
      <c r="G33" s="96"/>
    </row>
    <row r="34" customFormat="false" ht="13.9" hidden="false" customHeight="false" outlineLevel="0" collapsed="false">
      <c r="A34" s="9" t="s">
        <v>336</v>
      </c>
      <c r="B34" s="5" t="str">
        <f aca="false">D28</f>
        <v>-</v>
      </c>
      <c r="C34" s="138"/>
      <c r="D34" s="138"/>
      <c r="E34" s="138"/>
      <c r="F34" s="138"/>
      <c r="G34" s="96"/>
    </row>
    <row r="35" customFormat="false" ht="14.15" hidden="false" customHeight="false" outlineLevel="0" collapsed="false">
      <c r="A35" s="9" t="s">
        <v>337</v>
      </c>
      <c r="B35" s="5" t="str">
        <f aca="false">E28</f>
        <v>-</v>
      </c>
      <c r="C35" s="138"/>
      <c r="D35" s="138"/>
      <c r="E35" s="138"/>
      <c r="F35" s="138"/>
      <c r="G35" s="96"/>
    </row>
    <row r="36" customFormat="false" ht="14.15" hidden="false" customHeight="false" outlineLevel="0" collapsed="false">
      <c r="A36" s="9" t="s">
        <v>338</v>
      </c>
      <c r="B36" s="5" t="str">
        <f aca="false">F28</f>
        <v>-</v>
      </c>
      <c r="C36" s="138"/>
      <c r="D36" s="138"/>
      <c r="E36" s="138"/>
      <c r="F36" s="138"/>
      <c r="G36" s="96"/>
    </row>
    <row r="37" customFormat="false" ht="14.15" hidden="false" customHeight="false" outlineLevel="0" collapsed="false">
      <c r="A37" s="9" t="s">
        <v>339</v>
      </c>
      <c r="B37" s="5" t="str">
        <f aca="false">G28</f>
        <v>-</v>
      </c>
      <c r="C37" s="138"/>
      <c r="D37" s="138"/>
      <c r="E37" s="138"/>
      <c r="F37" s="138"/>
      <c r="G37" s="96"/>
    </row>
    <row r="38" customFormat="false" ht="13.9" hidden="false" customHeight="false" outlineLevel="0" collapsed="false">
      <c r="A38" s="9" t="s">
        <v>326</v>
      </c>
      <c r="B38" s="5" t="n">
        <f aca="false">SUM(B33:B37)</f>
        <v>0</v>
      </c>
      <c r="C38" s="138"/>
      <c r="D38" s="138"/>
      <c r="E38" s="138"/>
      <c r="F38" s="138"/>
      <c r="G38" s="96"/>
    </row>
    <row r="39" customFormat="false" ht="13.9" hidden="false" customHeight="true" outlineLevel="0" collapsed="false">
      <c r="A39" s="133" t="s">
        <v>405</v>
      </c>
      <c r="B39" s="133"/>
      <c r="C39" s="133"/>
      <c r="D39" s="133"/>
      <c r="E39" s="133"/>
      <c r="F39" s="133"/>
      <c r="G39" s="133"/>
    </row>
    <row r="40" customFormat="false" ht="13.9" hidden="false" customHeight="true" outlineLevel="0" collapsed="false">
      <c r="A40" s="135" t="s">
        <v>330</v>
      </c>
      <c r="B40" s="135"/>
      <c r="C40" s="135"/>
      <c r="D40" s="135"/>
      <c r="E40" s="135"/>
      <c r="F40" s="135"/>
      <c r="G40" s="135"/>
    </row>
    <row r="41" customFormat="false" ht="13.9" hidden="false" customHeight="true" outlineLevel="0" collapsed="false">
      <c r="A41" s="133" t="s">
        <v>331</v>
      </c>
      <c r="B41" s="133"/>
      <c r="C41" s="133"/>
      <c r="D41" s="133"/>
      <c r="E41" s="133"/>
      <c r="F41" s="133"/>
      <c r="G41" s="133"/>
    </row>
    <row r="42" customFormat="false" ht="13.9" hidden="false" customHeight="true" outlineLevel="0" collapsed="false">
      <c r="A42" s="130" t="s">
        <v>345</v>
      </c>
      <c r="B42" s="130"/>
      <c r="C42" s="130"/>
      <c r="D42" s="130"/>
      <c r="E42" s="130"/>
      <c r="F42" s="130"/>
      <c r="G42" s="130"/>
    </row>
    <row r="43" customFormat="false" ht="39.8" hidden="false" customHeight="false" outlineLevel="0" collapsed="false">
      <c r="A43" s="131" t="s">
        <v>346</v>
      </c>
      <c r="B43" s="131" t="s">
        <v>347</v>
      </c>
      <c r="C43" s="131" t="s">
        <v>348</v>
      </c>
      <c r="D43" s="131" t="s">
        <v>349</v>
      </c>
      <c r="E43" s="131" t="s">
        <v>350</v>
      </c>
      <c r="F43" s="131" t="s">
        <v>351</v>
      </c>
      <c r="G43" s="131" t="s">
        <v>352</v>
      </c>
    </row>
    <row r="44" customFormat="false" ht="13.9" hidden="false" customHeight="false" outlineLevel="0" collapsed="false">
      <c r="A44" s="139" t="s">
        <v>35</v>
      </c>
      <c r="B44" s="139" t="s">
        <v>35</v>
      </c>
      <c r="C44" s="139" t="s">
        <v>35</v>
      </c>
      <c r="D44" s="139" t="s">
        <v>35</v>
      </c>
      <c r="E44" s="139" t="s">
        <v>35</v>
      </c>
      <c r="F44" s="139" t="s">
        <v>35</v>
      </c>
      <c r="G44" s="139" t="s">
        <v>35</v>
      </c>
    </row>
    <row r="45" customFormat="false" ht="13.9" hidden="false" customHeight="true" outlineLevel="0" collapsed="false">
      <c r="A45" s="135" t="s">
        <v>321</v>
      </c>
      <c r="B45" s="135"/>
      <c r="C45" s="135"/>
      <c r="D45" s="135"/>
      <c r="E45" s="135"/>
      <c r="F45" s="135"/>
      <c r="G45" s="135"/>
    </row>
    <row r="46" customFormat="false" ht="13.9" hidden="false" customHeight="false" outlineLevel="0" collapsed="false">
      <c r="A46" s="131" t="s">
        <v>322</v>
      </c>
      <c r="B46" s="131" t="s">
        <v>323</v>
      </c>
      <c r="C46" s="129"/>
      <c r="D46" s="129"/>
      <c r="E46" s="129"/>
      <c r="F46" s="129"/>
      <c r="G46" s="129"/>
    </row>
    <row r="47" customFormat="false" ht="13.9" hidden="false" customHeight="true" outlineLevel="0" collapsed="false">
      <c r="A47" s="142" t="s">
        <v>353</v>
      </c>
      <c r="B47" s="142"/>
      <c r="C47" s="129"/>
      <c r="D47" s="129"/>
      <c r="E47" s="129"/>
      <c r="F47" s="129"/>
      <c r="G47" s="129"/>
    </row>
    <row r="48" customFormat="false" ht="13.9" hidden="false" customHeight="false" outlineLevel="0" collapsed="false">
      <c r="A48" s="9" t="s">
        <v>347</v>
      </c>
      <c r="B48" s="5" t="str">
        <f aca="false">B44</f>
        <v>-</v>
      </c>
      <c r="C48" s="129"/>
      <c r="D48" s="129"/>
      <c r="E48" s="129"/>
      <c r="F48" s="129"/>
      <c r="G48" s="129"/>
    </row>
    <row r="49" customFormat="false" ht="13.9" hidden="false" customHeight="false" outlineLevel="0" collapsed="false">
      <c r="A49" s="9" t="s">
        <v>348</v>
      </c>
      <c r="B49" s="5" t="str">
        <f aca="false">C44</f>
        <v>-</v>
      </c>
      <c r="C49" s="129"/>
      <c r="D49" s="129"/>
      <c r="E49" s="129"/>
      <c r="F49" s="129"/>
      <c r="G49" s="129"/>
    </row>
    <row r="50" customFormat="false" ht="27.85" hidden="false" customHeight="false" outlineLevel="0" collapsed="false">
      <c r="A50" s="9" t="str">
        <f aca="false">D43</f>
        <v>Златоглазки</v>
      </c>
      <c r="B50" s="5" t="str">
        <f aca="false">D44</f>
        <v>-</v>
      </c>
      <c r="C50" s="129"/>
      <c r="D50" s="129"/>
      <c r="E50" s="129"/>
      <c r="F50" s="129"/>
      <c r="G50" s="129"/>
    </row>
    <row r="51" customFormat="false" ht="13.9" hidden="false" customHeight="false" outlineLevel="0" collapsed="false">
      <c r="A51" s="9" t="str">
        <f aca="false">E43</f>
        <v>Комары</v>
      </c>
      <c r="B51" s="5" t="str">
        <f aca="false">E44</f>
        <v>-</v>
      </c>
      <c r="C51" s="129"/>
      <c r="D51" s="129"/>
      <c r="E51" s="129"/>
      <c r="F51" s="129"/>
      <c r="G51" s="129"/>
    </row>
    <row r="52" customFormat="false" ht="13.9" hidden="false" customHeight="false" outlineLevel="0" collapsed="false">
      <c r="A52" s="9" t="str">
        <f aca="false">F43</f>
        <v>Осы</v>
      </c>
      <c r="B52" s="5" t="str">
        <f aca="false">F44</f>
        <v>-</v>
      </c>
      <c r="C52" s="129"/>
      <c r="D52" s="129"/>
      <c r="E52" s="129"/>
      <c r="F52" s="129"/>
      <c r="G52" s="129"/>
    </row>
    <row r="53" customFormat="false" ht="27.85" hidden="false" customHeight="false" outlineLevel="0" collapsed="false">
      <c r="A53" s="9" t="str">
        <f aca="false">G43</f>
        <v>Пищевая моль</v>
      </c>
      <c r="B53" s="5" t="str">
        <f aca="false">G44</f>
        <v>-</v>
      </c>
      <c r="C53" s="129"/>
      <c r="D53" s="129"/>
      <c r="E53" s="129"/>
      <c r="F53" s="129"/>
      <c r="G53" s="129"/>
    </row>
    <row r="54" customFormat="false" ht="13.9" hidden="false" customHeight="true" outlineLevel="0" collapsed="false">
      <c r="A54" s="135" t="s">
        <v>330</v>
      </c>
      <c r="B54" s="135"/>
      <c r="C54" s="135"/>
      <c r="D54" s="135"/>
      <c r="E54" s="135"/>
      <c r="F54" s="135"/>
      <c r="G54" s="135"/>
    </row>
    <row r="55" customFormat="false" ht="13.9" hidden="false" customHeight="true" outlineLevel="0" collapsed="false">
      <c r="A55" s="2" t="s">
        <v>354</v>
      </c>
      <c r="B55" s="2"/>
      <c r="C55" s="2"/>
      <c r="D55" s="2"/>
      <c r="E55" s="2"/>
      <c r="F55" s="2"/>
      <c r="G55" s="2"/>
    </row>
    <row r="56" customFormat="false" ht="13.9" hidden="false" customHeight="true" outlineLevel="0" collapsed="false">
      <c r="A56" s="130" t="s">
        <v>355</v>
      </c>
      <c r="B56" s="130"/>
      <c r="C56" s="130"/>
      <c r="D56" s="130"/>
      <c r="E56" s="130"/>
      <c r="F56" s="130"/>
      <c r="G56" s="130"/>
    </row>
    <row r="57" customFormat="false" ht="52.7" hidden="false" customHeight="false" outlineLevel="0" collapsed="false">
      <c r="A57" s="131" t="s">
        <v>356</v>
      </c>
      <c r="B57" s="131" t="s">
        <v>347</v>
      </c>
      <c r="C57" s="131" t="s">
        <v>348</v>
      </c>
      <c r="D57" s="131" t="s">
        <v>349</v>
      </c>
      <c r="E57" s="131" t="s">
        <v>350</v>
      </c>
      <c r="F57" s="131" t="s">
        <v>351</v>
      </c>
      <c r="G57" s="131" t="s">
        <v>352</v>
      </c>
    </row>
    <row r="58" customFormat="false" ht="13.9" hidden="false" customHeight="false" outlineLevel="0" collapsed="false">
      <c r="A58" s="5" t="s">
        <v>35</v>
      </c>
      <c r="B58" s="5" t="s">
        <v>35</v>
      </c>
      <c r="C58" s="5" t="s">
        <v>35</v>
      </c>
      <c r="D58" s="5" t="s">
        <v>35</v>
      </c>
      <c r="E58" s="5" t="s">
        <v>35</v>
      </c>
      <c r="F58" s="5" t="s">
        <v>35</v>
      </c>
      <c r="G58" s="5" t="s">
        <v>35</v>
      </c>
    </row>
    <row r="59" customFormat="false" ht="13.9" hidden="false" customHeight="false" outlineLevel="0" collapsed="false">
      <c r="A59" s="5" t="s">
        <v>35</v>
      </c>
      <c r="B59" s="5" t="s">
        <v>35</v>
      </c>
      <c r="C59" s="5" t="s">
        <v>35</v>
      </c>
      <c r="D59" s="5" t="s">
        <v>35</v>
      </c>
      <c r="E59" s="5" t="s">
        <v>35</v>
      </c>
      <c r="F59" s="5" t="s">
        <v>35</v>
      </c>
      <c r="G59" s="5" t="s">
        <v>35</v>
      </c>
    </row>
    <row r="60" customFormat="false" ht="13.9" hidden="false" customHeight="false" outlineLevel="0" collapsed="false">
      <c r="A60" s="5" t="s">
        <v>35</v>
      </c>
      <c r="B60" s="5" t="s">
        <v>35</v>
      </c>
      <c r="C60" s="5" t="s">
        <v>35</v>
      </c>
      <c r="D60" s="5" t="s">
        <v>35</v>
      </c>
      <c r="E60" s="5" t="s">
        <v>35</v>
      </c>
      <c r="F60" s="5" t="s">
        <v>35</v>
      </c>
      <c r="G60" s="5" t="s">
        <v>35</v>
      </c>
    </row>
    <row r="61" customFormat="false" ht="13.9" hidden="false" customHeight="false" outlineLevel="0" collapsed="false">
      <c r="A61" s="5" t="s">
        <v>35</v>
      </c>
      <c r="B61" s="5" t="s">
        <v>35</v>
      </c>
      <c r="C61" s="5" t="s">
        <v>35</v>
      </c>
      <c r="D61" s="5" t="s">
        <v>35</v>
      </c>
      <c r="E61" s="5" t="s">
        <v>35</v>
      </c>
      <c r="F61" s="5" t="s">
        <v>35</v>
      </c>
      <c r="G61" s="5" t="s">
        <v>35</v>
      </c>
    </row>
    <row r="62" customFormat="false" ht="13.9" hidden="false" customHeight="false" outlineLevel="0" collapsed="false">
      <c r="A62" s="5" t="s">
        <v>35</v>
      </c>
      <c r="B62" s="5" t="s">
        <v>35</v>
      </c>
      <c r="C62" s="5" t="s">
        <v>35</v>
      </c>
      <c r="D62" s="5" t="s">
        <v>35</v>
      </c>
      <c r="E62" s="5" t="s">
        <v>35</v>
      </c>
      <c r="F62" s="5" t="s">
        <v>35</v>
      </c>
      <c r="G62" s="5" t="s">
        <v>35</v>
      </c>
    </row>
    <row r="63" customFormat="false" ht="13.9" hidden="false" customHeight="true" outlineLevel="0" collapsed="false">
      <c r="A63" s="135" t="s">
        <v>321</v>
      </c>
      <c r="B63" s="135"/>
      <c r="C63" s="135"/>
      <c r="D63" s="135"/>
      <c r="E63" s="135"/>
      <c r="F63" s="135"/>
      <c r="G63" s="135"/>
    </row>
    <row r="64" customFormat="false" ht="13.9" hidden="false" customHeight="false" outlineLevel="0" collapsed="false">
      <c r="A64" s="131" t="s">
        <v>322</v>
      </c>
      <c r="B64" s="131" t="s">
        <v>323</v>
      </c>
      <c r="C64" s="96"/>
      <c r="D64" s="96"/>
      <c r="E64" s="96"/>
      <c r="F64" s="96"/>
      <c r="G64" s="96"/>
    </row>
    <row r="65" customFormat="false" ht="13.8" hidden="false" customHeight="false" outlineLevel="0" collapsed="false">
      <c r="A65" s="143" t="s">
        <v>353</v>
      </c>
      <c r="B65" s="143"/>
      <c r="C65" s="96"/>
      <c r="D65" s="96"/>
      <c r="E65" s="96"/>
      <c r="F65" s="96"/>
      <c r="G65" s="96"/>
    </row>
    <row r="66" customFormat="false" ht="13.9" hidden="false" customHeight="false" outlineLevel="0" collapsed="false">
      <c r="A66" s="9" t="s">
        <v>347</v>
      </c>
      <c r="B66" s="5" t="n">
        <f aca="false">SUM(B58:B62)</f>
        <v>0</v>
      </c>
      <c r="C66" s="96"/>
      <c r="D66" s="96"/>
      <c r="E66" s="96"/>
      <c r="F66" s="96"/>
      <c r="G66" s="96"/>
    </row>
    <row r="67" customFormat="false" ht="13.9" hidden="false" customHeight="false" outlineLevel="0" collapsed="false">
      <c r="A67" s="9" t="s">
        <v>348</v>
      </c>
      <c r="B67" s="5" t="n">
        <f aca="false">SUM(C58:C62)</f>
        <v>0</v>
      </c>
      <c r="C67" s="96"/>
      <c r="D67" s="96"/>
      <c r="E67" s="96"/>
      <c r="F67" s="96"/>
      <c r="G67" s="96"/>
    </row>
    <row r="68" customFormat="false" ht="27.85" hidden="false" customHeight="false" outlineLevel="0" collapsed="false">
      <c r="A68" s="9" t="str">
        <f aca="false">D57</f>
        <v>Златоглазки</v>
      </c>
      <c r="B68" s="5" t="n">
        <f aca="false">SUM(D58:D62)</f>
        <v>0</v>
      </c>
      <c r="C68" s="96"/>
      <c r="D68" s="96"/>
      <c r="E68" s="96"/>
      <c r="F68" s="96"/>
      <c r="G68" s="96"/>
    </row>
    <row r="69" customFormat="false" ht="13.9" hidden="false" customHeight="false" outlineLevel="0" collapsed="false">
      <c r="A69" s="9" t="str">
        <f aca="false">E57</f>
        <v>Комары</v>
      </c>
      <c r="B69" s="5" t="n">
        <f aca="false">SUM(E58:E62)</f>
        <v>0</v>
      </c>
      <c r="C69" s="96"/>
      <c r="D69" s="96"/>
      <c r="E69" s="96"/>
      <c r="F69" s="96"/>
      <c r="G69" s="96"/>
    </row>
    <row r="70" customFormat="false" ht="13.9" hidden="false" customHeight="false" outlineLevel="0" collapsed="false">
      <c r="A70" s="9" t="str">
        <f aca="false">F57</f>
        <v>Осы</v>
      </c>
      <c r="B70" s="5" t="n">
        <f aca="false">SUM(F58:F62)</f>
        <v>0</v>
      </c>
      <c r="C70" s="96"/>
      <c r="D70" s="96"/>
      <c r="E70" s="96"/>
      <c r="F70" s="96"/>
      <c r="G70" s="96"/>
    </row>
    <row r="71" customFormat="false" ht="27.85" hidden="false" customHeight="false" outlineLevel="0" collapsed="false">
      <c r="A71" s="9" t="str">
        <f aca="false">G57</f>
        <v>Пищевая моль</v>
      </c>
      <c r="B71" s="5" t="n">
        <f aca="false">SUM(G58:G62)</f>
        <v>0</v>
      </c>
      <c r="C71" s="96"/>
      <c r="D71" s="96"/>
      <c r="E71" s="96"/>
      <c r="F71" s="96"/>
      <c r="G71" s="96"/>
    </row>
    <row r="72" customFormat="false" ht="13.9" hidden="false" customHeight="false" outlineLevel="0" collapsed="false">
      <c r="A72" s="133" t="s">
        <v>35</v>
      </c>
      <c r="B72" s="144"/>
      <c r="C72" s="144"/>
      <c r="D72" s="144"/>
      <c r="E72" s="144"/>
      <c r="F72" s="144"/>
      <c r="G72" s="145"/>
    </row>
    <row r="73" customFormat="false" ht="13.9" hidden="false" customHeight="true" outlineLevel="0" collapsed="false">
      <c r="A73" s="135" t="s">
        <v>330</v>
      </c>
      <c r="B73" s="135"/>
      <c r="C73" s="135"/>
      <c r="D73" s="135"/>
      <c r="E73" s="135"/>
      <c r="F73" s="135"/>
      <c r="G73" s="135"/>
    </row>
    <row r="74" customFormat="false" ht="13.9" hidden="false" customHeight="true" outlineLevel="0" collapsed="false">
      <c r="A74" s="133" t="s">
        <v>383</v>
      </c>
      <c r="B74" s="133"/>
      <c r="C74" s="133"/>
      <c r="D74" s="133"/>
      <c r="E74" s="133"/>
      <c r="F74" s="133"/>
      <c r="G74" s="133"/>
    </row>
    <row r="75" customFormat="false" ht="13.9" hidden="false" customHeight="true" outlineLevel="0" collapsed="false">
      <c r="A75" s="130" t="s">
        <v>357</v>
      </c>
      <c r="B75" s="130"/>
      <c r="C75" s="130"/>
      <c r="D75" s="130"/>
      <c r="E75" s="130"/>
      <c r="F75" s="130"/>
      <c r="G75" s="130"/>
    </row>
    <row r="76" customFormat="false" ht="52.7" hidden="false" customHeight="true" outlineLevel="0" collapsed="false">
      <c r="A76" s="131" t="s">
        <v>358</v>
      </c>
      <c r="B76" s="131"/>
      <c r="C76" s="131" t="s">
        <v>404</v>
      </c>
      <c r="D76" s="131" t="s">
        <v>48</v>
      </c>
      <c r="E76" s="131" t="s">
        <v>360</v>
      </c>
      <c r="F76" s="131"/>
      <c r="G76" s="131" t="s">
        <v>406</v>
      </c>
    </row>
    <row r="77" customFormat="false" ht="13.9" hidden="false" customHeight="true" outlineLevel="0" collapsed="false">
      <c r="A77" s="7" t="s">
        <v>362</v>
      </c>
      <c r="B77" s="7"/>
      <c r="C77" s="146" t="s">
        <v>303</v>
      </c>
      <c r="D77" s="7" t="s">
        <v>363</v>
      </c>
      <c r="E77" s="7" t="s">
        <v>364</v>
      </c>
      <c r="F77" s="7"/>
      <c r="G77" s="147" t="n">
        <f aca="false">88*0.002</f>
        <v>0.176</v>
      </c>
    </row>
    <row r="78" customFormat="false" ht="27.85" hidden="false" customHeight="false" outlineLevel="0" collapsed="false">
      <c r="A78" s="7"/>
      <c r="B78" s="7"/>
      <c r="C78" s="137" t="s">
        <v>34</v>
      </c>
      <c r="D78" s="7"/>
      <c r="E78" s="7"/>
      <c r="F78" s="7"/>
      <c r="G78" s="147"/>
    </row>
    <row r="79" customFormat="false" ht="13.9" hidden="false" customHeight="true" outlineLevel="0" collapsed="false">
      <c r="A79" s="2" t="s">
        <v>365</v>
      </c>
      <c r="B79" s="2"/>
      <c r="C79" s="13" t="s">
        <v>35</v>
      </c>
      <c r="D79" s="148" t="s">
        <v>35</v>
      </c>
      <c r="E79" s="7" t="s">
        <v>35</v>
      </c>
      <c r="F79" s="7"/>
      <c r="G79" s="149" t="s">
        <v>35</v>
      </c>
    </row>
    <row r="80" customFormat="false" ht="13.9" hidden="false" customHeight="false" outlineLevel="0" collapsed="false">
      <c r="A80" s="2"/>
      <c r="B80" s="2"/>
      <c r="C80" s="5" t="s">
        <v>35</v>
      </c>
      <c r="D80" s="148"/>
      <c r="E80" s="7"/>
      <c r="F80" s="7"/>
      <c r="G80" s="149"/>
    </row>
    <row r="81" customFormat="false" ht="27.85" hidden="false" customHeight="true" outlineLevel="0" collapsed="false">
      <c r="A81" s="2" t="s">
        <v>354</v>
      </c>
      <c r="B81" s="2"/>
      <c r="C81" s="150" t="s">
        <v>35</v>
      </c>
      <c r="D81" s="5" t="s">
        <v>35</v>
      </c>
      <c r="E81" s="7" t="s">
        <v>35</v>
      </c>
      <c r="F81" s="7"/>
      <c r="G81" s="5" t="s">
        <v>35</v>
      </c>
    </row>
    <row r="82" customFormat="false" ht="13.9" hidden="false" customHeight="true" outlineLevel="0" collapsed="false">
      <c r="A82" s="7" t="s">
        <v>367</v>
      </c>
      <c r="B82" s="7"/>
      <c r="C82" s="150" t="s">
        <v>35</v>
      </c>
      <c r="D82" s="7" t="s">
        <v>35</v>
      </c>
      <c r="E82" s="7" t="s">
        <v>35</v>
      </c>
      <c r="F82" s="7"/>
      <c r="G82" s="7" t="s">
        <v>35</v>
      </c>
    </row>
    <row r="83" customFormat="false" ht="22.85" hidden="false" customHeight="true" outlineLevel="0" collapsed="false">
      <c r="A83" s="7"/>
      <c r="B83" s="7"/>
      <c r="C83" s="150" t="s">
        <v>35</v>
      </c>
      <c r="D83" s="7"/>
      <c r="E83" s="7"/>
      <c r="F83" s="7"/>
      <c r="G83" s="7"/>
    </row>
    <row r="84" customFormat="false" ht="13.9" hidden="false" customHeight="true" outlineLevel="0" collapsed="false">
      <c r="A84" s="2" t="s">
        <v>368</v>
      </c>
      <c r="B84" s="2"/>
      <c r="C84" s="22" t="s">
        <v>35</v>
      </c>
      <c r="D84" s="142" t="s">
        <v>35</v>
      </c>
      <c r="E84" s="142" t="s">
        <v>35</v>
      </c>
      <c r="F84" s="142"/>
      <c r="G84" s="142" t="s">
        <v>35</v>
      </c>
    </row>
    <row r="85" customFormat="false" ht="13.9" hidden="false" customHeight="false" outlineLevel="0" collapsed="false">
      <c r="A85" s="2"/>
      <c r="B85" s="2"/>
      <c r="C85" s="22" t="s">
        <v>35</v>
      </c>
      <c r="D85" s="142"/>
      <c r="E85" s="142"/>
      <c r="F85" s="142"/>
      <c r="G85" s="142"/>
    </row>
    <row r="86" customFormat="false" ht="12.8" hidden="false" customHeight="true" outlineLevel="0" collapsed="false">
      <c r="A86" s="151" t="s">
        <v>369</v>
      </c>
      <c r="B86" s="151"/>
      <c r="C86" s="142" t="s">
        <v>35</v>
      </c>
      <c r="D86" s="142" t="s">
        <v>35</v>
      </c>
      <c r="E86" s="142" t="s">
        <v>35</v>
      </c>
      <c r="F86" s="142"/>
      <c r="G86" s="142" t="s">
        <v>35</v>
      </c>
    </row>
    <row r="87" customFormat="false" ht="12.8" hidden="false" customHeight="false" outlineLevel="0" collapsed="false">
      <c r="A87" s="151"/>
      <c r="B87" s="151"/>
      <c r="C87" s="142"/>
      <c r="D87" s="142"/>
      <c r="E87" s="142"/>
      <c r="F87" s="142"/>
      <c r="G87" s="142"/>
    </row>
    <row r="88" customFormat="false" ht="13.9" hidden="false" customHeight="true" outlineLevel="0" collapsed="false">
      <c r="A88" s="142" t="s">
        <v>370</v>
      </c>
      <c r="B88" s="142"/>
      <c r="C88" s="22" t="s">
        <v>35</v>
      </c>
      <c r="D88" s="142" t="s">
        <v>35</v>
      </c>
      <c r="E88" s="142" t="s">
        <v>35</v>
      </c>
      <c r="F88" s="142"/>
      <c r="G88" s="142" t="s">
        <v>35</v>
      </c>
    </row>
    <row r="89" customFormat="false" ht="27.85" hidden="false" customHeight="false" outlineLevel="0" collapsed="false">
      <c r="A89" s="142"/>
      <c r="B89" s="142"/>
      <c r="C89" s="22" t="s">
        <v>35</v>
      </c>
      <c r="D89" s="142"/>
      <c r="E89" s="142"/>
      <c r="F89" s="142"/>
      <c r="G89" s="142"/>
    </row>
    <row r="90" customFormat="false" ht="13.9" hidden="false" customHeight="true" outlineLevel="0" collapsed="false">
      <c r="A90" s="130" t="s">
        <v>373</v>
      </c>
      <c r="B90" s="130"/>
      <c r="C90" s="130"/>
      <c r="D90" s="130"/>
      <c r="E90" s="130"/>
      <c r="F90" s="130"/>
      <c r="G90" s="130"/>
    </row>
    <row r="91" customFormat="false" ht="27.85" hidden="false" customHeight="true" outlineLevel="0" collapsed="false">
      <c r="A91" s="133" t="s">
        <v>374</v>
      </c>
      <c r="B91" s="133"/>
      <c r="C91" s="133"/>
      <c r="D91" s="133"/>
      <c r="E91" s="133"/>
      <c r="F91" s="7" t="s">
        <v>35</v>
      </c>
      <c r="G91" s="7"/>
    </row>
    <row r="92" customFormat="false" ht="13.9" hidden="false" customHeight="true" outlineLevel="0" collapsed="false">
      <c r="A92" s="133" t="s">
        <v>375</v>
      </c>
      <c r="B92" s="133"/>
      <c r="C92" s="133"/>
      <c r="D92" s="133"/>
      <c r="E92" s="133"/>
      <c r="F92" s="7" t="str">
        <f aca="false">F91</f>
        <v>-</v>
      </c>
      <c r="G92" s="7"/>
    </row>
    <row r="93" customFormat="false" ht="13.9" hidden="false" customHeight="true" outlineLevel="0" collapsed="false">
      <c r="A93" s="152" t="s">
        <v>376</v>
      </c>
      <c r="B93" s="152"/>
      <c r="C93" s="152"/>
      <c r="D93" s="152"/>
      <c r="E93" s="152"/>
      <c r="F93" s="7" t="s">
        <v>35</v>
      </c>
      <c r="G93" s="7"/>
    </row>
    <row r="94" customFormat="false" ht="13.9" hidden="false" customHeight="true" outlineLevel="0" collapsed="false">
      <c r="A94" s="133" t="s">
        <v>377</v>
      </c>
      <c r="B94" s="133"/>
      <c r="C94" s="133"/>
      <c r="D94" s="133"/>
      <c r="E94" s="133"/>
      <c r="F94" s="91" t="s">
        <v>378</v>
      </c>
      <c r="G94" s="91"/>
    </row>
    <row r="95" customFormat="false" ht="13.9" hidden="false" customHeight="true" outlineLevel="0" collapsed="false">
      <c r="A95" s="130" t="s">
        <v>379</v>
      </c>
      <c r="B95" s="130"/>
      <c r="C95" s="130"/>
      <c r="D95" s="130"/>
      <c r="E95" s="130"/>
      <c r="F95" s="130"/>
      <c r="G95" s="130"/>
    </row>
    <row r="96" customFormat="false" ht="27.85" hidden="false" customHeight="true" outlineLevel="0" collapsed="false">
      <c r="A96" s="9" t="s">
        <v>380</v>
      </c>
      <c r="B96" s="9"/>
      <c r="C96" s="9"/>
      <c r="D96" s="9"/>
      <c r="E96" s="9"/>
      <c r="F96" s="9"/>
      <c r="G96" s="9"/>
    </row>
    <row r="97" customFormat="false" ht="12.8" hidden="false" customHeight="true" outlineLevel="0" collapsed="false">
      <c r="A97" s="91" t="s">
        <v>381</v>
      </c>
      <c r="B97" s="91"/>
      <c r="C97" s="91"/>
      <c r="D97" s="91" t="s">
        <v>382</v>
      </c>
      <c r="E97" s="91"/>
      <c r="F97" s="91"/>
      <c r="G97" s="91"/>
    </row>
    <row r="98" customFormat="false" ht="12.8" hidden="false" customHeight="false" outlineLevel="0" collapsed="false">
      <c r="A98" s="91"/>
      <c r="B98" s="91"/>
      <c r="C98" s="91"/>
      <c r="D98" s="91"/>
      <c r="E98" s="91"/>
      <c r="F98" s="91"/>
      <c r="G98" s="91"/>
    </row>
  </sheetData>
  <mergeCells count="86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A8:G8"/>
    <mergeCell ref="A9:G9"/>
    <mergeCell ref="F10:G10"/>
    <mergeCell ref="F11:G11"/>
    <mergeCell ref="A13:G13"/>
    <mergeCell ref="F14:G14"/>
    <mergeCell ref="F15:G15"/>
    <mergeCell ref="A16:G16"/>
    <mergeCell ref="A18:B18"/>
    <mergeCell ref="A21:E21"/>
    <mergeCell ref="F21:G21"/>
    <mergeCell ref="A22:E22"/>
    <mergeCell ref="F22:G22"/>
    <mergeCell ref="A23:E23"/>
    <mergeCell ref="F23:G23"/>
    <mergeCell ref="A24:G24"/>
    <mergeCell ref="A26:G26"/>
    <mergeCell ref="A31:B31"/>
    <mergeCell ref="A39:G39"/>
    <mergeCell ref="A40:G40"/>
    <mergeCell ref="A41:G41"/>
    <mergeCell ref="A42:G42"/>
    <mergeCell ref="A45:G45"/>
    <mergeCell ref="A47:B47"/>
    <mergeCell ref="A54:G54"/>
    <mergeCell ref="A55:G55"/>
    <mergeCell ref="A56:G56"/>
    <mergeCell ref="A63:G63"/>
    <mergeCell ref="A65:B65"/>
    <mergeCell ref="A73:G73"/>
    <mergeCell ref="A74:G74"/>
    <mergeCell ref="A75:G75"/>
    <mergeCell ref="A76:B76"/>
    <mergeCell ref="E76:F76"/>
    <mergeCell ref="A77:B78"/>
    <mergeCell ref="D77:D78"/>
    <mergeCell ref="E77:F78"/>
    <mergeCell ref="G77:G78"/>
    <mergeCell ref="A79:B80"/>
    <mergeCell ref="D79:D80"/>
    <mergeCell ref="E79:F80"/>
    <mergeCell ref="G79:G80"/>
    <mergeCell ref="A81:B81"/>
    <mergeCell ref="E81:F81"/>
    <mergeCell ref="A82:B83"/>
    <mergeCell ref="D82:D83"/>
    <mergeCell ref="E82:F83"/>
    <mergeCell ref="G82:G83"/>
    <mergeCell ref="A84:B85"/>
    <mergeCell ref="D84:D85"/>
    <mergeCell ref="E84:F85"/>
    <mergeCell ref="G84:G85"/>
    <mergeCell ref="A86:B87"/>
    <mergeCell ref="C86:C87"/>
    <mergeCell ref="D86:D87"/>
    <mergeCell ref="E86:F87"/>
    <mergeCell ref="G86:G87"/>
    <mergeCell ref="A88:B89"/>
    <mergeCell ref="D88:D89"/>
    <mergeCell ref="E88:F89"/>
    <mergeCell ref="G88:G89"/>
    <mergeCell ref="A90:G90"/>
    <mergeCell ref="A91:E91"/>
    <mergeCell ref="F91:G91"/>
    <mergeCell ref="A92:E92"/>
    <mergeCell ref="F92:G92"/>
    <mergeCell ref="A93:E93"/>
    <mergeCell ref="F93:G93"/>
    <mergeCell ref="A94:E94"/>
    <mergeCell ref="F94:G94"/>
    <mergeCell ref="A95:G95"/>
    <mergeCell ref="A96:G96"/>
    <mergeCell ref="A97:A98"/>
    <mergeCell ref="B97:C98"/>
    <mergeCell ref="D97:E98"/>
    <mergeCell ref="F97:G98"/>
  </mergeCells>
  <printOptions headings="false" gridLines="false" gridLinesSet="true" horizontalCentered="false" verticalCentered="false"/>
  <pageMargins left="0.7875" right="0.7875" top="0.886111111111111" bottom="0.886111111111111" header="0.511811023622047" footer="0.511811023622047"/>
  <pageSetup paperSize="9" scale="6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55" man="true" max="16383" min="0"/>
  </row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94"/>
  <sheetViews>
    <sheetView showFormulas="false" showGridLines="true" showRowColHeaders="true" showZeros="true" rightToLeft="false" tabSelected="false" showOutlineSymbols="true" defaultGridColor="true" view="pageBreakPreview" topLeftCell="A46" colorId="64" zoomScale="85" zoomScaleNormal="75" zoomScalePageLayoutView="85" workbookViewId="0">
      <selection pane="topLeft" activeCell="A41" activeCellId="0" sqref="A41"/>
    </sheetView>
  </sheetViews>
  <sheetFormatPr defaultColWidth="10.71484375" defaultRowHeight="12.8" zeroHeight="false" outlineLevelRow="0" outlineLevelCol="0"/>
  <cols>
    <col collapsed="false" customWidth="true" hidden="false" outlineLevel="0" max="1" min="1" style="1" width="23.63"/>
    <col collapsed="false" customWidth="true" hidden="false" outlineLevel="0" max="2" min="2" style="1" width="19.81"/>
    <col collapsed="false" customWidth="true" hidden="false" outlineLevel="0" max="3" min="3" style="1" width="16.86"/>
    <col collapsed="false" customWidth="true" hidden="false" outlineLevel="0" max="4" min="4" style="1" width="18.95"/>
    <col collapsed="false" customWidth="true" hidden="false" outlineLevel="0" max="5" min="5" style="1" width="20.31"/>
    <col collapsed="false" customWidth="false" hidden="false" outlineLevel="0" max="6" min="6" style="1" width="10.72"/>
    <col collapsed="false" customWidth="true" hidden="false" outlineLevel="0" max="7" min="7" style="1" width="15.87"/>
    <col collapsed="false" customWidth="false" hidden="false" outlineLevel="0" max="1024" min="8" style="1" width="10.72"/>
  </cols>
  <sheetData>
    <row r="1" customFormat="false" ht="13.9" hidden="false" customHeight="true" outlineLevel="0" collapsed="false">
      <c r="A1" s="116" t="s">
        <v>0</v>
      </c>
      <c r="B1" s="116"/>
      <c r="C1" s="116"/>
      <c r="D1" s="116"/>
      <c r="E1" s="116"/>
      <c r="F1" s="116"/>
      <c r="G1" s="116"/>
    </row>
    <row r="2" customFormat="false" ht="13.9" hidden="false" customHeight="true" outlineLevel="0" collapsed="false">
      <c r="A2" s="117" t="s">
        <v>3</v>
      </c>
      <c r="B2" s="117"/>
      <c r="C2" s="118" t="n">
        <v>89379676209</v>
      </c>
      <c r="D2" s="118"/>
      <c r="E2" s="119"/>
      <c r="F2" s="119"/>
      <c r="G2" s="120"/>
    </row>
    <row r="3" customFormat="false" ht="27.85" hidden="false" customHeight="true" outlineLevel="0" collapsed="false">
      <c r="A3" s="121" t="s">
        <v>305</v>
      </c>
      <c r="B3" s="9" t="s">
        <v>306</v>
      </c>
      <c r="C3" s="9"/>
      <c r="D3" s="122" t="s">
        <v>307</v>
      </c>
      <c r="E3" s="122"/>
      <c r="F3" s="123" t="s">
        <v>8</v>
      </c>
      <c r="G3" s="123"/>
    </row>
    <row r="4" customFormat="false" ht="27.85" hidden="false" customHeight="true" outlineLevel="0" collapsed="false">
      <c r="A4" s="121" t="s">
        <v>308</v>
      </c>
      <c r="B4" s="124" t="s">
        <v>53</v>
      </c>
      <c r="C4" s="124"/>
      <c r="D4" s="125" t="s">
        <v>265</v>
      </c>
      <c r="E4" s="125"/>
      <c r="F4" s="126" t="s">
        <v>254</v>
      </c>
      <c r="G4" s="126"/>
    </row>
    <row r="5" customFormat="false" ht="27.85" hidden="false" customHeight="false" outlineLevel="0" collapsed="false">
      <c r="A5" s="127" t="s">
        <v>309</v>
      </c>
      <c r="B5" s="128" t="n">
        <f aca="false">'3 конт дез (3)'!B5</f>
        <v>45530</v>
      </c>
      <c r="C5" s="119"/>
      <c r="D5" s="119"/>
      <c r="E5" s="119"/>
      <c r="F5" s="119"/>
      <c r="G5" s="120"/>
    </row>
    <row r="6" customFormat="false" ht="13.8" hidden="false" customHeight="false" outlineLevel="0" collapsed="false">
      <c r="A6" s="129"/>
      <c r="B6" s="129"/>
      <c r="C6" s="129"/>
      <c r="D6" s="129"/>
      <c r="E6" s="129"/>
      <c r="F6" s="129"/>
      <c r="G6" s="129"/>
    </row>
    <row r="7" customFormat="false" ht="13.9" hidden="false" customHeight="true" outlineLevel="0" collapsed="false">
      <c r="A7" s="116" t="s">
        <v>310</v>
      </c>
      <c r="B7" s="116"/>
      <c r="C7" s="116"/>
      <c r="D7" s="116"/>
      <c r="E7" s="116"/>
      <c r="F7" s="116"/>
      <c r="G7" s="116"/>
    </row>
    <row r="8" customFormat="false" ht="13.9" hidden="false" customHeight="true" outlineLevel="0" collapsed="false">
      <c r="A8" s="130" t="s">
        <v>311</v>
      </c>
      <c r="B8" s="130"/>
      <c r="C8" s="130"/>
      <c r="D8" s="130"/>
      <c r="E8" s="130"/>
      <c r="F8" s="130"/>
      <c r="G8" s="130"/>
    </row>
    <row r="9" customFormat="false" ht="13.9" hidden="false" customHeight="true" outlineLevel="0" collapsed="false">
      <c r="A9" s="130" t="s">
        <v>312</v>
      </c>
      <c r="B9" s="130"/>
      <c r="C9" s="130"/>
      <c r="D9" s="130"/>
      <c r="E9" s="130"/>
      <c r="F9" s="130"/>
      <c r="G9" s="130"/>
    </row>
    <row r="10" customFormat="false" ht="52.7" hidden="false" customHeight="true" outlineLevel="0" collapsed="false">
      <c r="A10" s="131" t="s">
        <v>313</v>
      </c>
      <c r="B10" s="131" t="s">
        <v>314</v>
      </c>
      <c r="C10" s="131" t="s">
        <v>315</v>
      </c>
      <c r="D10" s="131" t="s">
        <v>316</v>
      </c>
      <c r="E10" s="131" t="s">
        <v>317</v>
      </c>
      <c r="F10" s="131" t="s">
        <v>318</v>
      </c>
      <c r="G10" s="131"/>
    </row>
    <row r="11" customFormat="false" ht="13.9" hidden="false" customHeight="true" outlineLevel="0" collapsed="false">
      <c r="A11" s="91" t="s">
        <v>35</v>
      </c>
      <c r="B11" s="91" t="n">
        <v>3</v>
      </c>
      <c r="C11" s="91" t="s">
        <v>35</v>
      </c>
      <c r="D11" s="91" t="s">
        <v>35</v>
      </c>
      <c r="E11" s="132" t="s">
        <v>35</v>
      </c>
      <c r="F11" s="91" t="s">
        <v>35</v>
      </c>
      <c r="G11" s="91"/>
    </row>
    <row r="12" customFormat="false" ht="13.8" hidden="false" customHeight="false" outlineLevel="0" collapsed="false">
      <c r="A12" s="129"/>
      <c r="B12" s="129"/>
      <c r="C12" s="129"/>
      <c r="D12" s="129"/>
      <c r="E12" s="129"/>
      <c r="F12" s="129"/>
      <c r="G12" s="129"/>
    </row>
    <row r="13" customFormat="false" ht="13.9" hidden="false" customHeight="true" outlineLevel="0" collapsed="false">
      <c r="A13" s="130" t="s">
        <v>319</v>
      </c>
      <c r="B13" s="130"/>
      <c r="C13" s="130"/>
      <c r="D13" s="130"/>
      <c r="E13" s="130"/>
      <c r="F13" s="130"/>
      <c r="G13" s="130"/>
    </row>
    <row r="14" customFormat="false" ht="52.7" hidden="false" customHeight="true" outlineLevel="0" collapsed="false">
      <c r="A14" s="18" t="s">
        <v>313</v>
      </c>
      <c r="B14" s="131" t="s">
        <v>314</v>
      </c>
      <c r="C14" s="131" t="s">
        <v>315</v>
      </c>
      <c r="D14" s="131" t="s">
        <v>316</v>
      </c>
      <c r="E14" s="131" t="s">
        <v>317</v>
      </c>
      <c r="F14" s="131" t="s">
        <v>318</v>
      </c>
      <c r="G14" s="131"/>
    </row>
    <row r="15" customFormat="false" ht="39.8" hidden="false" customHeight="true" outlineLevel="0" collapsed="false">
      <c r="A15" s="133" t="s">
        <v>320</v>
      </c>
      <c r="B15" s="5" t="s">
        <v>35</v>
      </c>
      <c r="C15" s="5" t="s">
        <v>35</v>
      </c>
      <c r="D15" s="5" t="s">
        <v>35</v>
      </c>
      <c r="E15" s="134" t="s">
        <v>35</v>
      </c>
      <c r="F15" s="7" t="s">
        <v>35</v>
      </c>
      <c r="G15" s="7"/>
    </row>
    <row r="16" customFormat="false" ht="13.9" hidden="false" customHeight="true" outlineLevel="0" collapsed="false">
      <c r="A16" s="135" t="s">
        <v>321</v>
      </c>
      <c r="B16" s="135"/>
      <c r="C16" s="135"/>
      <c r="D16" s="135"/>
      <c r="E16" s="135"/>
      <c r="F16" s="135"/>
      <c r="G16" s="135"/>
    </row>
    <row r="17" customFormat="false" ht="13.9" hidden="false" customHeight="false" outlineLevel="0" collapsed="false">
      <c r="A17" s="131" t="s">
        <v>322</v>
      </c>
      <c r="B17" s="131" t="s">
        <v>323</v>
      </c>
      <c r="C17" s="129"/>
      <c r="D17" s="129"/>
      <c r="E17" s="129"/>
      <c r="F17" s="129"/>
      <c r="G17" s="129"/>
    </row>
    <row r="18" customFormat="false" ht="13.9" hidden="false" customHeight="true" outlineLevel="0" collapsed="false">
      <c r="A18" s="136" t="s">
        <v>324</v>
      </c>
      <c r="B18" s="136"/>
      <c r="C18" s="129"/>
      <c r="D18" s="129"/>
      <c r="E18" s="129"/>
      <c r="F18" s="129"/>
      <c r="G18" s="129"/>
    </row>
    <row r="19" customFormat="false" ht="13.9" hidden="false" customHeight="false" outlineLevel="0" collapsed="false">
      <c r="A19" s="9" t="s">
        <v>325</v>
      </c>
      <c r="B19" s="5" t="str">
        <f aca="false">F15</f>
        <v>-</v>
      </c>
      <c r="C19" s="129"/>
      <c r="D19" s="129"/>
      <c r="E19" s="129"/>
      <c r="F19" s="129"/>
      <c r="G19" s="129"/>
    </row>
    <row r="20" customFormat="false" ht="13.9" hidden="false" customHeight="false" outlineLevel="0" collapsed="false">
      <c r="A20" s="9" t="s">
        <v>326</v>
      </c>
      <c r="B20" s="5" t="str">
        <f aca="false">B19</f>
        <v>-</v>
      </c>
      <c r="C20" s="129"/>
      <c r="D20" s="129"/>
      <c r="E20" s="129"/>
      <c r="F20" s="129"/>
      <c r="G20" s="129"/>
    </row>
    <row r="21" customFormat="false" ht="13.9" hidden="false" customHeight="true" outlineLevel="0" collapsed="false">
      <c r="A21" s="133" t="s">
        <v>327</v>
      </c>
      <c r="B21" s="133"/>
      <c r="C21" s="133"/>
      <c r="D21" s="133"/>
      <c r="E21" s="133"/>
      <c r="F21" s="137" t="s">
        <v>35</v>
      </c>
      <c r="G21" s="137"/>
    </row>
    <row r="22" customFormat="false" ht="13.9" hidden="false" customHeight="true" outlineLevel="0" collapsed="false">
      <c r="A22" s="133" t="s">
        <v>328</v>
      </c>
      <c r="B22" s="133"/>
      <c r="C22" s="133"/>
      <c r="D22" s="133"/>
      <c r="E22" s="133"/>
      <c r="F22" s="7" t="s">
        <v>35</v>
      </c>
      <c r="G22" s="7"/>
    </row>
    <row r="23" customFormat="false" ht="13.9" hidden="false" customHeight="true" outlineLevel="0" collapsed="false">
      <c r="A23" s="133" t="s">
        <v>329</v>
      </c>
      <c r="B23" s="133"/>
      <c r="C23" s="133"/>
      <c r="D23" s="133"/>
      <c r="E23" s="133"/>
      <c r="F23" s="7" t="s">
        <v>35</v>
      </c>
      <c r="G23" s="7"/>
    </row>
    <row r="24" customFormat="false" ht="13.9" hidden="false" customHeight="true" outlineLevel="0" collapsed="false">
      <c r="A24" s="135" t="s">
        <v>330</v>
      </c>
      <c r="B24" s="135"/>
      <c r="C24" s="135"/>
      <c r="D24" s="135"/>
      <c r="E24" s="135"/>
      <c r="F24" s="135"/>
      <c r="G24" s="135"/>
    </row>
    <row r="25" customFormat="false" ht="39.8" hidden="false" customHeight="false" outlineLevel="0" collapsed="false">
      <c r="A25" s="118" t="s">
        <v>331</v>
      </c>
      <c r="B25" s="119"/>
      <c r="C25" s="119"/>
      <c r="D25" s="119"/>
      <c r="E25" s="119"/>
      <c r="F25" s="119"/>
      <c r="G25" s="120"/>
    </row>
    <row r="26" customFormat="false" ht="13.9" hidden="false" customHeight="true" outlineLevel="0" collapsed="false">
      <c r="A26" s="130" t="s">
        <v>332</v>
      </c>
      <c r="B26" s="130"/>
      <c r="C26" s="130"/>
      <c r="D26" s="130"/>
      <c r="E26" s="130"/>
      <c r="F26" s="130"/>
      <c r="G26" s="130"/>
    </row>
    <row r="27" customFormat="false" ht="13.9" hidden="false" customHeight="false" outlineLevel="0" collapsed="false">
      <c r="A27" s="131" t="s">
        <v>314</v>
      </c>
      <c r="B27" s="9" t="s">
        <v>334</v>
      </c>
      <c r="C27" s="9" t="s">
        <v>335</v>
      </c>
      <c r="D27" s="9" t="s">
        <v>336</v>
      </c>
      <c r="E27" s="9" t="s">
        <v>337</v>
      </c>
      <c r="F27" s="9" t="s">
        <v>338</v>
      </c>
      <c r="G27" s="9" t="s">
        <v>339</v>
      </c>
    </row>
    <row r="28" customFormat="false" ht="13.9" hidden="false" customHeight="false" outlineLevel="0" collapsed="false">
      <c r="A28" s="5" t="n">
        <v>3</v>
      </c>
      <c r="B28" s="5" t="s">
        <v>35</v>
      </c>
      <c r="C28" s="5" t="s">
        <v>35</v>
      </c>
      <c r="D28" s="5" t="s">
        <v>35</v>
      </c>
      <c r="E28" s="5" t="s">
        <v>35</v>
      </c>
      <c r="F28" s="5" t="s">
        <v>35</v>
      </c>
      <c r="G28" s="5" t="s">
        <v>35</v>
      </c>
    </row>
    <row r="29" customFormat="false" ht="13.9" hidden="false" customHeight="true" outlineLevel="0" collapsed="false">
      <c r="A29" s="135" t="s">
        <v>321</v>
      </c>
      <c r="B29" s="135"/>
      <c r="C29" s="135"/>
      <c r="D29" s="135"/>
      <c r="E29" s="135"/>
      <c r="F29" s="135"/>
      <c r="G29" s="135"/>
    </row>
    <row r="30" customFormat="false" ht="13.9" hidden="false" customHeight="false" outlineLevel="0" collapsed="false">
      <c r="A30" s="131" t="s">
        <v>322</v>
      </c>
      <c r="B30" s="131" t="s">
        <v>323</v>
      </c>
      <c r="C30" s="96"/>
      <c r="D30" s="96"/>
      <c r="E30" s="96"/>
      <c r="F30" s="96"/>
      <c r="G30" s="96"/>
    </row>
    <row r="31" customFormat="false" ht="13.9" hidden="false" customHeight="true" outlineLevel="0" collapsed="false">
      <c r="A31" s="7" t="s">
        <v>343</v>
      </c>
      <c r="B31" s="7"/>
      <c r="C31" s="96"/>
      <c r="D31" s="96"/>
      <c r="E31" s="96"/>
      <c r="F31" s="96"/>
      <c r="G31" s="96"/>
    </row>
    <row r="32" customFormat="false" ht="13.9" hidden="false" customHeight="false" outlineLevel="0" collapsed="false">
      <c r="A32" s="9" t="s">
        <v>334</v>
      </c>
      <c r="B32" s="5" t="str">
        <f aca="false">B28</f>
        <v>-</v>
      </c>
      <c r="C32" s="96"/>
      <c r="D32" s="96"/>
      <c r="E32" s="96"/>
      <c r="F32" s="96"/>
      <c r="G32" s="96"/>
    </row>
    <row r="33" customFormat="false" ht="13.9" hidden="false" customHeight="false" outlineLevel="0" collapsed="false">
      <c r="A33" s="9" t="s">
        <v>335</v>
      </c>
      <c r="B33" s="5" t="str">
        <f aca="false">C28</f>
        <v>-</v>
      </c>
      <c r="C33" s="96"/>
      <c r="D33" s="96"/>
      <c r="E33" s="96"/>
      <c r="F33" s="96"/>
      <c r="G33" s="96"/>
    </row>
    <row r="34" customFormat="false" ht="13.9" hidden="false" customHeight="false" outlineLevel="0" collapsed="false">
      <c r="A34" s="9" t="s">
        <v>336</v>
      </c>
      <c r="B34" s="5" t="str">
        <f aca="false">D28</f>
        <v>-</v>
      </c>
      <c r="C34" s="138"/>
      <c r="D34" s="138"/>
      <c r="E34" s="138"/>
      <c r="F34" s="138"/>
      <c r="G34" s="96"/>
    </row>
    <row r="35" customFormat="false" ht="14.15" hidden="false" customHeight="false" outlineLevel="0" collapsed="false">
      <c r="A35" s="9" t="s">
        <v>337</v>
      </c>
      <c r="B35" s="5" t="str">
        <f aca="false">E28</f>
        <v>-</v>
      </c>
      <c r="C35" s="138"/>
      <c r="D35" s="138"/>
      <c r="E35" s="138"/>
      <c r="F35" s="138"/>
      <c r="G35" s="96"/>
    </row>
    <row r="36" customFormat="false" ht="14.15" hidden="false" customHeight="false" outlineLevel="0" collapsed="false">
      <c r="A36" s="9" t="s">
        <v>338</v>
      </c>
      <c r="B36" s="5" t="str">
        <f aca="false">F28</f>
        <v>-</v>
      </c>
      <c r="C36" s="138"/>
      <c r="D36" s="138"/>
      <c r="E36" s="138"/>
      <c r="F36" s="138"/>
      <c r="G36" s="96"/>
    </row>
    <row r="37" customFormat="false" ht="13.9" hidden="false" customHeight="false" outlineLevel="0" collapsed="false">
      <c r="A37" s="9" t="s">
        <v>339</v>
      </c>
      <c r="B37" s="5" t="str">
        <f aca="false">G28</f>
        <v>-</v>
      </c>
      <c r="C37" s="138"/>
      <c r="D37" s="138"/>
      <c r="E37" s="138"/>
      <c r="F37" s="138"/>
      <c r="G37" s="96"/>
    </row>
    <row r="38" customFormat="false" ht="13.9" hidden="false" customHeight="false" outlineLevel="0" collapsed="false">
      <c r="A38" s="9" t="s">
        <v>326</v>
      </c>
      <c r="B38" s="5" t="n">
        <f aca="false">SUM(B33:B37)</f>
        <v>0</v>
      </c>
      <c r="C38" s="138"/>
      <c r="D38" s="138"/>
      <c r="E38" s="138"/>
      <c r="F38" s="138"/>
      <c r="G38" s="96"/>
    </row>
    <row r="39" customFormat="false" ht="13.9" hidden="false" customHeight="true" outlineLevel="0" collapsed="false">
      <c r="A39" s="133" t="s">
        <v>405</v>
      </c>
      <c r="B39" s="133"/>
      <c r="C39" s="133"/>
      <c r="D39" s="133"/>
      <c r="E39" s="133"/>
      <c r="F39" s="133"/>
      <c r="G39" s="133"/>
    </row>
    <row r="40" customFormat="false" ht="13.9" hidden="false" customHeight="true" outlineLevel="0" collapsed="false">
      <c r="A40" s="135" t="s">
        <v>330</v>
      </c>
      <c r="B40" s="135"/>
      <c r="C40" s="135"/>
      <c r="D40" s="135"/>
      <c r="E40" s="135"/>
      <c r="F40" s="135"/>
      <c r="G40" s="135"/>
    </row>
    <row r="41" customFormat="false" ht="13.9" hidden="false" customHeight="true" outlineLevel="0" collapsed="false">
      <c r="A41" s="133"/>
      <c r="B41" s="133"/>
      <c r="C41" s="133"/>
      <c r="D41" s="133"/>
      <c r="E41" s="133"/>
      <c r="F41" s="133"/>
      <c r="G41" s="133"/>
    </row>
    <row r="42" customFormat="false" ht="13.9" hidden="false" customHeight="true" outlineLevel="0" collapsed="false">
      <c r="A42" s="130" t="s">
        <v>345</v>
      </c>
      <c r="B42" s="130"/>
      <c r="C42" s="130"/>
      <c r="D42" s="130"/>
      <c r="E42" s="130"/>
      <c r="F42" s="130"/>
      <c r="G42" s="130"/>
    </row>
    <row r="43" customFormat="false" ht="39.8" hidden="false" customHeight="false" outlineLevel="0" collapsed="false">
      <c r="A43" s="131" t="s">
        <v>346</v>
      </c>
      <c r="B43" s="131" t="s">
        <v>347</v>
      </c>
      <c r="C43" s="131" t="s">
        <v>348</v>
      </c>
      <c r="D43" s="131" t="s">
        <v>349</v>
      </c>
      <c r="E43" s="131" t="s">
        <v>350</v>
      </c>
      <c r="F43" s="131" t="s">
        <v>351</v>
      </c>
      <c r="G43" s="131" t="s">
        <v>352</v>
      </c>
    </row>
    <row r="44" customFormat="false" ht="13.9" hidden="false" customHeight="false" outlineLevel="0" collapsed="false">
      <c r="A44" s="139" t="s">
        <v>35</v>
      </c>
      <c r="B44" s="139" t="s">
        <v>35</v>
      </c>
      <c r="C44" s="139" t="s">
        <v>35</v>
      </c>
      <c r="D44" s="139" t="s">
        <v>35</v>
      </c>
      <c r="E44" s="139" t="s">
        <v>35</v>
      </c>
      <c r="F44" s="139" t="s">
        <v>35</v>
      </c>
      <c r="G44" s="139" t="s">
        <v>35</v>
      </c>
    </row>
    <row r="45" customFormat="false" ht="13.9" hidden="false" customHeight="true" outlineLevel="0" collapsed="false">
      <c r="A45" s="135" t="s">
        <v>321</v>
      </c>
      <c r="B45" s="135"/>
      <c r="C45" s="135"/>
      <c r="D45" s="135"/>
      <c r="E45" s="135"/>
      <c r="F45" s="135"/>
      <c r="G45" s="135"/>
    </row>
    <row r="46" customFormat="false" ht="13.9" hidden="false" customHeight="false" outlineLevel="0" collapsed="false">
      <c r="A46" s="131" t="s">
        <v>322</v>
      </c>
      <c r="B46" s="131" t="s">
        <v>323</v>
      </c>
      <c r="C46" s="129"/>
      <c r="D46" s="129"/>
      <c r="E46" s="129"/>
      <c r="F46" s="129"/>
      <c r="G46" s="129"/>
    </row>
    <row r="47" customFormat="false" ht="13.9" hidden="false" customHeight="true" outlineLevel="0" collapsed="false">
      <c r="A47" s="142" t="s">
        <v>353</v>
      </c>
      <c r="B47" s="142"/>
      <c r="C47" s="129"/>
      <c r="D47" s="129"/>
      <c r="E47" s="129"/>
      <c r="F47" s="129"/>
      <c r="G47" s="129"/>
    </row>
    <row r="48" customFormat="false" ht="13.9" hidden="false" customHeight="false" outlineLevel="0" collapsed="false">
      <c r="A48" s="9" t="s">
        <v>347</v>
      </c>
      <c r="B48" s="5" t="str">
        <f aca="false">B44</f>
        <v>-</v>
      </c>
      <c r="C48" s="129"/>
      <c r="D48" s="129"/>
      <c r="E48" s="129"/>
      <c r="F48" s="129"/>
      <c r="G48" s="129"/>
    </row>
    <row r="49" customFormat="false" ht="13.9" hidden="false" customHeight="false" outlineLevel="0" collapsed="false">
      <c r="A49" s="9" t="s">
        <v>348</v>
      </c>
      <c r="B49" s="5" t="str">
        <f aca="false">C44</f>
        <v>-</v>
      </c>
      <c r="C49" s="129"/>
      <c r="D49" s="129"/>
      <c r="E49" s="129"/>
      <c r="F49" s="129"/>
      <c r="G49" s="129"/>
    </row>
    <row r="50" customFormat="false" ht="27.85" hidden="false" customHeight="false" outlineLevel="0" collapsed="false">
      <c r="A50" s="9" t="str">
        <f aca="false">D43</f>
        <v>Златоглазки</v>
      </c>
      <c r="B50" s="5" t="str">
        <f aca="false">D44</f>
        <v>-</v>
      </c>
      <c r="C50" s="129"/>
      <c r="D50" s="129"/>
      <c r="E50" s="129"/>
      <c r="F50" s="129"/>
      <c r="G50" s="129"/>
    </row>
    <row r="51" customFormat="false" ht="13.9" hidden="false" customHeight="false" outlineLevel="0" collapsed="false">
      <c r="A51" s="9" t="str">
        <f aca="false">E43</f>
        <v>Комары</v>
      </c>
      <c r="B51" s="5" t="str">
        <f aca="false">E44</f>
        <v>-</v>
      </c>
      <c r="C51" s="129"/>
      <c r="D51" s="129"/>
      <c r="E51" s="129"/>
      <c r="F51" s="129"/>
      <c r="G51" s="129"/>
    </row>
    <row r="52" customFormat="false" ht="13.9" hidden="false" customHeight="false" outlineLevel="0" collapsed="false">
      <c r="A52" s="9" t="str">
        <f aca="false">F43</f>
        <v>Осы</v>
      </c>
      <c r="B52" s="5" t="str">
        <f aca="false">F44</f>
        <v>-</v>
      </c>
      <c r="C52" s="129"/>
      <c r="D52" s="129"/>
      <c r="E52" s="129"/>
      <c r="F52" s="129"/>
      <c r="G52" s="129"/>
    </row>
    <row r="53" customFormat="false" ht="27.85" hidden="false" customHeight="false" outlineLevel="0" collapsed="false">
      <c r="A53" s="9" t="str">
        <f aca="false">G43</f>
        <v>Пищевая моль</v>
      </c>
      <c r="B53" s="5" t="str">
        <f aca="false">G44</f>
        <v>-</v>
      </c>
      <c r="C53" s="129"/>
      <c r="D53" s="129"/>
      <c r="E53" s="129"/>
      <c r="F53" s="129"/>
      <c r="G53" s="129"/>
    </row>
    <row r="54" customFormat="false" ht="13.9" hidden="false" customHeight="true" outlineLevel="0" collapsed="false">
      <c r="A54" s="135" t="s">
        <v>330</v>
      </c>
      <c r="B54" s="135"/>
      <c r="C54" s="135"/>
      <c r="D54" s="135"/>
      <c r="E54" s="135"/>
      <c r="F54" s="135"/>
      <c r="G54" s="135"/>
    </row>
    <row r="55" customFormat="false" ht="13.9" hidden="false" customHeight="true" outlineLevel="0" collapsed="false">
      <c r="A55" s="133" t="s">
        <v>331</v>
      </c>
      <c r="B55" s="133"/>
      <c r="C55" s="133"/>
      <c r="D55" s="133"/>
      <c r="E55" s="133"/>
      <c r="F55" s="133"/>
      <c r="G55" s="133"/>
    </row>
    <row r="56" customFormat="false" ht="13.9" hidden="false" customHeight="true" outlineLevel="0" collapsed="false">
      <c r="A56" s="130" t="s">
        <v>355</v>
      </c>
      <c r="B56" s="130"/>
      <c r="C56" s="130"/>
      <c r="D56" s="130"/>
      <c r="E56" s="130"/>
      <c r="F56" s="130"/>
      <c r="G56" s="130"/>
    </row>
    <row r="57" customFormat="false" ht="52.7" hidden="false" customHeight="false" outlineLevel="0" collapsed="false">
      <c r="A57" s="131" t="s">
        <v>356</v>
      </c>
      <c r="B57" s="131" t="s">
        <v>347</v>
      </c>
      <c r="C57" s="131" t="s">
        <v>348</v>
      </c>
      <c r="D57" s="131" t="s">
        <v>349</v>
      </c>
      <c r="E57" s="131" t="s">
        <v>350</v>
      </c>
      <c r="F57" s="131" t="s">
        <v>351</v>
      </c>
      <c r="G57" s="131" t="s">
        <v>352</v>
      </c>
    </row>
    <row r="58" customFormat="false" ht="13.9" hidden="false" customHeight="false" outlineLevel="0" collapsed="false">
      <c r="A58" s="5" t="s">
        <v>35</v>
      </c>
      <c r="B58" s="5" t="s">
        <v>35</v>
      </c>
      <c r="C58" s="5" t="s">
        <v>35</v>
      </c>
      <c r="D58" s="5" t="s">
        <v>35</v>
      </c>
      <c r="E58" s="5" t="s">
        <v>35</v>
      </c>
      <c r="F58" s="5" t="s">
        <v>35</v>
      </c>
      <c r="G58" s="5" t="s">
        <v>35</v>
      </c>
    </row>
    <row r="59" customFormat="false" ht="13.9" hidden="false" customHeight="true" outlineLevel="0" collapsed="false">
      <c r="A59" s="135" t="s">
        <v>321</v>
      </c>
      <c r="B59" s="135"/>
      <c r="C59" s="135"/>
      <c r="D59" s="135"/>
      <c r="E59" s="135"/>
      <c r="F59" s="135"/>
      <c r="G59" s="135"/>
    </row>
    <row r="60" customFormat="false" ht="13.9" hidden="false" customHeight="false" outlineLevel="0" collapsed="false">
      <c r="A60" s="131" t="s">
        <v>322</v>
      </c>
      <c r="B60" s="131" t="s">
        <v>323</v>
      </c>
      <c r="C60" s="96"/>
      <c r="D60" s="96"/>
      <c r="E60" s="96"/>
      <c r="F60" s="96"/>
      <c r="G60" s="96"/>
    </row>
    <row r="61" customFormat="false" ht="13.8" hidden="false" customHeight="false" outlineLevel="0" collapsed="false">
      <c r="A61" s="143" t="s">
        <v>353</v>
      </c>
      <c r="B61" s="143"/>
      <c r="C61" s="96"/>
      <c r="D61" s="96"/>
      <c r="E61" s="96"/>
      <c r="F61" s="96"/>
      <c r="G61" s="96"/>
    </row>
    <row r="62" customFormat="false" ht="13.9" hidden="false" customHeight="false" outlineLevel="0" collapsed="false">
      <c r="A62" s="9" t="s">
        <v>347</v>
      </c>
      <c r="B62" s="5" t="s">
        <v>35</v>
      </c>
      <c r="C62" s="96"/>
      <c r="D62" s="96"/>
      <c r="E62" s="96"/>
      <c r="F62" s="96"/>
      <c r="G62" s="96"/>
    </row>
    <row r="63" customFormat="false" ht="13.9" hidden="false" customHeight="false" outlineLevel="0" collapsed="false">
      <c r="A63" s="9" t="s">
        <v>348</v>
      </c>
      <c r="B63" s="5" t="s">
        <v>35</v>
      </c>
      <c r="C63" s="96"/>
      <c r="D63" s="96"/>
      <c r="E63" s="96"/>
      <c r="F63" s="96"/>
      <c r="G63" s="96"/>
    </row>
    <row r="64" customFormat="false" ht="27.85" hidden="false" customHeight="false" outlineLevel="0" collapsed="false">
      <c r="A64" s="9" t="str">
        <f aca="false">D57</f>
        <v>Златоглазки</v>
      </c>
      <c r="B64" s="5" t="s">
        <v>35</v>
      </c>
      <c r="C64" s="96"/>
      <c r="D64" s="96"/>
      <c r="E64" s="96"/>
      <c r="F64" s="96"/>
      <c r="G64" s="96"/>
    </row>
    <row r="65" customFormat="false" ht="13.9" hidden="false" customHeight="false" outlineLevel="0" collapsed="false">
      <c r="A65" s="9" t="str">
        <f aca="false">E57</f>
        <v>Комары</v>
      </c>
      <c r="B65" s="5" t="s">
        <v>35</v>
      </c>
      <c r="C65" s="96"/>
      <c r="D65" s="96"/>
      <c r="E65" s="96"/>
      <c r="F65" s="96"/>
      <c r="G65" s="96"/>
    </row>
    <row r="66" customFormat="false" ht="13.9" hidden="false" customHeight="false" outlineLevel="0" collapsed="false">
      <c r="A66" s="9" t="str">
        <f aca="false">F57</f>
        <v>Осы</v>
      </c>
      <c r="B66" s="5" t="s">
        <v>35</v>
      </c>
      <c r="C66" s="96"/>
      <c r="D66" s="96"/>
      <c r="E66" s="96"/>
      <c r="F66" s="96"/>
      <c r="G66" s="96"/>
    </row>
    <row r="67" customFormat="false" ht="27.85" hidden="false" customHeight="false" outlineLevel="0" collapsed="false">
      <c r="A67" s="9" t="str">
        <f aca="false">G57</f>
        <v>Пищевая моль</v>
      </c>
      <c r="B67" s="5" t="s">
        <v>35</v>
      </c>
      <c r="C67" s="96"/>
      <c r="D67" s="96"/>
      <c r="E67" s="96"/>
      <c r="F67" s="96"/>
      <c r="G67" s="96"/>
    </row>
    <row r="68" customFormat="false" ht="13.9" hidden="false" customHeight="false" outlineLevel="0" collapsed="false">
      <c r="A68" s="133" t="s">
        <v>35</v>
      </c>
      <c r="B68" s="144"/>
      <c r="C68" s="144"/>
      <c r="D68" s="144"/>
      <c r="E68" s="144"/>
      <c r="F68" s="144"/>
      <c r="G68" s="145"/>
    </row>
    <row r="69" customFormat="false" ht="13.9" hidden="false" customHeight="true" outlineLevel="0" collapsed="false">
      <c r="A69" s="135" t="s">
        <v>330</v>
      </c>
      <c r="B69" s="135"/>
      <c r="C69" s="135"/>
      <c r="D69" s="135"/>
      <c r="E69" s="135"/>
      <c r="F69" s="135"/>
      <c r="G69" s="135"/>
    </row>
    <row r="70" customFormat="false" ht="13.9" hidden="false" customHeight="true" outlineLevel="0" collapsed="false">
      <c r="A70" s="133" t="s">
        <v>331</v>
      </c>
      <c r="B70" s="133"/>
      <c r="C70" s="133"/>
      <c r="D70" s="133"/>
      <c r="E70" s="133"/>
      <c r="F70" s="133"/>
      <c r="G70" s="133"/>
    </row>
    <row r="71" customFormat="false" ht="13.9" hidden="false" customHeight="true" outlineLevel="0" collapsed="false">
      <c r="A71" s="130" t="s">
        <v>357</v>
      </c>
      <c r="B71" s="130"/>
      <c r="C71" s="130"/>
      <c r="D71" s="130"/>
      <c r="E71" s="130"/>
      <c r="F71" s="130"/>
      <c r="G71" s="130"/>
    </row>
    <row r="72" customFormat="false" ht="52.7" hidden="false" customHeight="true" outlineLevel="0" collapsed="false">
      <c r="A72" s="131" t="s">
        <v>358</v>
      </c>
      <c r="B72" s="131"/>
      <c r="C72" s="131" t="s">
        <v>404</v>
      </c>
      <c r="D72" s="131" t="s">
        <v>48</v>
      </c>
      <c r="E72" s="131" t="s">
        <v>360</v>
      </c>
      <c r="F72" s="131"/>
      <c r="G72" s="131" t="s">
        <v>361</v>
      </c>
    </row>
    <row r="73" customFormat="false" ht="13.9" hidden="false" customHeight="true" outlineLevel="0" collapsed="false">
      <c r="A73" s="7" t="s">
        <v>362</v>
      </c>
      <c r="B73" s="7"/>
      <c r="C73" s="146" t="s">
        <v>303</v>
      </c>
      <c r="D73" s="7" t="s">
        <v>363</v>
      </c>
      <c r="E73" s="7" t="s">
        <v>364</v>
      </c>
      <c r="F73" s="7"/>
      <c r="G73" s="147" t="n">
        <f aca="false">88*0.002</f>
        <v>0.176</v>
      </c>
    </row>
    <row r="74" customFormat="false" ht="27.85" hidden="false" customHeight="false" outlineLevel="0" collapsed="false">
      <c r="A74" s="7"/>
      <c r="B74" s="7"/>
      <c r="C74" s="137" t="s">
        <v>34</v>
      </c>
      <c r="D74" s="7"/>
      <c r="E74" s="7"/>
      <c r="F74" s="7"/>
      <c r="G74" s="147"/>
    </row>
    <row r="75" customFormat="false" ht="13.9" hidden="false" customHeight="true" outlineLevel="0" collapsed="false">
      <c r="A75" s="2" t="s">
        <v>365</v>
      </c>
      <c r="B75" s="2"/>
      <c r="C75" s="13" t="s">
        <v>35</v>
      </c>
      <c r="D75" s="148" t="s">
        <v>35</v>
      </c>
      <c r="E75" s="7" t="s">
        <v>35</v>
      </c>
      <c r="F75" s="7"/>
      <c r="G75" s="149" t="s">
        <v>35</v>
      </c>
    </row>
    <row r="76" customFormat="false" ht="13.9" hidden="false" customHeight="false" outlineLevel="0" collapsed="false">
      <c r="A76" s="2"/>
      <c r="B76" s="2"/>
      <c r="C76" s="5" t="s">
        <v>35</v>
      </c>
      <c r="D76" s="148"/>
      <c r="E76" s="7"/>
      <c r="F76" s="7"/>
      <c r="G76" s="149"/>
    </row>
    <row r="77" customFormat="false" ht="27.85" hidden="false" customHeight="true" outlineLevel="0" collapsed="false">
      <c r="A77" s="2" t="s">
        <v>354</v>
      </c>
      <c r="B77" s="2"/>
      <c r="C77" s="150" t="s">
        <v>35</v>
      </c>
      <c r="D77" s="5" t="s">
        <v>35</v>
      </c>
      <c r="E77" s="7" t="s">
        <v>35</v>
      </c>
      <c r="F77" s="7"/>
      <c r="G77" s="5" t="s">
        <v>35</v>
      </c>
    </row>
    <row r="78" customFormat="false" ht="13.9" hidden="false" customHeight="true" outlineLevel="0" collapsed="false">
      <c r="A78" s="7" t="s">
        <v>367</v>
      </c>
      <c r="B78" s="7"/>
      <c r="C78" s="150" t="s">
        <v>35</v>
      </c>
      <c r="D78" s="7" t="s">
        <v>35</v>
      </c>
      <c r="E78" s="7" t="s">
        <v>35</v>
      </c>
      <c r="F78" s="7"/>
      <c r="G78" s="7" t="s">
        <v>35</v>
      </c>
    </row>
    <row r="79" customFormat="false" ht="13.9" hidden="false" customHeight="false" outlineLevel="0" collapsed="false">
      <c r="A79" s="7"/>
      <c r="B79" s="7"/>
      <c r="C79" s="150" t="s">
        <v>35</v>
      </c>
      <c r="D79" s="7"/>
      <c r="E79" s="7"/>
      <c r="F79" s="7"/>
      <c r="G79" s="7"/>
    </row>
    <row r="80" customFormat="false" ht="13.9" hidden="false" customHeight="true" outlineLevel="0" collapsed="false">
      <c r="A80" s="2" t="s">
        <v>368</v>
      </c>
      <c r="B80" s="2"/>
      <c r="C80" s="22" t="s">
        <v>35</v>
      </c>
      <c r="D80" s="142" t="s">
        <v>35</v>
      </c>
      <c r="E80" s="142" t="s">
        <v>35</v>
      </c>
      <c r="F80" s="142"/>
      <c r="G80" s="142" t="s">
        <v>35</v>
      </c>
    </row>
    <row r="81" customFormat="false" ht="24.85" hidden="false" customHeight="true" outlineLevel="0" collapsed="false">
      <c r="A81" s="2"/>
      <c r="B81" s="2"/>
      <c r="C81" s="22" t="s">
        <v>35</v>
      </c>
      <c r="D81" s="142"/>
      <c r="E81" s="142"/>
      <c r="F81" s="142"/>
      <c r="G81" s="142"/>
    </row>
    <row r="82" customFormat="false" ht="12.8" hidden="false" customHeight="true" outlineLevel="0" collapsed="false">
      <c r="A82" s="151" t="s">
        <v>369</v>
      </c>
      <c r="B82" s="151"/>
      <c r="C82" s="142" t="s">
        <v>35</v>
      </c>
      <c r="D82" s="142" t="s">
        <v>35</v>
      </c>
      <c r="E82" s="142" t="s">
        <v>35</v>
      </c>
      <c r="F82" s="142"/>
      <c r="G82" s="142" t="s">
        <v>35</v>
      </c>
    </row>
    <row r="83" customFormat="false" ht="12.8" hidden="false" customHeight="false" outlineLevel="0" collapsed="false">
      <c r="A83" s="151"/>
      <c r="B83" s="151"/>
      <c r="C83" s="142"/>
      <c r="D83" s="142"/>
      <c r="E83" s="142"/>
      <c r="F83" s="142"/>
      <c r="G83" s="142"/>
    </row>
    <row r="84" customFormat="false" ht="13.9" hidden="false" customHeight="true" outlineLevel="0" collapsed="false">
      <c r="A84" s="142" t="s">
        <v>370</v>
      </c>
      <c r="B84" s="142"/>
      <c r="C84" s="22" t="s">
        <v>35</v>
      </c>
      <c r="D84" s="142" t="s">
        <v>35</v>
      </c>
      <c r="E84" s="142" t="s">
        <v>35</v>
      </c>
      <c r="F84" s="142"/>
      <c r="G84" s="142" t="s">
        <v>35</v>
      </c>
    </row>
    <row r="85" customFormat="false" ht="13.9" hidden="false" customHeight="false" outlineLevel="0" collapsed="false">
      <c r="A85" s="142"/>
      <c r="B85" s="142"/>
      <c r="C85" s="22" t="s">
        <v>35</v>
      </c>
      <c r="D85" s="142"/>
      <c r="E85" s="142"/>
      <c r="F85" s="142"/>
      <c r="G85" s="142"/>
    </row>
    <row r="86" customFormat="false" ht="13.9" hidden="false" customHeight="true" outlineLevel="0" collapsed="false">
      <c r="A86" s="130" t="s">
        <v>373</v>
      </c>
      <c r="B86" s="130"/>
      <c r="C86" s="130"/>
      <c r="D86" s="130"/>
      <c r="E86" s="130"/>
      <c r="F86" s="130"/>
      <c r="G86" s="130"/>
    </row>
    <row r="87" customFormat="false" ht="27.85" hidden="false" customHeight="true" outlineLevel="0" collapsed="false">
      <c r="A87" s="133" t="s">
        <v>374</v>
      </c>
      <c r="B87" s="133"/>
      <c r="C87" s="133"/>
      <c r="D87" s="133"/>
      <c r="E87" s="133"/>
      <c r="F87" s="7" t="s">
        <v>35</v>
      </c>
      <c r="G87" s="7"/>
    </row>
    <row r="88" customFormat="false" ht="13.9" hidden="false" customHeight="true" outlineLevel="0" collapsed="false">
      <c r="A88" s="133" t="s">
        <v>375</v>
      </c>
      <c r="B88" s="133"/>
      <c r="C88" s="133"/>
      <c r="D88" s="133"/>
      <c r="E88" s="133"/>
      <c r="F88" s="7" t="str">
        <f aca="false">F87</f>
        <v>-</v>
      </c>
      <c r="G88" s="7"/>
    </row>
    <row r="89" customFormat="false" ht="13.9" hidden="false" customHeight="true" outlineLevel="0" collapsed="false">
      <c r="A89" s="152" t="s">
        <v>376</v>
      </c>
      <c r="B89" s="152"/>
      <c r="C89" s="152"/>
      <c r="D89" s="152"/>
      <c r="E89" s="152"/>
      <c r="F89" s="7" t="s">
        <v>35</v>
      </c>
      <c r="G89" s="7"/>
    </row>
    <row r="90" customFormat="false" ht="13.9" hidden="false" customHeight="true" outlineLevel="0" collapsed="false">
      <c r="A90" s="133" t="s">
        <v>377</v>
      </c>
      <c r="B90" s="133"/>
      <c r="C90" s="133"/>
      <c r="D90" s="133"/>
      <c r="E90" s="133"/>
      <c r="F90" s="91" t="s">
        <v>378</v>
      </c>
      <c r="G90" s="91"/>
    </row>
    <row r="91" customFormat="false" ht="13.9" hidden="false" customHeight="true" outlineLevel="0" collapsed="false">
      <c r="A91" s="130" t="s">
        <v>379</v>
      </c>
      <c r="B91" s="130"/>
      <c r="C91" s="130"/>
      <c r="D91" s="130"/>
      <c r="E91" s="130"/>
      <c r="F91" s="130"/>
      <c r="G91" s="130"/>
    </row>
    <row r="92" customFormat="false" ht="27.85" hidden="false" customHeight="true" outlineLevel="0" collapsed="false">
      <c r="A92" s="9" t="s">
        <v>380</v>
      </c>
      <c r="B92" s="9"/>
      <c r="C92" s="9"/>
      <c r="D92" s="9"/>
      <c r="E92" s="9"/>
      <c r="F92" s="9"/>
      <c r="G92" s="9"/>
    </row>
    <row r="93" customFormat="false" ht="12.8" hidden="false" customHeight="true" outlineLevel="0" collapsed="false">
      <c r="A93" s="91" t="s">
        <v>381</v>
      </c>
      <c r="B93" s="91"/>
      <c r="C93" s="91"/>
      <c r="D93" s="91" t="s">
        <v>382</v>
      </c>
      <c r="E93" s="91"/>
      <c r="F93" s="91"/>
      <c r="G93" s="91"/>
    </row>
    <row r="94" customFormat="false" ht="22.85" hidden="false" customHeight="true" outlineLevel="0" collapsed="false">
      <c r="A94" s="91"/>
      <c r="B94" s="91"/>
      <c r="C94" s="91"/>
      <c r="D94" s="91"/>
      <c r="E94" s="91"/>
      <c r="F94" s="91"/>
      <c r="G94" s="91"/>
    </row>
  </sheetData>
  <mergeCells count="87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A8:G8"/>
    <mergeCell ref="A9:G9"/>
    <mergeCell ref="F10:G10"/>
    <mergeCell ref="F11:G11"/>
    <mergeCell ref="A13:G13"/>
    <mergeCell ref="F14:G14"/>
    <mergeCell ref="F15:G15"/>
    <mergeCell ref="A16:G16"/>
    <mergeCell ref="A18:B18"/>
    <mergeCell ref="A21:E21"/>
    <mergeCell ref="F21:G21"/>
    <mergeCell ref="A22:E22"/>
    <mergeCell ref="F22:G22"/>
    <mergeCell ref="A23:E23"/>
    <mergeCell ref="F23:G23"/>
    <mergeCell ref="A24:G24"/>
    <mergeCell ref="A26:G26"/>
    <mergeCell ref="A29:G29"/>
    <mergeCell ref="A31:B31"/>
    <mergeCell ref="A39:G39"/>
    <mergeCell ref="A40:G40"/>
    <mergeCell ref="A41:G41"/>
    <mergeCell ref="A42:G42"/>
    <mergeCell ref="A45:G45"/>
    <mergeCell ref="A47:B47"/>
    <mergeCell ref="A54:G54"/>
    <mergeCell ref="A55:G55"/>
    <mergeCell ref="A56:G56"/>
    <mergeCell ref="A59:G59"/>
    <mergeCell ref="A61:B61"/>
    <mergeCell ref="A69:G69"/>
    <mergeCell ref="A70:G70"/>
    <mergeCell ref="A71:G71"/>
    <mergeCell ref="A72:B72"/>
    <mergeCell ref="E72:F72"/>
    <mergeCell ref="A73:B74"/>
    <mergeCell ref="D73:D74"/>
    <mergeCell ref="E73:F74"/>
    <mergeCell ref="G73:G74"/>
    <mergeCell ref="A75:B76"/>
    <mergeCell ref="D75:D76"/>
    <mergeCell ref="E75:F76"/>
    <mergeCell ref="G75:G76"/>
    <mergeCell ref="A77:B77"/>
    <mergeCell ref="E77:F77"/>
    <mergeCell ref="A78:B79"/>
    <mergeCell ref="D78:D79"/>
    <mergeCell ref="E78:F79"/>
    <mergeCell ref="G78:G79"/>
    <mergeCell ref="A80:B81"/>
    <mergeCell ref="D80:D81"/>
    <mergeCell ref="E80:F81"/>
    <mergeCell ref="G80:G81"/>
    <mergeCell ref="A82:B83"/>
    <mergeCell ref="C82:C83"/>
    <mergeCell ref="D82:D83"/>
    <mergeCell ref="E82:F83"/>
    <mergeCell ref="G82:G83"/>
    <mergeCell ref="A84:B85"/>
    <mergeCell ref="D84:D85"/>
    <mergeCell ref="E84:F85"/>
    <mergeCell ref="G84:G85"/>
    <mergeCell ref="A86:G86"/>
    <mergeCell ref="A87:E87"/>
    <mergeCell ref="F87:G87"/>
    <mergeCell ref="A88:E88"/>
    <mergeCell ref="F88:G88"/>
    <mergeCell ref="A89:E89"/>
    <mergeCell ref="F89:G89"/>
    <mergeCell ref="A90:E90"/>
    <mergeCell ref="F90:G90"/>
    <mergeCell ref="A91:G91"/>
    <mergeCell ref="A92:G92"/>
    <mergeCell ref="A93:A94"/>
    <mergeCell ref="B93:C94"/>
    <mergeCell ref="D93:E94"/>
    <mergeCell ref="F93:G94"/>
  </mergeCells>
  <printOptions headings="false" gridLines="false" gridLinesSet="true" horizontalCentered="false" verticalCentered="false"/>
  <pageMargins left="0.7875" right="0.7875" top="0.886111111111111" bottom="0.886111111111111" header="0.511811023622047" footer="0.511811023622047"/>
  <pageSetup paperSize="9" scale="6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55" man="true" max="16383" min="0"/>
  </row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85" zoomScaleNormal="75" zoomScalePageLayoutView="85" workbookViewId="0">
      <selection pane="topLeft" activeCell="F15" activeCellId="0" sqref="F15"/>
    </sheetView>
  </sheetViews>
  <sheetFormatPr defaultColWidth="10.71484375" defaultRowHeight="13.8" zeroHeight="false" outlineLevelRow="0" outlineLevelCol="0"/>
  <cols>
    <col collapsed="false" customWidth="true" hidden="false" outlineLevel="0" max="1" min="1" style="1" width="23.26"/>
    <col collapsed="false" customWidth="true" hidden="false" outlineLevel="0" max="2" min="2" style="1" width="18.83"/>
    <col collapsed="false" customWidth="true" hidden="false" outlineLevel="0" max="3" min="3" style="1" width="16.98"/>
    <col collapsed="false" customWidth="true" hidden="false" outlineLevel="0" max="4" min="4" style="1" width="18.69"/>
    <col collapsed="false" customWidth="true" hidden="false" outlineLevel="0" max="5" min="5" style="1" width="13.16"/>
    <col collapsed="false" customWidth="true" hidden="false" outlineLevel="0" max="6" min="6" style="1" width="15"/>
    <col collapsed="false" customWidth="true" hidden="false" outlineLevel="0" max="7" min="7" style="1" width="14.79"/>
    <col collapsed="false" customWidth="false" hidden="false" outlineLevel="0" max="1024" min="8" style="1" width="10.72"/>
  </cols>
  <sheetData>
    <row r="1" customFormat="false" ht="13.9" hidden="false" customHeight="true" outlineLevel="0" collapsed="false">
      <c r="A1" s="116" t="s">
        <v>0</v>
      </c>
      <c r="B1" s="116"/>
      <c r="C1" s="116"/>
      <c r="D1" s="116"/>
      <c r="E1" s="116"/>
      <c r="F1" s="116"/>
      <c r="G1" s="116"/>
    </row>
    <row r="2" customFormat="false" ht="13.9" hidden="false" customHeight="true" outlineLevel="0" collapsed="false">
      <c r="A2" s="117" t="s">
        <v>3</v>
      </c>
      <c r="B2" s="117"/>
      <c r="C2" s="118" t="n">
        <v>89379676209</v>
      </c>
      <c r="D2" s="118"/>
      <c r="E2" s="119"/>
      <c r="F2" s="119"/>
      <c r="G2" s="120"/>
    </row>
    <row r="3" customFormat="false" ht="13.9" hidden="false" customHeight="true" outlineLevel="0" collapsed="false">
      <c r="A3" s="121" t="s">
        <v>305</v>
      </c>
      <c r="B3" s="9" t="s">
        <v>306</v>
      </c>
      <c r="C3" s="9"/>
      <c r="D3" s="122" t="s">
        <v>307</v>
      </c>
      <c r="E3" s="122"/>
      <c r="F3" s="123" t="s">
        <v>8</v>
      </c>
      <c r="G3" s="123"/>
    </row>
    <row r="4" customFormat="false" ht="13.9" hidden="false" customHeight="true" outlineLevel="0" collapsed="false">
      <c r="A4" s="121" t="s">
        <v>308</v>
      </c>
      <c r="B4" s="124" t="s">
        <v>53</v>
      </c>
      <c r="C4" s="124"/>
      <c r="D4" s="125" t="s">
        <v>265</v>
      </c>
      <c r="E4" s="125"/>
      <c r="F4" s="126" t="s">
        <v>254</v>
      </c>
      <c r="G4" s="126"/>
    </row>
    <row r="5" customFormat="false" ht="13.9" hidden="false" customHeight="false" outlineLevel="0" collapsed="false">
      <c r="A5" s="127" t="s">
        <v>309</v>
      </c>
      <c r="B5" s="128" t="n">
        <f aca="false">'Журн.расхода'!A7</f>
        <v>45510</v>
      </c>
      <c r="C5" s="119"/>
      <c r="D5" s="119"/>
      <c r="E5" s="119"/>
      <c r="F5" s="119"/>
      <c r="G5" s="120"/>
    </row>
    <row r="6" customFormat="false" ht="13.8" hidden="false" customHeight="false" outlineLevel="0" collapsed="false">
      <c r="A6" s="129"/>
      <c r="B6" s="129"/>
      <c r="C6" s="129"/>
      <c r="D6" s="129"/>
      <c r="E6" s="129"/>
      <c r="F6" s="129"/>
      <c r="G6" s="129"/>
    </row>
    <row r="7" customFormat="false" ht="13.9" hidden="false" customHeight="true" outlineLevel="0" collapsed="false">
      <c r="A7" s="116" t="s">
        <v>310</v>
      </c>
      <c r="B7" s="116"/>
      <c r="C7" s="116"/>
      <c r="D7" s="116"/>
      <c r="E7" s="116"/>
      <c r="F7" s="116"/>
      <c r="G7" s="116"/>
    </row>
    <row r="8" customFormat="false" ht="13.9" hidden="false" customHeight="true" outlineLevel="0" collapsed="false">
      <c r="A8" s="130" t="s">
        <v>311</v>
      </c>
      <c r="B8" s="130"/>
      <c r="C8" s="130"/>
      <c r="D8" s="130"/>
      <c r="E8" s="130"/>
      <c r="F8" s="130"/>
      <c r="G8" s="130"/>
    </row>
    <row r="9" customFormat="false" ht="13.9" hidden="false" customHeight="true" outlineLevel="0" collapsed="false">
      <c r="A9" s="130" t="s">
        <v>312</v>
      </c>
      <c r="B9" s="130"/>
      <c r="C9" s="130"/>
      <c r="D9" s="130"/>
      <c r="E9" s="130"/>
      <c r="F9" s="130"/>
      <c r="G9" s="130"/>
    </row>
    <row r="10" customFormat="false" ht="27.85" hidden="false" customHeight="true" outlineLevel="0" collapsed="false">
      <c r="A10" s="131" t="s">
        <v>313</v>
      </c>
      <c r="B10" s="131" t="s">
        <v>314</v>
      </c>
      <c r="C10" s="131" t="s">
        <v>315</v>
      </c>
      <c r="D10" s="131" t="s">
        <v>316</v>
      </c>
      <c r="E10" s="131" t="s">
        <v>317</v>
      </c>
      <c r="F10" s="131" t="s">
        <v>318</v>
      </c>
      <c r="G10" s="131"/>
    </row>
    <row r="11" customFormat="false" ht="13.9" hidden="false" customHeight="true" outlineLevel="0" collapsed="false">
      <c r="A11" s="91" t="s">
        <v>35</v>
      </c>
      <c r="B11" s="91" t="s">
        <v>35</v>
      </c>
      <c r="C11" s="91" t="s">
        <v>35</v>
      </c>
      <c r="D11" s="91" t="s">
        <v>35</v>
      </c>
      <c r="E11" s="132" t="s">
        <v>35</v>
      </c>
      <c r="F11" s="91" t="s">
        <v>35</v>
      </c>
      <c r="G11" s="91"/>
    </row>
    <row r="12" customFormat="false" ht="13.8" hidden="false" customHeight="false" outlineLevel="0" collapsed="false">
      <c r="A12" s="129"/>
      <c r="B12" s="129"/>
      <c r="C12" s="129"/>
      <c r="D12" s="129"/>
      <c r="E12" s="129"/>
      <c r="F12" s="129"/>
      <c r="G12" s="129"/>
    </row>
    <row r="13" customFormat="false" ht="13.9" hidden="false" customHeight="true" outlineLevel="0" collapsed="false">
      <c r="A13" s="130" t="s">
        <v>319</v>
      </c>
      <c r="B13" s="130"/>
      <c r="C13" s="130"/>
      <c r="D13" s="130"/>
      <c r="E13" s="130"/>
      <c r="F13" s="130"/>
      <c r="G13" s="130"/>
    </row>
    <row r="14" customFormat="false" ht="27.85" hidden="false" customHeight="true" outlineLevel="0" collapsed="false">
      <c r="A14" s="18" t="s">
        <v>313</v>
      </c>
      <c r="B14" s="131" t="s">
        <v>314</v>
      </c>
      <c r="C14" s="131" t="s">
        <v>315</v>
      </c>
      <c r="D14" s="131" t="s">
        <v>316</v>
      </c>
      <c r="E14" s="131" t="s">
        <v>317</v>
      </c>
      <c r="F14" s="131" t="s">
        <v>318</v>
      </c>
      <c r="G14" s="131"/>
    </row>
    <row r="15" customFormat="false" ht="39.55" hidden="false" customHeight="false" outlineLevel="0" collapsed="false">
      <c r="A15" s="133" t="s">
        <v>320</v>
      </c>
      <c r="B15" s="5" t="n">
        <v>1</v>
      </c>
      <c r="C15" s="5" t="s">
        <v>407</v>
      </c>
      <c r="D15" s="5" t="s">
        <v>35</v>
      </c>
      <c r="E15" s="134" t="s">
        <v>35</v>
      </c>
      <c r="F15" s="7" t="n">
        <v>4</v>
      </c>
      <c r="G15" s="7"/>
    </row>
    <row r="16" customFormat="false" ht="13.9" hidden="false" customHeight="true" outlineLevel="0" collapsed="false">
      <c r="A16" s="135" t="s">
        <v>321</v>
      </c>
      <c r="B16" s="135"/>
      <c r="C16" s="135"/>
      <c r="D16" s="135"/>
      <c r="E16" s="135"/>
      <c r="F16" s="135"/>
      <c r="G16" s="135"/>
    </row>
    <row r="17" customFormat="false" ht="13.9" hidden="false" customHeight="false" outlineLevel="0" collapsed="false">
      <c r="A17" s="131" t="s">
        <v>322</v>
      </c>
      <c r="B17" s="131" t="s">
        <v>323</v>
      </c>
      <c r="C17" s="129"/>
      <c r="D17" s="129"/>
      <c r="E17" s="129"/>
      <c r="F17" s="129"/>
      <c r="G17" s="129"/>
    </row>
    <row r="18" customFormat="false" ht="13.9" hidden="false" customHeight="true" outlineLevel="0" collapsed="false">
      <c r="A18" s="136" t="s">
        <v>324</v>
      </c>
      <c r="B18" s="136"/>
      <c r="C18" s="129"/>
      <c r="D18" s="129"/>
      <c r="E18" s="129"/>
      <c r="F18" s="129"/>
      <c r="G18" s="129"/>
    </row>
    <row r="19" customFormat="false" ht="13.9" hidden="false" customHeight="false" outlineLevel="0" collapsed="false">
      <c r="A19" s="9" t="s">
        <v>325</v>
      </c>
      <c r="B19" s="5" t="s">
        <v>35</v>
      </c>
      <c r="C19" s="129"/>
      <c r="D19" s="129"/>
      <c r="E19" s="129"/>
      <c r="F19" s="129"/>
      <c r="G19" s="129"/>
    </row>
    <row r="20" customFormat="false" ht="13.9" hidden="false" customHeight="false" outlineLevel="0" collapsed="false">
      <c r="A20" s="9" t="s">
        <v>326</v>
      </c>
      <c r="B20" s="5" t="s">
        <v>35</v>
      </c>
      <c r="C20" s="129"/>
      <c r="D20" s="129"/>
      <c r="E20" s="129"/>
      <c r="F20" s="129"/>
      <c r="G20" s="129"/>
    </row>
    <row r="21" customFormat="false" ht="13.9" hidden="false" customHeight="true" outlineLevel="0" collapsed="false">
      <c r="A21" s="133" t="s">
        <v>327</v>
      </c>
      <c r="B21" s="133"/>
      <c r="C21" s="133"/>
      <c r="D21" s="133"/>
      <c r="E21" s="133"/>
      <c r="F21" s="137" t="s">
        <v>35</v>
      </c>
      <c r="G21" s="137"/>
    </row>
    <row r="22" customFormat="false" ht="13.9" hidden="false" customHeight="true" outlineLevel="0" collapsed="false">
      <c r="A22" s="133" t="s">
        <v>328</v>
      </c>
      <c r="B22" s="133"/>
      <c r="C22" s="133"/>
      <c r="D22" s="133"/>
      <c r="E22" s="133"/>
      <c r="F22" s="7" t="s">
        <v>35</v>
      </c>
      <c r="G22" s="7"/>
    </row>
    <row r="23" customFormat="false" ht="13.9" hidden="false" customHeight="true" outlineLevel="0" collapsed="false">
      <c r="A23" s="133" t="s">
        <v>329</v>
      </c>
      <c r="B23" s="133"/>
      <c r="C23" s="133"/>
      <c r="D23" s="133"/>
      <c r="E23" s="133"/>
      <c r="F23" s="7" t="s">
        <v>35</v>
      </c>
      <c r="G23" s="7"/>
    </row>
    <row r="24" customFormat="false" ht="13.9" hidden="false" customHeight="true" outlineLevel="0" collapsed="false">
      <c r="A24" s="135" t="s">
        <v>330</v>
      </c>
      <c r="B24" s="135"/>
      <c r="C24" s="135"/>
      <c r="D24" s="135"/>
      <c r="E24" s="135"/>
      <c r="F24" s="135"/>
      <c r="G24" s="135"/>
    </row>
    <row r="25" customFormat="false" ht="13.9" hidden="false" customHeight="true" outlineLevel="0" collapsed="false">
      <c r="A25" s="133" t="s">
        <v>408</v>
      </c>
      <c r="B25" s="133"/>
      <c r="C25" s="133"/>
      <c r="D25" s="133"/>
      <c r="E25" s="133"/>
      <c r="F25" s="133"/>
      <c r="G25" s="133"/>
    </row>
    <row r="26" customFormat="false" ht="13.9" hidden="false" customHeight="true" outlineLevel="0" collapsed="false">
      <c r="A26" s="130" t="s">
        <v>332</v>
      </c>
      <c r="B26" s="130"/>
      <c r="C26" s="130"/>
      <c r="D26" s="130"/>
      <c r="E26" s="130"/>
      <c r="F26" s="130"/>
      <c r="G26" s="130"/>
    </row>
    <row r="27" customFormat="false" ht="13.9" hidden="false" customHeight="false" outlineLevel="0" collapsed="false">
      <c r="A27" s="131" t="s">
        <v>409</v>
      </c>
      <c r="B27" s="9" t="s">
        <v>334</v>
      </c>
      <c r="C27" s="9" t="s">
        <v>335</v>
      </c>
      <c r="D27" s="9" t="s">
        <v>336</v>
      </c>
      <c r="E27" s="9" t="s">
        <v>337</v>
      </c>
      <c r="F27" s="9" t="s">
        <v>338</v>
      </c>
      <c r="G27" s="9" t="s">
        <v>339</v>
      </c>
    </row>
    <row r="28" customFormat="false" ht="14.15" hidden="false" customHeight="false" outlineLevel="0" collapsed="false">
      <c r="A28" s="5" t="s">
        <v>35</v>
      </c>
      <c r="B28" s="5" t="s">
        <v>35</v>
      </c>
      <c r="C28" s="5" t="s">
        <v>35</v>
      </c>
      <c r="D28" s="5" t="s">
        <v>35</v>
      </c>
      <c r="E28" s="5" t="s">
        <v>35</v>
      </c>
      <c r="F28" s="5" t="s">
        <v>35</v>
      </c>
      <c r="G28" s="5" t="s">
        <v>35</v>
      </c>
    </row>
    <row r="29" customFormat="false" ht="13.9" hidden="false" customHeight="true" outlineLevel="0" collapsed="false">
      <c r="A29" s="135" t="s">
        <v>321</v>
      </c>
      <c r="B29" s="135"/>
      <c r="C29" s="135"/>
      <c r="D29" s="135"/>
      <c r="E29" s="135"/>
      <c r="F29" s="135"/>
      <c r="G29" s="135"/>
    </row>
    <row r="30" customFormat="false" ht="13.9" hidden="false" customHeight="false" outlineLevel="0" collapsed="false">
      <c r="A30" s="131" t="s">
        <v>322</v>
      </c>
      <c r="B30" s="131" t="s">
        <v>323</v>
      </c>
      <c r="C30" s="96"/>
      <c r="D30" s="96"/>
      <c r="E30" s="96"/>
      <c r="F30" s="96"/>
      <c r="G30" s="96"/>
    </row>
    <row r="31" customFormat="false" ht="13.9" hidden="false" customHeight="true" outlineLevel="0" collapsed="false">
      <c r="A31" s="7" t="s">
        <v>343</v>
      </c>
      <c r="B31" s="7"/>
      <c r="C31" s="96"/>
      <c r="D31" s="96"/>
      <c r="E31" s="96"/>
      <c r="F31" s="96"/>
      <c r="G31" s="96"/>
    </row>
    <row r="32" customFormat="false" ht="13.9" hidden="false" customHeight="false" outlineLevel="0" collapsed="false">
      <c r="A32" s="9" t="s">
        <v>334</v>
      </c>
      <c r="B32" s="5" t="str">
        <f aca="false">B28</f>
        <v>-</v>
      </c>
      <c r="C32" s="96"/>
      <c r="D32" s="96"/>
      <c r="E32" s="96"/>
      <c r="F32" s="96"/>
      <c r="G32" s="96"/>
    </row>
    <row r="33" customFormat="false" ht="13.9" hidden="false" customHeight="false" outlineLevel="0" collapsed="false">
      <c r="A33" s="9" t="s">
        <v>335</v>
      </c>
      <c r="B33" s="5" t="str">
        <f aca="false">C28</f>
        <v>-</v>
      </c>
      <c r="C33" s="96"/>
      <c r="D33" s="96"/>
      <c r="E33" s="96"/>
      <c r="F33" s="96"/>
      <c r="G33" s="96"/>
    </row>
    <row r="34" customFormat="false" ht="13.9" hidden="false" customHeight="false" outlineLevel="0" collapsed="false">
      <c r="A34" s="9" t="s">
        <v>336</v>
      </c>
      <c r="B34" s="5" t="str">
        <f aca="false">D28</f>
        <v>-</v>
      </c>
      <c r="C34" s="138"/>
      <c r="D34" s="138"/>
      <c r="E34" s="138"/>
      <c r="F34" s="138"/>
      <c r="G34" s="96"/>
    </row>
    <row r="35" customFormat="false" ht="14.15" hidden="false" customHeight="false" outlineLevel="0" collapsed="false">
      <c r="A35" s="9" t="s">
        <v>337</v>
      </c>
      <c r="B35" s="5" t="str">
        <f aca="false">E28</f>
        <v>-</v>
      </c>
      <c r="C35" s="138"/>
      <c r="D35" s="138"/>
      <c r="E35" s="138"/>
      <c r="F35" s="138"/>
      <c r="G35" s="96"/>
    </row>
    <row r="36" customFormat="false" ht="14.15" hidden="false" customHeight="false" outlineLevel="0" collapsed="false">
      <c r="A36" s="9" t="s">
        <v>338</v>
      </c>
      <c r="B36" s="5" t="str">
        <f aca="false">F28</f>
        <v>-</v>
      </c>
      <c r="C36" s="138"/>
      <c r="D36" s="138"/>
      <c r="E36" s="138"/>
      <c r="F36" s="138"/>
      <c r="G36" s="96"/>
    </row>
    <row r="37" customFormat="false" ht="13.9" hidden="false" customHeight="false" outlineLevel="0" collapsed="false">
      <c r="A37" s="9" t="s">
        <v>339</v>
      </c>
      <c r="B37" s="5" t="str">
        <f aca="false">G28</f>
        <v>-</v>
      </c>
      <c r="C37" s="138"/>
      <c r="D37" s="138"/>
      <c r="E37" s="138"/>
      <c r="F37" s="138"/>
      <c r="G37" s="96"/>
    </row>
    <row r="38" customFormat="false" ht="13.9" hidden="false" customHeight="false" outlineLevel="0" collapsed="false">
      <c r="A38" s="9" t="s">
        <v>326</v>
      </c>
      <c r="B38" s="5" t="n">
        <f aca="false">SUM(B33:B37)</f>
        <v>0</v>
      </c>
      <c r="C38" s="138"/>
      <c r="D38" s="138"/>
      <c r="E38" s="138"/>
      <c r="F38" s="138"/>
      <c r="G38" s="96"/>
    </row>
    <row r="39" customFormat="false" ht="13.9" hidden="false" customHeight="true" outlineLevel="0" collapsed="false">
      <c r="A39" s="133" t="s">
        <v>35</v>
      </c>
      <c r="B39" s="133"/>
      <c r="C39" s="133"/>
      <c r="D39" s="133"/>
      <c r="E39" s="133"/>
      <c r="F39" s="133"/>
      <c r="G39" s="133"/>
    </row>
    <row r="40" customFormat="false" ht="13.9" hidden="false" customHeight="true" outlineLevel="0" collapsed="false">
      <c r="A40" s="135" t="s">
        <v>330</v>
      </c>
      <c r="B40" s="135"/>
      <c r="C40" s="135"/>
      <c r="D40" s="135"/>
      <c r="E40" s="135"/>
      <c r="F40" s="135"/>
      <c r="G40" s="135"/>
    </row>
    <row r="41" customFormat="false" ht="13.9" hidden="false" customHeight="true" outlineLevel="0" collapsed="false">
      <c r="A41" s="133" t="s">
        <v>331</v>
      </c>
      <c r="B41" s="133"/>
      <c r="C41" s="133"/>
      <c r="D41" s="133"/>
      <c r="E41" s="133"/>
      <c r="F41" s="133"/>
      <c r="G41" s="133"/>
    </row>
    <row r="42" customFormat="false" ht="13.9" hidden="false" customHeight="true" outlineLevel="0" collapsed="false">
      <c r="A42" s="130" t="s">
        <v>345</v>
      </c>
      <c r="B42" s="130"/>
      <c r="C42" s="130"/>
      <c r="D42" s="130"/>
      <c r="E42" s="130"/>
      <c r="F42" s="130"/>
      <c r="G42" s="130"/>
    </row>
    <row r="43" customFormat="false" ht="13.9" hidden="false" customHeight="false" outlineLevel="0" collapsed="false">
      <c r="A43" s="131" t="s">
        <v>346</v>
      </c>
      <c r="B43" s="131" t="s">
        <v>347</v>
      </c>
      <c r="C43" s="131" t="s">
        <v>348</v>
      </c>
      <c r="D43" s="131" t="s">
        <v>349</v>
      </c>
      <c r="E43" s="131" t="s">
        <v>350</v>
      </c>
      <c r="F43" s="131" t="s">
        <v>351</v>
      </c>
      <c r="G43" s="131" t="s">
        <v>352</v>
      </c>
    </row>
    <row r="44" customFormat="false" ht="13.9" hidden="false" customHeight="false" outlineLevel="0" collapsed="false">
      <c r="A44" s="139" t="s">
        <v>35</v>
      </c>
      <c r="B44" s="139" t="s">
        <v>35</v>
      </c>
      <c r="C44" s="139" t="s">
        <v>35</v>
      </c>
      <c r="D44" s="139" t="s">
        <v>35</v>
      </c>
      <c r="E44" s="139" t="s">
        <v>35</v>
      </c>
      <c r="F44" s="139" t="s">
        <v>35</v>
      </c>
      <c r="G44" s="139" t="s">
        <v>35</v>
      </c>
    </row>
    <row r="45" customFormat="false" ht="13.9" hidden="false" customHeight="true" outlineLevel="0" collapsed="false">
      <c r="A45" s="135" t="s">
        <v>321</v>
      </c>
      <c r="B45" s="135"/>
      <c r="C45" s="135"/>
      <c r="D45" s="135"/>
      <c r="E45" s="135"/>
      <c r="F45" s="135"/>
      <c r="G45" s="135"/>
    </row>
    <row r="46" customFormat="false" ht="13.9" hidden="false" customHeight="false" outlineLevel="0" collapsed="false">
      <c r="A46" s="131" t="s">
        <v>322</v>
      </c>
      <c r="B46" s="131" t="s">
        <v>323</v>
      </c>
      <c r="C46" s="129"/>
      <c r="D46" s="129"/>
      <c r="E46" s="129"/>
      <c r="F46" s="129"/>
      <c r="G46" s="129"/>
    </row>
    <row r="47" customFormat="false" ht="13.9" hidden="false" customHeight="true" outlineLevel="0" collapsed="false">
      <c r="A47" s="142" t="s">
        <v>353</v>
      </c>
      <c r="B47" s="142"/>
      <c r="C47" s="129"/>
      <c r="D47" s="129"/>
      <c r="E47" s="129"/>
      <c r="F47" s="129"/>
      <c r="G47" s="129"/>
    </row>
    <row r="48" customFormat="false" ht="13.9" hidden="false" customHeight="false" outlineLevel="0" collapsed="false">
      <c r="A48" s="9" t="s">
        <v>347</v>
      </c>
      <c r="B48" s="5" t="str">
        <f aca="false">B44</f>
        <v>-</v>
      </c>
      <c r="C48" s="129"/>
      <c r="D48" s="129"/>
      <c r="E48" s="129"/>
      <c r="F48" s="129"/>
      <c r="G48" s="129"/>
    </row>
    <row r="49" customFormat="false" ht="13.9" hidden="false" customHeight="false" outlineLevel="0" collapsed="false">
      <c r="A49" s="9" t="s">
        <v>348</v>
      </c>
      <c r="B49" s="5" t="str">
        <f aca="false">C44</f>
        <v>-</v>
      </c>
      <c r="C49" s="129"/>
      <c r="D49" s="129"/>
      <c r="E49" s="129"/>
      <c r="F49" s="129"/>
      <c r="G49" s="129"/>
    </row>
    <row r="50" customFormat="false" ht="13.9" hidden="false" customHeight="false" outlineLevel="0" collapsed="false">
      <c r="A50" s="9" t="str">
        <f aca="false">D43</f>
        <v>Златоглазки</v>
      </c>
      <c r="B50" s="5" t="str">
        <f aca="false">D44</f>
        <v>-</v>
      </c>
      <c r="C50" s="129"/>
      <c r="D50" s="129"/>
      <c r="E50" s="129"/>
      <c r="F50" s="129"/>
      <c r="G50" s="129"/>
    </row>
    <row r="51" customFormat="false" ht="13.9" hidden="false" customHeight="false" outlineLevel="0" collapsed="false">
      <c r="A51" s="9" t="str">
        <f aca="false">E43</f>
        <v>Комары</v>
      </c>
      <c r="B51" s="5" t="str">
        <f aca="false">E44</f>
        <v>-</v>
      </c>
      <c r="C51" s="129"/>
      <c r="D51" s="129"/>
      <c r="E51" s="129"/>
      <c r="F51" s="129"/>
      <c r="G51" s="129"/>
    </row>
    <row r="52" customFormat="false" ht="13.9" hidden="false" customHeight="false" outlineLevel="0" collapsed="false">
      <c r="A52" s="9" t="str">
        <f aca="false">F43</f>
        <v>Осы</v>
      </c>
      <c r="B52" s="5" t="str">
        <f aca="false">F44</f>
        <v>-</v>
      </c>
      <c r="C52" s="129"/>
      <c r="D52" s="129"/>
      <c r="E52" s="129"/>
      <c r="F52" s="129"/>
      <c r="G52" s="129"/>
    </row>
    <row r="53" customFormat="false" ht="13.9" hidden="false" customHeight="false" outlineLevel="0" collapsed="false">
      <c r="A53" s="9" t="str">
        <f aca="false">G43</f>
        <v>Пищевая моль</v>
      </c>
      <c r="B53" s="5" t="str">
        <f aca="false">G44</f>
        <v>-</v>
      </c>
      <c r="C53" s="129"/>
      <c r="D53" s="129"/>
      <c r="E53" s="129"/>
      <c r="F53" s="129"/>
      <c r="G53" s="129"/>
    </row>
    <row r="54" customFormat="false" ht="13.9" hidden="false" customHeight="true" outlineLevel="0" collapsed="false">
      <c r="A54" s="135" t="s">
        <v>330</v>
      </c>
      <c r="B54" s="135"/>
      <c r="C54" s="135"/>
      <c r="D54" s="135"/>
      <c r="E54" s="135"/>
      <c r="F54" s="135"/>
      <c r="G54" s="135"/>
    </row>
    <row r="55" customFormat="false" ht="13.9" hidden="false" customHeight="true" outlineLevel="0" collapsed="false">
      <c r="A55" s="133" t="s">
        <v>331</v>
      </c>
      <c r="B55" s="133"/>
      <c r="C55" s="133"/>
      <c r="D55" s="133"/>
      <c r="E55" s="133"/>
      <c r="F55" s="133"/>
      <c r="G55" s="133"/>
    </row>
    <row r="56" customFormat="false" ht="13.9" hidden="false" customHeight="true" outlineLevel="0" collapsed="false">
      <c r="A56" s="130" t="s">
        <v>355</v>
      </c>
      <c r="B56" s="130"/>
      <c r="C56" s="130"/>
      <c r="D56" s="130"/>
      <c r="E56" s="130"/>
      <c r="F56" s="130"/>
      <c r="G56" s="130"/>
    </row>
    <row r="57" customFormat="false" ht="27.85" hidden="false" customHeight="false" outlineLevel="0" collapsed="false">
      <c r="A57" s="131" t="s">
        <v>356</v>
      </c>
      <c r="B57" s="131" t="s">
        <v>347</v>
      </c>
      <c r="C57" s="131" t="s">
        <v>348</v>
      </c>
      <c r="D57" s="131" t="s">
        <v>349</v>
      </c>
      <c r="E57" s="131" t="s">
        <v>350</v>
      </c>
      <c r="F57" s="131" t="s">
        <v>351</v>
      </c>
      <c r="G57" s="131" t="s">
        <v>352</v>
      </c>
    </row>
    <row r="58" customFormat="false" ht="13.9" hidden="false" customHeight="false" outlineLevel="0" collapsed="false">
      <c r="A58" s="5" t="s">
        <v>35</v>
      </c>
      <c r="B58" s="5" t="s">
        <v>35</v>
      </c>
      <c r="C58" s="5" t="s">
        <v>35</v>
      </c>
      <c r="D58" s="5" t="s">
        <v>35</v>
      </c>
      <c r="E58" s="5" t="s">
        <v>35</v>
      </c>
      <c r="F58" s="5" t="s">
        <v>35</v>
      </c>
      <c r="G58" s="5" t="s">
        <v>35</v>
      </c>
    </row>
    <row r="59" customFormat="false" ht="13.9" hidden="false" customHeight="true" outlineLevel="0" collapsed="false">
      <c r="A59" s="135" t="s">
        <v>321</v>
      </c>
      <c r="B59" s="135"/>
      <c r="C59" s="135"/>
      <c r="D59" s="135"/>
      <c r="E59" s="135"/>
      <c r="F59" s="135"/>
      <c r="G59" s="135"/>
    </row>
    <row r="60" customFormat="false" ht="13.9" hidden="false" customHeight="false" outlineLevel="0" collapsed="false">
      <c r="A60" s="165" t="s">
        <v>322</v>
      </c>
      <c r="B60" s="165" t="s">
        <v>323</v>
      </c>
      <c r="C60" s="96"/>
      <c r="D60" s="96"/>
      <c r="E60" s="96"/>
      <c r="F60" s="96"/>
      <c r="G60" s="96"/>
    </row>
    <row r="61" customFormat="false" ht="13.8" hidden="false" customHeight="false" outlineLevel="0" collapsed="false">
      <c r="A61" s="113" t="s">
        <v>353</v>
      </c>
      <c r="B61" s="113"/>
      <c r="C61" s="96"/>
      <c r="D61" s="96"/>
      <c r="E61" s="96"/>
      <c r="F61" s="96"/>
      <c r="G61" s="96"/>
    </row>
    <row r="62" customFormat="false" ht="13.9" hidden="false" customHeight="false" outlineLevel="0" collapsed="false">
      <c r="A62" s="9" t="s">
        <v>347</v>
      </c>
      <c r="B62" s="5" t="s">
        <v>35</v>
      </c>
      <c r="C62" s="96"/>
      <c r="D62" s="96"/>
      <c r="E62" s="96"/>
      <c r="F62" s="96"/>
      <c r="G62" s="96"/>
    </row>
    <row r="63" customFormat="false" ht="13.9" hidden="false" customHeight="false" outlineLevel="0" collapsed="false">
      <c r="A63" s="9" t="s">
        <v>348</v>
      </c>
      <c r="B63" s="5" t="s">
        <v>35</v>
      </c>
      <c r="C63" s="96"/>
      <c r="D63" s="96"/>
      <c r="E63" s="96"/>
      <c r="F63" s="96"/>
      <c r="G63" s="96"/>
    </row>
    <row r="64" customFormat="false" ht="13.9" hidden="false" customHeight="false" outlineLevel="0" collapsed="false">
      <c r="A64" s="9" t="str">
        <f aca="false">D57</f>
        <v>Златоглазки</v>
      </c>
      <c r="B64" s="5" t="s">
        <v>35</v>
      </c>
      <c r="C64" s="96"/>
      <c r="D64" s="96"/>
      <c r="E64" s="96"/>
      <c r="F64" s="96"/>
      <c r="G64" s="96"/>
    </row>
    <row r="65" customFormat="false" ht="13.9" hidden="false" customHeight="false" outlineLevel="0" collapsed="false">
      <c r="A65" s="9" t="str">
        <f aca="false">E57</f>
        <v>Комары</v>
      </c>
      <c r="B65" s="5" t="s">
        <v>35</v>
      </c>
      <c r="C65" s="96"/>
      <c r="D65" s="96"/>
      <c r="E65" s="96"/>
      <c r="F65" s="96"/>
      <c r="G65" s="96"/>
    </row>
    <row r="66" customFormat="false" ht="13.9" hidden="false" customHeight="false" outlineLevel="0" collapsed="false">
      <c r="A66" s="9" t="str">
        <f aca="false">F57</f>
        <v>Осы</v>
      </c>
      <c r="B66" s="5" t="s">
        <v>35</v>
      </c>
      <c r="C66" s="96"/>
      <c r="D66" s="96"/>
      <c r="E66" s="96"/>
      <c r="F66" s="96"/>
      <c r="G66" s="96"/>
    </row>
    <row r="67" customFormat="false" ht="13.9" hidden="false" customHeight="false" outlineLevel="0" collapsed="false">
      <c r="A67" s="9" t="str">
        <f aca="false">G57</f>
        <v>Пищевая моль</v>
      </c>
      <c r="B67" s="5" t="s">
        <v>35</v>
      </c>
      <c r="C67" s="96"/>
      <c r="D67" s="96"/>
      <c r="E67" s="96"/>
      <c r="F67" s="96"/>
      <c r="G67" s="96"/>
    </row>
    <row r="68" customFormat="false" ht="13.9" hidden="false" customHeight="false" outlineLevel="0" collapsed="false">
      <c r="A68" s="133" t="s">
        <v>35</v>
      </c>
      <c r="B68" s="144"/>
      <c r="C68" s="144"/>
      <c r="D68" s="144"/>
      <c r="E68" s="144"/>
      <c r="F68" s="144"/>
      <c r="G68" s="145"/>
    </row>
    <row r="69" customFormat="false" ht="13.9" hidden="false" customHeight="true" outlineLevel="0" collapsed="false">
      <c r="A69" s="135" t="s">
        <v>330</v>
      </c>
      <c r="B69" s="135"/>
      <c r="C69" s="135"/>
      <c r="D69" s="135"/>
      <c r="E69" s="135"/>
      <c r="F69" s="135"/>
      <c r="G69" s="135"/>
    </row>
    <row r="70" customFormat="false" ht="13.9" hidden="false" customHeight="true" outlineLevel="0" collapsed="false">
      <c r="A70" s="133" t="s">
        <v>331</v>
      </c>
      <c r="B70" s="133"/>
      <c r="C70" s="133"/>
      <c r="D70" s="133"/>
      <c r="E70" s="133"/>
      <c r="F70" s="133"/>
      <c r="G70" s="133"/>
    </row>
    <row r="71" customFormat="false" ht="13.9" hidden="false" customHeight="true" outlineLevel="0" collapsed="false">
      <c r="A71" s="130" t="s">
        <v>357</v>
      </c>
      <c r="B71" s="130"/>
      <c r="C71" s="130"/>
      <c r="D71" s="130"/>
      <c r="E71" s="130"/>
      <c r="F71" s="130"/>
      <c r="G71" s="130"/>
    </row>
    <row r="72" customFormat="false" ht="39.8" hidden="false" customHeight="true" outlineLevel="0" collapsed="false">
      <c r="A72" s="131" t="s">
        <v>358</v>
      </c>
      <c r="B72" s="131"/>
      <c r="C72" s="131" t="s">
        <v>404</v>
      </c>
      <c r="D72" s="131" t="s">
        <v>48</v>
      </c>
      <c r="E72" s="131" t="s">
        <v>360</v>
      </c>
      <c r="F72" s="131"/>
      <c r="G72" s="131" t="s">
        <v>361</v>
      </c>
    </row>
    <row r="73" customFormat="false" ht="13.9" hidden="false" customHeight="true" outlineLevel="0" collapsed="false">
      <c r="A73" s="7" t="s">
        <v>362</v>
      </c>
      <c r="B73" s="7"/>
      <c r="C73" s="146" t="s">
        <v>35</v>
      </c>
      <c r="D73" s="7" t="s">
        <v>35</v>
      </c>
      <c r="E73" s="7" t="s">
        <v>35</v>
      </c>
      <c r="F73" s="7"/>
      <c r="G73" s="147" t="s">
        <v>35</v>
      </c>
    </row>
    <row r="74" customFormat="false" ht="13.9" hidden="false" customHeight="false" outlineLevel="0" collapsed="false">
      <c r="A74" s="7"/>
      <c r="B74" s="7"/>
      <c r="C74" s="137" t="s">
        <v>35</v>
      </c>
      <c r="D74" s="7"/>
      <c r="E74" s="7"/>
      <c r="F74" s="7"/>
      <c r="G74" s="147"/>
    </row>
    <row r="75" customFormat="false" ht="13.9" hidden="false" customHeight="true" outlineLevel="0" collapsed="false">
      <c r="A75" s="2" t="s">
        <v>365</v>
      </c>
      <c r="B75" s="2"/>
      <c r="C75" s="13" t="s">
        <v>26</v>
      </c>
      <c r="D75" s="148" t="str">
        <f aca="false">'Журн.расхода'!B7</f>
        <v>Ратобор-брикет от грызунов</v>
      </c>
      <c r="E75" s="7" t="str">
        <f aca="false">'Журн.расхода'!F7</f>
        <v>Бродифакум 0,005%</v>
      </c>
      <c r="F75" s="7"/>
      <c r="G75" s="149" t="n">
        <f aca="false">71*0.04</f>
        <v>2.84</v>
      </c>
    </row>
    <row r="76" customFormat="false" ht="23.85" hidden="false" customHeight="false" outlineLevel="0" collapsed="false">
      <c r="A76" s="2"/>
      <c r="B76" s="2"/>
      <c r="C76" s="166" t="str">
        <f aca="false">'Журн.расхода'!H7</f>
        <v>1 контур защиты</v>
      </c>
      <c r="D76" s="148"/>
      <c r="E76" s="7"/>
      <c r="F76" s="7"/>
      <c r="G76" s="149"/>
    </row>
    <row r="77" customFormat="false" ht="13.9" hidden="false" customHeight="true" outlineLevel="0" collapsed="false">
      <c r="A77" s="2" t="s">
        <v>354</v>
      </c>
      <c r="B77" s="2"/>
      <c r="C77" s="150" t="s">
        <v>35</v>
      </c>
      <c r="D77" s="5" t="s">
        <v>35</v>
      </c>
      <c r="E77" s="7" t="s">
        <v>35</v>
      </c>
      <c r="F77" s="7"/>
      <c r="G77" s="5" t="s">
        <v>35</v>
      </c>
    </row>
    <row r="78" customFormat="false" ht="13.9" hidden="false" customHeight="true" outlineLevel="0" collapsed="false">
      <c r="A78" s="7" t="s">
        <v>367</v>
      </c>
      <c r="B78" s="7"/>
      <c r="C78" s="150" t="s">
        <v>35</v>
      </c>
      <c r="D78" s="7" t="s">
        <v>35</v>
      </c>
      <c r="E78" s="7" t="s">
        <v>35</v>
      </c>
      <c r="F78" s="7"/>
      <c r="G78" s="7" t="s">
        <v>35</v>
      </c>
    </row>
    <row r="79" customFormat="false" ht="13.9" hidden="false" customHeight="false" outlineLevel="0" collapsed="false">
      <c r="A79" s="7"/>
      <c r="B79" s="7"/>
      <c r="C79" s="150" t="s">
        <v>35</v>
      </c>
      <c r="D79" s="7"/>
      <c r="E79" s="7"/>
      <c r="F79" s="7"/>
      <c r="G79" s="7"/>
    </row>
    <row r="80" customFormat="false" ht="13.9" hidden="false" customHeight="true" outlineLevel="0" collapsed="false">
      <c r="A80" s="2" t="s">
        <v>368</v>
      </c>
      <c r="B80" s="2"/>
      <c r="C80" s="22" t="s">
        <v>35</v>
      </c>
      <c r="D80" s="142" t="s">
        <v>35</v>
      </c>
      <c r="E80" s="142" t="s">
        <v>35</v>
      </c>
      <c r="F80" s="142"/>
      <c r="G80" s="142" t="s">
        <v>35</v>
      </c>
    </row>
    <row r="81" customFormat="false" ht="13.9" hidden="false" customHeight="false" outlineLevel="0" collapsed="false">
      <c r="A81" s="2"/>
      <c r="B81" s="2"/>
      <c r="C81" s="22" t="s">
        <v>35</v>
      </c>
      <c r="D81" s="142"/>
      <c r="E81" s="142"/>
      <c r="F81" s="142"/>
      <c r="G81" s="142"/>
    </row>
    <row r="82" customFormat="false" ht="12.8" hidden="false" customHeight="true" outlineLevel="0" collapsed="false">
      <c r="A82" s="151" t="s">
        <v>369</v>
      </c>
      <c r="B82" s="151"/>
      <c r="C82" s="142" t="s">
        <v>35</v>
      </c>
      <c r="D82" s="142" t="s">
        <v>35</v>
      </c>
      <c r="E82" s="142" t="s">
        <v>35</v>
      </c>
      <c r="F82" s="142"/>
      <c r="G82" s="142" t="s">
        <v>35</v>
      </c>
    </row>
    <row r="83" customFormat="false" ht="12.8" hidden="false" customHeight="false" outlineLevel="0" collapsed="false">
      <c r="A83" s="151"/>
      <c r="B83" s="151"/>
      <c r="C83" s="142"/>
      <c r="D83" s="142"/>
      <c r="E83" s="142"/>
      <c r="F83" s="142"/>
      <c r="G83" s="142"/>
    </row>
    <row r="84" customFormat="false" ht="13.9" hidden="false" customHeight="true" outlineLevel="0" collapsed="false">
      <c r="A84" s="142" t="s">
        <v>370</v>
      </c>
      <c r="B84" s="142"/>
      <c r="C84" s="22" t="s">
        <v>35</v>
      </c>
      <c r="D84" s="142" t="s">
        <v>35</v>
      </c>
      <c r="E84" s="142" t="s">
        <v>35</v>
      </c>
      <c r="F84" s="142"/>
      <c r="G84" s="142" t="s">
        <v>35</v>
      </c>
    </row>
    <row r="85" customFormat="false" ht="13.9" hidden="false" customHeight="false" outlineLevel="0" collapsed="false">
      <c r="A85" s="142"/>
      <c r="B85" s="142"/>
      <c r="C85" s="22" t="s">
        <v>35</v>
      </c>
      <c r="D85" s="142"/>
      <c r="E85" s="142"/>
      <c r="F85" s="142"/>
      <c r="G85" s="142"/>
    </row>
    <row r="86" customFormat="false" ht="13.9" hidden="false" customHeight="true" outlineLevel="0" collapsed="false">
      <c r="A86" s="130" t="s">
        <v>373</v>
      </c>
      <c r="B86" s="130"/>
      <c r="C86" s="130"/>
      <c r="D86" s="130"/>
      <c r="E86" s="130"/>
      <c r="F86" s="130"/>
      <c r="G86" s="130"/>
    </row>
    <row r="87" customFormat="false" ht="13.9" hidden="false" customHeight="true" outlineLevel="0" collapsed="false">
      <c r="A87" s="133" t="s">
        <v>374</v>
      </c>
      <c r="B87" s="133"/>
      <c r="C87" s="133"/>
      <c r="D87" s="133"/>
      <c r="E87" s="133"/>
      <c r="F87" s="7" t="s">
        <v>35</v>
      </c>
      <c r="G87" s="7"/>
    </row>
    <row r="88" customFormat="false" ht="13.9" hidden="false" customHeight="true" outlineLevel="0" collapsed="false">
      <c r="A88" s="133" t="s">
        <v>375</v>
      </c>
      <c r="B88" s="133"/>
      <c r="C88" s="133"/>
      <c r="D88" s="133"/>
      <c r="E88" s="133"/>
      <c r="F88" s="7" t="str">
        <f aca="false">F87</f>
        <v>-</v>
      </c>
      <c r="G88" s="7"/>
    </row>
    <row r="89" customFormat="false" ht="13.9" hidden="false" customHeight="true" outlineLevel="0" collapsed="false">
      <c r="A89" s="152" t="s">
        <v>376</v>
      </c>
      <c r="B89" s="152"/>
      <c r="C89" s="152"/>
      <c r="D89" s="152"/>
      <c r="E89" s="152"/>
      <c r="F89" s="7" t="s">
        <v>35</v>
      </c>
      <c r="G89" s="7"/>
    </row>
    <row r="90" customFormat="false" ht="13.9" hidden="false" customHeight="true" outlineLevel="0" collapsed="false">
      <c r="A90" s="133" t="s">
        <v>377</v>
      </c>
      <c r="B90" s="133"/>
      <c r="C90" s="133"/>
      <c r="D90" s="133"/>
      <c r="E90" s="133"/>
      <c r="F90" s="91" t="s">
        <v>378</v>
      </c>
      <c r="G90" s="91"/>
    </row>
    <row r="91" customFormat="false" ht="13.9" hidden="false" customHeight="true" outlineLevel="0" collapsed="false">
      <c r="A91" s="130" t="s">
        <v>379</v>
      </c>
      <c r="B91" s="130"/>
      <c r="C91" s="130"/>
      <c r="D91" s="130"/>
      <c r="E91" s="130"/>
      <c r="F91" s="130"/>
      <c r="G91" s="130"/>
    </row>
    <row r="92" customFormat="false" ht="27.85" hidden="false" customHeight="true" outlineLevel="0" collapsed="false">
      <c r="A92" s="9" t="s">
        <v>380</v>
      </c>
      <c r="B92" s="9"/>
      <c r="C92" s="9"/>
      <c r="D92" s="9"/>
      <c r="E92" s="9"/>
      <c r="F92" s="9"/>
      <c r="G92" s="9"/>
    </row>
    <row r="93" customFormat="false" ht="12.8" hidden="false" customHeight="true" outlineLevel="0" collapsed="false">
      <c r="A93" s="91" t="s">
        <v>381</v>
      </c>
      <c r="B93" s="91"/>
      <c r="C93" s="91"/>
      <c r="D93" s="91" t="s">
        <v>382</v>
      </c>
      <c r="E93" s="91"/>
      <c r="F93" s="91"/>
      <c r="G93" s="91"/>
    </row>
    <row r="94" customFormat="false" ht="12.8" hidden="false" customHeight="false" outlineLevel="0" collapsed="false">
      <c r="A94" s="91"/>
      <c r="B94" s="91"/>
      <c r="C94" s="91"/>
      <c r="D94" s="91"/>
      <c r="E94" s="91"/>
      <c r="F94" s="91"/>
      <c r="G94" s="91"/>
    </row>
    <row r="1048576" customFormat="false" ht="12.8" hidden="false" customHeight="false" outlineLevel="0" collapsed="false"/>
  </sheetData>
  <mergeCells count="88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A8:G8"/>
    <mergeCell ref="A9:G9"/>
    <mergeCell ref="F10:G10"/>
    <mergeCell ref="F11:G11"/>
    <mergeCell ref="A13:G13"/>
    <mergeCell ref="F14:G14"/>
    <mergeCell ref="F15:G15"/>
    <mergeCell ref="A16:G16"/>
    <mergeCell ref="A18:B18"/>
    <mergeCell ref="A21:E21"/>
    <mergeCell ref="F21:G21"/>
    <mergeCell ref="A22:E22"/>
    <mergeCell ref="F22:G22"/>
    <mergeCell ref="A23:E23"/>
    <mergeCell ref="F23:G23"/>
    <mergeCell ref="A24:G24"/>
    <mergeCell ref="A25:G25"/>
    <mergeCell ref="A26:G26"/>
    <mergeCell ref="A29:G29"/>
    <mergeCell ref="A31:B31"/>
    <mergeCell ref="A39:G39"/>
    <mergeCell ref="A40:G40"/>
    <mergeCell ref="A41:G41"/>
    <mergeCell ref="A42:G42"/>
    <mergeCell ref="A45:G45"/>
    <mergeCell ref="A47:B47"/>
    <mergeCell ref="A54:G54"/>
    <mergeCell ref="A55:G55"/>
    <mergeCell ref="A56:G56"/>
    <mergeCell ref="A59:G59"/>
    <mergeCell ref="A61:B61"/>
    <mergeCell ref="A69:G69"/>
    <mergeCell ref="A70:G70"/>
    <mergeCell ref="A71:G71"/>
    <mergeCell ref="A72:B72"/>
    <mergeCell ref="E72:F72"/>
    <mergeCell ref="A73:B74"/>
    <mergeCell ref="D73:D74"/>
    <mergeCell ref="E73:F74"/>
    <mergeCell ref="G73:G74"/>
    <mergeCell ref="A75:B76"/>
    <mergeCell ref="D75:D76"/>
    <mergeCell ref="E75:F76"/>
    <mergeCell ref="G75:G76"/>
    <mergeCell ref="A77:B77"/>
    <mergeCell ref="E77:F77"/>
    <mergeCell ref="A78:B79"/>
    <mergeCell ref="D78:D79"/>
    <mergeCell ref="E78:F79"/>
    <mergeCell ref="G78:G79"/>
    <mergeCell ref="A80:B81"/>
    <mergeCell ref="D80:D81"/>
    <mergeCell ref="E80:F81"/>
    <mergeCell ref="G80:G81"/>
    <mergeCell ref="A82:B83"/>
    <mergeCell ref="C82:C83"/>
    <mergeCell ref="D82:D83"/>
    <mergeCell ref="E82:F83"/>
    <mergeCell ref="G82:G83"/>
    <mergeCell ref="A84:B85"/>
    <mergeCell ref="D84:D85"/>
    <mergeCell ref="E84:F85"/>
    <mergeCell ref="G84:G85"/>
    <mergeCell ref="A86:G86"/>
    <mergeCell ref="A87:E87"/>
    <mergeCell ref="F87:G87"/>
    <mergeCell ref="A88:E88"/>
    <mergeCell ref="F88:G88"/>
    <mergeCell ref="A89:E89"/>
    <mergeCell ref="F89:G89"/>
    <mergeCell ref="A90:E90"/>
    <mergeCell ref="F90:G90"/>
    <mergeCell ref="A91:G91"/>
    <mergeCell ref="A92:G92"/>
    <mergeCell ref="A93:A94"/>
    <mergeCell ref="B93:C94"/>
    <mergeCell ref="D93:E94"/>
    <mergeCell ref="F93:G94"/>
  </mergeCells>
  <printOptions headings="false" gridLines="false" gridLinesSet="true" horizontalCentered="false" verticalCentered="false"/>
  <pageMargins left="0.7875" right="0.7875" top="0.886111111111111" bottom="0.88611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55" man="true" max="16383" min="0"/>
  </rowBreak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85" zoomScaleNormal="75" zoomScalePageLayoutView="85" workbookViewId="0">
      <selection pane="topLeft" activeCell="A39" activeCellId="0" sqref="A39"/>
    </sheetView>
  </sheetViews>
  <sheetFormatPr defaultColWidth="10.71484375" defaultRowHeight="13.8" zeroHeight="false" outlineLevelRow="0" outlineLevelCol="0"/>
  <cols>
    <col collapsed="false" customWidth="true" hidden="false" outlineLevel="0" max="1" min="1" style="1" width="23.26"/>
    <col collapsed="false" customWidth="true" hidden="false" outlineLevel="0" max="2" min="2" style="1" width="18.83"/>
    <col collapsed="false" customWidth="true" hidden="false" outlineLevel="0" max="3" min="3" style="1" width="16.98"/>
    <col collapsed="false" customWidth="true" hidden="false" outlineLevel="0" max="4" min="4" style="1" width="18.69"/>
    <col collapsed="false" customWidth="true" hidden="false" outlineLevel="0" max="5" min="5" style="1" width="13.16"/>
    <col collapsed="false" customWidth="true" hidden="false" outlineLevel="0" max="6" min="6" style="1" width="15"/>
    <col collapsed="false" customWidth="true" hidden="false" outlineLevel="0" max="7" min="7" style="1" width="14.79"/>
    <col collapsed="false" customWidth="false" hidden="false" outlineLevel="0" max="1024" min="8" style="1" width="10.72"/>
  </cols>
  <sheetData>
    <row r="1" customFormat="false" ht="13.9" hidden="false" customHeight="true" outlineLevel="0" collapsed="false">
      <c r="A1" s="116" t="s">
        <v>0</v>
      </c>
      <c r="B1" s="116"/>
      <c r="C1" s="116"/>
      <c r="D1" s="116"/>
      <c r="E1" s="116"/>
      <c r="F1" s="116"/>
      <c r="G1" s="116"/>
    </row>
    <row r="2" customFormat="false" ht="13.9" hidden="false" customHeight="true" outlineLevel="0" collapsed="false">
      <c r="A2" s="117" t="s">
        <v>3</v>
      </c>
      <c r="B2" s="117"/>
      <c r="C2" s="118" t="n">
        <v>89379676209</v>
      </c>
      <c r="D2" s="118"/>
      <c r="E2" s="119"/>
      <c r="F2" s="119"/>
      <c r="G2" s="120"/>
    </row>
    <row r="3" customFormat="false" ht="13.9" hidden="false" customHeight="true" outlineLevel="0" collapsed="false">
      <c r="A3" s="121" t="s">
        <v>305</v>
      </c>
      <c r="B3" s="9" t="s">
        <v>306</v>
      </c>
      <c r="C3" s="9"/>
      <c r="D3" s="122" t="s">
        <v>307</v>
      </c>
      <c r="E3" s="122"/>
      <c r="F3" s="123" t="s">
        <v>8</v>
      </c>
      <c r="G3" s="123"/>
    </row>
    <row r="4" customFormat="false" ht="13.9" hidden="false" customHeight="true" outlineLevel="0" collapsed="false">
      <c r="A4" s="121" t="s">
        <v>308</v>
      </c>
      <c r="B4" s="124" t="s">
        <v>53</v>
      </c>
      <c r="C4" s="124"/>
      <c r="D4" s="125" t="s">
        <v>265</v>
      </c>
      <c r="E4" s="125"/>
      <c r="F4" s="126" t="s">
        <v>254</v>
      </c>
      <c r="G4" s="126"/>
    </row>
    <row r="5" customFormat="false" ht="13.9" hidden="false" customHeight="false" outlineLevel="0" collapsed="false">
      <c r="A5" s="127" t="s">
        <v>309</v>
      </c>
      <c r="B5" s="128" t="n">
        <f aca="false">'Журн.расхода'!A12</f>
        <v>45518</v>
      </c>
      <c r="C5" s="119"/>
      <c r="D5" s="119"/>
      <c r="E5" s="119"/>
      <c r="F5" s="119"/>
      <c r="G5" s="120"/>
    </row>
    <row r="6" customFormat="false" ht="13.8" hidden="false" customHeight="false" outlineLevel="0" collapsed="false">
      <c r="A6" s="129"/>
      <c r="B6" s="129"/>
      <c r="C6" s="129"/>
      <c r="D6" s="129"/>
      <c r="E6" s="129"/>
      <c r="F6" s="129"/>
      <c r="G6" s="129"/>
    </row>
    <row r="7" customFormat="false" ht="13.9" hidden="false" customHeight="true" outlineLevel="0" collapsed="false">
      <c r="A7" s="116" t="s">
        <v>310</v>
      </c>
      <c r="B7" s="116"/>
      <c r="C7" s="116"/>
      <c r="D7" s="116"/>
      <c r="E7" s="116"/>
      <c r="F7" s="116"/>
      <c r="G7" s="116"/>
    </row>
    <row r="8" customFormat="false" ht="13.9" hidden="false" customHeight="true" outlineLevel="0" collapsed="false">
      <c r="A8" s="130" t="s">
        <v>311</v>
      </c>
      <c r="B8" s="130"/>
      <c r="C8" s="130"/>
      <c r="D8" s="130"/>
      <c r="E8" s="130"/>
      <c r="F8" s="130"/>
      <c r="G8" s="130"/>
    </row>
    <row r="9" customFormat="false" ht="13.9" hidden="false" customHeight="true" outlineLevel="0" collapsed="false">
      <c r="A9" s="130" t="s">
        <v>312</v>
      </c>
      <c r="B9" s="130"/>
      <c r="C9" s="130"/>
      <c r="D9" s="130"/>
      <c r="E9" s="130"/>
      <c r="F9" s="130"/>
      <c r="G9" s="130"/>
    </row>
    <row r="10" customFormat="false" ht="27.85" hidden="false" customHeight="true" outlineLevel="0" collapsed="false">
      <c r="A10" s="131" t="s">
        <v>313</v>
      </c>
      <c r="B10" s="131" t="s">
        <v>314</v>
      </c>
      <c r="C10" s="131" t="s">
        <v>315</v>
      </c>
      <c r="D10" s="131" t="s">
        <v>316</v>
      </c>
      <c r="E10" s="131" t="s">
        <v>317</v>
      </c>
      <c r="F10" s="131" t="s">
        <v>318</v>
      </c>
      <c r="G10" s="131"/>
    </row>
    <row r="11" customFormat="false" ht="13.9" hidden="false" customHeight="true" outlineLevel="0" collapsed="false">
      <c r="A11" s="91" t="s">
        <v>35</v>
      </c>
      <c r="B11" s="91" t="s">
        <v>35</v>
      </c>
      <c r="C11" s="91" t="s">
        <v>35</v>
      </c>
      <c r="D11" s="91" t="s">
        <v>35</v>
      </c>
      <c r="E11" s="132" t="s">
        <v>35</v>
      </c>
      <c r="F11" s="91" t="s">
        <v>35</v>
      </c>
      <c r="G11" s="91"/>
    </row>
    <row r="12" customFormat="false" ht="13.8" hidden="false" customHeight="false" outlineLevel="0" collapsed="false">
      <c r="A12" s="129"/>
      <c r="B12" s="129"/>
      <c r="C12" s="129"/>
      <c r="D12" s="129"/>
      <c r="E12" s="129"/>
      <c r="F12" s="129"/>
      <c r="G12" s="129"/>
    </row>
    <row r="13" customFormat="false" ht="13.9" hidden="false" customHeight="true" outlineLevel="0" collapsed="false">
      <c r="A13" s="130" t="s">
        <v>319</v>
      </c>
      <c r="B13" s="130"/>
      <c r="C13" s="130"/>
      <c r="D13" s="130"/>
      <c r="E13" s="130"/>
      <c r="F13" s="130"/>
      <c r="G13" s="130"/>
    </row>
    <row r="14" customFormat="false" ht="27.85" hidden="false" customHeight="true" outlineLevel="0" collapsed="false">
      <c r="A14" s="18" t="s">
        <v>313</v>
      </c>
      <c r="B14" s="131" t="s">
        <v>314</v>
      </c>
      <c r="C14" s="131" t="s">
        <v>315</v>
      </c>
      <c r="D14" s="131" t="s">
        <v>316</v>
      </c>
      <c r="E14" s="131" t="s">
        <v>317</v>
      </c>
      <c r="F14" s="131" t="s">
        <v>318</v>
      </c>
      <c r="G14" s="131"/>
    </row>
    <row r="15" customFormat="false" ht="39.55" hidden="false" customHeight="false" outlineLevel="0" collapsed="false">
      <c r="A15" s="133" t="s">
        <v>320</v>
      </c>
      <c r="B15" s="5" t="n">
        <v>1</v>
      </c>
      <c r="C15" s="5" t="s">
        <v>410</v>
      </c>
      <c r="D15" s="5" t="s">
        <v>35</v>
      </c>
      <c r="E15" s="134" t="s">
        <v>35</v>
      </c>
      <c r="F15" s="7" t="n">
        <v>6</v>
      </c>
      <c r="G15" s="7"/>
    </row>
    <row r="16" customFormat="false" ht="13.9" hidden="false" customHeight="true" outlineLevel="0" collapsed="false">
      <c r="A16" s="135" t="s">
        <v>321</v>
      </c>
      <c r="B16" s="135"/>
      <c r="C16" s="135"/>
      <c r="D16" s="135"/>
      <c r="E16" s="135"/>
      <c r="F16" s="135"/>
      <c r="G16" s="135"/>
    </row>
    <row r="17" customFormat="false" ht="13.9" hidden="false" customHeight="false" outlineLevel="0" collapsed="false">
      <c r="A17" s="131" t="s">
        <v>322</v>
      </c>
      <c r="B17" s="131" t="s">
        <v>323</v>
      </c>
      <c r="C17" s="129"/>
      <c r="D17" s="129"/>
      <c r="E17" s="129"/>
      <c r="F17" s="129"/>
      <c r="G17" s="129"/>
    </row>
    <row r="18" customFormat="false" ht="13.9" hidden="false" customHeight="true" outlineLevel="0" collapsed="false">
      <c r="A18" s="136" t="s">
        <v>324</v>
      </c>
      <c r="B18" s="136"/>
      <c r="C18" s="129"/>
      <c r="D18" s="129"/>
      <c r="E18" s="129"/>
      <c r="F18" s="129"/>
      <c r="G18" s="129"/>
    </row>
    <row r="19" customFormat="false" ht="14.15" hidden="false" customHeight="false" outlineLevel="0" collapsed="false">
      <c r="A19" s="9" t="s">
        <v>325</v>
      </c>
      <c r="B19" s="5" t="s">
        <v>35</v>
      </c>
      <c r="C19" s="129"/>
      <c r="D19" s="129"/>
      <c r="E19" s="129"/>
      <c r="F19" s="129"/>
      <c r="G19" s="129"/>
    </row>
    <row r="20" customFormat="false" ht="14.15" hidden="false" customHeight="false" outlineLevel="0" collapsed="false">
      <c r="A20" s="9" t="s">
        <v>326</v>
      </c>
      <c r="B20" s="5" t="n">
        <v>0</v>
      </c>
      <c r="C20" s="129"/>
      <c r="D20" s="129"/>
      <c r="E20" s="129"/>
      <c r="F20" s="129"/>
      <c r="G20" s="129"/>
    </row>
    <row r="21" customFormat="false" ht="13.9" hidden="false" customHeight="true" outlineLevel="0" collapsed="false">
      <c r="A21" s="133" t="s">
        <v>327</v>
      </c>
      <c r="B21" s="133"/>
      <c r="C21" s="133"/>
      <c r="D21" s="133"/>
      <c r="E21" s="133"/>
      <c r="F21" s="137" t="s">
        <v>35</v>
      </c>
      <c r="G21" s="137"/>
    </row>
    <row r="22" customFormat="false" ht="13.9" hidden="false" customHeight="true" outlineLevel="0" collapsed="false">
      <c r="A22" s="133" t="s">
        <v>328</v>
      </c>
      <c r="B22" s="133"/>
      <c r="C22" s="133"/>
      <c r="D22" s="133"/>
      <c r="E22" s="133"/>
      <c r="F22" s="7" t="s">
        <v>35</v>
      </c>
      <c r="G22" s="7"/>
    </row>
    <row r="23" customFormat="false" ht="13.9" hidden="false" customHeight="true" outlineLevel="0" collapsed="false">
      <c r="A23" s="133" t="s">
        <v>329</v>
      </c>
      <c r="B23" s="133"/>
      <c r="C23" s="133"/>
      <c r="D23" s="133"/>
      <c r="E23" s="133"/>
      <c r="F23" s="7" t="s">
        <v>35</v>
      </c>
      <c r="G23" s="7"/>
    </row>
    <row r="24" customFormat="false" ht="13.9" hidden="false" customHeight="true" outlineLevel="0" collapsed="false">
      <c r="A24" s="135" t="s">
        <v>330</v>
      </c>
      <c r="B24" s="135"/>
      <c r="C24" s="135"/>
      <c r="D24" s="135"/>
      <c r="E24" s="135"/>
      <c r="F24" s="135"/>
      <c r="G24" s="135"/>
    </row>
    <row r="25" customFormat="false" ht="13.9" hidden="false" customHeight="true" outlineLevel="0" collapsed="false">
      <c r="A25" s="133" t="s">
        <v>408</v>
      </c>
      <c r="B25" s="133"/>
      <c r="C25" s="133"/>
      <c r="D25" s="133"/>
      <c r="E25" s="133"/>
      <c r="F25" s="133"/>
      <c r="G25" s="133"/>
    </row>
    <row r="26" customFormat="false" ht="13.9" hidden="false" customHeight="true" outlineLevel="0" collapsed="false">
      <c r="A26" s="130" t="s">
        <v>332</v>
      </c>
      <c r="B26" s="130"/>
      <c r="C26" s="130"/>
      <c r="D26" s="130"/>
      <c r="E26" s="130"/>
      <c r="F26" s="130"/>
      <c r="G26" s="130"/>
    </row>
    <row r="27" customFormat="false" ht="13.9" hidden="false" customHeight="false" outlineLevel="0" collapsed="false">
      <c r="A27" s="131" t="s">
        <v>314</v>
      </c>
      <c r="B27" s="9" t="s">
        <v>334</v>
      </c>
      <c r="C27" s="9" t="s">
        <v>335</v>
      </c>
      <c r="D27" s="9" t="s">
        <v>336</v>
      </c>
      <c r="E27" s="9" t="s">
        <v>337</v>
      </c>
      <c r="F27" s="9" t="s">
        <v>338</v>
      </c>
      <c r="G27" s="9" t="s">
        <v>339</v>
      </c>
    </row>
    <row r="28" customFormat="false" ht="13.9" hidden="false" customHeight="false" outlineLevel="0" collapsed="false">
      <c r="A28" s="5" t="s">
        <v>35</v>
      </c>
      <c r="B28" s="5" t="s">
        <v>35</v>
      </c>
      <c r="C28" s="5" t="s">
        <v>35</v>
      </c>
      <c r="D28" s="5" t="s">
        <v>35</v>
      </c>
      <c r="E28" s="5" t="s">
        <v>35</v>
      </c>
      <c r="F28" s="5" t="s">
        <v>35</v>
      </c>
      <c r="G28" s="5" t="s">
        <v>35</v>
      </c>
    </row>
    <row r="29" customFormat="false" ht="13.9" hidden="false" customHeight="true" outlineLevel="0" collapsed="false">
      <c r="A29" s="135" t="s">
        <v>321</v>
      </c>
      <c r="B29" s="135"/>
      <c r="C29" s="135"/>
      <c r="D29" s="135"/>
      <c r="E29" s="135"/>
      <c r="F29" s="135"/>
      <c r="G29" s="135"/>
    </row>
    <row r="30" customFormat="false" ht="13.9" hidden="false" customHeight="false" outlineLevel="0" collapsed="false">
      <c r="A30" s="131" t="s">
        <v>322</v>
      </c>
      <c r="B30" s="131" t="s">
        <v>323</v>
      </c>
      <c r="C30" s="96"/>
      <c r="D30" s="96"/>
      <c r="E30" s="96"/>
      <c r="F30" s="96"/>
      <c r="G30" s="96"/>
    </row>
    <row r="31" customFormat="false" ht="13.9" hidden="false" customHeight="true" outlineLevel="0" collapsed="false">
      <c r="A31" s="7" t="s">
        <v>343</v>
      </c>
      <c r="B31" s="7"/>
      <c r="C31" s="96"/>
      <c r="D31" s="96"/>
      <c r="E31" s="96"/>
      <c r="F31" s="96"/>
      <c r="G31" s="96"/>
    </row>
    <row r="32" customFormat="false" ht="13.9" hidden="false" customHeight="false" outlineLevel="0" collapsed="false">
      <c r="A32" s="9" t="s">
        <v>334</v>
      </c>
      <c r="B32" s="5" t="str">
        <f aca="false">B28</f>
        <v>-</v>
      </c>
      <c r="C32" s="96"/>
      <c r="D32" s="96"/>
      <c r="E32" s="96"/>
      <c r="F32" s="96"/>
      <c r="G32" s="96"/>
    </row>
    <row r="33" customFormat="false" ht="13.9" hidden="false" customHeight="false" outlineLevel="0" collapsed="false">
      <c r="A33" s="9" t="s">
        <v>335</v>
      </c>
      <c r="B33" s="5" t="str">
        <f aca="false">C28</f>
        <v>-</v>
      </c>
      <c r="C33" s="96"/>
      <c r="D33" s="96"/>
      <c r="E33" s="96"/>
      <c r="F33" s="96"/>
      <c r="G33" s="96"/>
    </row>
    <row r="34" customFormat="false" ht="13.9" hidden="false" customHeight="false" outlineLevel="0" collapsed="false">
      <c r="A34" s="9" t="s">
        <v>336</v>
      </c>
      <c r="B34" s="5" t="str">
        <f aca="false">D28</f>
        <v>-</v>
      </c>
      <c r="C34" s="138"/>
      <c r="D34" s="138"/>
      <c r="E34" s="138"/>
      <c r="F34" s="138"/>
      <c r="G34" s="96"/>
    </row>
    <row r="35" customFormat="false" ht="14.15" hidden="false" customHeight="false" outlineLevel="0" collapsed="false">
      <c r="A35" s="9" t="s">
        <v>337</v>
      </c>
      <c r="B35" s="5" t="str">
        <f aca="false">E28</f>
        <v>-</v>
      </c>
      <c r="C35" s="138"/>
      <c r="D35" s="138"/>
      <c r="E35" s="138"/>
      <c r="F35" s="138"/>
      <c r="G35" s="96"/>
    </row>
    <row r="36" customFormat="false" ht="14.15" hidden="false" customHeight="false" outlineLevel="0" collapsed="false">
      <c r="A36" s="9" t="s">
        <v>338</v>
      </c>
      <c r="B36" s="5" t="str">
        <f aca="false">F28</f>
        <v>-</v>
      </c>
      <c r="C36" s="138"/>
      <c r="D36" s="138"/>
      <c r="E36" s="138"/>
      <c r="F36" s="138"/>
      <c r="G36" s="96"/>
    </row>
    <row r="37" customFormat="false" ht="13.9" hidden="false" customHeight="false" outlineLevel="0" collapsed="false">
      <c r="A37" s="9" t="s">
        <v>339</v>
      </c>
      <c r="B37" s="5" t="str">
        <f aca="false">G28</f>
        <v>-</v>
      </c>
      <c r="C37" s="138"/>
      <c r="D37" s="138"/>
      <c r="E37" s="138"/>
      <c r="F37" s="138"/>
      <c r="G37" s="96"/>
    </row>
    <row r="38" customFormat="false" ht="13.9" hidden="false" customHeight="false" outlineLevel="0" collapsed="false">
      <c r="A38" s="9" t="s">
        <v>326</v>
      </c>
      <c r="B38" s="5" t="n">
        <f aca="false">SUM(B33:B37)</f>
        <v>0</v>
      </c>
      <c r="C38" s="138"/>
      <c r="D38" s="138"/>
      <c r="E38" s="138"/>
      <c r="F38" s="138"/>
      <c r="G38" s="96"/>
    </row>
    <row r="39" customFormat="false" ht="13.9" hidden="false" customHeight="true" outlineLevel="0" collapsed="false">
      <c r="A39" s="133" t="s">
        <v>35</v>
      </c>
      <c r="B39" s="133"/>
      <c r="C39" s="133"/>
      <c r="D39" s="133"/>
      <c r="E39" s="133"/>
      <c r="F39" s="133"/>
      <c r="G39" s="133"/>
    </row>
    <row r="40" customFormat="false" ht="13.9" hidden="false" customHeight="true" outlineLevel="0" collapsed="false">
      <c r="A40" s="135" t="s">
        <v>330</v>
      </c>
      <c r="B40" s="135"/>
      <c r="C40" s="135"/>
      <c r="D40" s="135"/>
      <c r="E40" s="135"/>
      <c r="F40" s="135"/>
      <c r="G40" s="135"/>
    </row>
    <row r="41" customFormat="false" ht="13.9" hidden="false" customHeight="true" outlineLevel="0" collapsed="false">
      <c r="A41" s="133" t="s">
        <v>331</v>
      </c>
      <c r="B41" s="133"/>
      <c r="C41" s="133"/>
      <c r="D41" s="133"/>
      <c r="E41" s="133"/>
      <c r="F41" s="133"/>
      <c r="G41" s="133"/>
    </row>
    <row r="42" customFormat="false" ht="13.9" hidden="false" customHeight="true" outlineLevel="0" collapsed="false">
      <c r="A42" s="130" t="s">
        <v>345</v>
      </c>
      <c r="B42" s="130"/>
      <c r="C42" s="130"/>
      <c r="D42" s="130"/>
      <c r="E42" s="130"/>
      <c r="F42" s="130"/>
      <c r="G42" s="130"/>
    </row>
    <row r="43" customFormat="false" ht="13.9" hidden="false" customHeight="false" outlineLevel="0" collapsed="false">
      <c r="A43" s="131" t="s">
        <v>346</v>
      </c>
      <c r="B43" s="131" t="s">
        <v>347</v>
      </c>
      <c r="C43" s="131" t="s">
        <v>348</v>
      </c>
      <c r="D43" s="131" t="s">
        <v>349</v>
      </c>
      <c r="E43" s="131" t="s">
        <v>350</v>
      </c>
      <c r="F43" s="131" t="s">
        <v>351</v>
      </c>
      <c r="G43" s="131" t="s">
        <v>352</v>
      </c>
    </row>
    <row r="44" customFormat="false" ht="13.9" hidden="false" customHeight="false" outlineLevel="0" collapsed="false">
      <c r="A44" s="139" t="s">
        <v>35</v>
      </c>
      <c r="B44" s="139" t="s">
        <v>35</v>
      </c>
      <c r="C44" s="139" t="s">
        <v>35</v>
      </c>
      <c r="D44" s="139" t="s">
        <v>35</v>
      </c>
      <c r="E44" s="139" t="s">
        <v>35</v>
      </c>
      <c r="F44" s="139" t="s">
        <v>35</v>
      </c>
      <c r="G44" s="139" t="s">
        <v>35</v>
      </c>
    </row>
    <row r="45" customFormat="false" ht="13.9" hidden="false" customHeight="true" outlineLevel="0" collapsed="false">
      <c r="A45" s="135" t="s">
        <v>321</v>
      </c>
      <c r="B45" s="135"/>
      <c r="C45" s="135"/>
      <c r="D45" s="135"/>
      <c r="E45" s="135"/>
      <c r="F45" s="135"/>
      <c r="G45" s="135"/>
    </row>
    <row r="46" customFormat="false" ht="13.9" hidden="false" customHeight="false" outlineLevel="0" collapsed="false">
      <c r="A46" s="131" t="s">
        <v>322</v>
      </c>
      <c r="B46" s="131" t="s">
        <v>323</v>
      </c>
      <c r="C46" s="129"/>
      <c r="D46" s="129"/>
      <c r="E46" s="129"/>
      <c r="F46" s="129"/>
      <c r="G46" s="129"/>
    </row>
    <row r="47" customFormat="false" ht="13.9" hidden="false" customHeight="true" outlineLevel="0" collapsed="false">
      <c r="A47" s="142" t="s">
        <v>353</v>
      </c>
      <c r="B47" s="142"/>
      <c r="C47" s="129"/>
      <c r="D47" s="129"/>
      <c r="E47" s="129"/>
      <c r="F47" s="129"/>
      <c r="G47" s="129"/>
    </row>
    <row r="48" customFormat="false" ht="13.9" hidden="false" customHeight="false" outlineLevel="0" collapsed="false">
      <c r="A48" s="9" t="s">
        <v>347</v>
      </c>
      <c r="B48" s="5" t="str">
        <f aca="false">B44</f>
        <v>-</v>
      </c>
      <c r="C48" s="129"/>
      <c r="D48" s="129"/>
      <c r="E48" s="129"/>
      <c r="F48" s="129"/>
      <c r="G48" s="129"/>
    </row>
    <row r="49" customFormat="false" ht="13.9" hidden="false" customHeight="false" outlineLevel="0" collapsed="false">
      <c r="A49" s="9" t="s">
        <v>348</v>
      </c>
      <c r="B49" s="5" t="str">
        <f aca="false">C44</f>
        <v>-</v>
      </c>
      <c r="C49" s="129"/>
      <c r="D49" s="129"/>
      <c r="E49" s="129"/>
      <c r="F49" s="129"/>
      <c r="G49" s="129"/>
    </row>
    <row r="50" customFormat="false" ht="13.9" hidden="false" customHeight="false" outlineLevel="0" collapsed="false">
      <c r="A50" s="9" t="str">
        <f aca="false">D43</f>
        <v>Златоглазки</v>
      </c>
      <c r="B50" s="5" t="str">
        <f aca="false">D44</f>
        <v>-</v>
      </c>
      <c r="C50" s="129"/>
      <c r="D50" s="129"/>
      <c r="E50" s="129"/>
      <c r="F50" s="129"/>
      <c r="G50" s="129"/>
    </row>
    <row r="51" customFormat="false" ht="13.9" hidden="false" customHeight="false" outlineLevel="0" collapsed="false">
      <c r="A51" s="9" t="str">
        <f aca="false">E43</f>
        <v>Комары</v>
      </c>
      <c r="B51" s="5" t="str">
        <f aca="false">E44</f>
        <v>-</v>
      </c>
      <c r="C51" s="129"/>
      <c r="D51" s="129"/>
      <c r="E51" s="129"/>
      <c r="F51" s="129"/>
      <c r="G51" s="129"/>
    </row>
    <row r="52" customFormat="false" ht="13.9" hidden="false" customHeight="false" outlineLevel="0" collapsed="false">
      <c r="A52" s="9" t="str">
        <f aca="false">F43</f>
        <v>Осы</v>
      </c>
      <c r="B52" s="5" t="str">
        <f aca="false">F44</f>
        <v>-</v>
      </c>
      <c r="C52" s="129"/>
      <c r="D52" s="129"/>
      <c r="E52" s="129"/>
      <c r="F52" s="129"/>
      <c r="G52" s="129"/>
    </row>
    <row r="53" customFormat="false" ht="13.9" hidden="false" customHeight="false" outlineLevel="0" collapsed="false">
      <c r="A53" s="9" t="str">
        <f aca="false">G43</f>
        <v>Пищевая моль</v>
      </c>
      <c r="B53" s="5" t="str">
        <f aca="false">G44</f>
        <v>-</v>
      </c>
      <c r="C53" s="129"/>
      <c r="D53" s="129"/>
      <c r="E53" s="129"/>
      <c r="F53" s="129"/>
      <c r="G53" s="129"/>
    </row>
    <row r="54" customFormat="false" ht="13.9" hidden="false" customHeight="true" outlineLevel="0" collapsed="false">
      <c r="A54" s="135" t="s">
        <v>330</v>
      </c>
      <c r="B54" s="135"/>
      <c r="C54" s="135"/>
      <c r="D54" s="135"/>
      <c r="E54" s="135"/>
      <c r="F54" s="135"/>
      <c r="G54" s="135"/>
    </row>
    <row r="55" customFormat="false" ht="13.9" hidden="false" customHeight="true" outlineLevel="0" collapsed="false">
      <c r="A55" s="133" t="s">
        <v>331</v>
      </c>
      <c r="B55" s="133"/>
      <c r="C55" s="133"/>
      <c r="D55" s="133"/>
      <c r="E55" s="133"/>
      <c r="F55" s="133"/>
      <c r="G55" s="133"/>
    </row>
    <row r="56" customFormat="false" ht="13.9" hidden="false" customHeight="true" outlineLevel="0" collapsed="false">
      <c r="A56" s="130" t="s">
        <v>355</v>
      </c>
      <c r="B56" s="130"/>
      <c r="C56" s="130"/>
      <c r="D56" s="130"/>
      <c r="E56" s="130"/>
      <c r="F56" s="130"/>
      <c r="G56" s="130"/>
    </row>
    <row r="57" customFormat="false" ht="27.85" hidden="false" customHeight="false" outlineLevel="0" collapsed="false">
      <c r="A57" s="131" t="s">
        <v>356</v>
      </c>
      <c r="B57" s="131" t="s">
        <v>347</v>
      </c>
      <c r="C57" s="131" t="s">
        <v>348</v>
      </c>
      <c r="D57" s="131" t="s">
        <v>349</v>
      </c>
      <c r="E57" s="131" t="s">
        <v>350</v>
      </c>
      <c r="F57" s="131" t="s">
        <v>351</v>
      </c>
      <c r="G57" s="131" t="s">
        <v>352</v>
      </c>
    </row>
    <row r="58" customFormat="false" ht="13.9" hidden="false" customHeight="false" outlineLevel="0" collapsed="false">
      <c r="A58" s="5" t="s">
        <v>35</v>
      </c>
      <c r="B58" s="5" t="s">
        <v>35</v>
      </c>
      <c r="C58" s="5" t="s">
        <v>35</v>
      </c>
      <c r="D58" s="5" t="s">
        <v>35</v>
      </c>
      <c r="E58" s="5" t="s">
        <v>35</v>
      </c>
      <c r="F58" s="5" t="s">
        <v>35</v>
      </c>
      <c r="G58" s="5" t="s">
        <v>35</v>
      </c>
    </row>
    <row r="59" customFormat="false" ht="13.9" hidden="false" customHeight="true" outlineLevel="0" collapsed="false">
      <c r="A59" s="135" t="s">
        <v>321</v>
      </c>
      <c r="B59" s="135"/>
      <c r="C59" s="135"/>
      <c r="D59" s="135"/>
      <c r="E59" s="135"/>
      <c r="F59" s="135"/>
      <c r="G59" s="135"/>
    </row>
    <row r="60" customFormat="false" ht="13.9" hidden="false" customHeight="false" outlineLevel="0" collapsed="false">
      <c r="A60" s="165" t="s">
        <v>322</v>
      </c>
      <c r="B60" s="165" t="s">
        <v>323</v>
      </c>
      <c r="C60" s="96"/>
      <c r="D60" s="96"/>
      <c r="E60" s="96"/>
      <c r="F60" s="96"/>
      <c r="G60" s="96"/>
    </row>
    <row r="61" customFormat="false" ht="13.8" hidden="false" customHeight="false" outlineLevel="0" collapsed="false">
      <c r="A61" s="113" t="s">
        <v>353</v>
      </c>
      <c r="B61" s="113"/>
      <c r="C61" s="96"/>
      <c r="D61" s="96"/>
      <c r="E61" s="96"/>
      <c r="F61" s="96"/>
      <c r="G61" s="96"/>
    </row>
    <row r="62" customFormat="false" ht="13.9" hidden="false" customHeight="false" outlineLevel="0" collapsed="false">
      <c r="A62" s="9" t="s">
        <v>347</v>
      </c>
      <c r="B62" s="5" t="s">
        <v>35</v>
      </c>
      <c r="C62" s="96"/>
      <c r="D62" s="96"/>
      <c r="E62" s="96"/>
      <c r="F62" s="96"/>
      <c r="G62" s="96"/>
    </row>
    <row r="63" customFormat="false" ht="13.9" hidden="false" customHeight="false" outlineLevel="0" collapsed="false">
      <c r="A63" s="9" t="s">
        <v>348</v>
      </c>
      <c r="B63" s="5" t="s">
        <v>35</v>
      </c>
      <c r="C63" s="96"/>
      <c r="D63" s="96"/>
      <c r="E63" s="96"/>
      <c r="F63" s="96"/>
      <c r="G63" s="96"/>
    </row>
    <row r="64" customFormat="false" ht="13.9" hidden="false" customHeight="false" outlineLevel="0" collapsed="false">
      <c r="A64" s="9" t="str">
        <f aca="false">D57</f>
        <v>Златоглазки</v>
      </c>
      <c r="B64" s="5" t="s">
        <v>35</v>
      </c>
      <c r="C64" s="96"/>
      <c r="D64" s="96"/>
      <c r="E64" s="96"/>
      <c r="F64" s="96"/>
      <c r="G64" s="96"/>
    </row>
    <row r="65" customFormat="false" ht="13.9" hidden="false" customHeight="false" outlineLevel="0" collapsed="false">
      <c r="A65" s="9" t="str">
        <f aca="false">E57</f>
        <v>Комары</v>
      </c>
      <c r="B65" s="5" t="s">
        <v>35</v>
      </c>
      <c r="C65" s="96"/>
      <c r="D65" s="96"/>
      <c r="E65" s="96"/>
      <c r="F65" s="96"/>
      <c r="G65" s="96"/>
    </row>
    <row r="66" customFormat="false" ht="13.9" hidden="false" customHeight="false" outlineLevel="0" collapsed="false">
      <c r="A66" s="9" t="str">
        <f aca="false">F57</f>
        <v>Осы</v>
      </c>
      <c r="B66" s="5" t="s">
        <v>35</v>
      </c>
      <c r="C66" s="96"/>
      <c r="D66" s="96"/>
      <c r="E66" s="96"/>
      <c r="F66" s="96"/>
      <c r="G66" s="96"/>
    </row>
    <row r="67" customFormat="false" ht="13.9" hidden="false" customHeight="false" outlineLevel="0" collapsed="false">
      <c r="A67" s="9" t="str">
        <f aca="false">G57</f>
        <v>Пищевая моль</v>
      </c>
      <c r="B67" s="5" t="s">
        <v>35</v>
      </c>
      <c r="C67" s="96"/>
      <c r="D67" s="96"/>
      <c r="E67" s="96"/>
      <c r="F67" s="96"/>
      <c r="G67" s="96"/>
    </row>
    <row r="68" customFormat="false" ht="13.9" hidden="false" customHeight="false" outlineLevel="0" collapsed="false">
      <c r="A68" s="133" t="s">
        <v>35</v>
      </c>
      <c r="B68" s="144"/>
      <c r="C68" s="144"/>
      <c r="D68" s="144"/>
      <c r="E68" s="144"/>
      <c r="F68" s="144"/>
      <c r="G68" s="145"/>
    </row>
    <row r="69" customFormat="false" ht="13.9" hidden="false" customHeight="true" outlineLevel="0" collapsed="false">
      <c r="A69" s="135" t="s">
        <v>330</v>
      </c>
      <c r="B69" s="135"/>
      <c r="C69" s="135"/>
      <c r="D69" s="135"/>
      <c r="E69" s="135"/>
      <c r="F69" s="135"/>
      <c r="G69" s="135"/>
    </row>
    <row r="70" customFormat="false" ht="13.9" hidden="false" customHeight="true" outlineLevel="0" collapsed="false">
      <c r="A70" s="133" t="s">
        <v>331</v>
      </c>
      <c r="B70" s="133"/>
      <c r="C70" s="133"/>
      <c r="D70" s="133"/>
      <c r="E70" s="133"/>
      <c r="F70" s="133"/>
      <c r="G70" s="133"/>
    </row>
    <row r="71" customFormat="false" ht="13.9" hidden="false" customHeight="true" outlineLevel="0" collapsed="false">
      <c r="A71" s="130" t="s">
        <v>357</v>
      </c>
      <c r="B71" s="130"/>
      <c r="C71" s="130"/>
      <c r="D71" s="130"/>
      <c r="E71" s="130"/>
      <c r="F71" s="130"/>
      <c r="G71" s="130"/>
    </row>
    <row r="72" customFormat="false" ht="39.8" hidden="false" customHeight="true" outlineLevel="0" collapsed="false">
      <c r="A72" s="131" t="s">
        <v>358</v>
      </c>
      <c r="B72" s="131"/>
      <c r="C72" s="131" t="s">
        <v>404</v>
      </c>
      <c r="D72" s="131" t="s">
        <v>48</v>
      </c>
      <c r="E72" s="131" t="s">
        <v>360</v>
      </c>
      <c r="F72" s="131"/>
      <c r="G72" s="131" t="s">
        <v>361</v>
      </c>
    </row>
    <row r="73" customFormat="false" ht="13.9" hidden="false" customHeight="true" outlineLevel="0" collapsed="false">
      <c r="A73" s="7" t="s">
        <v>362</v>
      </c>
      <c r="B73" s="7"/>
      <c r="C73" s="146" t="s">
        <v>35</v>
      </c>
      <c r="D73" s="7" t="s">
        <v>35</v>
      </c>
      <c r="E73" s="7" t="s">
        <v>35</v>
      </c>
      <c r="F73" s="7"/>
      <c r="G73" s="147" t="s">
        <v>35</v>
      </c>
    </row>
    <row r="74" customFormat="false" ht="13.9" hidden="false" customHeight="false" outlineLevel="0" collapsed="false">
      <c r="A74" s="7"/>
      <c r="B74" s="7"/>
      <c r="C74" s="137" t="s">
        <v>35</v>
      </c>
      <c r="D74" s="7"/>
      <c r="E74" s="7"/>
      <c r="F74" s="7"/>
      <c r="G74" s="147"/>
    </row>
    <row r="75" customFormat="false" ht="13.9" hidden="false" customHeight="true" outlineLevel="0" collapsed="false">
      <c r="A75" s="2" t="s">
        <v>365</v>
      </c>
      <c r="B75" s="2"/>
      <c r="C75" s="13" t="s">
        <v>26</v>
      </c>
      <c r="D75" s="148" t="str">
        <f aca="false">'Журн.расхода'!B7</f>
        <v>Ратобор-брикет от грызунов</v>
      </c>
      <c r="E75" s="7" t="str">
        <f aca="false">'Журн.расхода'!F7</f>
        <v>Бродифакум 0,005%</v>
      </c>
      <c r="F75" s="7"/>
      <c r="G75" s="149" t="n">
        <f aca="false">71*0.04</f>
        <v>2.84</v>
      </c>
    </row>
    <row r="76" customFormat="false" ht="12.8" hidden="false" customHeight="false" outlineLevel="0" collapsed="false">
      <c r="A76" s="2"/>
      <c r="B76" s="2"/>
      <c r="C76" s="166" t="str">
        <f aca="false">'Журн.расхода'!H7</f>
        <v>1 контур защиты</v>
      </c>
      <c r="D76" s="148"/>
      <c r="E76" s="7"/>
      <c r="F76" s="7"/>
      <c r="G76" s="149"/>
    </row>
    <row r="77" customFormat="false" ht="13.9" hidden="false" customHeight="true" outlineLevel="0" collapsed="false">
      <c r="A77" s="2" t="s">
        <v>354</v>
      </c>
      <c r="B77" s="2"/>
      <c r="C77" s="150" t="s">
        <v>35</v>
      </c>
      <c r="D77" s="5" t="s">
        <v>35</v>
      </c>
      <c r="E77" s="7" t="s">
        <v>35</v>
      </c>
      <c r="F77" s="7"/>
      <c r="G77" s="5" t="s">
        <v>35</v>
      </c>
    </row>
    <row r="78" customFormat="false" ht="13.9" hidden="false" customHeight="true" outlineLevel="0" collapsed="false">
      <c r="A78" s="7" t="s">
        <v>367</v>
      </c>
      <c r="B78" s="7"/>
      <c r="C78" s="150" t="s">
        <v>35</v>
      </c>
      <c r="D78" s="7" t="s">
        <v>35</v>
      </c>
      <c r="E78" s="7" t="s">
        <v>35</v>
      </c>
      <c r="F78" s="7"/>
      <c r="G78" s="7" t="s">
        <v>35</v>
      </c>
    </row>
    <row r="79" customFormat="false" ht="13.9" hidden="false" customHeight="false" outlineLevel="0" collapsed="false">
      <c r="A79" s="7"/>
      <c r="B79" s="7"/>
      <c r="C79" s="150" t="s">
        <v>35</v>
      </c>
      <c r="D79" s="7"/>
      <c r="E79" s="7"/>
      <c r="F79" s="7"/>
      <c r="G79" s="7"/>
    </row>
    <row r="80" customFormat="false" ht="13.9" hidden="false" customHeight="true" outlineLevel="0" collapsed="false">
      <c r="A80" s="2" t="s">
        <v>368</v>
      </c>
      <c r="B80" s="2"/>
      <c r="C80" s="22" t="s">
        <v>35</v>
      </c>
      <c r="D80" s="142" t="s">
        <v>35</v>
      </c>
      <c r="E80" s="142" t="s">
        <v>35</v>
      </c>
      <c r="F80" s="142"/>
      <c r="G80" s="142" t="s">
        <v>35</v>
      </c>
    </row>
    <row r="81" customFormat="false" ht="13.9" hidden="false" customHeight="false" outlineLevel="0" collapsed="false">
      <c r="A81" s="2"/>
      <c r="B81" s="2"/>
      <c r="C81" s="22" t="s">
        <v>35</v>
      </c>
      <c r="D81" s="142"/>
      <c r="E81" s="142"/>
      <c r="F81" s="142"/>
      <c r="G81" s="142"/>
    </row>
    <row r="82" customFormat="false" ht="12.8" hidden="false" customHeight="true" outlineLevel="0" collapsed="false">
      <c r="A82" s="151" t="s">
        <v>369</v>
      </c>
      <c r="B82" s="151"/>
      <c r="C82" s="142" t="s">
        <v>35</v>
      </c>
      <c r="D82" s="142" t="s">
        <v>35</v>
      </c>
      <c r="E82" s="142" t="s">
        <v>35</v>
      </c>
      <c r="F82" s="142"/>
      <c r="G82" s="142" t="s">
        <v>35</v>
      </c>
    </row>
    <row r="83" customFormat="false" ht="12.8" hidden="false" customHeight="false" outlineLevel="0" collapsed="false">
      <c r="A83" s="151"/>
      <c r="B83" s="151"/>
      <c r="C83" s="142"/>
      <c r="D83" s="142"/>
      <c r="E83" s="142"/>
      <c r="F83" s="142"/>
      <c r="G83" s="142"/>
    </row>
    <row r="84" customFormat="false" ht="13.9" hidden="false" customHeight="true" outlineLevel="0" collapsed="false">
      <c r="A84" s="142" t="s">
        <v>370</v>
      </c>
      <c r="B84" s="142"/>
      <c r="C84" s="22" t="s">
        <v>35</v>
      </c>
      <c r="D84" s="142" t="s">
        <v>35</v>
      </c>
      <c r="E84" s="142" t="s">
        <v>35</v>
      </c>
      <c r="F84" s="142"/>
      <c r="G84" s="142" t="s">
        <v>35</v>
      </c>
    </row>
    <row r="85" customFormat="false" ht="13.9" hidden="false" customHeight="false" outlineLevel="0" collapsed="false">
      <c r="A85" s="142"/>
      <c r="B85" s="142"/>
      <c r="C85" s="22" t="s">
        <v>35</v>
      </c>
      <c r="D85" s="142"/>
      <c r="E85" s="142"/>
      <c r="F85" s="142"/>
      <c r="G85" s="142"/>
    </row>
    <row r="86" customFormat="false" ht="13.9" hidden="false" customHeight="true" outlineLevel="0" collapsed="false">
      <c r="A86" s="130" t="s">
        <v>373</v>
      </c>
      <c r="B86" s="130"/>
      <c r="C86" s="130"/>
      <c r="D86" s="130"/>
      <c r="E86" s="130"/>
      <c r="F86" s="130"/>
      <c r="G86" s="130"/>
    </row>
    <row r="87" customFormat="false" ht="13.9" hidden="false" customHeight="true" outlineLevel="0" collapsed="false">
      <c r="A87" s="133" t="s">
        <v>374</v>
      </c>
      <c r="B87" s="133"/>
      <c r="C87" s="133"/>
      <c r="D87" s="133"/>
      <c r="E87" s="133"/>
      <c r="F87" s="7" t="s">
        <v>35</v>
      </c>
      <c r="G87" s="7"/>
    </row>
    <row r="88" customFormat="false" ht="13.9" hidden="false" customHeight="true" outlineLevel="0" collapsed="false">
      <c r="A88" s="133" t="s">
        <v>375</v>
      </c>
      <c r="B88" s="133"/>
      <c r="C88" s="133"/>
      <c r="D88" s="133"/>
      <c r="E88" s="133"/>
      <c r="F88" s="7" t="str">
        <f aca="false">F87</f>
        <v>-</v>
      </c>
      <c r="G88" s="7"/>
    </row>
    <row r="89" customFormat="false" ht="13.9" hidden="false" customHeight="true" outlineLevel="0" collapsed="false">
      <c r="A89" s="152" t="s">
        <v>376</v>
      </c>
      <c r="B89" s="152"/>
      <c r="C89" s="152"/>
      <c r="D89" s="152"/>
      <c r="E89" s="152"/>
      <c r="F89" s="7" t="s">
        <v>35</v>
      </c>
      <c r="G89" s="7"/>
    </row>
    <row r="90" customFormat="false" ht="13.9" hidden="false" customHeight="true" outlineLevel="0" collapsed="false">
      <c r="A90" s="133" t="s">
        <v>377</v>
      </c>
      <c r="B90" s="133"/>
      <c r="C90" s="133"/>
      <c r="D90" s="133"/>
      <c r="E90" s="133"/>
      <c r="F90" s="91" t="s">
        <v>378</v>
      </c>
      <c r="G90" s="91"/>
    </row>
    <row r="91" customFormat="false" ht="13.9" hidden="false" customHeight="true" outlineLevel="0" collapsed="false">
      <c r="A91" s="130" t="s">
        <v>379</v>
      </c>
      <c r="B91" s="130"/>
      <c r="C91" s="130"/>
      <c r="D91" s="130"/>
      <c r="E91" s="130"/>
      <c r="F91" s="130"/>
      <c r="G91" s="130"/>
    </row>
    <row r="92" customFormat="false" ht="27.85" hidden="false" customHeight="true" outlineLevel="0" collapsed="false">
      <c r="A92" s="9" t="s">
        <v>380</v>
      </c>
      <c r="B92" s="9"/>
      <c r="C92" s="9"/>
      <c r="D92" s="9"/>
      <c r="E92" s="9"/>
      <c r="F92" s="9"/>
      <c r="G92" s="9"/>
    </row>
    <row r="93" customFormat="false" ht="12.8" hidden="false" customHeight="true" outlineLevel="0" collapsed="false">
      <c r="A93" s="91" t="s">
        <v>381</v>
      </c>
      <c r="B93" s="91"/>
      <c r="C93" s="91"/>
      <c r="D93" s="91" t="s">
        <v>382</v>
      </c>
      <c r="E93" s="91"/>
      <c r="F93" s="91"/>
      <c r="G93" s="91"/>
    </row>
    <row r="94" customFormat="false" ht="12.8" hidden="false" customHeight="false" outlineLevel="0" collapsed="false">
      <c r="A94" s="91"/>
      <c r="B94" s="91"/>
      <c r="C94" s="91"/>
      <c r="D94" s="91"/>
      <c r="E94" s="91"/>
      <c r="F94" s="91"/>
      <c r="G94" s="91"/>
    </row>
    <row r="1048576" customFormat="false" ht="12.8" hidden="false" customHeight="false" outlineLevel="0" collapsed="false"/>
  </sheetData>
  <mergeCells count="88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A8:G8"/>
    <mergeCell ref="A9:G9"/>
    <mergeCell ref="F10:G10"/>
    <mergeCell ref="F11:G11"/>
    <mergeCell ref="A13:G13"/>
    <mergeCell ref="F14:G14"/>
    <mergeCell ref="F15:G15"/>
    <mergeCell ref="A16:G16"/>
    <mergeCell ref="A18:B18"/>
    <mergeCell ref="A21:E21"/>
    <mergeCell ref="F21:G21"/>
    <mergeCell ref="A22:E22"/>
    <mergeCell ref="F22:G22"/>
    <mergeCell ref="A23:E23"/>
    <mergeCell ref="F23:G23"/>
    <mergeCell ref="A24:G24"/>
    <mergeCell ref="A25:G25"/>
    <mergeCell ref="A26:G26"/>
    <mergeCell ref="A29:G29"/>
    <mergeCell ref="A31:B31"/>
    <mergeCell ref="A39:G39"/>
    <mergeCell ref="A40:G40"/>
    <mergeCell ref="A41:G41"/>
    <mergeCell ref="A42:G42"/>
    <mergeCell ref="A45:G45"/>
    <mergeCell ref="A47:B47"/>
    <mergeCell ref="A54:G54"/>
    <mergeCell ref="A55:G55"/>
    <mergeCell ref="A56:G56"/>
    <mergeCell ref="A59:G59"/>
    <mergeCell ref="A61:B61"/>
    <mergeCell ref="A69:G69"/>
    <mergeCell ref="A70:G70"/>
    <mergeCell ref="A71:G71"/>
    <mergeCell ref="A72:B72"/>
    <mergeCell ref="E72:F72"/>
    <mergeCell ref="A73:B74"/>
    <mergeCell ref="D73:D74"/>
    <mergeCell ref="E73:F74"/>
    <mergeCell ref="G73:G74"/>
    <mergeCell ref="A75:B76"/>
    <mergeCell ref="D75:D76"/>
    <mergeCell ref="E75:F76"/>
    <mergeCell ref="G75:G76"/>
    <mergeCell ref="A77:B77"/>
    <mergeCell ref="E77:F77"/>
    <mergeCell ref="A78:B79"/>
    <mergeCell ref="D78:D79"/>
    <mergeCell ref="E78:F79"/>
    <mergeCell ref="G78:G79"/>
    <mergeCell ref="A80:B81"/>
    <mergeCell ref="D80:D81"/>
    <mergeCell ref="E80:F81"/>
    <mergeCell ref="G80:G81"/>
    <mergeCell ref="A82:B83"/>
    <mergeCell ref="C82:C83"/>
    <mergeCell ref="D82:D83"/>
    <mergeCell ref="E82:F83"/>
    <mergeCell ref="G82:G83"/>
    <mergeCell ref="A84:B85"/>
    <mergeCell ref="D84:D85"/>
    <mergeCell ref="E84:F85"/>
    <mergeCell ref="G84:G85"/>
    <mergeCell ref="A86:G86"/>
    <mergeCell ref="A87:E87"/>
    <mergeCell ref="F87:G87"/>
    <mergeCell ref="A88:E88"/>
    <mergeCell ref="F88:G88"/>
    <mergeCell ref="A89:E89"/>
    <mergeCell ref="F89:G89"/>
    <mergeCell ref="A90:E90"/>
    <mergeCell ref="F90:G90"/>
    <mergeCell ref="A91:G91"/>
    <mergeCell ref="A92:G92"/>
    <mergeCell ref="A93:A94"/>
    <mergeCell ref="B93:C94"/>
    <mergeCell ref="D93:E94"/>
    <mergeCell ref="F93:G94"/>
  </mergeCells>
  <printOptions headings="false" gridLines="false" gridLinesSet="true" horizontalCentered="false" verticalCentered="false"/>
  <pageMargins left="0.7875" right="0.7875" top="0.886111111111111" bottom="0.88611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55" man="true" max="16383" min="0"/>
  </row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96"/>
  <sheetViews>
    <sheetView showFormulas="false" showGridLines="true" showRowColHeaders="true" showZeros="true" rightToLeft="false" tabSelected="false" showOutlineSymbols="true" defaultGridColor="true" view="pageBreakPreview" topLeftCell="A1" colorId="64" zoomScale="85" zoomScaleNormal="75" zoomScalePageLayoutView="85" workbookViewId="0">
      <selection pane="topLeft" activeCell="D36" activeCellId="0" sqref="D36"/>
    </sheetView>
  </sheetViews>
  <sheetFormatPr defaultColWidth="10.71484375" defaultRowHeight="13.8" zeroHeight="false" outlineLevelRow="0" outlineLevelCol="0"/>
  <cols>
    <col collapsed="false" customWidth="true" hidden="false" outlineLevel="0" max="1" min="1" style="1" width="23.26"/>
    <col collapsed="false" customWidth="true" hidden="false" outlineLevel="0" max="2" min="2" style="1" width="18.83"/>
    <col collapsed="false" customWidth="true" hidden="false" outlineLevel="0" max="3" min="3" style="1" width="19.08"/>
    <col collapsed="false" customWidth="true" hidden="false" outlineLevel="0" max="4" min="4" style="1" width="18.69"/>
    <col collapsed="false" customWidth="true" hidden="false" outlineLevel="0" max="5" min="5" style="1" width="13.16"/>
    <col collapsed="false" customWidth="true" hidden="false" outlineLevel="0" max="6" min="6" style="1" width="15"/>
    <col collapsed="false" customWidth="true" hidden="false" outlineLevel="0" max="7" min="7" style="1" width="14.79"/>
    <col collapsed="false" customWidth="false" hidden="false" outlineLevel="0" max="1024" min="8" style="1" width="10.72"/>
  </cols>
  <sheetData>
    <row r="1" customFormat="false" ht="13.8" hidden="false" customHeight="true" outlineLevel="0" collapsed="false">
      <c r="A1" s="116" t="s">
        <v>0</v>
      </c>
      <c r="B1" s="116"/>
      <c r="C1" s="116"/>
      <c r="D1" s="116"/>
      <c r="E1" s="116"/>
      <c r="F1" s="116"/>
      <c r="G1" s="116"/>
    </row>
    <row r="2" customFormat="false" ht="13.8" hidden="false" customHeight="true" outlineLevel="0" collapsed="false">
      <c r="A2" s="117" t="s">
        <v>3</v>
      </c>
      <c r="B2" s="117"/>
      <c r="C2" s="118" t="n">
        <v>89379676209</v>
      </c>
      <c r="D2" s="118"/>
      <c r="E2" s="119"/>
      <c r="F2" s="119"/>
      <c r="G2" s="120"/>
    </row>
    <row r="3" customFormat="false" ht="13.8" hidden="false" customHeight="true" outlineLevel="0" collapsed="false">
      <c r="A3" s="121" t="s">
        <v>305</v>
      </c>
      <c r="B3" s="9" t="s">
        <v>306</v>
      </c>
      <c r="C3" s="9"/>
      <c r="D3" s="122" t="s">
        <v>307</v>
      </c>
      <c r="E3" s="122"/>
      <c r="F3" s="123" t="s">
        <v>8</v>
      </c>
      <c r="G3" s="123"/>
    </row>
    <row r="4" customFormat="false" ht="13.8" hidden="false" customHeight="true" outlineLevel="0" collapsed="false">
      <c r="A4" s="121" t="s">
        <v>308</v>
      </c>
      <c r="B4" s="124" t="s">
        <v>53</v>
      </c>
      <c r="C4" s="124"/>
      <c r="D4" s="125" t="s">
        <v>265</v>
      </c>
      <c r="E4" s="125"/>
      <c r="F4" s="126" t="s">
        <v>254</v>
      </c>
      <c r="G4" s="126"/>
    </row>
    <row r="5" customFormat="false" ht="13.8" hidden="false" customHeight="false" outlineLevel="0" collapsed="false">
      <c r="A5" s="127" t="s">
        <v>309</v>
      </c>
      <c r="B5" s="128" t="n">
        <f aca="false">'Журн.расхода'!A15</f>
        <v>45526</v>
      </c>
      <c r="C5" s="119"/>
      <c r="D5" s="119"/>
      <c r="E5" s="119"/>
      <c r="F5" s="119"/>
      <c r="G5" s="120"/>
    </row>
    <row r="6" customFormat="false" ht="13.8" hidden="false" customHeight="false" outlineLevel="0" collapsed="false">
      <c r="A6" s="129"/>
      <c r="B6" s="129"/>
      <c r="C6" s="129"/>
      <c r="D6" s="129"/>
      <c r="E6" s="129"/>
      <c r="F6" s="129"/>
      <c r="G6" s="129"/>
    </row>
    <row r="7" customFormat="false" ht="13.8" hidden="false" customHeight="true" outlineLevel="0" collapsed="false">
      <c r="A7" s="116" t="s">
        <v>310</v>
      </c>
      <c r="B7" s="116"/>
      <c r="C7" s="116"/>
      <c r="D7" s="116"/>
      <c r="E7" s="116"/>
      <c r="F7" s="116"/>
      <c r="G7" s="116"/>
    </row>
    <row r="8" customFormat="false" ht="13.8" hidden="false" customHeight="true" outlineLevel="0" collapsed="false">
      <c r="A8" s="130" t="s">
        <v>311</v>
      </c>
      <c r="B8" s="130"/>
      <c r="C8" s="130"/>
      <c r="D8" s="130"/>
      <c r="E8" s="130"/>
      <c r="F8" s="130"/>
      <c r="G8" s="130"/>
    </row>
    <row r="9" customFormat="false" ht="13.8" hidden="false" customHeight="true" outlineLevel="0" collapsed="false">
      <c r="A9" s="130" t="s">
        <v>312</v>
      </c>
      <c r="B9" s="130"/>
      <c r="C9" s="130"/>
      <c r="D9" s="130"/>
      <c r="E9" s="130"/>
      <c r="F9" s="130"/>
      <c r="G9" s="130"/>
    </row>
    <row r="10" customFormat="false" ht="27.85" hidden="false" customHeight="true" outlineLevel="0" collapsed="false">
      <c r="A10" s="131" t="s">
        <v>313</v>
      </c>
      <c r="B10" s="131" t="s">
        <v>314</v>
      </c>
      <c r="C10" s="131" t="s">
        <v>315</v>
      </c>
      <c r="D10" s="131" t="s">
        <v>316</v>
      </c>
      <c r="E10" s="131" t="s">
        <v>317</v>
      </c>
      <c r="F10" s="131" t="s">
        <v>318</v>
      </c>
      <c r="G10" s="131"/>
    </row>
    <row r="11" customFormat="false" ht="13.8" hidden="false" customHeight="true" outlineLevel="0" collapsed="false">
      <c r="A11" s="91" t="s">
        <v>35</v>
      </c>
      <c r="B11" s="91" t="s">
        <v>35</v>
      </c>
      <c r="C11" s="91" t="s">
        <v>35</v>
      </c>
      <c r="D11" s="91" t="s">
        <v>35</v>
      </c>
      <c r="E11" s="132" t="s">
        <v>35</v>
      </c>
      <c r="F11" s="91" t="s">
        <v>35</v>
      </c>
      <c r="G11" s="91"/>
    </row>
    <row r="12" customFormat="false" ht="13.8" hidden="false" customHeight="false" outlineLevel="0" collapsed="false">
      <c r="A12" s="129"/>
      <c r="B12" s="129"/>
      <c r="C12" s="129"/>
      <c r="D12" s="129"/>
      <c r="E12" s="129"/>
      <c r="F12" s="129"/>
      <c r="G12" s="129"/>
    </row>
    <row r="13" customFormat="false" ht="13.8" hidden="false" customHeight="true" outlineLevel="0" collapsed="false">
      <c r="A13" s="130" t="s">
        <v>319</v>
      </c>
      <c r="B13" s="130"/>
      <c r="C13" s="130"/>
      <c r="D13" s="130"/>
      <c r="E13" s="130"/>
      <c r="F13" s="130"/>
      <c r="G13" s="130"/>
    </row>
    <row r="14" customFormat="false" ht="27.85" hidden="false" customHeight="true" outlineLevel="0" collapsed="false">
      <c r="A14" s="18" t="s">
        <v>313</v>
      </c>
      <c r="B14" s="131" t="s">
        <v>314</v>
      </c>
      <c r="C14" s="131" t="s">
        <v>315</v>
      </c>
      <c r="D14" s="131" t="s">
        <v>316</v>
      </c>
      <c r="E14" s="131" t="s">
        <v>317</v>
      </c>
      <c r="F14" s="131" t="s">
        <v>318</v>
      </c>
      <c r="G14" s="131"/>
    </row>
    <row r="15" customFormat="false" ht="115.65" hidden="false" customHeight="false" outlineLevel="0" collapsed="false">
      <c r="A15" s="133" t="s">
        <v>320</v>
      </c>
      <c r="B15" s="5" t="n">
        <v>1</v>
      </c>
      <c r="C15" s="5" t="s">
        <v>411</v>
      </c>
      <c r="D15" s="5" t="s">
        <v>35</v>
      </c>
      <c r="E15" s="134" t="s">
        <v>35</v>
      </c>
      <c r="F15" s="7" t="n">
        <v>54</v>
      </c>
      <c r="G15" s="7"/>
    </row>
    <row r="16" customFormat="false" ht="13.8" hidden="false" customHeight="true" outlineLevel="0" collapsed="false">
      <c r="A16" s="135" t="s">
        <v>321</v>
      </c>
      <c r="B16" s="135"/>
      <c r="C16" s="135"/>
      <c r="D16" s="135"/>
      <c r="E16" s="135"/>
      <c r="F16" s="135"/>
      <c r="G16" s="135"/>
    </row>
    <row r="17" customFormat="false" ht="13.8" hidden="false" customHeight="false" outlineLevel="0" collapsed="false">
      <c r="A17" s="131" t="s">
        <v>322</v>
      </c>
      <c r="B17" s="131" t="s">
        <v>323</v>
      </c>
      <c r="C17" s="129"/>
      <c r="D17" s="129"/>
      <c r="E17" s="129"/>
      <c r="F17" s="129"/>
      <c r="G17" s="129"/>
    </row>
    <row r="18" customFormat="false" ht="13.8" hidden="false" customHeight="true" outlineLevel="0" collapsed="false">
      <c r="A18" s="136" t="s">
        <v>324</v>
      </c>
      <c r="B18" s="136"/>
      <c r="C18" s="129"/>
      <c r="D18" s="129"/>
      <c r="E18" s="129"/>
      <c r="F18" s="129"/>
      <c r="G18" s="129"/>
    </row>
    <row r="19" customFormat="false" ht="13.8" hidden="false" customHeight="false" outlineLevel="0" collapsed="false">
      <c r="A19" s="9" t="s">
        <v>325</v>
      </c>
      <c r="B19" s="5" t="s">
        <v>35</v>
      </c>
      <c r="C19" s="129"/>
      <c r="D19" s="129"/>
      <c r="E19" s="129"/>
      <c r="F19" s="129"/>
      <c r="G19" s="129"/>
    </row>
    <row r="20" customFormat="false" ht="13.8" hidden="false" customHeight="false" outlineLevel="0" collapsed="false">
      <c r="A20" s="9" t="s">
        <v>326</v>
      </c>
      <c r="B20" s="5" t="str">
        <f aca="false">B19</f>
        <v>-</v>
      </c>
      <c r="C20" s="129"/>
      <c r="D20" s="129"/>
      <c r="E20" s="129"/>
      <c r="F20" s="129"/>
      <c r="G20" s="129"/>
    </row>
    <row r="21" customFormat="false" ht="13.8" hidden="false" customHeight="true" outlineLevel="0" collapsed="false">
      <c r="A21" s="133" t="s">
        <v>327</v>
      </c>
      <c r="B21" s="133"/>
      <c r="C21" s="133"/>
      <c r="D21" s="133"/>
      <c r="E21" s="133"/>
      <c r="F21" s="137" t="s">
        <v>35</v>
      </c>
      <c r="G21" s="137"/>
    </row>
    <row r="22" customFormat="false" ht="13.8" hidden="false" customHeight="true" outlineLevel="0" collapsed="false">
      <c r="A22" s="133" t="s">
        <v>328</v>
      </c>
      <c r="B22" s="133"/>
      <c r="C22" s="133"/>
      <c r="D22" s="133"/>
      <c r="E22" s="133"/>
      <c r="F22" s="7" t="s">
        <v>35</v>
      </c>
      <c r="G22" s="7"/>
    </row>
    <row r="23" customFormat="false" ht="13.8" hidden="false" customHeight="true" outlineLevel="0" collapsed="false">
      <c r="A23" s="133" t="s">
        <v>329</v>
      </c>
      <c r="B23" s="133"/>
      <c r="C23" s="133"/>
      <c r="D23" s="133"/>
      <c r="E23" s="133"/>
      <c r="F23" s="7" t="s">
        <v>35</v>
      </c>
      <c r="G23" s="7"/>
    </row>
    <row r="24" customFormat="false" ht="13.8" hidden="false" customHeight="true" outlineLevel="0" collapsed="false">
      <c r="A24" s="135" t="s">
        <v>330</v>
      </c>
      <c r="B24" s="135"/>
      <c r="C24" s="135"/>
      <c r="D24" s="135"/>
      <c r="E24" s="135"/>
      <c r="F24" s="135"/>
      <c r="G24" s="135"/>
    </row>
    <row r="25" customFormat="false" ht="13.8" hidden="false" customHeight="true" outlineLevel="0" collapsed="false">
      <c r="A25" s="133" t="s">
        <v>408</v>
      </c>
      <c r="B25" s="133"/>
      <c r="C25" s="133"/>
      <c r="D25" s="133"/>
      <c r="E25" s="133"/>
      <c r="F25" s="133"/>
      <c r="G25" s="133"/>
    </row>
    <row r="26" customFormat="false" ht="13.8" hidden="false" customHeight="true" outlineLevel="0" collapsed="false">
      <c r="A26" s="167" t="s">
        <v>412</v>
      </c>
      <c r="B26" s="133"/>
      <c r="C26" s="133"/>
      <c r="D26" s="133"/>
      <c r="E26" s="133"/>
      <c r="F26" s="133"/>
      <c r="G26" s="133"/>
    </row>
    <row r="27" customFormat="false" ht="13.8" hidden="false" customHeight="true" outlineLevel="0" collapsed="false">
      <c r="A27" s="133" t="s">
        <v>413</v>
      </c>
      <c r="B27" s="133"/>
      <c r="C27" s="133"/>
      <c r="D27" s="133"/>
      <c r="E27" s="133"/>
      <c r="F27" s="133"/>
      <c r="G27" s="133"/>
    </row>
    <row r="28" customFormat="false" ht="13.8" hidden="false" customHeight="true" outlineLevel="0" collapsed="false">
      <c r="A28" s="130" t="s">
        <v>332</v>
      </c>
      <c r="B28" s="130"/>
      <c r="C28" s="130"/>
      <c r="D28" s="130"/>
      <c r="E28" s="130"/>
      <c r="F28" s="130"/>
      <c r="G28" s="130"/>
    </row>
    <row r="29" customFormat="false" ht="13.9" hidden="false" customHeight="false" outlineLevel="0" collapsed="false">
      <c r="A29" s="131" t="s">
        <v>314</v>
      </c>
      <c r="B29" s="9" t="s">
        <v>334</v>
      </c>
      <c r="C29" s="9" t="s">
        <v>335</v>
      </c>
      <c r="D29" s="9" t="s">
        <v>336</v>
      </c>
      <c r="E29" s="9" t="s">
        <v>337</v>
      </c>
      <c r="F29" s="9" t="s">
        <v>338</v>
      </c>
      <c r="G29" s="9" t="s">
        <v>339</v>
      </c>
    </row>
    <row r="30" customFormat="false" ht="13.8" hidden="false" customHeight="false" outlineLevel="0" collapsed="false">
      <c r="A30" s="5" t="s">
        <v>35</v>
      </c>
      <c r="B30" s="5" t="s">
        <v>35</v>
      </c>
      <c r="C30" s="5" t="s">
        <v>35</v>
      </c>
      <c r="D30" s="5" t="s">
        <v>35</v>
      </c>
      <c r="E30" s="5" t="s">
        <v>35</v>
      </c>
      <c r="F30" s="5" t="s">
        <v>35</v>
      </c>
      <c r="G30" s="5" t="s">
        <v>35</v>
      </c>
    </row>
    <row r="31" customFormat="false" ht="13.8" hidden="false" customHeight="true" outlineLevel="0" collapsed="false">
      <c r="A31" s="135" t="s">
        <v>321</v>
      </c>
      <c r="B31" s="135"/>
      <c r="C31" s="135"/>
      <c r="D31" s="135"/>
      <c r="E31" s="135"/>
      <c r="F31" s="135"/>
      <c r="G31" s="135"/>
    </row>
    <row r="32" customFormat="false" ht="13.8" hidden="false" customHeight="false" outlineLevel="0" collapsed="false">
      <c r="A32" s="131" t="s">
        <v>322</v>
      </c>
      <c r="B32" s="131" t="s">
        <v>323</v>
      </c>
      <c r="C32" s="96"/>
      <c r="D32" s="96"/>
      <c r="E32" s="96"/>
      <c r="F32" s="96"/>
      <c r="G32" s="96"/>
    </row>
    <row r="33" customFormat="false" ht="13.8" hidden="false" customHeight="true" outlineLevel="0" collapsed="false">
      <c r="A33" s="7" t="s">
        <v>343</v>
      </c>
      <c r="B33" s="7"/>
      <c r="C33" s="96"/>
      <c r="D33" s="96"/>
      <c r="E33" s="96"/>
      <c r="F33" s="96"/>
      <c r="G33" s="96"/>
    </row>
    <row r="34" customFormat="false" ht="13.8" hidden="false" customHeight="false" outlineLevel="0" collapsed="false">
      <c r="A34" s="9" t="s">
        <v>334</v>
      </c>
      <c r="B34" s="5" t="str">
        <f aca="false">B30</f>
        <v>-</v>
      </c>
      <c r="C34" s="96"/>
      <c r="D34" s="96"/>
      <c r="E34" s="96"/>
      <c r="F34" s="96"/>
      <c r="G34" s="96"/>
    </row>
    <row r="35" customFormat="false" ht="13.8" hidden="false" customHeight="false" outlineLevel="0" collapsed="false">
      <c r="A35" s="9" t="s">
        <v>335</v>
      </c>
      <c r="B35" s="5" t="str">
        <f aca="false">C30</f>
        <v>-</v>
      </c>
      <c r="C35" s="96"/>
      <c r="D35" s="96"/>
      <c r="E35" s="96"/>
      <c r="F35" s="96"/>
      <c r="G35" s="96"/>
    </row>
    <row r="36" customFormat="false" ht="13.8" hidden="false" customHeight="false" outlineLevel="0" collapsed="false">
      <c r="A36" s="9" t="s">
        <v>336</v>
      </c>
      <c r="B36" s="5" t="str">
        <f aca="false">D30</f>
        <v>-</v>
      </c>
      <c r="C36" s="138"/>
      <c r="D36" s="138"/>
      <c r="E36" s="138"/>
      <c r="F36" s="138"/>
      <c r="G36" s="96"/>
    </row>
    <row r="37" customFormat="false" ht="14.15" hidden="false" customHeight="false" outlineLevel="0" collapsed="false">
      <c r="A37" s="9" t="s">
        <v>337</v>
      </c>
      <c r="B37" s="5" t="str">
        <f aca="false">E30</f>
        <v>-</v>
      </c>
      <c r="C37" s="138"/>
      <c r="D37" s="138"/>
      <c r="E37" s="138"/>
      <c r="F37" s="138"/>
      <c r="G37" s="96"/>
    </row>
    <row r="38" customFormat="false" ht="14.15" hidden="false" customHeight="false" outlineLevel="0" collapsed="false">
      <c r="A38" s="9" t="s">
        <v>338</v>
      </c>
      <c r="B38" s="5" t="str">
        <f aca="false">F30</f>
        <v>-</v>
      </c>
      <c r="C38" s="138"/>
      <c r="D38" s="138"/>
      <c r="E38" s="138"/>
      <c r="F38" s="138"/>
      <c r="G38" s="96"/>
    </row>
    <row r="39" customFormat="false" ht="13.9" hidden="false" customHeight="false" outlineLevel="0" collapsed="false">
      <c r="A39" s="9" t="s">
        <v>339</v>
      </c>
      <c r="B39" s="5" t="str">
        <f aca="false">G30</f>
        <v>-</v>
      </c>
      <c r="C39" s="138"/>
      <c r="D39" s="138"/>
      <c r="E39" s="138"/>
      <c r="F39" s="138"/>
      <c r="G39" s="96"/>
    </row>
    <row r="40" customFormat="false" ht="13.8" hidden="false" customHeight="false" outlineLevel="0" collapsed="false">
      <c r="A40" s="9" t="s">
        <v>326</v>
      </c>
      <c r="B40" s="5" t="n">
        <f aca="false">SUM(B35:B39)</f>
        <v>0</v>
      </c>
      <c r="C40" s="138"/>
      <c r="D40" s="138"/>
      <c r="E40" s="138"/>
      <c r="F40" s="138"/>
      <c r="G40" s="96"/>
    </row>
    <row r="41" customFormat="false" ht="13.8" hidden="false" customHeight="true" outlineLevel="0" collapsed="false">
      <c r="A41" s="133" t="s">
        <v>35</v>
      </c>
      <c r="B41" s="133"/>
      <c r="C41" s="133"/>
      <c r="D41" s="133"/>
      <c r="E41" s="133"/>
      <c r="F41" s="133"/>
      <c r="G41" s="133"/>
    </row>
    <row r="42" customFormat="false" ht="13.8" hidden="false" customHeight="true" outlineLevel="0" collapsed="false">
      <c r="A42" s="135" t="s">
        <v>330</v>
      </c>
      <c r="B42" s="135"/>
      <c r="C42" s="135"/>
      <c r="D42" s="135"/>
      <c r="E42" s="135"/>
      <c r="F42" s="135"/>
      <c r="G42" s="135"/>
    </row>
    <row r="43" customFormat="false" ht="13.8" hidden="false" customHeight="true" outlineLevel="0" collapsed="false">
      <c r="A43" s="133" t="s">
        <v>331</v>
      </c>
      <c r="B43" s="133"/>
      <c r="C43" s="133"/>
      <c r="D43" s="133"/>
      <c r="E43" s="133"/>
      <c r="F43" s="133"/>
      <c r="G43" s="133"/>
    </row>
    <row r="44" customFormat="false" ht="13.8" hidden="false" customHeight="true" outlineLevel="0" collapsed="false">
      <c r="A44" s="130" t="s">
        <v>345</v>
      </c>
      <c r="B44" s="130"/>
      <c r="C44" s="130"/>
      <c r="D44" s="130"/>
      <c r="E44" s="130"/>
      <c r="F44" s="130"/>
      <c r="G44" s="130"/>
    </row>
    <row r="45" customFormat="false" ht="13.8" hidden="false" customHeight="false" outlineLevel="0" collapsed="false">
      <c r="A45" s="131" t="s">
        <v>346</v>
      </c>
      <c r="B45" s="131" t="s">
        <v>347</v>
      </c>
      <c r="C45" s="131" t="s">
        <v>348</v>
      </c>
      <c r="D45" s="131" t="s">
        <v>349</v>
      </c>
      <c r="E45" s="131" t="s">
        <v>350</v>
      </c>
      <c r="F45" s="131" t="s">
        <v>351</v>
      </c>
      <c r="G45" s="131" t="s">
        <v>352</v>
      </c>
    </row>
    <row r="46" customFormat="false" ht="13.8" hidden="false" customHeight="false" outlineLevel="0" collapsed="false">
      <c r="A46" s="139" t="s">
        <v>35</v>
      </c>
      <c r="B46" s="139" t="s">
        <v>35</v>
      </c>
      <c r="C46" s="139" t="s">
        <v>35</v>
      </c>
      <c r="D46" s="139" t="s">
        <v>35</v>
      </c>
      <c r="E46" s="139" t="s">
        <v>35</v>
      </c>
      <c r="F46" s="139" t="s">
        <v>35</v>
      </c>
      <c r="G46" s="139" t="s">
        <v>35</v>
      </c>
    </row>
    <row r="47" customFormat="false" ht="13.8" hidden="false" customHeight="true" outlineLevel="0" collapsed="false">
      <c r="A47" s="135" t="s">
        <v>321</v>
      </c>
      <c r="B47" s="135"/>
      <c r="C47" s="135"/>
      <c r="D47" s="135"/>
      <c r="E47" s="135"/>
      <c r="F47" s="135"/>
      <c r="G47" s="135"/>
    </row>
    <row r="48" customFormat="false" ht="13.8" hidden="false" customHeight="false" outlineLevel="0" collapsed="false">
      <c r="A48" s="131" t="s">
        <v>322</v>
      </c>
      <c r="B48" s="131" t="s">
        <v>323</v>
      </c>
      <c r="C48" s="129"/>
      <c r="D48" s="129"/>
      <c r="E48" s="129"/>
      <c r="F48" s="129"/>
      <c r="G48" s="129"/>
    </row>
    <row r="49" customFormat="false" ht="13.8" hidden="false" customHeight="true" outlineLevel="0" collapsed="false">
      <c r="A49" s="142" t="s">
        <v>353</v>
      </c>
      <c r="B49" s="142"/>
      <c r="C49" s="129"/>
      <c r="D49" s="129"/>
      <c r="E49" s="129"/>
      <c r="F49" s="129"/>
      <c r="G49" s="129"/>
    </row>
    <row r="50" customFormat="false" ht="13.8" hidden="false" customHeight="false" outlineLevel="0" collapsed="false">
      <c r="A50" s="9" t="s">
        <v>347</v>
      </c>
      <c r="B50" s="5" t="str">
        <f aca="false">B46</f>
        <v>-</v>
      </c>
      <c r="C50" s="129"/>
      <c r="D50" s="129"/>
      <c r="E50" s="129"/>
      <c r="F50" s="129"/>
      <c r="G50" s="129"/>
    </row>
    <row r="51" customFormat="false" ht="13.8" hidden="false" customHeight="false" outlineLevel="0" collapsed="false">
      <c r="A51" s="9" t="s">
        <v>348</v>
      </c>
      <c r="B51" s="5" t="str">
        <f aca="false">C46</f>
        <v>-</v>
      </c>
      <c r="C51" s="129"/>
      <c r="D51" s="129"/>
      <c r="E51" s="129"/>
      <c r="F51" s="129"/>
      <c r="G51" s="129"/>
    </row>
    <row r="52" customFormat="false" ht="13.8" hidden="false" customHeight="false" outlineLevel="0" collapsed="false">
      <c r="A52" s="9" t="str">
        <f aca="false">D45</f>
        <v>Златоглазки</v>
      </c>
      <c r="B52" s="5" t="str">
        <f aca="false">D46</f>
        <v>-</v>
      </c>
      <c r="C52" s="129"/>
      <c r="D52" s="129"/>
      <c r="E52" s="129"/>
      <c r="F52" s="129"/>
      <c r="G52" s="129"/>
    </row>
    <row r="53" customFormat="false" ht="13.8" hidden="false" customHeight="false" outlineLevel="0" collapsed="false">
      <c r="A53" s="9" t="str">
        <f aca="false">E45</f>
        <v>Комары</v>
      </c>
      <c r="B53" s="5" t="str">
        <f aca="false">E46</f>
        <v>-</v>
      </c>
      <c r="C53" s="129"/>
      <c r="D53" s="129"/>
      <c r="E53" s="129"/>
      <c r="F53" s="129"/>
      <c r="G53" s="129"/>
    </row>
    <row r="54" customFormat="false" ht="13.8" hidden="false" customHeight="false" outlineLevel="0" collapsed="false">
      <c r="A54" s="9" t="str">
        <f aca="false">F45</f>
        <v>Осы</v>
      </c>
      <c r="B54" s="5" t="str">
        <f aca="false">F46</f>
        <v>-</v>
      </c>
      <c r="C54" s="129"/>
      <c r="D54" s="129"/>
      <c r="E54" s="129"/>
      <c r="F54" s="129"/>
      <c r="G54" s="129"/>
    </row>
    <row r="55" customFormat="false" ht="13.8" hidden="false" customHeight="false" outlineLevel="0" collapsed="false">
      <c r="A55" s="9" t="str">
        <f aca="false">G45</f>
        <v>Пищевая моль</v>
      </c>
      <c r="B55" s="5" t="str">
        <f aca="false">G46</f>
        <v>-</v>
      </c>
      <c r="C55" s="129"/>
      <c r="D55" s="129"/>
      <c r="E55" s="129"/>
      <c r="F55" s="129"/>
      <c r="G55" s="129"/>
    </row>
    <row r="56" customFormat="false" ht="13.8" hidden="false" customHeight="true" outlineLevel="0" collapsed="false">
      <c r="A56" s="135" t="s">
        <v>330</v>
      </c>
      <c r="B56" s="135"/>
      <c r="C56" s="135"/>
      <c r="D56" s="135"/>
      <c r="E56" s="135"/>
      <c r="F56" s="135"/>
      <c r="G56" s="135"/>
    </row>
    <row r="57" customFormat="false" ht="13.9" hidden="false" customHeight="true" outlineLevel="0" collapsed="false">
      <c r="A57" s="133" t="s">
        <v>331</v>
      </c>
      <c r="B57" s="133"/>
      <c r="C57" s="133"/>
      <c r="D57" s="133"/>
      <c r="E57" s="133"/>
      <c r="F57" s="133"/>
      <c r="G57" s="133"/>
    </row>
    <row r="58" customFormat="false" ht="13.8" hidden="false" customHeight="true" outlineLevel="0" collapsed="false">
      <c r="A58" s="130" t="s">
        <v>355</v>
      </c>
      <c r="B58" s="130"/>
      <c r="C58" s="130"/>
      <c r="D58" s="130"/>
      <c r="E58" s="130"/>
      <c r="F58" s="130"/>
      <c r="G58" s="130"/>
    </row>
    <row r="59" customFormat="false" ht="27.85" hidden="false" customHeight="false" outlineLevel="0" collapsed="false">
      <c r="A59" s="131" t="s">
        <v>356</v>
      </c>
      <c r="B59" s="131" t="s">
        <v>347</v>
      </c>
      <c r="C59" s="131" t="s">
        <v>348</v>
      </c>
      <c r="D59" s="131" t="s">
        <v>349</v>
      </c>
      <c r="E59" s="131" t="s">
        <v>350</v>
      </c>
      <c r="F59" s="131" t="s">
        <v>351</v>
      </c>
      <c r="G59" s="131" t="s">
        <v>352</v>
      </c>
    </row>
    <row r="60" customFormat="false" ht="13.8" hidden="false" customHeight="false" outlineLevel="0" collapsed="false">
      <c r="A60" s="5" t="s">
        <v>35</v>
      </c>
      <c r="B60" s="5" t="s">
        <v>35</v>
      </c>
      <c r="C60" s="5" t="s">
        <v>35</v>
      </c>
      <c r="D60" s="5" t="s">
        <v>35</v>
      </c>
      <c r="E60" s="5" t="s">
        <v>35</v>
      </c>
      <c r="F60" s="5" t="s">
        <v>35</v>
      </c>
      <c r="G60" s="5" t="s">
        <v>35</v>
      </c>
    </row>
    <row r="61" customFormat="false" ht="13.8" hidden="false" customHeight="true" outlineLevel="0" collapsed="false">
      <c r="A61" s="135" t="s">
        <v>321</v>
      </c>
      <c r="B61" s="135"/>
      <c r="C61" s="135"/>
      <c r="D61" s="135"/>
      <c r="E61" s="135"/>
      <c r="F61" s="135"/>
      <c r="G61" s="135"/>
    </row>
    <row r="62" customFormat="false" ht="13.8" hidden="false" customHeight="false" outlineLevel="0" collapsed="false">
      <c r="A62" s="165" t="s">
        <v>322</v>
      </c>
      <c r="B62" s="165" t="s">
        <v>323</v>
      </c>
      <c r="C62" s="96"/>
      <c r="D62" s="96"/>
      <c r="E62" s="96"/>
      <c r="F62" s="96"/>
      <c r="G62" s="96"/>
    </row>
    <row r="63" customFormat="false" ht="13.8" hidden="false" customHeight="false" outlineLevel="0" collapsed="false">
      <c r="A63" s="113" t="s">
        <v>353</v>
      </c>
      <c r="B63" s="113"/>
      <c r="C63" s="96"/>
      <c r="D63" s="96"/>
      <c r="E63" s="96"/>
      <c r="F63" s="96"/>
      <c r="G63" s="96"/>
    </row>
    <row r="64" customFormat="false" ht="13.8" hidden="false" customHeight="false" outlineLevel="0" collapsed="false">
      <c r="A64" s="9" t="s">
        <v>347</v>
      </c>
      <c r="B64" s="5" t="s">
        <v>35</v>
      </c>
      <c r="C64" s="96"/>
      <c r="D64" s="96"/>
      <c r="E64" s="96"/>
      <c r="F64" s="96"/>
      <c r="G64" s="96"/>
    </row>
    <row r="65" customFormat="false" ht="13.8" hidden="false" customHeight="false" outlineLevel="0" collapsed="false">
      <c r="A65" s="9" t="s">
        <v>348</v>
      </c>
      <c r="B65" s="5" t="s">
        <v>35</v>
      </c>
      <c r="C65" s="96"/>
      <c r="D65" s="96"/>
      <c r="E65" s="96"/>
      <c r="F65" s="96"/>
      <c r="G65" s="96"/>
    </row>
    <row r="66" customFormat="false" ht="13.8" hidden="false" customHeight="false" outlineLevel="0" collapsed="false">
      <c r="A66" s="9" t="str">
        <f aca="false">D59</f>
        <v>Златоглазки</v>
      </c>
      <c r="B66" s="5" t="s">
        <v>35</v>
      </c>
      <c r="C66" s="96"/>
      <c r="D66" s="96"/>
      <c r="E66" s="96"/>
      <c r="F66" s="96"/>
      <c r="G66" s="96"/>
    </row>
    <row r="67" customFormat="false" ht="13.8" hidden="false" customHeight="false" outlineLevel="0" collapsed="false">
      <c r="A67" s="9" t="str">
        <f aca="false">E59</f>
        <v>Комары</v>
      </c>
      <c r="B67" s="5" t="s">
        <v>35</v>
      </c>
      <c r="C67" s="96"/>
      <c r="D67" s="96"/>
      <c r="E67" s="96"/>
      <c r="F67" s="96"/>
      <c r="G67" s="96"/>
    </row>
    <row r="68" customFormat="false" ht="13.8" hidden="false" customHeight="false" outlineLevel="0" collapsed="false">
      <c r="A68" s="9" t="str">
        <f aca="false">F59</f>
        <v>Осы</v>
      </c>
      <c r="B68" s="5" t="s">
        <v>35</v>
      </c>
      <c r="C68" s="96"/>
      <c r="D68" s="96"/>
      <c r="E68" s="96"/>
      <c r="F68" s="96"/>
      <c r="G68" s="96"/>
    </row>
    <row r="69" customFormat="false" ht="13.8" hidden="false" customHeight="false" outlineLevel="0" collapsed="false">
      <c r="A69" s="9" t="str">
        <f aca="false">G59</f>
        <v>Пищевая моль</v>
      </c>
      <c r="B69" s="5" t="s">
        <v>35</v>
      </c>
      <c r="C69" s="96"/>
      <c r="D69" s="96"/>
      <c r="E69" s="96"/>
      <c r="F69" s="96"/>
      <c r="G69" s="96"/>
    </row>
    <row r="70" customFormat="false" ht="13.8" hidden="false" customHeight="false" outlineLevel="0" collapsed="false">
      <c r="A70" s="133" t="s">
        <v>35</v>
      </c>
      <c r="B70" s="144"/>
      <c r="C70" s="144"/>
      <c r="D70" s="144"/>
      <c r="E70" s="144"/>
      <c r="F70" s="144"/>
      <c r="G70" s="145"/>
    </row>
    <row r="71" customFormat="false" ht="13.8" hidden="false" customHeight="true" outlineLevel="0" collapsed="false">
      <c r="A71" s="135" t="s">
        <v>330</v>
      </c>
      <c r="B71" s="135"/>
      <c r="C71" s="135"/>
      <c r="D71" s="135"/>
      <c r="E71" s="135"/>
      <c r="F71" s="135"/>
      <c r="G71" s="135"/>
    </row>
    <row r="72" customFormat="false" ht="13.8" hidden="false" customHeight="true" outlineLevel="0" collapsed="false">
      <c r="A72" s="133" t="s">
        <v>331</v>
      </c>
      <c r="B72" s="133"/>
      <c r="C72" s="133"/>
      <c r="D72" s="133"/>
      <c r="E72" s="133"/>
      <c r="F72" s="133"/>
      <c r="G72" s="133"/>
    </row>
    <row r="73" customFormat="false" ht="13.8" hidden="false" customHeight="true" outlineLevel="0" collapsed="false">
      <c r="A73" s="130" t="s">
        <v>357</v>
      </c>
      <c r="B73" s="130"/>
      <c r="C73" s="130"/>
      <c r="D73" s="130"/>
      <c r="E73" s="130"/>
      <c r="F73" s="130"/>
      <c r="G73" s="130"/>
    </row>
    <row r="74" customFormat="false" ht="39.8" hidden="false" customHeight="true" outlineLevel="0" collapsed="false">
      <c r="A74" s="131" t="s">
        <v>358</v>
      </c>
      <c r="B74" s="131"/>
      <c r="C74" s="131" t="s">
        <v>404</v>
      </c>
      <c r="D74" s="131" t="s">
        <v>48</v>
      </c>
      <c r="E74" s="131" t="s">
        <v>360</v>
      </c>
      <c r="F74" s="131"/>
      <c r="G74" s="131" t="s">
        <v>361</v>
      </c>
    </row>
    <row r="75" customFormat="false" ht="13.8" hidden="false" customHeight="true" outlineLevel="0" collapsed="false">
      <c r="A75" s="7" t="s">
        <v>362</v>
      </c>
      <c r="B75" s="7"/>
      <c r="C75" s="146" t="s">
        <v>35</v>
      </c>
      <c r="D75" s="7" t="s">
        <v>35</v>
      </c>
      <c r="E75" s="7" t="s">
        <v>35</v>
      </c>
      <c r="F75" s="7"/>
      <c r="G75" s="147" t="s">
        <v>35</v>
      </c>
    </row>
    <row r="76" customFormat="false" ht="13.8" hidden="false" customHeight="false" outlineLevel="0" collapsed="false">
      <c r="A76" s="7"/>
      <c r="B76" s="7"/>
      <c r="C76" s="137" t="s">
        <v>35</v>
      </c>
      <c r="D76" s="7"/>
      <c r="E76" s="7"/>
      <c r="F76" s="7"/>
      <c r="G76" s="147"/>
    </row>
    <row r="77" customFormat="false" ht="13.8" hidden="false" customHeight="true" outlineLevel="0" collapsed="false">
      <c r="A77" s="2" t="s">
        <v>365</v>
      </c>
      <c r="B77" s="2"/>
      <c r="C77" s="13" t="s">
        <v>26</v>
      </c>
      <c r="D77" s="148" t="str">
        <f aca="false">'Журн.расхода'!B7</f>
        <v>Ратобор-брикет от грызунов</v>
      </c>
      <c r="E77" s="7" t="str">
        <f aca="false">'Журн.расхода'!F7</f>
        <v>Бродифакум 0,005%</v>
      </c>
      <c r="F77" s="7"/>
      <c r="G77" s="149" t="n">
        <f aca="false">71*0.04</f>
        <v>2.84</v>
      </c>
    </row>
    <row r="78" customFormat="false" ht="12.9" hidden="false" customHeight="false" outlineLevel="0" collapsed="false">
      <c r="A78" s="2"/>
      <c r="B78" s="2"/>
      <c r="C78" s="166" t="str">
        <f aca="false">'Журн.расхода'!H7</f>
        <v>1 контур защиты</v>
      </c>
      <c r="D78" s="148"/>
      <c r="E78" s="7"/>
      <c r="F78" s="7"/>
      <c r="G78" s="149"/>
    </row>
    <row r="79" customFormat="false" ht="13.8" hidden="false" customHeight="true" outlineLevel="0" collapsed="false">
      <c r="A79" s="2" t="s">
        <v>354</v>
      </c>
      <c r="B79" s="2"/>
      <c r="C79" s="150" t="s">
        <v>35</v>
      </c>
      <c r="D79" s="5" t="s">
        <v>35</v>
      </c>
      <c r="E79" s="7" t="s">
        <v>35</v>
      </c>
      <c r="F79" s="7"/>
      <c r="G79" s="5" t="s">
        <v>35</v>
      </c>
    </row>
    <row r="80" customFormat="false" ht="13.8" hidden="false" customHeight="true" outlineLevel="0" collapsed="false">
      <c r="A80" s="7" t="s">
        <v>367</v>
      </c>
      <c r="B80" s="7"/>
      <c r="C80" s="150" t="s">
        <v>35</v>
      </c>
      <c r="D80" s="7" t="s">
        <v>35</v>
      </c>
      <c r="E80" s="7" t="s">
        <v>35</v>
      </c>
      <c r="F80" s="7"/>
      <c r="G80" s="7" t="s">
        <v>35</v>
      </c>
    </row>
    <row r="81" customFormat="false" ht="13.8" hidden="false" customHeight="false" outlineLevel="0" collapsed="false">
      <c r="A81" s="7"/>
      <c r="B81" s="7"/>
      <c r="C81" s="150" t="s">
        <v>35</v>
      </c>
      <c r="D81" s="7"/>
      <c r="E81" s="7"/>
      <c r="F81" s="7"/>
      <c r="G81" s="7"/>
    </row>
    <row r="82" customFormat="false" ht="13.8" hidden="false" customHeight="true" outlineLevel="0" collapsed="false">
      <c r="A82" s="2" t="s">
        <v>368</v>
      </c>
      <c r="B82" s="2"/>
      <c r="C82" s="22" t="s">
        <v>35</v>
      </c>
      <c r="D82" s="142" t="s">
        <v>35</v>
      </c>
      <c r="E82" s="142" t="s">
        <v>35</v>
      </c>
      <c r="F82" s="142"/>
      <c r="G82" s="142" t="s">
        <v>35</v>
      </c>
    </row>
    <row r="83" customFormat="false" ht="13.8" hidden="false" customHeight="false" outlineLevel="0" collapsed="false">
      <c r="A83" s="2"/>
      <c r="B83" s="2"/>
      <c r="C83" s="22" t="s">
        <v>35</v>
      </c>
      <c r="D83" s="142"/>
      <c r="E83" s="142"/>
      <c r="F83" s="142"/>
      <c r="G83" s="142"/>
    </row>
    <row r="84" customFormat="false" ht="13.8" hidden="false" customHeight="true" outlineLevel="0" collapsed="false">
      <c r="A84" s="151" t="s">
        <v>369</v>
      </c>
      <c r="B84" s="151"/>
      <c r="C84" s="142" t="s">
        <v>35</v>
      </c>
      <c r="D84" s="142" t="s">
        <v>35</v>
      </c>
      <c r="E84" s="142" t="s">
        <v>35</v>
      </c>
      <c r="F84" s="142"/>
      <c r="G84" s="142" t="s">
        <v>35</v>
      </c>
    </row>
    <row r="85" customFormat="false" ht="13.8" hidden="false" customHeight="false" outlineLevel="0" collapsed="false">
      <c r="A85" s="151"/>
      <c r="B85" s="151"/>
      <c r="C85" s="142"/>
      <c r="D85" s="142"/>
      <c r="E85" s="142"/>
      <c r="F85" s="142"/>
      <c r="G85" s="142"/>
    </row>
    <row r="86" customFormat="false" ht="13.8" hidden="false" customHeight="true" outlineLevel="0" collapsed="false">
      <c r="A86" s="142" t="s">
        <v>370</v>
      </c>
      <c r="B86" s="142"/>
      <c r="C86" s="22" t="s">
        <v>35</v>
      </c>
      <c r="D86" s="142" t="s">
        <v>35</v>
      </c>
      <c r="E86" s="142" t="s">
        <v>35</v>
      </c>
      <c r="F86" s="142"/>
      <c r="G86" s="142" t="s">
        <v>35</v>
      </c>
    </row>
    <row r="87" customFormat="false" ht="13.8" hidden="false" customHeight="false" outlineLevel="0" collapsed="false">
      <c r="A87" s="142"/>
      <c r="B87" s="142"/>
      <c r="C87" s="22" t="s">
        <v>35</v>
      </c>
      <c r="D87" s="142"/>
      <c r="E87" s="142"/>
      <c r="F87" s="142"/>
      <c r="G87" s="142"/>
    </row>
    <row r="88" customFormat="false" ht="13.8" hidden="false" customHeight="true" outlineLevel="0" collapsed="false">
      <c r="A88" s="130" t="s">
        <v>373</v>
      </c>
      <c r="B88" s="130"/>
      <c r="C88" s="130"/>
      <c r="D88" s="130"/>
      <c r="E88" s="130"/>
      <c r="F88" s="130"/>
      <c r="G88" s="130"/>
    </row>
    <row r="89" customFormat="false" ht="13.8" hidden="false" customHeight="true" outlineLevel="0" collapsed="false">
      <c r="A89" s="133" t="s">
        <v>374</v>
      </c>
      <c r="B89" s="133"/>
      <c r="C89" s="133"/>
      <c r="D89" s="133"/>
      <c r="E89" s="133"/>
      <c r="F89" s="7" t="s">
        <v>35</v>
      </c>
      <c r="G89" s="7"/>
    </row>
    <row r="90" customFormat="false" ht="13.8" hidden="false" customHeight="true" outlineLevel="0" collapsed="false">
      <c r="A90" s="133" t="s">
        <v>375</v>
      </c>
      <c r="B90" s="133"/>
      <c r="C90" s="133"/>
      <c r="D90" s="133"/>
      <c r="E90" s="133"/>
      <c r="F90" s="7" t="str">
        <f aca="false">F89</f>
        <v>-</v>
      </c>
      <c r="G90" s="7"/>
    </row>
    <row r="91" customFormat="false" ht="13.8" hidden="false" customHeight="true" outlineLevel="0" collapsed="false">
      <c r="A91" s="152" t="s">
        <v>376</v>
      </c>
      <c r="B91" s="152"/>
      <c r="C91" s="152"/>
      <c r="D91" s="152"/>
      <c r="E91" s="152"/>
      <c r="F91" s="7" t="s">
        <v>35</v>
      </c>
      <c r="G91" s="7"/>
    </row>
    <row r="92" customFormat="false" ht="13.8" hidden="false" customHeight="true" outlineLevel="0" collapsed="false">
      <c r="A92" s="133" t="s">
        <v>377</v>
      </c>
      <c r="B92" s="133"/>
      <c r="C92" s="133"/>
      <c r="D92" s="133"/>
      <c r="E92" s="133"/>
      <c r="F92" s="91" t="s">
        <v>378</v>
      </c>
      <c r="G92" s="91"/>
    </row>
    <row r="93" customFormat="false" ht="13.8" hidden="false" customHeight="true" outlineLevel="0" collapsed="false">
      <c r="A93" s="130" t="s">
        <v>379</v>
      </c>
      <c r="B93" s="130"/>
      <c r="C93" s="130"/>
      <c r="D93" s="130"/>
      <c r="E93" s="130"/>
      <c r="F93" s="130"/>
      <c r="G93" s="130"/>
    </row>
    <row r="94" customFormat="false" ht="27.85" hidden="false" customHeight="true" outlineLevel="0" collapsed="false">
      <c r="A94" s="9" t="s">
        <v>380</v>
      </c>
      <c r="B94" s="9"/>
      <c r="C94" s="9"/>
      <c r="D94" s="9"/>
      <c r="E94" s="9"/>
      <c r="F94" s="9"/>
      <c r="G94" s="9"/>
    </row>
    <row r="95" customFormat="false" ht="13.8" hidden="false" customHeight="true" outlineLevel="0" collapsed="false">
      <c r="A95" s="91" t="s">
        <v>381</v>
      </c>
      <c r="B95" s="91"/>
      <c r="C95" s="91"/>
      <c r="D95" s="91" t="s">
        <v>382</v>
      </c>
      <c r="E95" s="91"/>
      <c r="F95" s="91"/>
      <c r="G95" s="91"/>
    </row>
    <row r="96" customFormat="false" ht="13.8" hidden="false" customHeight="false" outlineLevel="0" collapsed="false">
      <c r="A96" s="91"/>
      <c r="B96" s="91"/>
      <c r="C96" s="91"/>
      <c r="D96" s="91"/>
      <c r="E96" s="91"/>
      <c r="F96" s="91"/>
      <c r="G96" s="91"/>
    </row>
  </sheetData>
  <mergeCells count="89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A8:G8"/>
    <mergeCell ref="A9:G9"/>
    <mergeCell ref="F10:G10"/>
    <mergeCell ref="F11:G11"/>
    <mergeCell ref="A13:G13"/>
    <mergeCell ref="F14:G14"/>
    <mergeCell ref="F15:G15"/>
    <mergeCell ref="A16:G16"/>
    <mergeCell ref="A18:B18"/>
    <mergeCell ref="A21:E21"/>
    <mergeCell ref="F21:G21"/>
    <mergeCell ref="A22:E22"/>
    <mergeCell ref="F22:G22"/>
    <mergeCell ref="A23:E23"/>
    <mergeCell ref="F23:G23"/>
    <mergeCell ref="A24:G24"/>
    <mergeCell ref="A25:G25"/>
    <mergeCell ref="A27:G27"/>
    <mergeCell ref="A28:G28"/>
    <mergeCell ref="A31:G31"/>
    <mergeCell ref="A33:B33"/>
    <mergeCell ref="A41:G41"/>
    <mergeCell ref="A42:G42"/>
    <mergeCell ref="A43:G43"/>
    <mergeCell ref="A44:G44"/>
    <mergeCell ref="A47:G47"/>
    <mergeCell ref="A49:B49"/>
    <mergeCell ref="A56:G56"/>
    <mergeCell ref="A57:G57"/>
    <mergeCell ref="A58:G58"/>
    <mergeCell ref="A61:G61"/>
    <mergeCell ref="A63:B63"/>
    <mergeCell ref="A71:G71"/>
    <mergeCell ref="A72:G72"/>
    <mergeCell ref="A73:G73"/>
    <mergeCell ref="A74:B74"/>
    <mergeCell ref="E74:F74"/>
    <mergeCell ref="A75:B76"/>
    <mergeCell ref="D75:D76"/>
    <mergeCell ref="E75:F76"/>
    <mergeCell ref="G75:G76"/>
    <mergeCell ref="A77:B78"/>
    <mergeCell ref="D77:D78"/>
    <mergeCell ref="E77:F78"/>
    <mergeCell ref="G77:G78"/>
    <mergeCell ref="A79:B79"/>
    <mergeCell ref="E79:F79"/>
    <mergeCell ref="A80:B81"/>
    <mergeCell ref="D80:D81"/>
    <mergeCell ref="E80:F81"/>
    <mergeCell ref="G80:G81"/>
    <mergeCell ref="A82:B83"/>
    <mergeCell ref="D82:D83"/>
    <mergeCell ref="E82:F83"/>
    <mergeCell ref="G82:G83"/>
    <mergeCell ref="A84:B85"/>
    <mergeCell ref="C84:C85"/>
    <mergeCell ref="D84:D85"/>
    <mergeCell ref="E84:F85"/>
    <mergeCell ref="G84:G85"/>
    <mergeCell ref="A86:B87"/>
    <mergeCell ref="D86:D87"/>
    <mergeCell ref="E86:F87"/>
    <mergeCell ref="G86:G87"/>
    <mergeCell ref="A88:G88"/>
    <mergeCell ref="A89:E89"/>
    <mergeCell ref="F89:G89"/>
    <mergeCell ref="A90:E90"/>
    <mergeCell ref="F90:G90"/>
    <mergeCell ref="A91:E91"/>
    <mergeCell ref="F91:G91"/>
    <mergeCell ref="A92:E92"/>
    <mergeCell ref="F92:G92"/>
    <mergeCell ref="A93:G93"/>
    <mergeCell ref="A94:G94"/>
    <mergeCell ref="A95:A96"/>
    <mergeCell ref="B95:C96"/>
    <mergeCell ref="D95:E96"/>
    <mergeCell ref="F95:G96"/>
  </mergeCells>
  <printOptions headings="false" gridLines="false" gridLinesSet="true" horizontalCentered="false" verticalCentered="false"/>
  <pageMargins left="0.7875" right="0.7875" top="0.886111111111111" bottom="0.886111111111111" header="0.511811023622047" footer="0.511811023622047"/>
  <pageSetup paperSize="9" scale="6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57" man="true" max="16383" min="0"/>
  </rowBreak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85" zoomScaleNormal="75" zoomScalePageLayoutView="85" workbookViewId="0">
      <selection pane="topLeft" activeCell="F15" activeCellId="0" sqref="F15"/>
    </sheetView>
  </sheetViews>
  <sheetFormatPr defaultColWidth="10.71484375" defaultRowHeight="13.8" zeroHeight="false" outlineLevelRow="0" outlineLevelCol="0"/>
  <cols>
    <col collapsed="false" customWidth="true" hidden="false" outlineLevel="0" max="1" min="1" style="1" width="23.26"/>
    <col collapsed="false" customWidth="true" hidden="false" outlineLevel="0" max="2" min="2" style="1" width="18.83"/>
    <col collapsed="false" customWidth="true" hidden="false" outlineLevel="0" max="3" min="3" style="1" width="16.98"/>
    <col collapsed="false" customWidth="true" hidden="false" outlineLevel="0" max="4" min="4" style="1" width="18.69"/>
    <col collapsed="false" customWidth="true" hidden="false" outlineLevel="0" max="5" min="5" style="1" width="13.16"/>
    <col collapsed="false" customWidth="true" hidden="false" outlineLevel="0" max="6" min="6" style="1" width="15"/>
    <col collapsed="false" customWidth="true" hidden="false" outlineLevel="0" max="7" min="7" style="1" width="14.79"/>
    <col collapsed="false" customWidth="false" hidden="false" outlineLevel="0" max="1024" min="8" style="1" width="10.72"/>
  </cols>
  <sheetData>
    <row r="1" customFormat="false" ht="13.9" hidden="false" customHeight="true" outlineLevel="0" collapsed="false">
      <c r="A1" s="116" t="s">
        <v>0</v>
      </c>
      <c r="B1" s="116"/>
      <c r="C1" s="116"/>
      <c r="D1" s="116"/>
      <c r="E1" s="116"/>
      <c r="F1" s="116"/>
      <c r="G1" s="116"/>
    </row>
    <row r="2" customFormat="false" ht="13.9" hidden="false" customHeight="true" outlineLevel="0" collapsed="false">
      <c r="A2" s="117" t="s">
        <v>3</v>
      </c>
      <c r="B2" s="117"/>
      <c r="C2" s="118" t="n">
        <v>89379676209</v>
      </c>
      <c r="D2" s="118"/>
      <c r="E2" s="119"/>
      <c r="F2" s="119"/>
      <c r="G2" s="120"/>
    </row>
    <row r="3" customFormat="false" ht="13.9" hidden="false" customHeight="true" outlineLevel="0" collapsed="false">
      <c r="A3" s="121" t="s">
        <v>305</v>
      </c>
      <c r="B3" s="9" t="s">
        <v>306</v>
      </c>
      <c r="C3" s="9"/>
      <c r="D3" s="122" t="s">
        <v>307</v>
      </c>
      <c r="E3" s="122"/>
      <c r="F3" s="123" t="s">
        <v>8</v>
      </c>
      <c r="G3" s="123"/>
    </row>
    <row r="4" customFormat="false" ht="13.9" hidden="false" customHeight="true" outlineLevel="0" collapsed="false">
      <c r="A4" s="121" t="s">
        <v>308</v>
      </c>
      <c r="B4" s="124" t="s">
        <v>53</v>
      </c>
      <c r="C4" s="124"/>
      <c r="D4" s="125" t="s">
        <v>265</v>
      </c>
      <c r="E4" s="125"/>
      <c r="F4" s="126" t="s">
        <v>254</v>
      </c>
      <c r="G4" s="126"/>
    </row>
    <row r="5" customFormat="false" ht="13.9" hidden="false" customHeight="false" outlineLevel="0" collapsed="false">
      <c r="A5" s="127" t="s">
        <v>309</v>
      </c>
      <c r="B5" s="128" t="n">
        <f aca="false">'Журн.расхода'!A8</f>
        <v>45511</v>
      </c>
      <c r="C5" s="119"/>
      <c r="D5" s="119"/>
      <c r="E5" s="119"/>
      <c r="F5" s="119"/>
      <c r="G5" s="120"/>
    </row>
    <row r="6" customFormat="false" ht="13.8" hidden="false" customHeight="false" outlineLevel="0" collapsed="false">
      <c r="A6" s="129"/>
      <c r="B6" s="129"/>
      <c r="C6" s="129"/>
      <c r="D6" s="129"/>
      <c r="E6" s="129"/>
      <c r="F6" s="129"/>
      <c r="G6" s="129"/>
    </row>
    <row r="7" customFormat="false" ht="13.9" hidden="false" customHeight="true" outlineLevel="0" collapsed="false">
      <c r="A7" s="116" t="s">
        <v>310</v>
      </c>
      <c r="B7" s="116"/>
      <c r="C7" s="116"/>
      <c r="D7" s="116"/>
      <c r="E7" s="116"/>
      <c r="F7" s="116"/>
      <c r="G7" s="116"/>
    </row>
    <row r="8" customFormat="false" ht="13.9" hidden="false" customHeight="true" outlineLevel="0" collapsed="false">
      <c r="A8" s="130" t="s">
        <v>311</v>
      </c>
      <c r="B8" s="130"/>
      <c r="C8" s="130"/>
      <c r="D8" s="130"/>
      <c r="E8" s="130"/>
      <c r="F8" s="130"/>
      <c r="G8" s="130"/>
    </row>
    <row r="9" customFormat="false" ht="13.9" hidden="false" customHeight="true" outlineLevel="0" collapsed="false">
      <c r="A9" s="130" t="s">
        <v>312</v>
      </c>
      <c r="B9" s="130"/>
      <c r="C9" s="130"/>
      <c r="D9" s="130"/>
      <c r="E9" s="130"/>
      <c r="F9" s="130"/>
      <c r="G9" s="130"/>
    </row>
    <row r="10" customFormat="false" ht="27.85" hidden="false" customHeight="true" outlineLevel="0" collapsed="false">
      <c r="A10" s="131" t="s">
        <v>313</v>
      </c>
      <c r="B10" s="131" t="s">
        <v>314</v>
      </c>
      <c r="C10" s="131" t="s">
        <v>315</v>
      </c>
      <c r="D10" s="131" t="s">
        <v>316</v>
      </c>
      <c r="E10" s="131" t="s">
        <v>317</v>
      </c>
      <c r="F10" s="131" t="s">
        <v>318</v>
      </c>
      <c r="G10" s="131"/>
    </row>
    <row r="11" customFormat="false" ht="13.9" hidden="false" customHeight="true" outlineLevel="0" collapsed="false">
      <c r="A11" s="91" t="s">
        <v>35</v>
      </c>
      <c r="B11" s="91" t="s">
        <v>35</v>
      </c>
      <c r="C11" s="91" t="s">
        <v>35</v>
      </c>
      <c r="D11" s="91" t="s">
        <v>35</v>
      </c>
      <c r="E11" s="132" t="s">
        <v>35</v>
      </c>
      <c r="F11" s="91" t="s">
        <v>35</v>
      </c>
      <c r="G11" s="91"/>
    </row>
    <row r="12" customFormat="false" ht="13.8" hidden="false" customHeight="false" outlineLevel="0" collapsed="false">
      <c r="A12" s="129"/>
      <c r="B12" s="129"/>
      <c r="C12" s="129"/>
      <c r="D12" s="129"/>
      <c r="E12" s="129"/>
      <c r="F12" s="129"/>
      <c r="G12" s="129"/>
    </row>
    <row r="13" customFormat="false" ht="13.9" hidden="false" customHeight="true" outlineLevel="0" collapsed="false">
      <c r="A13" s="130" t="s">
        <v>319</v>
      </c>
      <c r="B13" s="130"/>
      <c r="C13" s="130"/>
      <c r="D13" s="130"/>
      <c r="E13" s="130"/>
      <c r="F13" s="130"/>
      <c r="G13" s="130"/>
    </row>
    <row r="14" customFormat="false" ht="27.85" hidden="false" customHeight="true" outlineLevel="0" collapsed="false">
      <c r="A14" s="18" t="s">
        <v>313</v>
      </c>
      <c r="B14" s="131" t="s">
        <v>314</v>
      </c>
      <c r="C14" s="131" t="s">
        <v>315</v>
      </c>
      <c r="D14" s="131" t="s">
        <v>316</v>
      </c>
      <c r="E14" s="131" t="s">
        <v>317</v>
      </c>
      <c r="F14" s="131" t="s">
        <v>318</v>
      </c>
      <c r="G14" s="131"/>
    </row>
    <row r="15" customFormat="false" ht="39.8" hidden="false" customHeight="false" outlineLevel="0" collapsed="false">
      <c r="A15" s="133" t="s">
        <v>320</v>
      </c>
      <c r="B15" s="5" t="n">
        <v>2</v>
      </c>
      <c r="C15" s="5" t="s">
        <v>414</v>
      </c>
      <c r="D15" s="5" t="s">
        <v>35</v>
      </c>
      <c r="E15" s="134" t="s">
        <v>35</v>
      </c>
      <c r="F15" s="7" t="n">
        <v>3</v>
      </c>
      <c r="G15" s="7"/>
    </row>
    <row r="16" customFormat="false" ht="13.9" hidden="false" customHeight="true" outlineLevel="0" collapsed="false">
      <c r="A16" s="135" t="s">
        <v>321</v>
      </c>
      <c r="B16" s="135"/>
      <c r="C16" s="135"/>
      <c r="D16" s="135"/>
      <c r="E16" s="135"/>
      <c r="F16" s="135"/>
      <c r="G16" s="135"/>
    </row>
    <row r="17" customFormat="false" ht="13.9" hidden="false" customHeight="false" outlineLevel="0" collapsed="false">
      <c r="A17" s="131" t="s">
        <v>322</v>
      </c>
      <c r="B17" s="131" t="s">
        <v>323</v>
      </c>
      <c r="C17" s="129"/>
      <c r="D17" s="129"/>
      <c r="E17" s="129"/>
      <c r="F17" s="129"/>
      <c r="G17" s="129"/>
    </row>
    <row r="18" customFormat="false" ht="13.9" hidden="false" customHeight="true" outlineLevel="0" collapsed="false">
      <c r="A18" s="136" t="s">
        <v>324</v>
      </c>
      <c r="B18" s="136"/>
      <c r="C18" s="129"/>
      <c r="D18" s="129"/>
      <c r="E18" s="129"/>
      <c r="F18" s="129"/>
      <c r="G18" s="129"/>
    </row>
    <row r="19" customFormat="false" ht="13.9" hidden="false" customHeight="false" outlineLevel="0" collapsed="false">
      <c r="A19" s="9" t="s">
        <v>325</v>
      </c>
      <c r="B19" s="5" t="s">
        <v>35</v>
      </c>
      <c r="C19" s="129"/>
      <c r="D19" s="129"/>
      <c r="E19" s="129"/>
      <c r="F19" s="129"/>
      <c r="G19" s="129"/>
    </row>
    <row r="20" customFormat="false" ht="13.9" hidden="false" customHeight="false" outlineLevel="0" collapsed="false">
      <c r="A20" s="9" t="s">
        <v>326</v>
      </c>
      <c r="B20" s="5" t="str">
        <f aca="false">B19</f>
        <v>-</v>
      </c>
      <c r="C20" s="129"/>
      <c r="D20" s="129"/>
      <c r="E20" s="129"/>
      <c r="F20" s="129"/>
      <c r="G20" s="129"/>
    </row>
    <row r="21" customFormat="false" ht="13.9" hidden="false" customHeight="true" outlineLevel="0" collapsed="false">
      <c r="A21" s="133" t="s">
        <v>327</v>
      </c>
      <c r="B21" s="133"/>
      <c r="C21" s="133"/>
      <c r="D21" s="133"/>
      <c r="E21" s="133"/>
      <c r="F21" s="137" t="s">
        <v>35</v>
      </c>
      <c r="G21" s="137"/>
    </row>
    <row r="22" customFormat="false" ht="13.9" hidden="false" customHeight="true" outlineLevel="0" collapsed="false">
      <c r="A22" s="133" t="s">
        <v>328</v>
      </c>
      <c r="B22" s="133"/>
      <c r="C22" s="133"/>
      <c r="D22" s="133"/>
      <c r="E22" s="133"/>
      <c r="F22" s="7" t="s">
        <v>35</v>
      </c>
      <c r="G22" s="7"/>
    </row>
    <row r="23" customFormat="false" ht="13.9" hidden="false" customHeight="true" outlineLevel="0" collapsed="false">
      <c r="A23" s="133" t="s">
        <v>329</v>
      </c>
      <c r="B23" s="133"/>
      <c r="C23" s="133"/>
      <c r="D23" s="133"/>
      <c r="E23" s="133"/>
      <c r="F23" s="7" t="s">
        <v>35</v>
      </c>
      <c r="G23" s="7"/>
    </row>
    <row r="24" customFormat="false" ht="13.9" hidden="false" customHeight="true" outlineLevel="0" collapsed="false">
      <c r="A24" s="135" t="s">
        <v>330</v>
      </c>
      <c r="B24" s="135"/>
      <c r="C24" s="135"/>
      <c r="D24" s="135"/>
      <c r="E24" s="135"/>
      <c r="F24" s="135"/>
      <c r="G24" s="135"/>
    </row>
    <row r="25" customFormat="false" ht="13.9" hidden="false" customHeight="true" outlineLevel="0" collapsed="false">
      <c r="A25" s="133" t="s">
        <v>415</v>
      </c>
      <c r="B25" s="133"/>
      <c r="C25" s="133"/>
      <c r="D25" s="133"/>
      <c r="E25" s="133"/>
      <c r="F25" s="133"/>
      <c r="G25" s="133"/>
    </row>
    <row r="26" customFormat="false" ht="13.9" hidden="false" customHeight="true" outlineLevel="0" collapsed="false">
      <c r="A26" s="130" t="s">
        <v>332</v>
      </c>
      <c r="B26" s="130"/>
      <c r="C26" s="130"/>
      <c r="D26" s="130"/>
      <c r="E26" s="130"/>
      <c r="F26" s="130"/>
      <c r="G26" s="130"/>
    </row>
    <row r="27" customFormat="false" ht="13.9" hidden="false" customHeight="false" outlineLevel="0" collapsed="false">
      <c r="A27" s="131" t="s">
        <v>314</v>
      </c>
      <c r="B27" s="9" t="s">
        <v>334</v>
      </c>
      <c r="C27" s="9" t="s">
        <v>335</v>
      </c>
      <c r="D27" s="9" t="s">
        <v>336</v>
      </c>
      <c r="E27" s="9" t="s">
        <v>337</v>
      </c>
      <c r="F27" s="9" t="s">
        <v>338</v>
      </c>
      <c r="G27" s="9" t="s">
        <v>339</v>
      </c>
    </row>
    <row r="28" customFormat="false" ht="13.9" hidden="false" customHeight="false" outlineLevel="0" collapsed="false">
      <c r="A28" s="5" t="s">
        <v>35</v>
      </c>
      <c r="B28" s="5" t="s">
        <v>35</v>
      </c>
      <c r="C28" s="5" t="s">
        <v>35</v>
      </c>
      <c r="D28" s="5" t="s">
        <v>35</v>
      </c>
      <c r="E28" s="5" t="s">
        <v>35</v>
      </c>
      <c r="F28" s="5" t="s">
        <v>35</v>
      </c>
      <c r="G28" s="5" t="s">
        <v>35</v>
      </c>
    </row>
    <row r="29" customFormat="false" ht="13.9" hidden="false" customHeight="true" outlineLevel="0" collapsed="false">
      <c r="A29" s="135" t="s">
        <v>321</v>
      </c>
      <c r="B29" s="135"/>
      <c r="C29" s="135"/>
      <c r="D29" s="135"/>
      <c r="E29" s="135"/>
      <c r="F29" s="135"/>
      <c r="G29" s="135"/>
    </row>
    <row r="30" customFormat="false" ht="13.9" hidden="false" customHeight="false" outlineLevel="0" collapsed="false">
      <c r="A30" s="131" t="s">
        <v>322</v>
      </c>
      <c r="B30" s="131" t="s">
        <v>323</v>
      </c>
      <c r="C30" s="96"/>
      <c r="D30" s="96"/>
      <c r="E30" s="96"/>
      <c r="F30" s="96"/>
      <c r="G30" s="96"/>
    </row>
    <row r="31" customFormat="false" ht="13.9" hidden="false" customHeight="true" outlineLevel="0" collapsed="false">
      <c r="A31" s="7" t="s">
        <v>343</v>
      </c>
      <c r="B31" s="7"/>
      <c r="C31" s="96"/>
      <c r="D31" s="96"/>
      <c r="E31" s="96"/>
      <c r="F31" s="96"/>
      <c r="G31" s="96"/>
    </row>
    <row r="32" customFormat="false" ht="13.9" hidden="false" customHeight="false" outlineLevel="0" collapsed="false">
      <c r="A32" s="9" t="s">
        <v>334</v>
      </c>
      <c r="B32" s="5" t="str">
        <f aca="false">B28</f>
        <v>-</v>
      </c>
      <c r="C32" s="96"/>
      <c r="D32" s="96"/>
      <c r="E32" s="96"/>
      <c r="F32" s="96"/>
      <c r="G32" s="96"/>
    </row>
    <row r="33" customFormat="false" ht="13.9" hidden="false" customHeight="false" outlineLevel="0" collapsed="false">
      <c r="A33" s="9" t="s">
        <v>335</v>
      </c>
      <c r="B33" s="5" t="str">
        <f aca="false">C28</f>
        <v>-</v>
      </c>
      <c r="C33" s="96"/>
      <c r="D33" s="96"/>
      <c r="E33" s="96"/>
      <c r="F33" s="96"/>
      <c r="G33" s="96"/>
    </row>
    <row r="34" customFormat="false" ht="13.9" hidden="false" customHeight="false" outlineLevel="0" collapsed="false">
      <c r="A34" s="9" t="s">
        <v>336</v>
      </c>
      <c r="B34" s="5" t="str">
        <f aca="false">D28</f>
        <v>-</v>
      </c>
      <c r="C34" s="138"/>
      <c r="D34" s="138"/>
      <c r="E34" s="138"/>
      <c r="F34" s="138"/>
      <c r="G34" s="96"/>
    </row>
    <row r="35" customFormat="false" ht="14.15" hidden="false" customHeight="false" outlineLevel="0" collapsed="false">
      <c r="A35" s="9" t="s">
        <v>337</v>
      </c>
      <c r="B35" s="5" t="str">
        <f aca="false">E28</f>
        <v>-</v>
      </c>
      <c r="C35" s="138"/>
      <c r="D35" s="138"/>
      <c r="E35" s="138"/>
      <c r="F35" s="138"/>
      <c r="G35" s="96"/>
    </row>
    <row r="36" customFormat="false" ht="14.15" hidden="false" customHeight="false" outlineLevel="0" collapsed="false">
      <c r="A36" s="9" t="s">
        <v>338</v>
      </c>
      <c r="B36" s="5" t="str">
        <f aca="false">F28</f>
        <v>-</v>
      </c>
      <c r="C36" s="138"/>
      <c r="D36" s="138"/>
      <c r="E36" s="138"/>
      <c r="F36" s="138"/>
      <c r="G36" s="96"/>
    </row>
    <row r="37" customFormat="false" ht="13.9" hidden="false" customHeight="false" outlineLevel="0" collapsed="false">
      <c r="A37" s="9" t="s">
        <v>339</v>
      </c>
      <c r="B37" s="5" t="str">
        <f aca="false">G28</f>
        <v>-</v>
      </c>
      <c r="C37" s="138"/>
      <c r="D37" s="138"/>
      <c r="E37" s="138"/>
      <c r="F37" s="138"/>
      <c r="G37" s="96"/>
    </row>
    <row r="38" customFormat="false" ht="13.9" hidden="false" customHeight="false" outlineLevel="0" collapsed="false">
      <c r="A38" s="9" t="s">
        <v>326</v>
      </c>
      <c r="B38" s="5" t="n">
        <f aca="false">SUM(B33:B37)</f>
        <v>0</v>
      </c>
      <c r="C38" s="138"/>
      <c r="D38" s="138"/>
      <c r="E38" s="138"/>
      <c r="F38" s="138"/>
      <c r="G38" s="96"/>
    </row>
    <row r="39" customFormat="false" ht="13.9" hidden="false" customHeight="true" outlineLevel="0" collapsed="false">
      <c r="A39" s="133" t="s">
        <v>35</v>
      </c>
      <c r="B39" s="133"/>
      <c r="C39" s="133"/>
      <c r="D39" s="133"/>
      <c r="E39" s="133"/>
      <c r="F39" s="133"/>
      <c r="G39" s="133"/>
    </row>
    <row r="40" customFormat="false" ht="13.9" hidden="false" customHeight="true" outlineLevel="0" collapsed="false">
      <c r="A40" s="135" t="s">
        <v>330</v>
      </c>
      <c r="B40" s="135"/>
      <c r="C40" s="135"/>
      <c r="D40" s="135"/>
      <c r="E40" s="135"/>
      <c r="F40" s="135"/>
      <c r="G40" s="135"/>
    </row>
    <row r="41" customFormat="false" ht="13.9" hidden="false" customHeight="true" outlineLevel="0" collapsed="false">
      <c r="A41" s="133" t="s">
        <v>331</v>
      </c>
      <c r="B41" s="133"/>
      <c r="C41" s="133"/>
      <c r="D41" s="133"/>
      <c r="E41" s="133"/>
      <c r="F41" s="133"/>
      <c r="G41" s="133"/>
    </row>
    <row r="42" customFormat="false" ht="13.9" hidden="false" customHeight="true" outlineLevel="0" collapsed="false">
      <c r="A42" s="130" t="s">
        <v>345</v>
      </c>
      <c r="B42" s="130"/>
      <c r="C42" s="130"/>
      <c r="D42" s="130"/>
      <c r="E42" s="130"/>
      <c r="F42" s="130"/>
      <c r="G42" s="130"/>
    </row>
    <row r="43" customFormat="false" ht="13.9" hidden="false" customHeight="false" outlineLevel="0" collapsed="false">
      <c r="A43" s="131" t="s">
        <v>346</v>
      </c>
      <c r="B43" s="131" t="s">
        <v>347</v>
      </c>
      <c r="C43" s="131" t="s">
        <v>348</v>
      </c>
      <c r="D43" s="131" t="s">
        <v>349</v>
      </c>
      <c r="E43" s="131" t="s">
        <v>350</v>
      </c>
      <c r="F43" s="131" t="s">
        <v>351</v>
      </c>
      <c r="G43" s="131" t="s">
        <v>352</v>
      </c>
    </row>
    <row r="44" customFormat="false" ht="13.9" hidden="false" customHeight="false" outlineLevel="0" collapsed="false">
      <c r="A44" s="139" t="s">
        <v>35</v>
      </c>
      <c r="B44" s="139" t="s">
        <v>35</v>
      </c>
      <c r="C44" s="139" t="s">
        <v>35</v>
      </c>
      <c r="D44" s="139" t="s">
        <v>35</v>
      </c>
      <c r="E44" s="139" t="s">
        <v>35</v>
      </c>
      <c r="F44" s="139" t="s">
        <v>35</v>
      </c>
      <c r="G44" s="139" t="s">
        <v>35</v>
      </c>
    </row>
    <row r="45" customFormat="false" ht="13.9" hidden="false" customHeight="true" outlineLevel="0" collapsed="false">
      <c r="A45" s="135" t="s">
        <v>321</v>
      </c>
      <c r="B45" s="135"/>
      <c r="C45" s="135"/>
      <c r="D45" s="135"/>
      <c r="E45" s="135"/>
      <c r="F45" s="135"/>
      <c r="G45" s="135"/>
    </row>
    <row r="46" customFormat="false" ht="13.9" hidden="false" customHeight="false" outlineLevel="0" collapsed="false">
      <c r="A46" s="131" t="s">
        <v>322</v>
      </c>
      <c r="B46" s="131" t="s">
        <v>323</v>
      </c>
      <c r="C46" s="129"/>
      <c r="D46" s="129"/>
      <c r="E46" s="129"/>
      <c r="F46" s="129"/>
      <c r="G46" s="129"/>
    </row>
    <row r="47" customFormat="false" ht="13.9" hidden="false" customHeight="true" outlineLevel="0" collapsed="false">
      <c r="A47" s="142" t="s">
        <v>353</v>
      </c>
      <c r="B47" s="142"/>
      <c r="C47" s="129"/>
      <c r="D47" s="129"/>
      <c r="E47" s="129"/>
      <c r="F47" s="129"/>
      <c r="G47" s="129"/>
    </row>
    <row r="48" customFormat="false" ht="13.9" hidden="false" customHeight="false" outlineLevel="0" collapsed="false">
      <c r="A48" s="9" t="s">
        <v>347</v>
      </c>
      <c r="B48" s="5" t="str">
        <f aca="false">B44</f>
        <v>-</v>
      </c>
      <c r="C48" s="129"/>
      <c r="D48" s="129"/>
      <c r="E48" s="129"/>
      <c r="F48" s="129"/>
      <c r="G48" s="129"/>
    </row>
    <row r="49" customFormat="false" ht="13.9" hidden="false" customHeight="false" outlineLevel="0" collapsed="false">
      <c r="A49" s="9" t="s">
        <v>348</v>
      </c>
      <c r="B49" s="5" t="str">
        <f aca="false">C44</f>
        <v>-</v>
      </c>
      <c r="C49" s="129"/>
      <c r="D49" s="129"/>
      <c r="E49" s="129"/>
      <c r="F49" s="129"/>
      <c r="G49" s="129"/>
    </row>
    <row r="50" customFormat="false" ht="13.9" hidden="false" customHeight="false" outlineLevel="0" collapsed="false">
      <c r="A50" s="9" t="str">
        <f aca="false">D43</f>
        <v>Златоглазки</v>
      </c>
      <c r="B50" s="5" t="str">
        <f aca="false">D44</f>
        <v>-</v>
      </c>
      <c r="C50" s="129"/>
      <c r="D50" s="129"/>
      <c r="E50" s="129"/>
      <c r="F50" s="129"/>
      <c r="G50" s="129"/>
    </row>
    <row r="51" customFormat="false" ht="13.9" hidden="false" customHeight="false" outlineLevel="0" collapsed="false">
      <c r="A51" s="9" t="str">
        <f aca="false">E43</f>
        <v>Комары</v>
      </c>
      <c r="B51" s="5" t="str">
        <f aca="false">E44</f>
        <v>-</v>
      </c>
      <c r="C51" s="129"/>
      <c r="D51" s="129"/>
      <c r="E51" s="129"/>
      <c r="F51" s="129"/>
      <c r="G51" s="129"/>
    </row>
    <row r="52" customFormat="false" ht="13.9" hidden="false" customHeight="false" outlineLevel="0" collapsed="false">
      <c r="A52" s="9" t="str">
        <f aca="false">F43</f>
        <v>Осы</v>
      </c>
      <c r="B52" s="5" t="str">
        <f aca="false">F44</f>
        <v>-</v>
      </c>
      <c r="C52" s="129"/>
      <c r="D52" s="129"/>
      <c r="E52" s="129"/>
      <c r="F52" s="129"/>
      <c r="G52" s="129"/>
    </row>
    <row r="53" customFormat="false" ht="13.9" hidden="false" customHeight="false" outlineLevel="0" collapsed="false">
      <c r="A53" s="9" t="str">
        <f aca="false">G43</f>
        <v>Пищевая моль</v>
      </c>
      <c r="B53" s="5" t="str">
        <f aca="false">G44</f>
        <v>-</v>
      </c>
      <c r="C53" s="129"/>
      <c r="D53" s="129"/>
      <c r="E53" s="129"/>
      <c r="F53" s="129"/>
      <c r="G53" s="129"/>
    </row>
    <row r="54" customFormat="false" ht="13.9" hidden="false" customHeight="true" outlineLevel="0" collapsed="false">
      <c r="A54" s="135" t="s">
        <v>330</v>
      </c>
      <c r="B54" s="135"/>
      <c r="C54" s="135"/>
      <c r="D54" s="135"/>
      <c r="E54" s="135"/>
      <c r="F54" s="135"/>
      <c r="G54" s="135"/>
    </row>
    <row r="55" customFormat="false" ht="13.9" hidden="false" customHeight="true" outlineLevel="0" collapsed="false">
      <c r="A55" s="133" t="s">
        <v>331</v>
      </c>
      <c r="B55" s="133"/>
      <c r="C55" s="133"/>
      <c r="D55" s="133"/>
      <c r="E55" s="133"/>
      <c r="F55" s="133"/>
      <c r="G55" s="133"/>
    </row>
    <row r="56" customFormat="false" ht="13.9" hidden="false" customHeight="true" outlineLevel="0" collapsed="false">
      <c r="A56" s="130" t="s">
        <v>355</v>
      </c>
      <c r="B56" s="130"/>
      <c r="C56" s="130"/>
      <c r="D56" s="130"/>
      <c r="E56" s="130"/>
      <c r="F56" s="130"/>
      <c r="G56" s="130"/>
    </row>
    <row r="57" customFormat="false" ht="27.85" hidden="false" customHeight="false" outlineLevel="0" collapsed="false">
      <c r="A57" s="131" t="s">
        <v>356</v>
      </c>
      <c r="B57" s="131" t="s">
        <v>347</v>
      </c>
      <c r="C57" s="131" t="s">
        <v>348</v>
      </c>
      <c r="D57" s="131" t="s">
        <v>349</v>
      </c>
      <c r="E57" s="131" t="s">
        <v>350</v>
      </c>
      <c r="F57" s="131" t="s">
        <v>351</v>
      </c>
      <c r="G57" s="131" t="s">
        <v>352</v>
      </c>
    </row>
    <row r="58" customFormat="false" ht="13.9" hidden="false" customHeight="false" outlineLevel="0" collapsed="false">
      <c r="A58" s="5" t="s">
        <v>35</v>
      </c>
      <c r="B58" s="5" t="s">
        <v>35</v>
      </c>
      <c r="C58" s="5" t="s">
        <v>35</v>
      </c>
      <c r="D58" s="5" t="s">
        <v>35</v>
      </c>
      <c r="E58" s="5" t="s">
        <v>35</v>
      </c>
      <c r="F58" s="5" t="s">
        <v>35</v>
      </c>
      <c r="G58" s="5" t="s">
        <v>35</v>
      </c>
    </row>
    <row r="59" customFormat="false" ht="13.9" hidden="false" customHeight="true" outlineLevel="0" collapsed="false">
      <c r="A59" s="135" t="s">
        <v>321</v>
      </c>
      <c r="B59" s="135"/>
      <c r="C59" s="135"/>
      <c r="D59" s="135"/>
      <c r="E59" s="135"/>
      <c r="F59" s="135"/>
      <c r="G59" s="135"/>
    </row>
    <row r="60" customFormat="false" ht="13.9" hidden="false" customHeight="false" outlineLevel="0" collapsed="false">
      <c r="A60" s="165" t="s">
        <v>322</v>
      </c>
      <c r="B60" s="165" t="s">
        <v>323</v>
      </c>
      <c r="C60" s="96"/>
      <c r="D60" s="96"/>
      <c r="E60" s="96"/>
      <c r="F60" s="96"/>
      <c r="G60" s="96"/>
    </row>
    <row r="61" customFormat="false" ht="13.8" hidden="false" customHeight="false" outlineLevel="0" collapsed="false">
      <c r="A61" s="113" t="s">
        <v>353</v>
      </c>
      <c r="B61" s="113"/>
      <c r="C61" s="96"/>
      <c r="D61" s="96"/>
      <c r="E61" s="96"/>
      <c r="F61" s="96"/>
      <c r="G61" s="96"/>
    </row>
    <row r="62" customFormat="false" ht="13.9" hidden="false" customHeight="false" outlineLevel="0" collapsed="false">
      <c r="A62" s="9" t="s">
        <v>347</v>
      </c>
      <c r="B62" s="5" t="s">
        <v>35</v>
      </c>
      <c r="C62" s="96"/>
      <c r="D62" s="96"/>
      <c r="E62" s="96"/>
      <c r="F62" s="96"/>
      <c r="G62" s="96"/>
    </row>
    <row r="63" customFormat="false" ht="13.9" hidden="false" customHeight="false" outlineLevel="0" collapsed="false">
      <c r="A63" s="9" t="s">
        <v>348</v>
      </c>
      <c r="B63" s="5" t="s">
        <v>35</v>
      </c>
      <c r="C63" s="96"/>
      <c r="D63" s="96"/>
      <c r="E63" s="96"/>
      <c r="F63" s="96"/>
      <c r="G63" s="96"/>
    </row>
    <row r="64" customFormat="false" ht="13.9" hidden="false" customHeight="false" outlineLevel="0" collapsed="false">
      <c r="A64" s="9" t="str">
        <f aca="false">D57</f>
        <v>Златоглазки</v>
      </c>
      <c r="B64" s="5" t="s">
        <v>35</v>
      </c>
      <c r="C64" s="96"/>
      <c r="D64" s="96"/>
      <c r="E64" s="96"/>
      <c r="F64" s="96"/>
      <c r="G64" s="96"/>
    </row>
    <row r="65" customFormat="false" ht="13.9" hidden="false" customHeight="false" outlineLevel="0" collapsed="false">
      <c r="A65" s="9" t="str">
        <f aca="false">E57</f>
        <v>Комары</v>
      </c>
      <c r="B65" s="5" t="s">
        <v>35</v>
      </c>
      <c r="C65" s="96"/>
      <c r="D65" s="96"/>
      <c r="E65" s="96"/>
      <c r="F65" s="96"/>
      <c r="G65" s="96"/>
    </row>
    <row r="66" customFormat="false" ht="13.9" hidden="false" customHeight="false" outlineLevel="0" collapsed="false">
      <c r="A66" s="9" t="str">
        <f aca="false">F57</f>
        <v>Осы</v>
      </c>
      <c r="B66" s="5" t="s">
        <v>35</v>
      </c>
      <c r="C66" s="96"/>
      <c r="D66" s="96"/>
      <c r="E66" s="96"/>
      <c r="F66" s="96"/>
      <c r="G66" s="96"/>
    </row>
    <row r="67" customFormat="false" ht="13.9" hidden="false" customHeight="false" outlineLevel="0" collapsed="false">
      <c r="A67" s="9" t="str">
        <f aca="false">G57</f>
        <v>Пищевая моль</v>
      </c>
      <c r="B67" s="5" t="s">
        <v>35</v>
      </c>
      <c r="C67" s="96"/>
      <c r="D67" s="96"/>
      <c r="E67" s="96"/>
      <c r="F67" s="96"/>
      <c r="G67" s="96"/>
    </row>
    <row r="68" customFormat="false" ht="13.9" hidden="false" customHeight="false" outlineLevel="0" collapsed="false">
      <c r="A68" s="133" t="s">
        <v>35</v>
      </c>
      <c r="B68" s="144"/>
      <c r="C68" s="144"/>
      <c r="D68" s="144"/>
      <c r="E68" s="144"/>
      <c r="F68" s="144"/>
      <c r="G68" s="145"/>
    </row>
    <row r="69" customFormat="false" ht="13.9" hidden="false" customHeight="true" outlineLevel="0" collapsed="false">
      <c r="A69" s="135" t="s">
        <v>330</v>
      </c>
      <c r="B69" s="135"/>
      <c r="C69" s="135"/>
      <c r="D69" s="135"/>
      <c r="E69" s="135"/>
      <c r="F69" s="135"/>
      <c r="G69" s="135"/>
    </row>
    <row r="70" customFormat="false" ht="13.9" hidden="false" customHeight="true" outlineLevel="0" collapsed="false">
      <c r="A70" s="133" t="s">
        <v>331</v>
      </c>
      <c r="B70" s="133"/>
      <c r="C70" s="133"/>
      <c r="D70" s="133"/>
      <c r="E70" s="133"/>
      <c r="F70" s="133"/>
      <c r="G70" s="133"/>
    </row>
    <row r="71" customFormat="false" ht="13.9" hidden="false" customHeight="true" outlineLevel="0" collapsed="false">
      <c r="A71" s="130" t="s">
        <v>357</v>
      </c>
      <c r="B71" s="130"/>
      <c r="C71" s="130"/>
      <c r="D71" s="130"/>
      <c r="E71" s="130"/>
      <c r="F71" s="130"/>
      <c r="G71" s="130"/>
    </row>
    <row r="72" customFormat="false" ht="39.8" hidden="false" customHeight="true" outlineLevel="0" collapsed="false">
      <c r="A72" s="131" t="s">
        <v>358</v>
      </c>
      <c r="B72" s="131"/>
      <c r="C72" s="131" t="s">
        <v>404</v>
      </c>
      <c r="D72" s="131" t="s">
        <v>48</v>
      </c>
      <c r="E72" s="131" t="s">
        <v>360</v>
      </c>
      <c r="F72" s="131"/>
      <c r="G72" s="131" t="s">
        <v>361</v>
      </c>
    </row>
    <row r="73" customFormat="false" ht="13.9" hidden="false" customHeight="true" outlineLevel="0" collapsed="false">
      <c r="A73" s="7" t="s">
        <v>362</v>
      </c>
      <c r="B73" s="7"/>
      <c r="C73" s="146" t="s">
        <v>35</v>
      </c>
      <c r="D73" s="7" t="s">
        <v>35</v>
      </c>
      <c r="E73" s="7" t="s">
        <v>35</v>
      </c>
      <c r="F73" s="7"/>
      <c r="G73" s="147" t="s">
        <v>35</v>
      </c>
    </row>
    <row r="74" customFormat="false" ht="13.9" hidden="false" customHeight="false" outlineLevel="0" collapsed="false">
      <c r="A74" s="7"/>
      <c r="B74" s="7"/>
      <c r="C74" s="137" t="s">
        <v>35</v>
      </c>
      <c r="D74" s="7"/>
      <c r="E74" s="7"/>
      <c r="F74" s="7"/>
      <c r="G74" s="147"/>
    </row>
    <row r="75" customFormat="false" ht="13.9" hidden="false" customHeight="true" outlineLevel="0" collapsed="false">
      <c r="A75" s="2" t="s">
        <v>365</v>
      </c>
      <c r="B75" s="2"/>
      <c r="C75" s="13" t="s">
        <v>29</v>
      </c>
      <c r="D75" s="148" t="str">
        <f aca="false">'Журн.расхода'!B7</f>
        <v>Ратобор-брикет от грызунов</v>
      </c>
      <c r="E75" s="7" t="str">
        <f aca="false">'Журн.расхода'!F7</f>
        <v>Бродифакум 0,005%</v>
      </c>
      <c r="F75" s="7"/>
      <c r="G75" s="149" t="n">
        <f aca="false">128*0.02</f>
        <v>2.56</v>
      </c>
    </row>
    <row r="76" customFormat="false" ht="12.8" hidden="false" customHeight="false" outlineLevel="0" collapsed="false">
      <c r="A76" s="2"/>
      <c r="B76" s="2"/>
      <c r="C76" s="166" t="str">
        <f aca="false">'Журн.расхода'!H8</f>
        <v>2 контур защиты</v>
      </c>
      <c r="D76" s="148"/>
      <c r="E76" s="7"/>
      <c r="F76" s="7"/>
      <c r="G76" s="149"/>
    </row>
    <row r="77" customFormat="false" ht="13.9" hidden="false" customHeight="true" outlineLevel="0" collapsed="false">
      <c r="A77" s="2" t="s">
        <v>354</v>
      </c>
      <c r="B77" s="2"/>
      <c r="C77" s="150" t="s">
        <v>35</v>
      </c>
      <c r="D77" s="5" t="s">
        <v>35</v>
      </c>
      <c r="E77" s="7" t="s">
        <v>35</v>
      </c>
      <c r="F77" s="7"/>
      <c r="G77" s="5" t="s">
        <v>35</v>
      </c>
    </row>
    <row r="78" customFormat="false" ht="13.9" hidden="false" customHeight="true" outlineLevel="0" collapsed="false">
      <c r="A78" s="7" t="s">
        <v>367</v>
      </c>
      <c r="B78" s="7"/>
      <c r="C78" s="150" t="s">
        <v>35</v>
      </c>
      <c r="D78" s="7" t="s">
        <v>35</v>
      </c>
      <c r="E78" s="7" t="s">
        <v>35</v>
      </c>
      <c r="F78" s="7"/>
      <c r="G78" s="7" t="s">
        <v>35</v>
      </c>
    </row>
    <row r="79" customFormat="false" ht="13.9" hidden="false" customHeight="false" outlineLevel="0" collapsed="false">
      <c r="A79" s="7"/>
      <c r="B79" s="7"/>
      <c r="C79" s="150" t="s">
        <v>35</v>
      </c>
      <c r="D79" s="7"/>
      <c r="E79" s="7"/>
      <c r="F79" s="7"/>
      <c r="G79" s="7"/>
    </row>
    <row r="80" customFormat="false" ht="13.9" hidden="false" customHeight="true" outlineLevel="0" collapsed="false">
      <c r="A80" s="2" t="s">
        <v>368</v>
      </c>
      <c r="B80" s="2"/>
      <c r="C80" s="22" t="s">
        <v>35</v>
      </c>
      <c r="D80" s="142" t="s">
        <v>35</v>
      </c>
      <c r="E80" s="142" t="s">
        <v>35</v>
      </c>
      <c r="F80" s="142"/>
      <c r="G80" s="142" t="s">
        <v>35</v>
      </c>
    </row>
    <row r="81" customFormat="false" ht="13.9" hidden="false" customHeight="false" outlineLevel="0" collapsed="false">
      <c r="A81" s="2"/>
      <c r="B81" s="2"/>
      <c r="C81" s="22" t="s">
        <v>35</v>
      </c>
      <c r="D81" s="142"/>
      <c r="E81" s="142"/>
      <c r="F81" s="142"/>
      <c r="G81" s="142"/>
    </row>
    <row r="82" customFormat="false" ht="12.8" hidden="false" customHeight="true" outlineLevel="0" collapsed="false">
      <c r="A82" s="151" t="s">
        <v>369</v>
      </c>
      <c r="B82" s="151"/>
      <c r="C82" s="142" t="s">
        <v>35</v>
      </c>
      <c r="D82" s="142" t="s">
        <v>35</v>
      </c>
      <c r="E82" s="142" t="s">
        <v>35</v>
      </c>
      <c r="F82" s="142"/>
      <c r="G82" s="142" t="s">
        <v>35</v>
      </c>
    </row>
    <row r="83" customFormat="false" ht="12.8" hidden="false" customHeight="false" outlineLevel="0" collapsed="false">
      <c r="A83" s="151"/>
      <c r="B83" s="151"/>
      <c r="C83" s="142"/>
      <c r="D83" s="142"/>
      <c r="E83" s="142"/>
      <c r="F83" s="142"/>
      <c r="G83" s="142"/>
    </row>
    <row r="84" customFormat="false" ht="13.9" hidden="false" customHeight="true" outlineLevel="0" collapsed="false">
      <c r="A84" s="142" t="s">
        <v>370</v>
      </c>
      <c r="B84" s="142"/>
      <c r="C84" s="22" t="s">
        <v>35</v>
      </c>
      <c r="D84" s="142" t="s">
        <v>35</v>
      </c>
      <c r="E84" s="142" t="s">
        <v>35</v>
      </c>
      <c r="F84" s="142"/>
      <c r="G84" s="142" t="s">
        <v>35</v>
      </c>
    </row>
    <row r="85" customFormat="false" ht="13.9" hidden="false" customHeight="false" outlineLevel="0" collapsed="false">
      <c r="A85" s="142"/>
      <c r="B85" s="142"/>
      <c r="C85" s="22" t="s">
        <v>35</v>
      </c>
      <c r="D85" s="142"/>
      <c r="E85" s="142"/>
      <c r="F85" s="142"/>
      <c r="G85" s="142"/>
    </row>
    <row r="86" customFormat="false" ht="13.9" hidden="false" customHeight="true" outlineLevel="0" collapsed="false">
      <c r="A86" s="130" t="s">
        <v>373</v>
      </c>
      <c r="B86" s="130"/>
      <c r="C86" s="130"/>
      <c r="D86" s="130"/>
      <c r="E86" s="130"/>
      <c r="F86" s="130"/>
      <c r="G86" s="130"/>
    </row>
    <row r="87" customFormat="false" ht="13.9" hidden="false" customHeight="true" outlineLevel="0" collapsed="false">
      <c r="A87" s="133" t="s">
        <v>374</v>
      </c>
      <c r="B87" s="133"/>
      <c r="C87" s="133"/>
      <c r="D87" s="133"/>
      <c r="E87" s="133"/>
      <c r="F87" s="7" t="s">
        <v>35</v>
      </c>
      <c r="G87" s="7"/>
    </row>
    <row r="88" customFormat="false" ht="13.9" hidden="false" customHeight="true" outlineLevel="0" collapsed="false">
      <c r="A88" s="133" t="s">
        <v>375</v>
      </c>
      <c r="B88" s="133"/>
      <c r="C88" s="133"/>
      <c r="D88" s="133"/>
      <c r="E88" s="133"/>
      <c r="F88" s="7" t="str">
        <f aca="false">F87</f>
        <v>-</v>
      </c>
      <c r="G88" s="7"/>
    </row>
    <row r="89" customFormat="false" ht="13.9" hidden="false" customHeight="true" outlineLevel="0" collapsed="false">
      <c r="A89" s="152" t="s">
        <v>376</v>
      </c>
      <c r="B89" s="152"/>
      <c r="C89" s="152"/>
      <c r="D89" s="152"/>
      <c r="E89" s="152"/>
      <c r="F89" s="7" t="s">
        <v>35</v>
      </c>
      <c r="G89" s="7"/>
    </row>
    <row r="90" customFormat="false" ht="13.9" hidden="false" customHeight="true" outlineLevel="0" collapsed="false">
      <c r="A90" s="133" t="s">
        <v>377</v>
      </c>
      <c r="B90" s="133"/>
      <c r="C90" s="133"/>
      <c r="D90" s="133"/>
      <c r="E90" s="133"/>
      <c r="F90" s="91" t="s">
        <v>378</v>
      </c>
      <c r="G90" s="91"/>
    </row>
    <row r="91" customFormat="false" ht="13.9" hidden="false" customHeight="true" outlineLevel="0" collapsed="false">
      <c r="A91" s="130" t="s">
        <v>379</v>
      </c>
      <c r="B91" s="130"/>
      <c r="C91" s="130"/>
      <c r="D91" s="130"/>
      <c r="E91" s="130"/>
      <c r="F91" s="130"/>
      <c r="G91" s="130"/>
    </row>
    <row r="92" customFormat="false" ht="27.85" hidden="false" customHeight="true" outlineLevel="0" collapsed="false">
      <c r="A92" s="9" t="s">
        <v>380</v>
      </c>
      <c r="B92" s="9"/>
      <c r="C92" s="9"/>
      <c r="D92" s="9"/>
      <c r="E92" s="9"/>
      <c r="F92" s="9"/>
      <c r="G92" s="9"/>
    </row>
    <row r="93" customFormat="false" ht="12.8" hidden="false" customHeight="true" outlineLevel="0" collapsed="false">
      <c r="A93" s="91" t="s">
        <v>381</v>
      </c>
      <c r="B93" s="91"/>
      <c r="C93" s="91"/>
      <c r="D93" s="91" t="s">
        <v>382</v>
      </c>
      <c r="E93" s="91"/>
      <c r="F93" s="91"/>
      <c r="G93" s="91"/>
    </row>
    <row r="94" customFormat="false" ht="12.8" hidden="false" customHeight="false" outlineLevel="0" collapsed="false">
      <c r="A94" s="91"/>
      <c r="B94" s="91"/>
      <c r="C94" s="91"/>
      <c r="D94" s="91"/>
      <c r="E94" s="91"/>
      <c r="F94" s="91"/>
      <c r="G94" s="91"/>
    </row>
    <row r="1048576" customFormat="false" ht="12.8" hidden="false" customHeight="false" outlineLevel="0" collapsed="false"/>
  </sheetData>
  <mergeCells count="88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A8:G8"/>
    <mergeCell ref="A9:G9"/>
    <mergeCell ref="F10:G10"/>
    <mergeCell ref="F11:G11"/>
    <mergeCell ref="A13:G13"/>
    <mergeCell ref="F14:G14"/>
    <mergeCell ref="F15:G15"/>
    <mergeCell ref="A16:G16"/>
    <mergeCell ref="A18:B18"/>
    <mergeCell ref="A21:E21"/>
    <mergeCell ref="F21:G21"/>
    <mergeCell ref="A22:E22"/>
    <mergeCell ref="F22:G22"/>
    <mergeCell ref="A23:E23"/>
    <mergeCell ref="F23:G23"/>
    <mergeCell ref="A24:G24"/>
    <mergeCell ref="A25:G25"/>
    <mergeCell ref="A26:G26"/>
    <mergeCell ref="A29:G29"/>
    <mergeCell ref="A31:B31"/>
    <mergeCell ref="A39:G39"/>
    <mergeCell ref="A40:G40"/>
    <mergeCell ref="A41:G41"/>
    <mergeCell ref="A42:G42"/>
    <mergeCell ref="A45:G45"/>
    <mergeCell ref="A47:B47"/>
    <mergeCell ref="A54:G54"/>
    <mergeCell ref="A55:G55"/>
    <mergeCell ref="A56:G56"/>
    <mergeCell ref="A59:G59"/>
    <mergeCell ref="A61:B61"/>
    <mergeCell ref="A69:G69"/>
    <mergeCell ref="A70:G70"/>
    <mergeCell ref="A71:G71"/>
    <mergeCell ref="A72:B72"/>
    <mergeCell ref="E72:F72"/>
    <mergeCell ref="A73:B74"/>
    <mergeCell ref="D73:D74"/>
    <mergeCell ref="E73:F74"/>
    <mergeCell ref="G73:G74"/>
    <mergeCell ref="A75:B76"/>
    <mergeCell ref="D75:D76"/>
    <mergeCell ref="E75:F76"/>
    <mergeCell ref="G75:G76"/>
    <mergeCell ref="A77:B77"/>
    <mergeCell ref="E77:F77"/>
    <mergeCell ref="A78:B79"/>
    <mergeCell ref="D78:D79"/>
    <mergeCell ref="E78:F79"/>
    <mergeCell ref="G78:G79"/>
    <mergeCell ref="A80:B81"/>
    <mergeCell ref="D80:D81"/>
    <mergeCell ref="E80:F81"/>
    <mergeCell ref="G80:G81"/>
    <mergeCell ref="A82:B83"/>
    <mergeCell ref="C82:C83"/>
    <mergeCell ref="D82:D83"/>
    <mergeCell ref="E82:F83"/>
    <mergeCell ref="G82:G83"/>
    <mergeCell ref="A84:B85"/>
    <mergeCell ref="D84:D85"/>
    <mergeCell ref="E84:F85"/>
    <mergeCell ref="G84:G85"/>
    <mergeCell ref="A86:G86"/>
    <mergeCell ref="A87:E87"/>
    <mergeCell ref="F87:G87"/>
    <mergeCell ref="A88:E88"/>
    <mergeCell ref="F88:G88"/>
    <mergeCell ref="A89:E89"/>
    <mergeCell ref="F89:G89"/>
    <mergeCell ref="A90:E90"/>
    <mergeCell ref="F90:G90"/>
    <mergeCell ref="A91:G91"/>
    <mergeCell ref="A92:G92"/>
    <mergeCell ref="A93:A94"/>
    <mergeCell ref="B93:C94"/>
    <mergeCell ref="D93:E94"/>
    <mergeCell ref="F93:G94"/>
  </mergeCells>
  <printOptions headings="false" gridLines="false" gridLinesSet="true" horizontalCentered="false" verticalCentered="false"/>
  <pageMargins left="0.7875" right="0.7875" top="0.886111111111111" bottom="0.88611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55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0"/>
  <sheetViews>
    <sheetView showFormulas="false" showGridLines="true" showRowColHeaders="true" showZeros="true" rightToLeft="false" tabSelected="true" showOutlineSymbols="true" defaultGridColor="true" view="pageBreakPreview" topLeftCell="A1" colorId="64" zoomScale="85" zoomScaleNormal="100" zoomScalePageLayoutView="85" workbookViewId="0">
      <selection pane="topLeft" activeCell="A20" activeCellId="0" sqref="A20"/>
    </sheetView>
  </sheetViews>
  <sheetFormatPr defaultColWidth="10.453125" defaultRowHeight="12.8" zeroHeight="false" outlineLevelRow="0" outlineLevelCol="0"/>
  <cols>
    <col collapsed="false" customWidth="true" hidden="false" outlineLevel="0" max="1" min="1" style="1" width="15"/>
    <col collapsed="false" customWidth="true" hidden="false" outlineLevel="0" max="2" min="2" style="1" width="17.35"/>
    <col collapsed="false" customWidth="true" hidden="false" outlineLevel="0" max="3" min="3" style="1" width="20.92"/>
    <col collapsed="false" customWidth="true" hidden="false" outlineLevel="0" max="4" min="4" style="1" width="12.92"/>
    <col collapsed="false" customWidth="false" hidden="false" outlineLevel="0" max="5" min="5" style="1" width="10.46"/>
    <col collapsed="false" customWidth="true" hidden="false" outlineLevel="0" max="6" min="6" style="1" width="13.79"/>
    <col collapsed="false" customWidth="false" hidden="false" outlineLevel="0" max="7" min="7" style="1" width="10.46"/>
    <col collapsed="false" customWidth="true" hidden="false" outlineLevel="0" max="8" min="8" style="1" width="15"/>
    <col collapsed="false" customWidth="true" hidden="false" outlineLevel="0" max="9" min="9" style="1" width="20.18"/>
    <col collapsed="false" customWidth="false" hidden="false" outlineLevel="0" max="1024" min="10" style="1" width="10.46"/>
  </cols>
  <sheetData>
    <row r="1" customFormat="false" ht="24.85" hidden="false" customHeight="true" outlineLevel="0" collapsed="false">
      <c r="A1" s="2" t="s">
        <v>0</v>
      </c>
      <c r="B1" s="2"/>
      <c r="C1" s="2"/>
      <c r="D1" s="18" t="s">
        <v>45</v>
      </c>
      <c r="E1" s="18"/>
      <c r="F1" s="18"/>
      <c r="G1" s="18"/>
      <c r="H1" s="18"/>
      <c r="I1" s="7" t="s">
        <v>2</v>
      </c>
    </row>
    <row r="2" customFormat="false" ht="31.05" hidden="false" customHeight="true" outlineLevel="0" collapsed="false">
      <c r="A2" s="2" t="s">
        <v>3</v>
      </c>
      <c r="B2" s="2"/>
      <c r="C2" s="5" t="n">
        <v>89379676209</v>
      </c>
      <c r="D2" s="18" t="s">
        <v>4</v>
      </c>
      <c r="E2" s="18"/>
      <c r="F2" s="18"/>
      <c r="G2" s="18"/>
      <c r="H2" s="18"/>
      <c r="I2" s="7"/>
    </row>
    <row r="3" customFormat="false" ht="21.1" hidden="false" customHeight="true" outlineLevel="0" collapsed="false">
      <c r="A3" s="2" t="s">
        <v>5</v>
      </c>
      <c r="B3" s="2"/>
      <c r="C3" s="5" t="s">
        <v>6</v>
      </c>
      <c r="D3" s="18"/>
      <c r="E3" s="18"/>
      <c r="F3" s="18"/>
      <c r="G3" s="18"/>
      <c r="H3" s="18"/>
      <c r="I3" s="7"/>
    </row>
    <row r="4" customFormat="false" ht="26.1" hidden="false" customHeight="true" outlineLevel="0" collapsed="false">
      <c r="A4" s="2" t="s">
        <v>7</v>
      </c>
      <c r="B4" s="2"/>
      <c r="C4" s="5" t="s">
        <v>8</v>
      </c>
      <c r="D4" s="18"/>
      <c r="E4" s="18"/>
      <c r="F4" s="18"/>
      <c r="G4" s="18"/>
      <c r="H4" s="18"/>
      <c r="I4" s="7"/>
    </row>
    <row r="5" customFormat="false" ht="13.8" hidden="false" customHeight="true" outlineLevel="0" collapsed="false">
      <c r="A5" s="19" t="s">
        <v>46</v>
      </c>
      <c r="B5" s="19"/>
      <c r="C5" s="19"/>
      <c r="D5" s="19"/>
      <c r="E5" s="19"/>
      <c r="F5" s="19" t="s">
        <v>47</v>
      </c>
      <c r="G5" s="19"/>
      <c r="H5" s="19"/>
      <c r="I5" s="19"/>
    </row>
    <row r="6" customFormat="false" ht="39.55" hidden="false" customHeight="false" outlineLevel="0" collapsed="false">
      <c r="A6" s="20" t="s">
        <v>9</v>
      </c>
      <c r="B6" s="20" t="s">
        <v>48</v>
      </c>
      <c r="C6" s="20" t="s">
        <v>49</v>
      </c>
      <c r="D6" s="20" t="s">
        <v>50</v>
      </c>
      <c r="E6" s="20" t="s">
        <v>51</v>
      </c>
      <c r="F6" s="20" t="s">
        <v>52</v>
      </c>
      <c r="G6" s="20" t="s">
        <v>49</v>
      </c>
      <c r="H6" s="20" t="s">
        <v>50</v>
      </c>
      <c r="I6" s="20" t="s">
        <v>51</v>
      </c>
    </row>
    <row r="7" customFormat="false" ht="39.55" hidden="false" customHeight="false" outlineLevel="0" collapsed="false">
      <c r="A7" s="21" t="n">
        <f aca="false">'Журн.расхода'!A7</f>
        <v>45510</v>
      </c>
      <c r="B7" s="22" t="str">
        <f aca="false">'Журн.расхода'!B7</f>
        <v>Ратобор-брикет от грызунов</v>
      </c>
      <c r="C7" s="23" t="n">
        <v>4</v>
      </c>
      <c r="D7" s="22" t="s">
        <v>53</v>
      </c>
      <c r="E7" s="22"/>
      <c r="F7" s="22" t="s">
        <v>27</v>
      </c>
      <c r="G7" s="23" t="n">
        <f aca="false">C7-'1 контур (1)'!G75</f>
        <v>1.16</v>
      </c>
      <c r="H7" s="22" t="str">
        <f aca="false">D7</f>
        <v>Авдеенко И.А.</v>
      </c>
      <c r="I7" s="22"/>
    </row>
    <row r="8" customFormat="false" ht="39.55" hidden="false" customHeight="false" outlineLevel="0" collapsed="false">
      <c r="A8" s="21" t="n">
        <f aca="false">'Журн.расхода'!A8</f>
        <v>45511</v>
      </c>
      <c r="B8" s="22" t="str">
        <f aca="false">'Журн.расхода'!B8</f>
        <v>Ратобор-брикет от грызунов</v>
      </c>
      <c r="C8" s="23" t="n">
        <v>6</v>
      </c>
      <c r="D8" s="22" t="s">
        <v>53</v>
      </c>
      <c r="E8" s="22"/>
      <c r="F8" s="22" t="s">
        <v>27</v>
      </c>
      <c r="G8" s="23" t="n">
        <f aca="false">C8-'2 контур (1)'!G75</f>
        <v>3.44</v>
      </c>
      <c r="H8" s="22" t="str">
        <f aca="false">D8</f>
        <v>Авдеенко И.А.</v>
      </c>
      <c r="I8" s="22"/>
    </row>
    <row r="9" customFormat="false" ht="39.55" hidden="false" customHeight="false" outlineLevel="0" collapsed="false">
      <c r="A9" s="21" t="n">
        <v>45511</v>
      </c>
      <c r="B9" s="22" t="s">
        <v>30</v>
      </c>
      <c r="C9" s="23" t="n">
        <v>3</v>
      </c>
      <c r="D9" s="22" t="s">
        <v>53</v>
      </c>
      <c r="E9" s="22"/>
      <c r="F9" s="22" t="s">
        <v>54</v>
      </c>
      <c r="G9" s="23" t="n">
        <v>0.579</v>
      </c>
      <c r="H9" s="22" t="s">
        <v>53</v>
      </c>
      <c r="I9" s="22"/>
    </row>
    <row r="10" customFormat="false" ht="27.2" hidden="false" customHeight="false" outlineLevel="0" collapsed="false">
      <c r="A10" s="21" t="n">
        <v>45513</v>
      </c>
      <c r="B10" s="22" t="s">
        <v>30</v>
      </c>
      <c r="C10" s="23" t="n">
        <v>15</v>
      </c>
      <c r="D10" s="22" t="s">
        <v>53</v>
      </c>
      <c r="E10" s="22"/>
      <c r="F10" s="22" t="s">
        <v>54</v>
      </c>
      <c r="G10" s="23" t="n">
        <v>0.594</v>
      </c>
      <c r="H10" s="22" t="s">
        <v>53</v>
      </c>
      <c r="I10" s="22"/>
    </row>
    <row r="11" customFormat="false" ht="39.55" hidden="false" customHeight="false" outlineLevel="0" collapsed="false">
      <c r="A11" s="21" t="n">
        <f aca="false">'Журн.расхода'!A11</f>
        <v>45516</v>
      </c>
      <c r="B11" s="22" t="str">
        <f aca="false">'Журн.расхода'!B11</f>
        <v>Фаворит В.К.Э.</v>
      </c>
      <c r="C11" s="23" t="n">
        <v>1</v>
      </c>
      <c r="D11" s="22" t="s">
        <v>53</v>
      </c>
      <c r="E11" s="22"/>
      <c r="F11" s="22" t="str">
        <f aca="false">'Журн.расхода'!J11</f>
        <v>Синантропные насекомые</v>
      </c>
      <c r="G11" s="23" t="n">
        <f aca="false">C11-'аэро 12.08'!G81</f>
        <v>0.5</v>
      </c>
      <c r="H11" s="22" t="str">
        <f aca="false">D11</f>
        <v>Авдеенко И.А.</v>
      </c>
      <c r="I11" s="22"/>
    </row>
    <row r="12" customFormat="false" ht="39.55" hidden="false" customHeight="false" outlineLevel="0" collapsed="false">
      <c r="A12" s="21" t="n">
        <f aca="false">'Журн.расхода'!A12</f>
        <v>45518</v>
      </c>
      <c r="B12" s="22" t="str">
        <f aca="false">'Журн.расхода'!B12</f>
        <v>Ратобор-брикет от грызунов</v>
      </c>
      <c r="C12" s="23" t="n">
        <v>4</v>
      </c>
      <c r="D12" s="22" t="s">
        <v>53</v>
      </c>
      <c r="E12" s="22"/>
      <c r="F12" s="22" t="s">
        <v>27</v>
      </c>
      <c r="G12" s="23" t="n">
        <f aca="false">C12-'1 контур (2)'!G75</f>
        <v>1.16</v>
      </c>
      <c r="H12" s="22" t="str">
        <f aca="false">D12</f>
        <v>Авдеенко И.А.</v>
      </c>
      <c r="I12" s="22"/>
    </row>
    <row r="13" customFormat="false" ht="39.55" hidden="false" customHeight="false" outlineLevel="0" collapsed="false">
      <c r="A13" s="21" t="n">
        <f aca="false">'Журн.расхода'!A13</f>
        <v>45519</v>
      </c>
      <c r="B13" s="22" t="str">
        <f aca="false">'Журн.расхода'!B13</f>
        <v>Ратобор-брикет от грызунов</v>
      </c>
      <c r="C13" s="23" t="n">
        <v>6</v>
      </c>
      <c r="D13" s="22" t="s">
        <v>53</v>
      </c>
      <c r="E13" s="22"/>
      <c r="F13" s="22" t="s">
        <v>27</v>
      </c>
      <c r="G13" s="23" t="n">
        <f aca="false">C13-'2 контур (2)'!G75</f>
        <v>3.44</v>
      </c>
      <c r="H13" s="22" t="str">
        <f aca="false">D13</f>
        <v>Авдеенко И.А.</v>
      </c>
      <c r="I13" s="22"/>
    </row>
    <row r="14" customFormat="false" ht="27.2" hidden="false" customHeight="false" outlineLevel="0" collapsed="false">
      <c r="A14" s="21" t="n">
        <v>45524</v>
      </c>
      <c r="B14" s="22" t="s">
        <v>41</v>
      </c>
      <c r="C14" s="23" t="n">
        <v>3</v>
      </c>
      <c r="D14" s="22" t="s">
        <v>53</v>
      </c>
      <c r="E14" s="22"/>
      <c r="F14" s="22" t="s">
        <v>54</v>
      </c>
      <c r="G14" s="23" t="n">
        <v>0.579</v>
      </c>
      <c r="H14" s="22" t="s">
        <v>53</v>
      </c>
      <c r="I14" s="22"/>
    </row>
    <row r="15" customFormat="false" ht="27.2" hidden="false" customHeight="false" outlineLevel="0" collapsed="false">
      <c r="A15" s="21" t="n">
        <v>45526</v>
      </c>
      <c r="B15" s="22" t="s">
        <v>41</v>
      </c>
      <c r="C15" s="23" t="n">
        <v>5.5</v>
      </c>
      <c r="D15" s="22" t="s">
        <v>53</v>
      </c>
      <c r="E15" s="22"/>
      <c r="F15" s="22" t="s">
        <v>54</v>
      </c>
      <c r="G15" s="23" t="n">
        <v>0.294</v>
      </c>
      <c r="H15" s="22" t="s">
        <v>53</v>
      </c>
      <c r="I15" s="22"/>
    </row>
    <row r="16" customFormat="false" ht="39.55" hidden="false" customHeight="false" outlineLevel="0" collapsed="false">
      <c r="A16" s="21" t="n">
        <f aca="false">'Журн.расхода'!A15</f>
        <v>45526</v>
      </c>
      <c r="B16" s="22" t="str">
        <f aca="false">'Журн.расхода'!B15</f>
        <v>Ратобор-брикет от грызунов</v>
      </c>
      <c r="C16" s="23" t="n">
        <v>4</v>
      </c>
      <c r="D16" s="22" t="s">
        <v>53</v>
      </c>
      <c r="E16" s="22"/>
      <c r="F16" s="22" t="s">
        <v>27</v>
      </c>
      <c r="G16" s="23" t="n">
        <f aca="false">C16-'1 контур (3)'!G77</f>
        <v>1.16</v>
      </c>
      <c r="H16" s="22" t="str">
        <f aca="false">D16</f>
        <v>Авдеенко И.А.</v>
      </c>
      <c r="I16" s="22"/>
    </row>
    <row r="17" customFormat="false" ht="39.55" hidden="false" customHeight="false" outlineLevel="0" collapsed="false">
      <c r="A17" s="21" t="n">
        <f aca="false">'Журн.расхода'!A17</f>
        <v>45527</v>
      </c>
      <c r="B17" s="22" t="str">
        <f aca="false">'Журн.расхода'!B17</f>
        <v>Ратобор-брикет от грызунов</v>
      </c>
      <c r="C17" s="23" t="n">
        <v>6</v>
      </c>
      <c r="D17" s="22" t="s">
        <v>53</v>
      </c>
      <c r="E17" s="22"/>
      <c r="F17" s="22" t="s">
        <v>27</v>
      </c>
      <c r="G17" s="23" t="n">
        <f aca="false">C17-'2 контур (3)'!G77</f>
        <v>3.44</v>
      </c>
      <c r="H17" s="22" t="str">
        <f aca="false">D17</f>
        <v>Авдеенко И.А.</v>
      </c>
      <c r="I17" s="22"/>
    </row>
    <row r="18" customFormat="false" ht="39.55" hidden="false" customHeight="false" outlineLevel="0" collapsed="false">
      <c r="A18" s="21" t="n">
        <f aca="false">'Журн.расхода'!A18</f>
        <v>45527</v>
      </c>
      <c r="B18" s="22" t="str">
        <f aca="false">'Журн.расхода'!B18</f>
        <v>Фаворит В.К.Э.</v>
      </c>
      <c r="C18" s="23" t="n">
        <v>1</v>
      </c>
      <c r="D18" s="22" t="s">
        <v>53</v>
      </c>
      <c r="E18" s="22"/>
      <c r="F18" s="22" t="s">
        <v>27</v>
      </c>
      <c r="G18" s="23" t="n">
        <f aca="false">C18-'Журн.расхода'!G18</f>
        <v>0.5</v>
      </c>
      <c r="H18" s="22" t="str">
        <f aca="false">D18</f>
        <v>Авдеенко И.А.</v>
      </c>
      <c r="I18" s="22"/>
    </row>
    <row r="19" customFormat="false" ht="27.2" hidden="false" customHeight="false" outlineLevel="0" collapsed="false">
      <c r="A19" s="21" t="n">
        <v>45531</v>
      </c>
      <c r="B19" s="22" t="s">
        <v>41</v>
      </c>
      <c r="C19" s="23" t="n">
        <v>3</v>
      </c>
      <c r="D19" s="22" t="s">
        <v>53</v>
      </c>
      <c r="E19" s="22"/>
      <c r="F19" s="22" t="s">
        <v>54</v>
      </c>
      <c r="G19" s="23" t="n">
        <v>0.579</v>
      </c>
      <c r="H19" s="22" t="s">
        <v>53</v>
      </c>
      <c r="I19" s="22"/>
    </row>
    <row r="20" customFormat="false" ht="27.2" hidden="false" customHeight="false" outlineLevel="0" collapsed="false">
      <c r="A20" s="21" t="n">
        <v>45533</v>
      </c>
      <c r="B20" s="22" t="s">
        <v>41</v>
      </c>
      <c r="C20" s="23" t="n">
        <v>15</v>
      </c>
      <c r="D20" s="22" t="s">
        <v>53</v>
      </c>
      <c r="E20" s="22"/>
      <c r="F20" s="22" t="s">
        <v>54</v>
      </c>
      <c r="G20" s="23" t="n">
        <v>0.594</v>
      </c>
      <c r="H20" s="22" t="s">
        <v>53</v>
      </c>
      <c r="I20" s="22"/>
    </row>
  </sheetData>
  <mergeCells count="9">
    <mergeCell ref="A1:C1"/>
    <mergeCell ref="D1:H1"/>
    <mergeCell ref="I1:I4"/>
    <mergeCell ref="A2:B2"/>
    <mergeCell ref="D2:H4"/>
    <mergeCell ref="A3:B3"/>
    <mergeCell ref="A4:B4"/>
    <mergeCell ref="A5:E5"/>
    <mergeCell ref="F5:I5"/>
  </mergeCells>
  <hyperlinks>
    <hyperlink ref="C3" r:id="rId1" display="adez2012@yandex.ru"/>
  </hyperlinks>
  <printOptions headings="false" gridLines="false" gridLinesSet="true" horizontalCentered="false" verticalCentered="false"/>
  <pageMargins left="0.7875" right="0.7875" top="0.886111111111111" bottom="0.886111111111111" header="0.511811023622047" footer="0.511811023622047"/>
  <pageSetup paperSize="9" scale="8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85" zoomScaleNormal="75" zoomScalePageLayoutView="85" workbookViewId="0">
      <selection pane="topLeft" activeCell="G75" activeCellId="0" sqref="G75"/>
    </sheetView>
  </sheetViews>
  <sheetFormatPr defaultColWidth="10.71484375" defaultRowHeight="13.8" zeroHeight="false" outlineLevelRow="0" outlineLevelCol="0"/>
  <cols>
    <col collapsed="false" customWidth="true" hidden="false" outlineLevel="0" max="1" min="1" style="1" width="23.26"/>
    <col collapsed="false" customWidth="true" hidden="false" outlineLevel="0" max="2" min="2" style="1" width="18.83"/>
    <col collapsed="false" customWidth="true" hidden="false" outlineLevel="0" max="3" min="3" style="1" width="16.98"/>
    <col collapsed="false" customWidth="true" hidden="false" outlineLevel="0" max="4" min="4" style="1" width="18.69"/>
    <col collapsed="false" customWidth="true" hidden="false" outlineLevel="0" max="5" min="5" style="1" width="13.16"/>
    <col collapsed="false" customWidth="true" hidden="false" outlineLevel="0" max="6" min="6" style="1" width="15"/>
    <col collapsed="false" customWidth="true" hidden="false" outlineLevel="0" max="7" min="7" style="1" width="14.79"/>
    <col collapsed="false" customWidth="false" hidden="false" outlineLevel="0" max="1024" min="8" style="1" width="10.72"/>
  </cols>
  <sheetData>
    <row r="1" customFormat="false" ht="13.9" hidden="false" customHeight="true" outlineLevel="0" collapsed="false">
      <c r="A1" s="116" t="s">
        <v>0</v>
      </c>
      <c r="B1" s="116"/>
      <c r="C1" s="116"/>
      <c r="D1" s="116"/>
      <c r="E1" s="116"/>
      <c r="F1" s="116"/>
      <c r="G1" s="116"/>
    </row>
    <row r="2" customFormat="false" ht="13.9" hidden="false" customHeight="true" outlineLevel="0" collapsed="false">
      <c r="A2" s="117" t="s">
        <v>3</v>
      </c>
      <c r="B2" s="117"/>
      <c r="C2" s="118" t="n">
        <v>89379676209</v>
      </c>
      <c r="D2" s="118"/>
      <c r="E2" s="119"/>
      <c r="F2" s="119"/>
      <c r="G2" s="120"/>
    </row>
    <row r="3" customFormat="false" ht="13.9" hidden="false" customHeight="true" outlineLevel="0" collapsed="false">
      <c r="A3" s="121" t="s">
        <v>305</v>
      </c>
      <c r="B3" s="9" t="s">
        <v>306</v>
      </c>
      <c r="C3" s="9"/>
      <c r="D3" s="122" t="s">
        <v>307</v>
      </c>
      <c r="E3" s="122"/>
      <c r="F3" s="123" t="s">
        <v>8</v>
      </c>
      <c r="G3" s="123"/>
    </row>
    <row r="4" customFormat="false" ht="13.9" hidden="false" customHeight="true" outlineLevel="0" collapsed="false">
      <c r="A4" s="121" t="s">
        <v>308</v>
      </c>
      <c r="B4" s="124" t="s">
        <v>53</v>
      </c>
      <c r="C4" s="124"/>
      <c r="D4" s="125" t="s">
        <v>265</v>
      </c>
      <c r="E4" s="125"/>
      <c r="F4" s="126" t="s">
        <v>254</v>
      </c>
      <c r="G4" s="126"/>
    </row>
    <row r="5" customFormat="false" ht="13.9" hidden="false" customHeight="false" outlineLevel="0" collapsed="false">
      <c r="A5" s="127" t="s">
        <v>309</v>
      </c>
      <c r="B5" s="128" t="n">
        <f aca="false">'Журн.расхода'!A13</f>
        <v>45519</v>
      </c>
      <c r="C5" s="119"/>
      <c r="D5" s="119"/>
      <c r="E5" s="119"/>
      <c r="F5" s="119"/>
      <c r="G5" s="120"/>
    </row>
    <row r="6" customFormat="false" ht="13.8" hidden="false" customHeight="false" outlineLevel="0" collapsed="false">
      <c r="A6" s="129"/>
      <c r="B6" s="129"/>
      <c r="C6" s="129"/>
      <c r="D6" s="129"/>
      <c r="E6" s="129"/>
      <c r="F6" s="129"/>
      <c r="G6" s="129"/>
    </row>
    <row r="7" customFormat="false" ht="13.9" hidden="false" customHeight="true" outlineLevel="0" collapsed="false">
      <c r="A7" s="116" t="s">
        <v>310</v>
      </c>
      <c r="B7" s="116"/>
      <c r="C7" s="116"/>
      <c r="D7" s="116"/>
      <c r="E7" s="116"/>
      <c r="F7" s="116"/>
      <c r="G7" s="116"/>
    </row>
    <row r="8" customFormat="false" ht="13.9" hidden="false" customHeight="true" outlineLevel="0" collapsed="false">
      <c r="A8" s="130" t="s">
        <v>311</v>
      </c>
      <c r="B8" s="130"/>
      <c r="C8" s="130"/>
      <c r="D8" s="130"/>
      <c r="E8" s="130"/>
      <c r="F8" s="130"/>
      <c r="G8" s="130"/>
    </row>
    <row r="9" customFormat="false" ht="13.9" hidden="false" customHeight="true" outlineLevel="0" collapsed="false">
      <c r="A9" s="130" t="s">
        <v>312</v>
      </c>
      <c r="B9" s="130"/>
      <c r="C9" s="130"/>
      <c r="D9" s="130"/>
      <c r="E9" s="130"/>
      <c r="F9" s="130"/>
      <c r="G9" s="130"/>
    </row>
    <row r="10" customFormat="false" ht="27.85" hidden="false" customHeight="true" outlineLevel="0" collapsed="false">
      <c r="A10" s="131" t="s">
        <v>313</v>
      </c>
      <c r="B10" s="131" t="s">
        <v>314</v>
      </c>
      <c r="C10" s="131" t="s">
        <v>315</v>
      </c>
      <c r="D10" s="131" t="s">
        <v>316</v>
      </c>
      <c r="E10" s="131" t="s">
        <v>317</v>
      </c>
      <c r="F10" s="131" t="s">
        <v>318</v>
      </c>
      <c r="G10" s="131"/>
    </row>
    <row r="11" customFormat="false" ht="13.9" hidden="false" customHeight="true" outlineLevel="0" collapsed="false">
      <c r="A11" s="91" t="s">
        <v>35</v>
      </c>
      <c r="B11" s="91" t="s">
        <v>35</v>
      </c>
      <c r="C11" s="91" t="s">
        <v>35</v>
      </c>
      <c r="D11" s="91" t="s">
        <v>35</v>
      </c>
      <c r="E11" s="132" t="s">
        <v>35</v>
      </c>
      <c r="F11" s="91" t="s">
        <v>35</v>
      </c>
      <c r="G11" s="91"/>
    </row>
    <row r="12" customFormat="false" ht="13.8" hidden="false" customHeight="false" outlineLevel="0" collapsed="false">
      <c r="A12" s="129"/>
      <c r="B12" s="129"/>
      <c r="C12" s="129"/>
      <c r="D12" s="129"/>
      <c r="E12" s="129"/>
      <c r="F12" s="129"/>
      <c r="G12" s="129"/>
    </row>
    <row r="13" customFormat="false" ht="13.9" hidden="false" customHeight="true" outlineLevel="0" collapsed="false">
      <c r="A13" s="130" t="s">
        <v>319</v>
      </c>
      <c r="B13" s="130"/>
      <c r="C13" s="130"/>
      <c r="D13" s="130"/>
      <c r="E13" s="130"/>
      <c r="F13" s="130"/>
      <c r="G13" s="130"/>
    </row>
    <row r="14" customFormat="false" ht="27.85" hidden="false" customHeight="true" outlineLevel="0" collapsed="false">
      <c r="A14" s="18" t="s">
        <v>313</v>
      </c>
      <c r="B14" s="131" t="s">
        <v>314</v>
      </c>
      <c r="C14" s="131" t="s">
        <v>315</v>
      </c>
      <c r="D14" s="131" t="s">
        <v>316</v>
      </c>
      <c r="E14" s="131" t="s">
        <v>317</v>
      </c>
      <c r="F14" s="131" t="s">
        <v>318</v>
      </c>
      <c r="G14" s="131"/>
    </row>
    <row r="15" customFormat="false" ht="39.8" hidden="false" customHeight="false" outlineLevel="0" collapsed="false">
      <c r="A15" s="133" t="s">
        <v>320</v>
      </c>
      <c r="B15" s="5" t="n">
        <v>2</v>
      </c>
      <c r="C15" s="5" t="n">
        <v>83.84</v>
      </c>
      <c r="D15" s="5" t="s">
        <v>35</v>
      </c>
      <c r="E15" s="134" t="s">
        <v>35</v>
      </c>
      <c r="F15" s="7" t="n">
        <v>2</v>
      </c>
      <c r="G15" s="7"/>
    </row>
    <row r="16" customFormat="false" ht="13.9" hidden="false" customHeight="true" outlineLevel="0" collapsed="false">
      <c r="A16" s="135" t="s">
        <v>321</v>
      </c>
      <c r="B16" s="135"/>
      <c r="C16" s="135"/>
      <c r="D16" s="135"/>
      <c r="E16" s="135"/>
      <c r="F16" s="135"/>
      <c r="G16" s="135"/>
    </row>
    <row r="17" customFormat="false" ht="13.9" hidden="false" customHeight="false" outlineLevel="0" collapsed="false">
      <c r="A17" s="131" t="s">
        <v>322</v>
      </c>
      <c r="B17" s="131" t="s">
        <v>323</v>
      </c>
      <c r="C17" s="129"/>
      <c r="D17" s="129"/>
      <c r="E17" s="129"/>
      <c r="F17" s="129"/>
      <c r="G17" s="129"/>
    </row>
    <row r="18" customFormat="false" ht="13.9" hidden="false" customHeight="true" outlineLevel="0" collapsed="false">
      <c r="A18" s="136" t="s">
        <v>324</v>
      </c>
      <c r="B18" s="136"/>
      <c r="C18" s="129"/>
      <c r="D18" s="129"/>
      <c r="E18" s="129"/>
      <c r="F18" s="129"/>
      <c r="G18" s="129"/>
    </row>
    <row r="19" customFormat="false" ht="13.9" hidden="false" customHeight="false" outlineLevel="0" collapsed="false">
      <c r="A19" s="9" t="s">
        <v>325</v>
      </c>
      <c r="B19" s="5" t="s">
        <v>35</v>
      </c>
      <c r="C19" s="129"/>
      <c r="D19" s="129"/>
      <c r="E19" s="129"/>
      <c r="F19" s="129"/>
      <c r="G19" s="129"/>
    </row>
    <row r="20" customFormat="false" ht="13.9" hidden="false" customHeight="false" outlineLevel="0" collapsed="false">
      <c r="A20" s="9" t="s">
        <v>326</v>
      </c>
      <c r="B20" s="5" t="s">
        <v>35</v>
      </c>
      <c r="C20" s="129"/>
      <c r="D20" s="129"/>
      <c r="E20" s="129"/>
      <c r="F20" s="129"/>
      <c r="G20" s="129"/>
    </row>
    <row r="21" customFormat="false" ht="13.9" hidden="false" customHeight="true" outlineLevel="0" collapsed="false">
      <c r="A21" s="133" t="s">
        <v>327</v>
      </c>
      <c r="B21" s="133"/>
      <c r="C21" s="133"/>
      <c r="D21" s="133"/>
      <c r="E21" s="133"/>
      <c r="F21" s="137" t="s">
        <v>35</v>
      </c>
      <c r="G21" s="137"/>
    </row>
    <row r="22" customFormat="false" ht="13.9" hidden="false" customHeight="true" outlineLevel="0" collapsed="false">
      <c r="A22" s="133" t="s">
        <v>328</v>
      </c>
      <c r="B22" s="133"/>
      <c r="C22" s="133"/>
      <c r="D22" s="133"/>
      <c r="E22" s="133"/>
      <c r="F22" s="7" t="s">
        <v>35</v>
      </c>
      <c r="G22" s="7"/>
    </row>
    <row r="23" customFormat="false" ht="13.9" hidden="false" customHeight="true" outlineLevel="0" collapsed="false">
      <c r="A23" s="133" t="s">
        <v>329</v>
      </c>
      <c r="B23" s="133"/>
      <c r="C23" s="133"/>
      <c r="D23" s="133"/>
      <c r="E23" s="133"/>
      <c r="F23" s="7" t="s">
        <v>35</v>
      </c>
      <c r="G23" s="7"/>
    </row>
    <row r="24" customFormat="false" ht="13.9" hidden="false" customHeight="true" outlineLevel="0" collapsed="false">
      <c r="A24" s="135" t="s">
        <v>330</v>
      </c>
      <c r="B24" s="135"/>
      <c r="C24" s="135"/>
      <c r="D24" s="135"/>
      <c r="E24" s="135"/>
      <c r="F24" s="135"/>
      <c r="G24" s="135"/>
    </row>
    <row r="25" customFormat="false" ht="13.9" hidden="false" customHeight="true" outlineLevel="0" collapsed="false">
      <c r="A25" s="133" t="s">
        <v>415</v>
      </c>
      <c r="B25" s="133"/>
      <c r="C25" s="133"/>
      <c r="D25" s="133"/>
      <c r="E25" s="133"/>
      <c r="F25" s="133"/>
      <c r="G25" s="133"/>
    </row>
    <row r="26" customFormat="false" ht="13.9" hidden="false" customHeight="true" outlineLevel="0" collapsed="false">
      <c r="A26" s="130" t="s">
        <v>332</v>
      </c>
      <c r="B26" s="130"/>
      <c r="C26" s="130"/>
      <c r="D26" s="130"/>
      <c r="E26" s="130"/>
      <c r="F26" s="130"/>
      <c r="G26" s="130"/>
    </row>
    <row r="27" customFormat="false" ht="13.9" hidden="false" customHeight="false" outlineLevel="0" collapsed="false">
      <c r="A27" s="131" t="s">
        <v>314</v>
      </c>
      <c r="B27" s="9" t="s">
        <v>334</v>
      </c>
      <c r="C27" s="9" t="s">
        <v>335</v>
      </c>
      <c r="D27" s="9" t="s">
        <v>336</v>
      </c>
      <c r="E27" s="9" t="s">
        <v>337</v>
      </c>
      <c r="F27" s="9" t="s">
        <v>338</v>
      </c>
      <c r="G27" s="9" t="s">
        <v>339</v>
      </c>
    </row>
    <row r="28" customFormat="false" ht="13.9" hidden="false" customHeight="false" outlineLevel="0" collapsed="false">
      <c r="A28" s="5" t="s">
        <v>35</v>
      </c>
      <c r="B28" s="5" t="s">
        <v>35</v>
      </c>
      <c r="C28" s="5" t="s">
        <v>35</v>
      </c>
      <c r="D28" s="5" t="s">
        <v>35</v>
      </c>
      <c r="E28" s="5" t="s">
        <v>35</v>
      </c>
      <c r="F28" s="5" t="s">
        <v>35</v>
      </c>
      <c r="G28" s="5" t="s">
        <v>35</v>
      </c>
    </row>
    <row r="29" customFormat="false" ht="13.9" hidden="false" customHeight="true" outlineLevel="0" collapsed="false">
      <c r="A29" s="135" t="s">
        <v>321</v>
      </c>
      <c r="B29" s="135"/>
      <c r="C29" s="135"/>
      <c r="D29" s="135"/>
      <c r="E29" s="135"/>
      <c r="F29" s="135"/>
      <c r="G29" s="135"/>
    </row>
    <row r="30" customFormat="false" ht="13.9" hidden="false" customHeight="false" outlineLevel="0" collapsed="false">
      <c r="A30" s="131" t="s">
        <v>322</v>
      </c>
      <c r="B30" s="131" t="s">
        <v>323</v>
      </c>
      <c r="C30" s="96"/>
      <c r="D30" s="96"/>
      <c r="E30" s="96"/>
      <c r="F30" s="96"/>
      <c r="G30" s="96"/>
    </row>
    <row r="31" customFormat="false" ht="13.9" hidden="false" customHeight="true" outlineLevel="0" collapsed="false">
      <c r="A31" s="7" t="s">
        <v>343</v>
      </c>
      <c r="B31" s="7"/>
      <c r="C31" s="96"/>
      <c r="D31" s="96"/>
      <c r="E31" s="96"/>
      <c r="F31" s="96"/>
      <c r="G31" s="96"/>
    </row>
    <row r="32" customFormat="false" ht="13.9" hidden="false" customHeight="false" outlineLevel="0" collapsed="false">
      <c r="A32" s="9" t="s">
        <v>334</v>
      </c>
      <c r="B32" s="5" t="str">
        <f aca="false">B28</f>
        <v>-</v>
      </c>
      <c r="C32" s="96"/>
      <c r="D32" s="96"/>
      <c r="E32" s="96"/>
      <c r="F32" s="96"/>
      <c r="G32" s="96"/>
    </row>
    <row r="33" customFormat="false" ht="13.9" hidden="false" customHeight="false" outlineLevel="0" collapsed="false">
      <c r="A33" s="9" t="s">
        <v>335</v>
      </c>
      <c r="B33" s="5" t="str">
        <f aca="false">C28</f>
        <v>-</v>
      </c>
      <c r="C33" s="96"/>
      <c r="D33" s="96"/>
      <c r="E33" s="96"/>
      <c r="F33" s="96"/>
      <c r="G33" s="96"/>
    </row>
    <row r="34" customFormat="false" ht="13.9" hidden="false" customHeight="false" outlineLevel="0" collapsed="false">
      <c r="A34" s="9" t="s">
        <v>336</v>
      </c>
      <c r="B34" s="5" t="str">
        <f aca="false">D28</f>
        <v>-</v>
      </c>
      <c r="C34" s="138"/>
      <c r="D34" s="138"/>
      <c r="E34" s="138"/>
      <c r="F34" s="138"/>
      <c r="G34" s="96"/>
    </row>
    <row r="35" customFormat="false" ht="14.15" hidden="false" customHeight="false" outlineLevel="0" collapsed="false">
      <c r="A35" s="9" t="s">
        <v>337</v>
      </c>
      <c r="B35" s="5" t="str">
        <f aca="false">E28</f>
        <v>-</v>
      </c>
      <c r="C35" s="138"/>
      <c r="D35" s="138"/>
      <c r="E35" s="138"/>
      <c r="F35" s="138"/>
      <c r="G35" s="96"/>
    </row>
    <row r="36" customFormat="false" ht="14.15" hidden="false" customHeight="false" outlineLevel="0" collapsed="false">
      <c r="A36" s="9" t="s">
        <v>338</v>
      </c>
      <c r="B36" s="5" t="str">
        <f aca="false">F28</f>
        <v>-</v>
      </c>
      <c r="C36" s="138"/>
      <c r="D36" s="138"/>
      <c r="E36" s="138"/>
      <c r="F36" s="138"/>
      <c r="G36" s="96"/>
    </row>
    <row r="37" customFormat="false" ht="13.9" hidden="false" customHeight="false" outlineLevel="0" collapsed="false">
      <c r="A37" s="9" t="s">
        <v>339</v>
      </c>
      <c r="B37" s="5" t="str">
        <f aca="false">G28</f>
        <v>-</v>
      </c>
      <c r="C37" s="138"/>
      <c r="D37" s="138"/>
      <c r="E37" s="138"/>
      <c r="F37" s="138"/>
      <c r="G37" s="96"/>
    </row>
    <row r="38" customFormat="false" ht="13.9" hidden="false" customHeight="false" outlineLevel="0" collapsed="false">
      <c r="A38" s="9" t="s">
        <v>326</v>
      </c>
      <c r="B38" s="5" t="n">
        <f aca="false">SUM(B33:B37)</f>
        <v>0</v>
      </c>
      <c r="C38" s="138"/>
      <c r="D38" s="138"/>
      <c r="E38" s="138"/>
      <c r="F38" s="138"/>
      <c r="G38" s="96"/>
    </row>
    <row r="39" customFormat="false" ht="13.9" hidden="false" customHeight="true" outlineLevel="0" collapsed="false">
      <c r="A39" s="133" t="s">
        <v>35</v>
      </c>
      <c r="B39" s="133"/>
      <c r="C39" s="133"/>
      <c r="D39" s="133"/>
      <c r="E39" s="133"/>
      <c r="F39" s="133"/>
      <c r="G39" s="133"/>
    </row>
    <row r="40" customFormat="false" ht="13.9" hidden="false" customHeight="true" outlineLevel="0" collapsed="false">
      <c r="A40" s="135" t="s">
        <v>330</v>
      </c>
      <c r="B40" s="135"/>
      <c r="C40" s="135"/>
      <c r="D40" s="135"/>
      <c r="E40" s="135"/>
      <c r="F40" s="135"/>
      <c r="G40" s="135"/>
    </row>
    <row r="41" customFormat="false" ht="13.9" hidden="false" customHeight="true" outlineLevel="0" collapsed="false">
      <c r="A41" s="133" t="s">
        <v>331</v>
      </c>
      <c r="B41" s="133"/>
      <c r="C41" s="133"/>
      <c r="D41" s="133"/>
      <c r="E41" s="133"/>
      <c r="F41" s="133"/>
      <c r="G41" s="133"/>
    </row>
    <row r="42" customFormat="false" ht="13.9" hidden="false" customHeight="true" outlineLevel="0" collapsed="false">
      <c r="A42" s="130" t="s">
        <v>345</v>
      </c>
      <c r="B42" s="130"/>
      <c r="C42" s="130"/>
      <c r="D42" s="130"/>
      <c r="E42" s="130"/>
      <c r="F42" s="130"/>
      <c r="G42" s="130"/>
    </row>
    <row r="43" customFormat="false" ht="13.9" hidden="false" customHeight="false" outlineLevel="0" collapsed="false">
      <c r="A43" s="131" t="s">
        <v>346</v>
      </c>
      <c r="B43" s="131" t="s">
        <v>347</v>
      </c>
      <c r="C43" s="131" t="s">
        <v>348</v>
      </c>
      <c r="D43" s="131" t="s">
        <v>349</v>
      </c>
      <c r="E43" s="131" t="s">
        <v>350</v>
      </c>
      <c r="F43" s="131" t="s">
        <v>351</v>
      </c>
      <c r="G43" s="131" t="s">
        <v>352</v>
      </c>
    </row>
    <row r="44" customFormat="false" ht="13.9" hidden="false" customHeight="false" outlineLevel="0" collapsed="false">
      <c r="A44" s="139" t="s">
        <v>35</v>
      </c>
      <c r="B44" s="139" t="s">
        <v>35</v>
      </c>
      <c r="C44" s="139" t="s">
        <v>35</v>
      </c>
      <c r="D44" s="139" t="s">
        <v>35</v>
      </c>
      <c r="E44" s="139" t="s">
        <v>35</v>
      </c>
      <c r="F44" s="139" t="s">
        <v>35</v>
      </c>
      <c r="G44" s="139" t="s">
        <v>35</v>
      </c>
    </row>
    <row r="45" customFormat="false" ht="13.9" hidden="false" customHeight="true" outlineLevel="0" collapsed="false">
      <c r="A45" s="135" t="s">
        <v>321</v>
      </c>
      <c r="B45" s="135"/>
      <c r="C45" s="135"/>
      <c r="D45" s="135"/>
      <c r="E45" s="135"/>
      <c r="F45" s="135"/>
      <c r="G45" s="135"/>
    </row>
    <row r="46" customFormat="false" ht="13.9" hidden="false" customHeight="false" outlineLevel="0" collapsed="false">
      <c r="A46" s="131" t="s">
        <v>322</v>
      </c>
      <c r="B46" s="131" t="s">
        <v>323</v>
      </c>
      <c r="C46" s="129"/>
      <c r="D46" s="129"/>
      <c r="E46" s="129"/>
      <c r="F46" s="129"/>
      <c r="G46" s="129"/>
    </row>
    <row r="47" customFormat="false" ht="13.9" hidden="false" customHeight="true" outlineLevel="0" collapsed="false">
      <c r="A47" s="142" t="s">
        <v>353</v>
      </c>
      <c r="B47" s="142"/>
      <c r="C47" s="129"/>
      <c r="D47" s="129"/>
      <c r="E47" s="129"/>
      <c r="F47" s="129"/>
      <c r="G47" s="129"/>
    </row>
    <row r="48" customFormat="false" ht="13.9" hidden="false" customHeight="false" outlineLevel="0" collapsed="false">
      <c r="A48" s="9" t="s">
        <v>347</v>
      </c>
      <c r="B48" s="5" t="str">
        <f aca="false">B44</f>
        <v>-</v>
      </c>
      <c r="C48" s="129"/>
      <c r="D48" s="129"/>
      <c r="E48" s="129"/>
      <c r="F48" s="129"/>
      <c r="G48" s="129"/>
    </row>
    <row r="49" customFormat="false" ht="13.9" hidden="false" customHeight="false" outlineLevel="0" collapsed="false">
      <c r="A49" s="9" t="s">
        <v>348</v>
      </c>
      <c r="B49" s="5" t="str">
        <f aca="false">C44</f>
        <v>-</v>
      </c>
      <c r="C49" s="129"/>
      <c r="D49" s="129"/>
      <c r="E49" s="129"/>
      <c r="F49" s="129"/>
      <c r="G49" s="129"/>
    </row>
    <row r="50" customFormat="false" ht="13.9" hidden="false" customHeight="false" outlineLevel="0" collapsed="false">
      <c r="A50" s="9" t="str">
        <f aca="false">D43</f>
        <v>Златоглазки</v>
      </c>
      <c r="B50" s="5" t="str">
        <f aca="false">D44</f>
        <v>-</v>
      </c>
      <c r="C50" s="129"/>
      <c r="D50" s="129"/>
      <c r="E50" s="129"/>
      <c r="F50" s="129"/>
      <c r="G50" s="129"/>
    </row>
    <row r="51" customFormat="false" ht="13.9" hidden="false" customHeight="false" outlineLevel="0" collapsed="false">
      <c r="A51" s="9" t="str">
        <f aca="false">E43</f>
        <v>Комары</v>
      </c>
      <c r="B51" s="5" t="str">
        <f aca="false">E44</f>
        <v>-</v>
      </c>
      <c r="C51" s="129"/>
      <c r="D51" s="129"/>
      <c r="E51" s="129"/>
      <c r="F51" s="129"/>
      <c r="G51" s="129"/>
    </row>
    <row r="52" customFormat="false" ht="13.9" hidden="false" customHeight="false" outlineLevel="0" collapsed="false">
      <c r="A52" s="9" t="str">
        <f aca="false">F43</f>
        <v>Осы</v>
      </c>
      <c r="B52" s="5" t="str">
        <f aca="false">F44</f>
        <v>-</v>
      </c>
      <c r="C52" s="129"/>
      <c r="D52" s="129"/>
      <c r="E52" s="129"/>
      <c r="F52" s="129"/>
      <c r="G52" s="129"/>
    </row>
    <row r="53" customFormat="false" ht="13.9" hidden="false" customHeight="false" outlineLevel="0" collapsed="false">
      <c r="A53" s="9" t="str">
        <f aca="false">G43</f>
        <v>Пищевая моль</v>
      </c>
      <c r="B53" s="5" t="str">
        <f aca="false">G44</f>
        <v>-</v>
      </c>
      <c r="C53" s="129"/>
      <c r="D53" s="129"/>
      <c r="E53" s="129"/>
      <c r="F53" s="129"/>
      <c r="G53" s="129"/>
    </row>
    <row r="54" customFormat="false" ht="13.9" hidden="false" customHeight="true" outlineLevel="0" collapsed="false">
      <c r="A54" s="135" t="s">
        <v>330</v>
      </c>
      <c r="B54" s="135"/>
      <c r="C54" s="135"/>
      <c r="D54" s="135"/>
      <c r="E54" s="135"/>
      <c r="F54" s="135"/>
      <c r="G54" s="135"/>
    </row>
    <row r="55" customFormat="false" ht="13.9" hidden="false" customHeight="true" outlineLevel="0" collapsed="false">
      <c r="A55" s="133" t="s">
        <v>331</v>
      </c>
      <c r="B55" s="133"/>
      <c r="C55" s="133"/>
      <c r="D55" s="133"/>
      <c r="E55" s="133"/>
      <c r="F55" s="133"/>
      <c r="G55" s="133"/>
    </row>
    <row r="56" customFormat="false" ht="13.9" hidden="false" customHeight="true" outlineLevel="0" collapsed="false">
      <c r="A56" s="130" t="s">
        <v>355</v>
      </c>
      <c r="B56" s="130"/>
      <c r="C56" s="130"/>
      <c r="D56" s="130"/>
      <c r="E56" s="130"/>
      <c r="F56" s="130"/>
      <c r="G56" s="130"/>
    </row>
    <row r="57" customFormat="false" ht="27.85" hidden="false" customHeight="false" outlineLevel="0" collapsed="false">
      <c r="A57" s="131" t="s">
        <v>356</v>
      </c>
      <c r="B57" s="131" t="s">
        <v>347</v>
      </c>
      <c r="C57" s="131" t="s">
        <v>348</v>
      </c>
      <c r="D57" s="131" t="s">
        <v>349</v>
      </c>
      <c r="E57" s="131" t="s">
        <v>350</v>
      </c>
      <c r="F57" s="131" t="s">
        <v>351</v>
      </c>
      <c r="G57" s="131" t="s">
        <v>352</v>
      </c>
    </row>
    <row r="58" customFormat="false" ht="13.9" hidden="false" customHeight="false" outlineLevel="0" collapsed="false">
      <c r="A58" s="5" t="s">
        <v>35</v>
      </c>
      <c r="B58" s="5" t="s">
        <v>35</v>
      </c>
      <c r="C58" s="5" t="s">
        <v>35</v>
      </c>
      <c r="D58" s="5" t="s">
        <v>35</v>
      </c>
      <c r="E58" s="5" t="s">
        <v>35</v>
      </c>
      <c r="F58" s="5" t="s">
        <v>35</v>
      </c>
      <c r="G58" s="5" t="s">
        <v>35</v>
      </c>
    </row>
    <row r="59" customFormat="false" ht="13.9" hidden="false" customHeight="true" outlineLevel="0" collapsed="false">
      <c r="A59" s="135" t="s">
        <v>321</v>
      </c>
      <c r="B59" s="135"/>
      <c r="C59" s="135"/>
      <c r="D59" s="135"/>
      <c r="E59" s="135"/>
      <c r="F59" s="135"/>
      <c r="G59" s="135"/>
    </row>
    <row r="60" customFormat="false" ht="13.9" hidden="false" customHeight="false" outlineLevel="0" collapsed="false">
      <c r="A60" s="165" t="s">
        <v>322</v>
      </c>
      <c r="B60" s="165" t="s">
        <v>323</v>
      </c>
      <c r="C60" s="96"/>
      <c r="D60" s="96"/>
      <c r="E60" s="96"/>
      <c r="F60" s="96"/>
      <c r="G60" s="96"/>
    </row>
    <row r="61" customFormat="false" ht="13.8" hidden="false" customHeight="false" outlineLevel="0" collapsed="false">
      <c r="A61" s="113" t="s">
        <v>353</v>
      </c>
      <c r="B61" s="113"/>
      <c r="C61" s="96"/>
      <c r="D61" s="96"/>
      <c r="E61" s="96"/>
      <c r="F61" s="96"/>
      <c r="G61" s="96"/>
    </row>
    <row r="62" customFormat="false" ht="13.9" hidden="false" customHeight="false" outlineLevel="0" collapsed="false">
      <c r="A62" s="9" t="s">
        <v>347</v>
      </c>
      <c r="B62" s="5" t="s">
        <v>35</v>
      </c>
      <c r="C62" s="96"/>
      <c r="D62" s="96"/>
      <c r="E62" s="96"/>
      <c r="F62" s="96"/>
      <c r="G62" s="96"/>
    </row>
    <row r="63" customFormat="false" ht="13.9" hidden="false" customHeight="false" outlineLevel="0" collapsed="false">
      <c r="A63" s="9" t="s">
        <v>348</v>
      </c>
      <c r="B63" s="5" t="s">
        <v>35</v>
      </c>
      <c r="C63" s="96"/>
      <c r="D63" s="96"/>
      <c r="E63" s="96"/>
      <c r="F63" s="96"/>
      <c r="G63" s="96"/>
    </row>
    <row r="64" customFormat="false" ht="13.9" hidden="false" customHeight="false" outlineLevel="0" collapsed="false">
      <c r="A64" s="9" t="str">
        <f aca="false">D57</f>
        <v>Златоглазки</v>
      </c>
      <c r="B64" s="5" t="s">
        <v>35</v>
      </c>
      <c r="C64" s="96"/>
      <c r="D64" s="96"/>
      <c r="E64" s="96"/>
      <c r="F64" s="96"/>
      <c r="G64" s="96"/>
    </row>
    <row r="65" customFormat="false" ht="13.9" hidden="false" customHeight="false" outlineLevel="0" collapsed="false">
      <c r="A65" s="9" t="str">
        <f aca="false">E57</f>
        <v>Комары</v>
      </c>
      <c r="B65" s="5" t="s">
        <v>35</v>
      </c>
      <c r="C65" s="96"/>
      <c r="D65" s="96"/>
      <c r="E65" s="96"/>
      <c r="F65" s="96"/>
      <c r="G65" s="96"/>
    </row>
    <row r="66" customFormat="false" ht="13.9" hidden="false" customHeight="false" outlineLevel="0" collapsed="false">
      <c r="A66" s="9" t="str">
        <f aca="false">F57</f>
        <v>Осы</v>
      </c>
      <c r="B66" s="5" t="s">
        <v>35</v>
      </c>
      <c r="C66" s="96"/>
      <c r="D66" s="96"/>
      <c r="E66" s="96"/>
      <c r="F66" s="96"/>
      <c r="G66" s="96"/>
    </row>
    <row r="67" customFormat="false" ht="13.9" hidden="false" customHeight="false" outlineLevel="0" collapsed="false">
      <c r="A67" s="9" t="str">
        <f aca="false">G57</f>
        <v>Пищевая моль</v>
      </c>
      <c r="B67" s="5" t="s">
        <v>35</v>
      </c>
      <c r="C67" s="96"/>
      <c r="D67" s="96"/>
      <c r="E67" s="96"/>
      <c r="F67" s="96"/>
      <c r="G67" s="96"/>
    </row>
    <row r="68" customFormat="false" ht="13.9" hidden="false" customHeight="false" outlineLevel="0" collapsed="false">
      <c r="A68" s="133" t="s">
        <v>35</v>
      </c>
      <c r="B68" s="144"/>
      <c r="C68" s="144"/>
      <c r="D68" s="144"/>
      <c r="E68" s="144"/>
      <c r="F68" s="144"/>
      <c r="G68" s="145"/>
    </row>
    <row r="69" customFormat="false" ht="13.9" hidden="false" customHeight="true" outlineLevel="0" collapsed="false">
      <c r="A69" s="135" t="s">
        <v>330</v>
      </c>
      <c r="B69" s="135"/>
      <c r="C69" s="135"/>
      <c r="D69" s="135"/>
      <c r="E69" s="135"/>
      <c r="F69" s="135"/>
      <c r="G69" s="135"/>
    </row>
    <row r="70" customFormat="false" ht="13.9" hidden="false" customHeight="true" outlineLevel="0" collapsed="false">
      <c r="A70" s="133" t="s">
        <v>331</v>
      </c>
      <c r="B70" s="133"/>
      <c r="C70" s="133"/>
      <c r="D70" s="133"/>
      <c r="E70" s="133"/>
      <c r="F70" s="133"/>
      <c r="G70" s="133"/>
    </row>
    <row r="71" customFormat="false" ht="13.9" hidden="false" customHeight="true" outlineLevel="0" collapsed="false">
      <c r="A71" s="130" t="s">
        <v>357</v>
      </c>
      <c r="B71" s="130"/>
      <c r="C71" s="130"/>
      <c r="D71" s="130"/>
      <c r="E71" s="130"/>
      <c r="F71" s="130"/>
      <c r="G71" s="130"/>
    </row>
    <row r="72" customFormat="false" ht="39.8" hidden="false" customHeight="true" outlineLevel="0" collapsed="false">
      <c r="A72" s="131" t="s">
        <v>358</v>
      </c>
      <c r="B72" s="131"/>
      <c r="C72" s="131" t="s">
        <v>404</v>
      </c>
      <c r="D72" s="131" t="s">
        <v>48</v>
      </c>
      <c r="E72" s="131" t="s">
        <v>360</v>
      </c>
      <c r="F72" s="131"/>
      <c r="G72" s="131" t="s">
        <v>361</v>
      </c>
    </row>
    <row r="73" customFormat="false" ht="13.9" hidden="false" customHeight="true" outlineLevel="0" collapsed="false">
      <c r="A73" s="7" t="s">
        <v>362</v>
      </c>
      <c r="B73" s="7"/>
      <c r="C73" s="146" t="s">
        <v>35</v>
      </c>
      <c r="D73" s="7" t="s">
        <v>35</v>
      </c>
      <c r="E73" s="7" t="s">
        <v>35</v>
      </c>
      <c r="F73" s="7"/>
      <c r="G73" s="147" t="s">
        <v>35</v>
      </c>
    </row>
    <row r="74" customFormat="false" ht="13.9" hidden="false" customHeight="false" outlineLevel="0" collapsed="false">
      <c r="A74" s="7"/>
      <c r="B74" s="7"/>
      <c r="C74" s="137" t="s">
        <v>35</v>
      </c>
      <c r="D74" s="7"/>
      <c r="E74" s="7"/>
      <c r="F74" s="7"/>
      <c r="G74" s="147"/>
    </row>
    <row r="75" customFormat="false" ht="13.9" hidden="false" customHeight="true" outlineLevel="0" collapsed="false">
      <c r="A75" s="2" t="s">
        <v>365</v>
      </c>
      <c r="B75" s="2"/>
      <c r="C75" s="13" t="s">
        <v>29</v>
      </c>
      <c r="D75" s="148" t="str">
        <f aca="false">'Журн.расхода'!B7</f>
        <v>Ратобор-брикет от грызунов</v>
      </c>
      <c r="E75" s="7" t="str">
        <f aca="false">'Журн.расхода'!F7</f>
        <v>Бродифакум 0,005%</v>
      </c>
      <c r="F75" s="7"/>
      <c r="G75" s="149" t="n">
        <f aca="false">128*0.02</f>
        <v>2.56</v>
      </c>
    </row>
    <row r="76" customFormat="false" ht="12.8" hidden="false" customHeight="false" outlineLevel="0" collapsed="false">
      <c r="A76" s="2"/>
      <c r="B76" s="2"/>
      <c r="C76" s="166" t="str">
        <f aca="false">'Журн.расхода'!H8</f>
        <v>2 контур защиты</v>
      </c>
      <c r="D76" s="148"/>
      <c r="E76" s="7"/>
      <c r="F76" s="7"/>
      <c r="G76" s="149"/>
    </row>
    <row r="77" customFormat="false" ht="13.9" hidden="false" customHeight="true" outlineLevel="0" collapsed="false">
      <c r="A77" s="2" t="s">
        <v>354</v>
      </c>
      <c r="B77" s="2"/>
      <c r="C77" s="150" t="s">
        <v>35</v>
      </c>
      <c r="D77" s="5" t="s">
        <v>35</v>
      </c>
      <c r="E77" s="7" t="s">
        <v>35</v>
      </c>
      <c r="F77" s="7"/>
      <c r="G77" s="5" t="s">
        <v>35</v>
      </c>
    </row>
    <row r="78" customFormat="false" ht="13.9" hidden="false" customHeight="true" outlineLevel="0" collapsed="false">
      <c r="A78" s="7" t="s">
        <v>367</v>
      </c>
      <c r="B78" s="7"/>
      <c r="C78" s="150" t="s">
        <v>35</v>
      </c>
      <c r="D78" s="7" t="s">
        <v>35</v>
      </c>
      <c r="E78" s="7" t="s">
        <v>35</v>
      </c>
      <c r="F78" s="7"/>
      <c r="G78" s="7" t="s">
        <v>35</v>
      </c>
    </row>
    <row r="79" customFormat="false" ht="13.9" hidden="false" customHeight="false" outlineLevel="0" collapsed="false">
      <c r="A79" s="7"/>
      <c r="B79" s="7"/>
      <c r="C79" s="150" t="s">
        <v>35</v>
      </c>
      <c r="D79" s="7"/>
      <c r="E79" s="7"/>
      <c r="F79" s="7"/>
      <c r="G79" s="7"/>
    </row>
    <row r="80" customFormat="false" ht="13.9" hidden="false" customHeight="true" outlineLevel="0" collapsed="false">
      <c r="A80" s="2" t="s">
        <v>368</v>
      </c>
      <c r="B80" s="2"/>
      <c r="C80" s="22" t="s">
        <v>35</v>
      </c>
      <c r="D80" s="142" t="s">
        <v>35</v>
      </c>
      <c r="E80" s="142" t="s">
        <v>35</v>
      </c>
      <c r="F80" s="142"/>
      <c r="G80" s="142" t="s">
        <v>35</v>
      </c>
    </row>
    <row r="81" customFormat="false" ht="13.9" hidden="false" customHeight="false" outlineLevel="0" collapsed="false">
      <c r="A81" s="2"/>
      <c r="B81" s="2"/>
      <c r="C81" s="22" t="s">
        <v>35</v>
      </c>
      <c r="D81" s="142"/>
      <c r="E81" s="142"/>
      <c r="F81" s="142"/>
      <c r="G81" s="142"/>
    </row>
    <row r="82" customFormat="false" ht="12.8" hidden="false" customHeight="true" outlineLevel="0" collapsed="false">
      <c r="A82" s="151" t="s">
        <v>369</v>
      </c>
      <c r="B82" s="151"/>
      <c r="C82" s="142" t="s">
        <v>35</v>
      </c>
      <c r="D82" s="142" t="s">
        <v>35</v>
      </c>
      <c r="E82" s="142" t="s">
        <v>35</v>
      </c>
      <c r="F82" s="142"/>
      <c r="G82" s="142" t="s">
        <v>35</v>
      </c>
    </row>
    <row r="83" customFormat="false" ht="12.8" hidden="false" customHeight="false" outlineLevel="0" collapsed="false">
      <c r="A83" s="151"/>
      <c r="B83" s="151"/>
      <c r="C83" s="142"/>
      <c r="D83" s="142"/>
      <c r="E83" s="142"/>
      <c r="F83" s="142"/>
      <c r="G83" s="142"/>
    </row>
    <row r="84" customFormat="false" ht="13.9" hidden="false" customHeight="true" outlineLevel="0" collapsed="false">
      <c r="A84" s="142" t="s">
        <v>370</v>
      </c>
      <c r="B84" s="142"/>
      <c r="C84" s="22" t="s">
        <v>35</v>
      </c>
      <c r="D84" s="142" t="s">
        <v>35</v>
      </c>
      <c r="E84" s="142" t="s">
        <v>35</v>
      </c>
      <c r="F84" s="142"/>
      <c r="G84" s="142" t="s">
        <v>35</v>
      </c>
    </row>
    <row r="85" customFormat="false" ht="13.9" hidden="false" customHeight="false" outlineLevel="0" collapsed="false">
      <c r="A85" s="142"/>
      <c r="B85" s="142"/>
      <c r="C85" s="22" t="s">
        <v>35</v>
      </c>
      <c r="D85" s="142"/>
      <c r="E85" s="142"/>
      <c r="F85" s="142"/>
      <c r="G85" s="142"/>
    </row>
    <row r="86" customFormat="false" ht="13.9" hidden="false" customHeight="true" outlineLevel="0" collapsed="false">
      <c r="A86" s="130" t="s">
        <v>373</v>
      </c>
      <c r="B86" s="130"/>
      <c r="C86" s="130"/>
      <c r="D86" s="130"/>
      <c r="E86" s="130"/>
      <c r="F86" s="130"/>
      <c r="G86" s="130"/>
    </row>
    <row r="87" customFormat="false" ht="13.9" hidden="false" customHeight="true" outlineLevel="0" collapsed="false">
      <c r="A87" s="133" t="s">
        <v>374</v>
      </c>
      <c r="B87" s="133"/>
      <c r="C87" s="133"/>
      <c r="D87" s="133"/>
      <c r="E87" s="133"/>
      <c r="F87" s="7" t="s">
        <v>35</v>
      </c>
      <c r="G87" s="7"/>
    </row>
    <row r="88" customFormat="false" ht="13.9" hidden="false" customHeight="true" outlineLevel="0" collapsed="false">
      <c r="A88" s="133" t="s">
        <v>375</v>
      </c>
      <c r="B88" s="133"/>
      <c r="C88" s="133"/>
      <c r="D88" s="133"/>
      <c r="E88" s="133"/>
      <c r="F88" s="7" t="str">
        <f aca="false">F87</f>
        <v>-</v>
      </c>
      <c r="G88" s="7"/>
    </row>
    <row r="89" customFormat="false" ht="13.9" hidden="false" customHeight="true" outlineLevel="0" collapsed="false">
      <c r="A89" s="152" t="s">
        <v>376</v>
      </c>
      <c r="B89" s="152"/>
      <c r="C89" s="152"/>
      <c r="D89" s="152"/>
      <c r="E89" s="152"/>
      <c r="F89" s="7" t="s">
        <v>35</v>
      </c>
      <c r="G89" s="7"/>
    </row>
    <row r="90" customFormat="false" ht="13.9" hidden="false" customHeight="true" outlineLevel="0" collapsed="false">
      <c r="A90" s="133" t="s">
        <v>377</v>
      </c>
      <c r="B90" s="133"/>
      <c r="C90" s="133"/>
      <c r="D90" s="133"/>
      <c r="E90" s="133"/>
      <c r="F90" s="91" t="s">
        <v>378</v>
      </c>
      <c r="G90" s="91"/>
    </row>
    <row r="91" customFormat="false" ht="13.9" hidden="false" customHeight="true" outlineLevel="0" collapsed="false">
      <c r="A91" s="130" t="s">
        <v>379</v>
      </c>
      <c r="B91" s="130"/>
      <c r="C91" s="130"/>
      <c r="D91" s="130"/>
      <c r="E91" s="130"/>
      <c r="F91" s="130"/>
      <c r="G91" s="130"/>
    </row>
    <row r="92" customFormat="false" ht="27.85" hidden="false" customHeight="true" outlineLevel="0" collapsed="false">
      <c r="A92" s="9" t="s">
        <v>380</v>
      </c>
      <c r="B92" s="9"/>
      <c r="C92" s="9"/>
      <c r="D92" s="9"/>
      <c r="E92" s="9"/>
      <c r="F92" s="9"/>
      <c r="G92" s="9"/>
    </row>
    <row r="93" customFormat="false" ht="12.8" hidden="false" customHeight="true" outlineLevel="0" collapsed="false">
      <c r="A93" s="91" t="s">
        <v>381</v>
      </c>
      <c r="B93" s="91"/>
      <c r="C93" s="91"/>
      <c r="D93" s="91" t="s">
        <v>382</v>
      </c>
      <c r="E93" s="91"/>
      <c r="F93" s="91"/>
      <c r="G93" s="91"/>
    </row>
    <row r="94" customFormat="false" ht="12.8" hidden="false" customHeight="false" outlineLevel="0" collapsed="false">
      <c r="A94" s="91"/>
      <c r="B94" s="91"/>
      <c r="C94" s="91"/>
      <c r="D94" s="91"/>
      <c r="E94" s="91"/>
      <c r="F94" s="91"/>
      <c r="G94" s="91"/>
    </row>
    <row r="1048576" customFormat="false" ht="12.8" hidden="false" customHeight="false" outlineLevel="0" collapsed="false"/>
  </sheetData>
  <mergeCells count="88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A8:G8"/>
    <mergeCell ref="A9:G9"/>
    <mergeCell ref="F10:G10"/>
    <mergeCell ref="F11:G11"/>
    <mergeCell ref="A13:G13"/>
    <mergeCell ref="F14:G14"/>
    <mergeCell ref="F15:G15"/>
    <mergeCell ref="A16:G16"/>
    <mergeCell ref="A18:B18"/>
    <mergeCell ref="A21:E21"/>
    <mergeCell ref="F21:G21"/>
    <mergeCell ref="A22:E22"/>
    <mergeCell ref="F22:G22"/>
    <mergeCell ref="A23:E23"/>
    <mergeCell ref="F23:G23"/>
    <mergeCell ref="A24:G24"/>
    <mergeCell ref="A25:G25"/>
    <mergeCell ref="A26:G26"/>
    <mergeCell ref="A29:G29"/>
    <mergeCell ref="A31:B31"/>
    <mergeCell ref="A39:G39"/>
    <mergeCell ref="A40:G40"/>
    <mergeCell ref="A41:G41"/>
    <mergeCell ref="A42:G42"/>
    <mergeCell ref="A45:G45"/>
    <mergeCell ref="A47:B47"/>
    <mergeCell ref="A54:G54"/>
    <mergeCell ref="A55:G55"/>
    <mergeCell ref="A56:G56"/>
    <mergeCell ref="A59:G59"/>
    <mergeCell ref="A61:B61"/>
    <mergeCell ref="A69:G69"/>
    <mergeCell ref="A70:G70"/>
    <mergeCell ref="A71:G71"/>
    <mergeCell ref="A72:B72"/>
    <mergeCell ref="E72:F72"/>
    <mergeCell ref="A73:B74"/>
    <mergeCell ref="D73:D74"/>
    <mergeCell ref="E73:F74"/>
    <mergeCell ref="G73:G74"/>
    <mergeCell ref="A75:B76"/>
    <mergeCell ref="D75:D76"/>
    <mergeCell ref="E75:F76"/>
    <mergeCell ref="G75:G76"/>
    <mergeCell ref="A77:B77"/>
    <mergeCell ref="E77:F77"/>
    <mergeCell ref="A78:B79"/>
    <mergeCell ref="D78:D79"/>
    <mergeCell ref="E78:F79"/>
    <mergeCell ref="G78:G79"/>
    <mergeCell ref="A80:B81"/>
    <mergeCell ref="D80:D81"/>
    <mergeCell ref="E80:F81"/>
    <mergeCell ref="G80:G81"/>
    <mergeCell ref="A82:B83"/>
    <mergeCell ref="C82:C83"/>
    <mergeCell ref="D82:D83"/>
    <mergeCell ref="E82:F83"/>
    <mergeCell ref="G82:G83"/>
    <mergeCell ref="A84:B85"/>
    <mergeCell ref="D84:D85"/>
    <mergeCell ref="E84:F85"/>
    <mergeCell ref="G84:G85"/>
    <mergeCell ref="A86:G86"/>
    <mergeCell ref="A87:E87"/>
    <mergeCell ref="F87:G87"/>
    <mergeCell ref="A88:E88"/>
    <mergeCell ref="F88:G88"/>
    <mergeCell ref="A89:E89"/>
    <mergeCell ref="F89:G89"/>
    <mergeCell ref="A90:E90"/>
    <mergeCell ref="F90:G90"/>
    <mergeCell ref="A91:G91"/>
    <mergeCell ref="A92:G92"/>
    <mergeCell ref="A93:A94"/>
    <mergeCell ref="B93:C94"/>
    <mergeCell ref="D93:E94"/>
    <mergeCell ref="F93:G94"/>
  </mergeCells>
  <printOptions headings="false" gridLines="false" gridLinesSet="true" horizontalCentered="false" verticalCentered="false"/>
  <pageMargins left="0.7875" right="0.7875" top="0.886111111111111" bottom="0.88611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55" man="true" max="16383" min="0"/>
  </rowBreak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96"/>
  <sheetViews>
    <sheetView showFormulas="false" showGridLines="true" showRowColHeaders="true" showZeros="true" rightToLeft="false" tabSelected="false" showOutlineSymbols="true" defaultGridColor="true" view="pageBreakPreview" topLeftCell="A48" colorId="64" zoomScale="85" zoomScaleNormal="75" zoomScalePageLayoutView="85" workbookViewId="0">
      <selection pane="topLeft" activeCell="A1" activeCellId="0" sqref="A1"/>
    </sheetView>
  </sheetViews>
  <sheetFormatPr defaultColWidth="10.71484375" defaultRowHeight="13.8" zeroHeight="false" outlineLevelRow="0" outlineLevelCol="0"/>
  <cols>
    <col collapsed="false" customWidth="true" hidden="false" outlineLevel="0" max="1" min="1" style="1" width="23.26"/>
    <col collapsed="false" customWidth="true" hidden="false" outlineLevel="0" max="2" min="2" style="1" width="18.83"/>
    <col collapsed="false" customWidth="true" hidden="false" outlineLevel="0" max="3" min="3" style="1" width="16.98"/>
    <col collapsed="false" customWidth="true" hidden="false" outlineLevel="0" max="4" min="4" style="1" width="18.69"/>
    <col collapsed="false" customWidth="true" hidden="false" outlineLevel="0" max="5" min="5" style="1" width="13.16"/>
    <col collapsed="false" customWidth="true" hidden="false" outlineLevel="0" max="6" min="6" style="1" width="15"/>
    <col collapsed="false" customWidth="true" hidden="false" outlineLevel="0" max="7" min="7" style="1" width="14.79"/>
    <col collapsed="false" customWidth="false" hidden="false" outlineLevel="0" max="1024" min="8" style="1" width="10.72"/>
  </cols>
  <sheetData>
    <row r="1" customFormat="false" ht="13.9" hidden="false" customHeight="true" outlineLevel="0" collapsed="false">
      <c r="A1" s="116" t="s">
        <v>0</v>
      </c>
      <c r="B1" s="116"/>
      <c r="C1" s="116"/>
      <c r="D1" s="116"/>
      <c r="E1" s="116"/>
      <c r="F1" s="116"/>
      <c r="G1" s="116"/>
    </row>
    <row r="2" customFormat="false" ht="13.9" hidden="false" customHeight="true" outlineLevel="0" collapsed="false">
      <c r="A2" s="117" t="s">
        <v>3</v>
      </c>
      <c r="B2" s="117"/>
      <c r="C2" s="118" t="n">
        <v>89379676209</v>
      </c>
      <c r="D2" s="118"/>
      <c r="E2" s="119"/>
      <c r="F2" s="119"/>
      <c r="G2" s="120"/>
    </row>
    <row r="3" customFormat="false" ht="13.9" hidden="false" customHeight="true" outlineLevel="0" collapsed="false">
      <c r="A3" s="121" t="s">
        <v>305</v>
      </c>
      <c r="B3" s="9" t="s">
        <v>306</v>
      </c>
      <c r="C3" s="9"/>
      <c r="D3" s="122" t="s">
        <v>307</v>
      </c>
      <c r="E3" s="122"/>
      <c r="F3" s="123" t="s">
        <v>8</v>
      </c>
      <c r="G3" s="123"/>
    </row>
    <row r="4" customFormat="false" ht="13.9" hidden="false" customHeight="true" outlineLevel="0" collapsed="false">
      <c r="A4" s="121" t="s">
        <v>308</v>
      </c>
      <c r="B4" s="124" t="s">
        <v>53</v>
      </c>
      <c r="C4" s="124"/>
      <c r="D4" s="125" t="s">
        <v>265</v>
      </c>
      <c r="E4" s="125"/>
      <c r="F4" s="126" t="s">
        <v>254</v>
      </c>
      <c r="G4" s="126"/>
    </row>
    <row r="5" customFormat="false" ht="13.9" hidden="false" customHeight="false" outlineLevel="0" collapsed="false">
      <c r="A5" s="127" t="s">
        <v>309</v>
      </c>
      <c r="B5" s="128" t="n">
        <f aca="false">'Журн.расхода'!A17</f>
        <v>45527</v>
      </c>
      <c r="C5" s="119"/>
      <c r="D5" s="119"/>
      <c r="E5" s="119"/>
      <c r="F5" s="119"/>
      <c r="G5" s="120"/>
    </row>
    <row r="6" customFormat="false" ht="13.8" hidden="false" customHeight="false" outlineLevel="0" collapsed="false">
      <c r="A6" s="129"/>
      <c r="B6" s="129"/>
      <c r="C6" s="129"/>
      <c r="D6" s="129"/>
      <c r="E6" s="129"/>
      <c r="F6" s="129"/>
      <c r="G6" s="129"/>
    </row>
    <row r="7" customFormat="false" ht="13.9" hidden="false" customHeight="true" outlineLevel="0" collapsed="false">
      <c r="A7" s="116" t="s">
        <v>310</v>
      </c>
      <c r="B7" s="116"/>
      <c r="C7" s="116"/>
      <c r="D7" s="116"/>
      <c r="E7" s="116"/>
      <c r="F7" s="116"/>
      <c r="G7" s="116"/>
    </row>
    <row r="8" customFormat="false" ht="13.9" hidden="false" customHeight="true" outlineLevel="0" collapsed="false">
      <c r="A8" s="130" t="s">
        <v>311</v>
      </c>
      <c r="B8" s="130"/>
      <c r="C8" s="130"/>
      <c r="D8" s="130"/>
      <c r="E8" s="130"/>
      <c r="F8" s="130"/>
      <c r="G8" s="130"/>
    </row>
    <row r="9" customFormat="false" ht="13.9" hidden="false" customHeight="true" outlineLevel="0" collapsed="false">
      <c r="A9" s="130" t="s">
        <v>312</v>
      </c>
      <c r="B9" s="130"/>
      <c r="C9" s="130"/>
      <c r="D9" s="130"/>
      <c r="E9" s="130"/>
      <c r="F9" s="130"/>
      <c r="G9" s="130"/>
    </row>
    <row r="10" customFormat="false" ht="27.85" hidden="false" customHeight="true" outlineLevel="0" collapsed="false">
      <c r="A10" s="131" t="s">
        <v>313</v>
      </c>
      <c r="B10" s="131" t="s">
        <v>314</v>
      </c>
      <c r="C10" s="131" t="s">
        <v>315</v>
      </c>
      <c r="D10" s="131" t="s">
        <v>316</v>
      </c>
      <c r="E10" s="131" t="s">
        <v>317</v>
      </c>
      <c r="F10" s="131" t="s">
        <v>318</v>
      </c>
      <c r="G10" s="131"/>
    </row>
    <row r="11" customFormat="false" ht="13.9" hidden="false" customHeight="true" outlineLevel="0" collapsed="false">
      <c r="A11" s="91" t="s">
        <v>35</v>
      </c>
      <c r="B11" s="91" t="s">
        <v>35</v>
      </c>
      <c r="C11" s="91" t="s">
        <v>35</v>
      </c>
      <c r="D11" s="91" t="s">
        <v>35</v>
      </c>
      <c r="E11" s="132" t="s">
        <v>35</v>
      </c>
      <c r="F11" s="91" t="s">
        <v>35</v>
      </c>
      <c r="G11" s="91"/>
    </row>
    <row r="12" customFormat="false" ht="13.8" hidden="false" customHeight="false" outlineLevel="0" collapsed="false">
      <c r="A12" s="129"/>
      <c r="B12" s="129"/>
      <c r="C12" s="129"/>
      <c r="D12" s="129"/>
      <c r="E12" s="129"/>
      <c r="F12" s="129"/>
      <c r="G12" s="129"/>
    </row>
    <row r="13" customFormat="false" ht="13.9" hidden="false" customHeight="true" outlineLevel="0" collapsed="false">
      <c r="A13" s="130" t="s">
        <v>319</v>
      </c>
      <c r="B13" s="130"/>
      <c r="C13" s="130"/>
      <c r="D13" s="130"/>
      <c r="E13" s="130"/>
      <c r="F13" s="130"/>
      <c r="G13" s="130"/>
    </row>
    <row r="14" customFormat="false" ht="27.85" hidden="false" customHeight="true" outlineLevel="0" collapsed="false">
      <c r="A14" s="18" t="s">
        <v>313</v>
      </c>
      <c r="B14" s="131" t="s">
        <v>314</v>
      </c>
      <c r="C14" s="131" t="s">
        <v>315</v>
      </c>
      <c r="D14" s="131" t="s">
        <v>316</v>
      </c>
      <c r="E14" s="131" t="s">
        <v>317</v>
      </c>
      <c r="F14" s="131" t="s">
        <v>318</v>
      </c>
      <c r="G14" s="131"/>
    </row>
    <row r="15" customFormat="false" ht="39.8" hidden="false" customHeight="false" outlineLevel="0" collapsed="false">
      <c r="A15" s="133" t="s">
        <v>320</v>
      </c>
      <c r="B15" s="5" t="n">
        <v>2</v>
      </c>
      <c r="C15" s="5" t="s">
        <v>416</v>
      </c>
      <c r="D15" s="5" t="s">
        <v>35</v>
      </c>
      <c r="E15" s="134" t="s">
        <v>35</v>
      </c>
      <c r="F15" s="7" t="n">
        <v>15</v>
      </c>
      <c r="G15" s="7"/>
    </row>
    <row r="16" customFormat="false" ht="13.9" hidden="false" customHeight="true" outlineLevel="0" collapsed="false">
      <c r="A16" s="135" t="s">
        <v>321</v>
      </c>
      <c r="B16" s="135"/>
      <c r="C16" s="135"/>
      <c r="D16" s="135"/>
      <c r="E16" s="135"/>
      <c r="F16" s="135"/>
      <c r="G16" s="135"/>
    </row>
    <row r="17" customFormat="false" ht="13.9" hidden="false" customHeight="false" outlineLevel="0" collapsed="false">
      <c r="A17" s="131" t="s">
        <v>322</v>
      </c>
      <c r="B17" s="131" t="s">
        <v>323</v>
      </c>
      <c r="C17" s="129"/>
      <c r="D17" s="129"/>
      <c r="E17" s="129"/>
      <c r="F17" s="129"/>
      <c r="G17" s="129"/>
    </row>
    <row r="18" customFormat="false" ht="13.9" hidden="false" customHeight="true" outlineLevel="0" collapsed="false">
      <c r="A18" s="136" t="s">
        <v>324</v>
      </c>
      <c r="B18" s="136"/>
      <c r="C18" s="129"/>
      <c r="D18" s="129"/>
      <c r="E18" s="129"/>
      <c r="F18" s="129"/>
      <c r="G18" s="129"/>
    </row>
    <row r="19" customFormat="false" ht="13.9" hidden="false" customHeight="false" outlineLevel="0" collapsed="false">
      <c r="A19" s="9" t="s">
        <v>325</v>
      </c>
      <c r="B19" s="5" t="s">
        <v>35</v>
      </c>
      <c r="C19" s="129"/>
      <c r="D19" s="129"/>
      <c r="E19" s="129"/>
      <c r="F19" s="129"/>
      <c r="G19" s="129"/>
    </row>
    <row r="20" customFormat="false" ht="13.9" hidden="false" customHeight="false" outlineLevel="0" collapsed="false">
      <c r="A20" s="9" t="s">
        <v>326</v>
      </c>
      <c r="B20" s="5" t="s">
        <v>35</v>
      </c>
      <c r="C20" s="129"/>
      <c r="D20" s="129"/>
      <c r="E20" s="129"/>
      <c r="F20" s="129"/>
      <c r="G20" s="129"/>
    </row>
    <row r="21" customFormat="false" ht="13.9" hidden="false" customHeight="true" outlineLevel="0" collapsed="false">
      <c r="A21" s="133" t="s">
        <v>327</v>
      </c>
      <c r="B21" s="133"/>
      <c r="C21" s="133"/>
      <c r="D21" s="133"/>
      <c r="E21" s="133"/>
      <c r="F21" s="137" t="s">
        <v>35</v>
      </c>
      <c r="G21" s="137"/>
    </row>
    <row r="22" customFormat="false" ht="13.9" hidden="false" customHeight="true" outlineLevel="0" collapsed="false">
      <c r="A22" s="133" t="s">
        <v>328</v>
      </c>
      <c r="B22" s="133"/>
      <c r="C22" s="133"/>
      <c r="D22" s="133"/>
      <c r="E22" s="133"/>
      <c r="F22" s="7" t="s">
        <v>35</v>
      </c>
      <c r="G22" s="7"/>
    </row>
    <row r="23" customFormat="false" ht="13.9" hidden="false" customHeight="true" outlineLevel="0" collapsed="false">
      <c r="A23" s="133" t="s">
        <v>329</v>
      </c>
      <c r="B23" s="133"/>
      <c r="C23" s="133"/>
      <c r="D23" s="133"/>
      <c r="E23" s="133"/>
      <c r="F23" s="7" t="s">
        <v>35</v>
      </c>
      <c r="G23" s="7"/>
    </row>
    <row r="24" customFormat="false" ht="13.9" hidden="false" customHeight="true" outlineLevel="0" collapsed="false">
      <c r="A24" s="135" t="s">
        <v>330</v>
      </c>
      <c r="B24" s="135"/>
      <c r="C24" s="135"/>
      <c r="D24" s="135"/>
      <c r="E24" s="135"/>
      <c r="F24" s="135"/>
      <c r="G24" s="135"/>
    </row>
    <row r="25" customFormat="false" ht="13.9" hidden="false" customHeight="true" outlineLevel="0" collapsed="false">
      <c r="A25" s="133" t="s">
        <v>415</v>
      </c>
      <c r="B25" s="133"/>
      <c r="C25" s="133"/>
      <c r="D25" s="133"/>
      <c r="E25" s="133"/>
      <c r="F25" s="133"/>
      <c r="G25" s="133"/>
    </row>
    <row r="26" customFormat="false" ht="13.9" hidden="false" customHeight="true" outlineLevel="0" collapsed="false">
      <c r="A26" s="167" t="s">
        <v>400</v>
      </c>
      <c r="B26" s="167"/>
      <c r="C26" s="167"/>
      <c r="D26" s="167"/>
      <c r="E26" s="167"/>
      <c r="F26" s="167"/>
      <c r="G26" s="167"/>
    </row>
    <row r="27" customFormat="false" ht="28.85" hidden="false" customHeight="true" outlineLevel="0" collapsed="false">
      <c r="A27" s="133" t="s">
        <v>417</v>
      </c>
      <c r="B27" s="133"/>
      <c r="C27" s="133"/>
      <c r="D27" s="133"/>
      <c r="E27" s="133"/>
      <c r="F27" s="133"/>
      <c r="G27" s="133"/>
    </row>
    <row r="28" customFormat="false" ht="13.9" hidden="false" customHeight="true" outlineLevel="0" collapsed="false">
      <c r="A28" s="130" t="s">
        <v>332</v>
      </c>
      <c r="B28" s="130"/>
      <c r="C28" s="130"/>
      <c r="D28" s="130"/>
      <c r="E28" s="130"/>
      <c r="F28" s="130"/>
      <c r="G28" s="130"/>
    </row>
    <row r="29" customFormat="false" ht="13.9" hidden="false" customHeight="false" outlineLevel="0" collapsed="false">
      <c r="A29" s="131" t="s">
        <v>314</v>
      </c>
      <c r="B29" s="9" t="s">
        <v>334</v>
      </c>
      <c r="C29" s="9" t="s">
        <v>335</v>
      </c>
      <c r="D29" s="9" t="s">
        <v>336</v>
      </c>
      <c r="E29" s="9" t="s">
        <v>337</v>
      </c>
      <c r="F29" s="9" t="s">
        <v>338</v>
      </c>
      <c r="G29" s="9" t="s">
        <v>339</v>
      </c>
    </row>
    <row r="30" customFormat="false" ht="13.9" hidden="false" customHeight="false" outlineLevel="0" collapsed="false">
      <c r="A30" s="5" t="s">
        <v>35</v>
      </c>
      <c r="B30" s="5" t="s">
        <v>35</v>
      </c>
      <c r="C30" s="5" t="s">
        <v>35</v>
      </c>
      <c r="D30" s="5" t="s">
        <v>35</v>
      </c>
      <c r="E30" s="5" t="s">
        <v>35</v>
      </c>
      <c r="F30" s="5" t="s">
        <v>35</v>
      </c>
      <c r="G30" s="5" t="s">
        <v>35</v>
      </c>
    </row>
    <row r="31" customFormat="false" ht="13.9" hidden="false" customHeight="true" outlineLevel="0" collapsed="false">
      <c r="A31" s="135" t="s">
        <v>321</v>
      </c>
      <c r="B31" s="135"/>
      <c r="C31" s="135"/>
      <c r="D31" s="135"/>
      <c r="E31" s="135"/>
      <c r="F31" s="135"/>
      <c r="G31" s="135"/>
    </row>
    <row r="32" customFormat="false" ht="13.9" hidden="false" customHeight="false" outlineLevel="0" collapsed="false">
      <c r="A32" s="131" t="s">
        <v>322</v>
      </c>
      <c r="B32" s="131" t="s">
        <v>323</v>
      </c>
      <c r="C32" s="96"/>
      <c r="D32" s="96"/>
      <c r="E32" s="96"/>
      <c r="F32" s="96"/>
      <c r="G32" s="96"/>
    </row>
    <row r="33" customFormat="false" ht="13.9" hidden="false" customHeight="true" outlineLevel="0" collapsed="false">
      <c r="A33" s="7" t="s">
        <v>343</v>
      </c>
      <c r="B33" s="7"/>
      <c r="C33" s="96"/>
      <c r="D33" s="96"/>
      <c r="E33" s="96"/>
      <c r="F33" s="96"/>
      <c r="G33" s="96"/>
    </row>
    <row r="34" customFormat="false" ht="13.9" hidden="false" customHeight="false" outlineLevel="0" collapsed="false">
      <c r="A34" s="9" t="s">
        <v>334</v>
      </c>
      <c r="B34" s="5" t="str">
        <f aca="false">B30</f>
        <v>-</v>
      </c>
      <c r="C34" s="96"/>
      <c r="D34" s="96"/>
      <c r="E34" s="96"/>
      <c r="F34" s="96"/>
      <c r="G34" s="96"/>
    </row>
    <row r="35" customFormat="false" ht="13.9" hidden="false" customHeight="false" outlineLevel="0" collapsed="false">
      <c r="A35" s="9" t="s">
        <v>335</v>
      </c>
      <c r="B35" s="5" t="str">
        <f aca="false">C30</f>
        <v>-</v>
      </c>
      <c r="C35" s="96"/>
      <c r="D35" s="96"/>
      <c r="E35" s="96"/>
      <c r="F35" s="96"/>
      <c r="G35" s="96"/>
    </row>
    <row r="36" customFormat="false" ht="13.9" hidden="false" customHeight="false" outlineLevel="0" collapsed="false">
      <c r="A36" s="9" t="s">
        <v>336</v>
      </c>
      <c r="B36" s="5" t="str">
        <f aca="false">D30</f>
        <v>-</v>
      </c>
      <c r="C36" s="138"/>
      <c r="D36" s="138"/>
      <c r="E36" s="138"/>
      <c r="F36" s="138"/>
      <c r="G36" s="96"/>
    </row>
    <row r="37" customFormat="false" ht="14.15" hidden="false" customHeight="false" outlineLevel="0" collapsed="false">
      <c r="A37" s="9" t="s">
        <v>337</v>
      </c>
      <c r="B37" s="5" t="str">
        <f aca="false">E30</f>
        <v>-</v>
      </c>
      <c r="C37" s="138"/>
      <c r="D37" s="138"/>
      <c r="E37" s="138"/>
      <c r="F37" s="138"/>
      <c r="G37" s="96"/>
    </row>
    <row r="38" customFormat="false" ht="14.15" hidden="false" customHeight="false" outlineLevel="0" collapsed="false">
      <c r="A38" s="9" t="s">
        <v>338</v>
      </c>
      <c r="B38" s="5" t="str">
        <f aca="false">F30</f>
        <v>-</v>
      </c>
      <c r="C38" s="138"/>
      <c r="D38" s="138"/>
      <c r="E38" s="138"/>
      <c r="F38" s="138"/>
      <c r="G38" s="96"/>
    </row>
    <row r="39" customFormat="false" ht="13.9" hidden="false" customHeight="false" outlineLevel="0" collapsed="false">
      <c r="A39" s="9" t="s">
        <v>339</v>
      </c>
      <c r="B39" s="5" t="str">
        <f aca="false">G30</f>
        <v>-</v>
      </c>
      <c r="C39" s="138"/>
      <c r="D39" s="138"/>
      <c r="E39" s="138"/>
      <c r="F39" s="138"/>
      <c r="G39" s="96"/>
    </row>
    <row r="40" customFormat="false" ht="13.9" hidden="false" customHeight="false" outlineLevel="0" collapsed="false">
      <c r="A40" s="9" t="s">
        <v>326</v>
      </c>
      <c r="B40" s="5" t="n">
        <f aca="false">SUM(B35:B39)</f>
        <v>0</v>
      </c>
      <c r="C40" s="138"/>
      <c r="D40" s="138"/>
      <c r="E40" s="138"/>
      <c r="F40" s="138"/>
      <c r="G40" s="96"/>
    </row>
    <row r="41" customFormat="false" ht="13.9" hidden="false" customHeight="true" outlineLevel="0" collapsed="false">
      <c r="A41" s="133" t="s">
        <v>35</v>
      </c>
      <c r="B41" s="133"/>
      <c r="C41" s="133"/>
      <c r="D41" s="133"/>
      <c r="E41" s="133"/>
      <c r="F41" s="133"/>
      <c r="G41" s="133"/>
    </row>
    <row r="42" customFormat="false" ht="13.9" hidden="false" customHeight="true" outlineLevel="0" collapsed="false">
      <c r="A42" s="135" t="s">
        <v>330</v>
      </c>
      <c r="B42" s="135"/>
      <c r="C42" s="135"/>
      <c r="D42" s="135"/>
      <c r="E42" s="135"/>
      <c r="F42" s="135"/>
      <c r="G42" s="135"/>
    </row>
    <row r="43" customFormat="false" ht="13.9" hidden="false" customHeight="true" outlineLevel="0" collapsed="false">
      <c r="A43" s="133" t="s">
        <v>331</v>
      </c>
      <c r="B43" s="133"/>
      <c r="C43" s="133"/>
      <c r="D43" s="133"/>
      <c r="E43" s="133"/>
      <c r="F43" s="133"/>
      <c r="G43" s="133"/>
    </row>
    <row r="44" customFormat="false" ht="13.9" hidden="false" customHeight="true" outlineLevel="0" collapsed="false">
      <c r="A44" s="130" t="s">
        <v>345</v>
      </c>
      <c r="B44" s="130"/>
      <c r="C44" s="130"/>
      <c r="D44" s="130"/>
      <c r="E44" s="130"/>
      <c r="F44" s="130"/>
      <c r="G44" s="130"/>
    </row>
    <row r="45" customFormat="false" ht="13.9" hidden="false" customHeight="false" outlineLevel="0" collapsed="false">
      <c r="A45" s="131" t="s">
        <v>346</v>
      </c>
      <c r="B45" s="131" t="s">
        <v>347</v>
      </c>
      <c r="C45" s="131" t="s">
        <v>348</v>
      </c>
      <c r="D45" s="131" t="s">
        <v>349</v>
      </c>
      <c r="E45" s="131" t="s">
        <v>350</v>
      </c>
      <c r="F45" s="131" t="s">
        <v>351</v>
      </c>
      <c r="G45" s="131" t="s">
        <v>352</v>
      </c>
    </row>
    <row r="46" customFormat="false" ht="13.9" hidden="false" customHeight="false" outlineLevel="0" collapsed="false">
      <c r="A46" s="139" t="s">
        <v>35</v>
      </c>
      <c r="B46" s="139" t="s">
        <v>35</v>
      </c>
      <c r="C46" s="139" t="s">
        <v>35</v>
      </c>
      <c r="D46" s="139" t="s">
        <v>35</v>
      </c>
      <c r="E46" s="139" t="s">
        <v>35</v>
      </c>
      <c r="F46" s="139" t="s">
        <v>35</v>
      </c>
      <c r="G46" s="139" t="s">
        <v>35</v>
      </c>
    </row>
    <row r="47" customFormat="false" ht="13.9" hidden="false" customHeight="true" outlineLevel="0" collapsed="false">
      <c r="A47" s="135" t="s">
        <v>321</v>
      </c>
      <c r="B47" s="135"/>
      <c r="C47" s="135"/>
      <c r="D47" s="135"/>
      <c r="E47" s="135"/>
      <c r="F47" s="135"/>
      <c r="G47" s="135"/>
    </row>
    <row r="48" customFormat="false" ht="13.9" hidden="false" customHeight="false" outlineLevel="0" collapsed="false">
      <c r="A48" s="131" t="s">
        <v>322</v>
      </c>
      <c r="B48" s="131" t="s">
        <v>323</v>
      </c>
      <c r="C48" s="129"/>
      <c r="D48" s="129"/>
      <c r="E48" s="129"/>
      <c r="F48" s="129"/>
      <c r="G48" s="129"/>
    </row>
    <row r="49" customFormat="false" ht="13.9" hidden="false" customHeight="true" outlineLevel="0" collapsed="false">
      <c r="A49" s="142" t="s">
        <v>353</v>
      </c>
      <c r="B49" s="142"/>
      <c r="C49" s="129"/>
      <c r="D49" s="129"/>
      <c r="E49" s="129"/>
      <c r="F49" s="129"/>
      <c r="G49" s="129"/>
    </row>
    <row r="50" customFormat="false" ht="13.9" hidden="false" customHeight="false" outlineLevel="0" collapsed="false">
      <c r="A50" s="9" t="s">
        <v>347</v>
      </c>
      <c r="B50" s="5" t="str">
        <f aca="false">B46</f>
        <v>-</v>
      </c>
      <c r="C50" s="129"/>
      <c r="D50" s="129"/>
      <c r="E50" s="129"/>
      <c r="F50" s="129"/>
      <c r="G50" s="129"/>
    </row>
    <row r="51" customFormat="false" ht="13.9" hidden="false" customHeight="false" outlineLevel="0" collapsed="false">
      <c r="A51" s="9" t="s">
        <v>348</v>
      </c>
      <c r="B51" s="5" t="str">
        <f aca="false">C46</f>
        <v>-</v>
      </c>
      <c r="C51" s="129"/>
      <c r="D51" s="129"/>
      <c r="E51" s="129"/>
      <c r="F51" s="129"/>
      <c r="G51" s="129"/>
    </row>
    <row r="52" customFormat="false" ht="13.9" hidden="false" customHeight="false" outlineLevel="0" collapsed="false">
      <c r="A52" s="9" t="str">
        <f aca="false">D45</f>
        <v>Златоглазки</v>
      </c>
      <c r="B52" s="5" t="str">
        <f aca="false">D46</f>
        <v>-</v>
      </c>
      <c r="C52" s="129"/>
      <c r="D52" s="129"/>
      <c r="E52" s="129"/>
      <c r="F52" s="129"/>
      <c r="G52" s="129"/>
    </row>
    <row r="53" customFormat="false" ht="13.9" hidden="false" customHeight="false" outlineLevel="0" collapsed="false">
      <c r="A53" s="9" t="str">
        <f aca="false">E45</f>
        <v>Комары</v>
      </c>
      <c r="B53" s="5" t="str">
        <f aca="false">E46</f>
        <v>-</v>
      </c>
      <c r="C53" s="129"/>
      <c r="D53" s="129"/>
      <c r="E53" s="129"/>
      <c r="F53" s="129"/>
      <c r="G53" s="129"/>
    </row>
    <row r="54" customFormat="false" ht="13.9" hidden="false" customHeight="false" outlineLevel="0" collapsed="false">
      <c r="A54" s="9" t="str">
        <f aca="false">F45</f>
        <v>Осы</v>
      </c>
      <c r="B54" s="5" t="str">
        <f aca="false">F46</f>
        <v>-</v>
      </c>
      <c r="C54" s="129"/>
      <c r="D54" s="129"/>
      <c r="E54" s="129"/>
      <c r="F54" s="129"/>
      <c r="G54" s="129"/>
    </row>
    <row r="55" customFormat="false" ht="13.9" hidden="false" customHeight="false" outlineLevel="0" collapsed="false">
      <c r="A55" s="9" t="str">
        <f aca="false">G45</f>
        <v>Пищевая моль</v>
      </c>
      <c r="B55" s="5" t="str">
        <f aca="false">G46</f>
        <v>-</v>
      </c>
      <c r="C55" s="129"/>
      <c r="D55" s="129"/>
      <c r="E55" s="129"/>
      <c r="F55" s="129"/>
      <c r="G55" s="129"/>
    </row>
    <row r="56" customFormat="false" ht="13.9" hidden="false" customHeight="true" outlineLevel="0" collapsed="false">
      <c r="A56" s="135" t="s">
        <v>330</v>
      </c>
      <c r="B56" s="135"/>
      <c r="C56" s="135"/>
      <c r="D56" s="135"/>
      <c r="E56" s="135"/>
      <c r="F56" s="135"/>
      <c r="G56" s="135"/>
    </row>
    <row r="57" customFormat="false" ht="13.9" hidden="false" customHeight="true" outlineLevel="0" collapsed="false">
      <c r="A57" s="133" t="s">
        <v>331</v>
      </c>
      <c r="B57" s="133"/>
      <c r="C57" s="133"/>
      <c r="D57" s="133"/>
      <c r="E57" s="133"/>
      <c r="F57" s="133"/>
      <c r="G57" s="133"/>
    </row>
    <row r="58" customFormat="false" ht="13.9" hidden="false" customHeight="true" outlineLevel="0" collapsed="false">
      <c r="A58" s="130" t="s">
        <v>355</v>
      </c>
      <c r="B58" s="130"/>
      <c r="C58" s="130"/>
      <c r="D58" s="130"/>
      <c r="E58" s="130"/>
      <c r="F58" s="130"/>
      <c r="G58" s="130"/>
    </row>
    <row r="59" customFormat="false" ht="27.85" hidden="false" customHeight="false" outlineLevel="0" collapsed="false">
      <c r="A59" s="131" t="s">
        <v>356</v>
      </c>
      <c r="B59" s="131" t="s">
        <v>347</v>
      </c>
      <c r="C59" s="131" t="s">
        <v>348</v>
      </c>
      <c r="D59" s="131" t="s">
        <v>349</v>
      </c>
      <c r="E59" s="131" t="s">
        <v>350</v>
      </c>
      <c r="F59" s="131" t="s">
        <v>351</v>
      </c>
      <c r="G59" s="131" t="s">
        <v>352</v>
      </c>
    </row>
    <row r="60" customFormat="false" ht="13.9" hidden="false" customHeight="false" outlineLevel="0" collapsed="false">
      <c r="A60" s="5" t="s">
        <v>35</v>
      </c>
      <c r="B60" s="5" t="s">
        <v>35</v>
      </c>
      <c r="C60" s="5" t="s">
        <v>35</v>
      </c>
      <c r="D60" s="5" t="s">
        <v>35</v>
      </c>
      <c r="E60" s="5" t="s">
        <v>35</v>
      </c>
      <c r="F60" s="5" t="s">
        <v>35</v>
      </c>
      <c r="G60" s="5" t="s">
        <v>35</v>
      </c>
    </row>
    <row r="61" customFormat="false" ht="13.9" hidden="false" customHeight="true" outlineLevel="0" collapsed="false">
      <c r="A61" s="135" t="s">
        <v>321</v>
      </c>
      <c r="B61" s="135"/>
      <c r="C61" s="135"/>
      <c r="D61" s="135"/>
      <c r="E61" s="135"/>
      <c r="F61" s="135"/>
      <c r="G61" s="135"/>
    </row>
    <row r="62" customFormat="false" ht="13.9" hidden="false" customHeight="false" outlineLevel="0" collapsed="false">
      <c r="A62" s="165" t="s">
        <v>322</v>
      </c>
      <c r="B62" s="165" t="s">
        <v>323</v>
      </c>
      <c r="C62" s="96"/>
      <c r="D62" s="96"/>
      <c r="E62" s="96"/>
      <c r="F62" s="96"/>
      <c r="G62" s="96"/>
    </row>
    <row r="63" customFormat="false" ht="13.8" hidden="false" customHeight="false" outlineLevel="0" collapsed="false">
      <c r="A63" s="113" t="s">
        <v>353</v>
      </c>
      <c r="B63" s="113"/>
      <c r="C63" s="96"/>
      <c r="D63" s="96"/>
      <c r="E63" s="96"/>
      <c r="F63" s="96"/>
      <c r="G63" s="96"/>
    </row>
    <row r="64" customFormat="false" ht="13.9" hidden="false" customHeight="false" outlineLevel="0" collapsed="false">
      <c r="A64" s="9" t="s">
        <v>347</v>
      </c>
      <c r="B64" s="5" t="s">
        <v>35</v>
      </c>
      <c r="C64" s="96"/>
      <c r="D64" s="96"/>
      <c r="E64" s="96"/>
      <c r="F64" s="96"/>
      <c r="G64" s="96"/>
    </row>
    <row r="65" customFormat="false" ht="13.9" hidden="false" customHeight="false" outlineLevel="0" collapsed="false">
      <c r="A65" s="9" t="s">
        <v>348</v>
      </c>
      <c r="B65" s="5" t="s">
        <v>35</v>
      </c>
      <c r="C65" s="96"/>
      <c r="D65" s="96"/>
      <c r="E65" s="96"/>
      <c r="F65" s="96"/>
      <c r="G65" s="96"/>
    </row>
    <row r="66" customFormat="false" ht="13.9" hidden="false" customHeight="false" outlineLevel="0" collapsed="false">
      <c r="A66" s="9" t="str">
        <f aca="false">D59</f>
        <v>Златоглазки</v>
      </c>
      <c r="B66" s="5" t="s">
        <v>35</v>
      </c>
      <c r="C66" s="96"/>
      <c r="D66" s="96"/>
      <c r="E66" s="96"/>
      <c r="F66" s="96"/>
      <c r="G66" s="96"/>
    </row>
    <row r="67" customFormat="false" ht="13.9" hidden="false" customHeight="false" outlineLevel="0" collapsed="false">
      <c r="A67" s="9" t="str">
        <f aca="false">E59</f>
        <v>Комары</v>
      </c>
      <c r="B67" s="5" t="s">
        <v>35</v>
      </c>
      <c r="C67" s="96"/>
      <c r="D67" s="96"/>
      <c r="E67" s="96"/>
      <c r="F67" s="96"/>
      <c r="G67" s="96"/>
    </row>
    <row r="68" customFormat="false" ht="13.9" hidden="false" customHeight="false" outlineLevel="0" collapsed="false">
      <c r="A68" s="9" t="str">
        <f aca="false">F59</f>
        <v>Осы</v>
      </c>
      <c r="B68" s="5" t="s">
        <v>35</v>
      </c>
      <c r="C68" s="96"/>
      <c r="D68" s="96"/>
      <c r="E68" s="96"/>
      <c r="F68" s="96"/>
      <c r="G68" s="96"/>
    </row>
    <row r="69" customFormat="false" ht="13.9" hidden="false" customHeight="false" outlineLevel="0" collapsed="false">
      <c r="A69" s="9" t="str">
        <f aca="false">G59</f>
        <v>Пищевая моль</v>
      </c>
      <c r="B69" s="5" t="s">
        <v>35</v>
      </c>
      <c r="C69" s="96"/>
      <c r="D69" s="96"/>
      <c r="E69" s="96"/>
      <c r="F69" s="96"/>
      <c r="G69" s="96"/>
    </row>
    <row r="70" customFormat="false" ht="13.9" hidden="false" customHeight="false" outlineLevel="0" collapsed="false">
      <c r="A70" s="133" t="s">
        <v>35</v>
      </c>
      <c r="B70" s="144"/>
      <c r="C70" s="144"/>
      <c r="D70" s="144"/>
      <c r="E70" s="144"/>
      <c r="F70" s="144"/>
      <c r="G70" s="145"/>
    </row>
    <row r="71" customFormat="false" ht="13.9" hidden="false" customHeight="true" outlineLevel="0" collapsed="false">
      <c r="A71" s="135" t="s">
        <v>330</v>
      </c>
      <c r="B71" s="135"/>
      <c r="C71" s="135"/>
      <c r="D71" s="135"/>
      <c r="E71" s="135"/>
      <c r="F71" s="135"/>
      <c r="G71" s="135"/>
    </row>
    <row r="72" customFormat="false" ht="13.9" hidden="false" customHeight="true" outlineLevel="0" collapsed="false">
      <c r="A72" s="133" t="s">
        <v>331</v>
      </c>
      <c r="B72" s="133"/>
      <c r="C72" s="133"/>
      <c r="D72" s="133"/>
      <c r="E72" s="133"/>
      <c r="F72" s="133"/>
      <c r="G72" s="133"/>
    </row>
    <row r="73" customFormat="false" ht="13.9" hidden="false" customHeight="true" outlineLevel="0" collapsed="false">
      <c r="A73" s="130" t="s">
        <v>357</v>
      </c>
      <c r="B73" s="130"/>
      <c r="C73" s="130"/>
      <c r="D73" s="130"/>
      <c r="E73" s="130"/>
      <c r="F73" s="130"/>
      <c r="G73" s="130"/>
    </row>
    <row r="74" customFormat="false" ht="39.8" hidden="false" customHeight="true" outlineLevel="0" collapsed="false">
      <c r="A74" s="131" t="s">
        <v>358</v>
      </c>
      <c r="B74" s="131"/>
      <c r="C74" s="131" t="s">
        <v>404</v>
      </c>
      <c r="D74" s="131" t="s">
        <v>48</v>
      </c>
      <c r="E74" s="131" t="s">
        <v>360</v>
      </c>
      <c r="F74" s="131"/>
      <c r="G74" s="131" t="s">
        <v>361</v>
      </c>
    </row>
    <row r="75" customFormat="false" ht="13.9" hidden="false" customHeight="true" outlineLevel="0" collapsed="false">
      <c r="A75" s="7" t="s">
        <v>362</v>
      </c>
      <c r="B75" s="7"/>
      <c r="C75" s="146" t="s">
        <v>35</v>
      </c>
      <c r="D75" s="7" t="s">
        <v>35</v>
      </c>
      <c r="E75" s="7" t="s">
        <v>35</v>
      </c>
      <c r="F75" s="7"/>
      <c r="G75" s="147" t="s">
        <v>35</v>
      </c>
    </row>
    <row r="76" customFormat="false" ht="13.9" hidden="false" customHeight="false" outlineLevel="0" collapsed="false">
      <c r="A76" s="7"/>
      <c r="B76" s="7"/>
      <c r="C76" s="137" t="s">
        <v>35</v>
      </c>
      <c r="D76" s="7"/>
      <c r="E76" s="7"/>
      <c r="F76" s="7"/>
      <c r="G76" s="147"/>
    </row>
    <row r="77" customFormat="false" ht="13.9" hidden="false" customHeight="true" outlineLevel="0" collapsed="false">
      <c r="A77" s="2" t="s">
        <v>365</v>
      </c>
      <c r="B77" s="2"/>
      <c r="C77" s="13" t="s">
        <v>29</v>
      </c>
      <c r="D77" s="148" t="str">
        <f aca="false">'Журн.расхода'!B7</f>
        <v>Ратобор-брикет от грызунов</v>
      </c>
      <c r="E77" s="7" t="str">
        <f aca="false">'Журн.расхода'!F7</f>
        <v>Бродифакум 0,005%</v>
      </c>
      <c r="F77" s="7"/>
      <c r="G77" s="149" t="n">
        <f aca="false">128*0.02</f>
        <v>2.56</v>
      </c>
    </row>
    <row r="78" customFormat="false" ht="12.8" hidden="false" customHeight="false" outlineLevel="0" collapsed="false">
      <c r="A78" s="2"/>
      <c r="B78" s="2"/>
      <c r="C78" s="166" t="str">
        <f aca="false">'Журн.расхода'!H8</f>
        <v>2 контур защиты</v>
      </c>
      <c r="D78" s="148"/>
      <c r="E78" s="7"/>
      <c r="F78" s="7"/>
      <c r="G78" s="149"/>
    </row>
    <row r="79" customFormat="false" ht="13.9" hidden="false" customHeight="true" outlineLevel="0" collapsed="false">
      <c r="A79" s="2" t="s">
        <v>354</v>
      </c>
      <c r="B79" s="2"/>
      <c r="C79" s="150" t="s">
        <v>35</v>
      </c>
      <c r="D79" s="5" t="s">
        <v>35</v>
      </c>
      <c r="E79" s="7" t="s">
        <v>35</v>
      </c>
      <c r="F79" s="7"/>
      <c r="G79" s="5" t="s">
        <v>35</v>
      </c>
    </row>
    <row r="80" customFormat="false" ht="13.9" hidden="false" customHeight="true" outlineLevel="0" collapsed="false">
      <c r="A80" s="7" t="s">
        <v>367</v>
      </c>
      <c r="B80" s="7"/>
      <c r="C80" s="150" t="s">
        <v>35</v>
      </c>
      <c r="D80" s="7" t="s">
        <v>35</v>
      </c>
      <c r="E80" s="7" t="s">
        <v>35</v>
      </c>
      <c r="F80" s="7"/>
      <c r="G80" s="7" t="s">
        <v>35</v>
      </c>
    </row>
    <row r="81" customFormat="false" ht="13.9" hidden="false" customHeight="false" outlineLevel="0" collapsed="false">
      <c r="A81" s="7"/>
      <c r="B81" s="7"/>
      <c r="C81" s="150" t="s">
        <v>35</v>
      </c>
      <c r="D81" s="7"/>
      <c r="E81" s="7"/>
      <c r="F81" s="7"/>
      <c r="G81" s="7"/>
    </row>
    <row r="82" customFormat="false" ht="13.9" hidden="false" customHeight="true" outlineLevel="0" collapsed="false">
      <c r="A82" s="2" t="s">
        <v>368</v>
      </c>
      <c r="B82" s="2"/>
      <c r="C82" s="22" t="s">
        <v>35</v>
      </c>
      <c r="D82" s="142" t="s">
        <v>35</v>
      </c>
      <c r="E82" s="142" t="s">
        <v>35</v>
      </c>
      <c r="F82" s="142"/>
      <c r="G82" s="142" t="s">
        <v>35</v>
      </c>
    </row>
    <row r="83" customFormat="false" ht="13.9" hidden="false" customHeight="false" outlineLevel="0" collapsed="false">
      <c r="A83" s="2"/>
      <c r="B83" s="2"/>
      <c r="C83" s="22" t="s">
        <v>35</v>
      </c>
      <c r="D83" s="142"/>
      <c r="E83" s="142"/>
      <c r="F83" s="142"/>
      <c r="G83" s="142"/>
    </row>
    <row r="84" customFormat="false" ht="12.8" hidden="false" customHeight="true" outlineLevel="0" collapsed="false">
      <c r="A84" s="151" t="s">
        <v>369</v>
      </c>
      <c r="B84" s="151"/>
      <c r="C84" s="142" t="s">
        <v>35</v>
      </c>
      <c r="D84" s="142" t="s">
        <v>35</v>
      </c>
      <c r="E84" s="142" t="s">
        <v>35</v>
      </c>
      <c r="F84" s="142"/>
      <c r="G84" s="142" t="s">
        <v>35</v>
      </c>
    </row>
    <row r="85" customFormat="false" ht="12.8" hidden="false" customHeight="false" outlineLevel="0" collapsed="false">
      <c r="A85" s="151"/>
      <c r="B85" s="151"/>
      <c r="C85" s="142"/>
      <c r="D85" s="142"/>
      <c r="E85" s="142"/>
      <c r="F85" s="142"/>
      <c r="G85" s="142"/>
    </row>
    <row r="86" customFormat="false" ht="13.9" hidden="false" customHeight="true" outlineLevel="0" collapsed="false">
      <c r="A86" s="142" t="s">
        <v>370</v>
      </c>
      <c r="B86" s="142"/>
      <c r="C86" s="22" t="s">
        <v>35</v>
      </c>
      <c r="D86" s="142" t="s">
        <v>35</v>
      </c>
      <c r="E86" s="142" t="s">
        <v>35</v>
      </c>
      <c r="F86" s="142"/>
      <c r="G86" s="142" t="s">
        <v>35</v>
      </c>
    </row>
    <row r="87" customFormat="false" ht="13.9" hidden="false" customHeight="false" outlineLevel="0" collapsed="false">
      <c r="A87" s="142"/>
      <c r="B87" s="142"/>
      <c r="C87" s="22" t="s">
        <v>35</v>
      </c>
      <c r="D87" s="142"/>
      <c r="E87" s="142"/>
      <c r="F87" s="142"/>
      <c r="G87" s="142"/>
    </row>
    <row r="88" customFormat="false" ht="13.9" hidden="false" customHeight="true" outlineLevel="0" collapsed="false">
      <c r="A88" s="130" t="s">
        <v>373</v>
      </c>
      <c r="B88" s="130"/>
      <c r="C88" s="130"/>
      <c r="D88" s="130"/>
      <c r="E88" s="130"/>
      <c r="F88" s="130"/>
      <c r="G88" s="130"/>
    </row>
    <row r="89" customFormat="false" ht="13.9" hidden="false" customHeight="true" outlineLevel="0" collapsed="false">
      <c r="A89" s="133" t="s">
        <v>374</v>
      </c>
      <c r="B89" s="133"/>
      <c r="C89" s="133"/>
      <c r="D89" s="133"/>
      <c r="E89" s="133"/>
      <c r="F89" s="7" t="s">
        <v>35</v>
      </c>
      <c r="G89" s="7"/>
    </row>
    <row r="90" customFormat="false" ht="13.9" hidden="false" customHeight="true" outlineLevel="0" collapsed="false">
      <c r="A90" s="133" t="s">
        <v>375</v>
      </c>
      <c r="B90" s="133"/>
      <c r="C90" s="133"/>
      <c r="D90" s="133"/>
      <c r="E90" s="133"/>
      <c r="F90" s="7" t="str">
        <f aca="false">F89</f>
        <v>-</v>
      </c>
      <c r="G90" s="7"/>
    </row>
    <row r="91" customFormat="false" ht="13.9" hidden="false" customHeight="true" outlineLevel="0" collapsed="false">
      <c r="A91" s="152" t="s">
        <v>376</v>
      </c>
      <c r="B91" s="152"/>
      <c r="C91" s="152"/>
      <c r="D91" s="152"/>
      <c r="E91" s="152"/>
      <c r="F91" s="7" t="s">
        <v>35</v>
      </c>
      <c r="G91" s="7"/>
    </row>
    <row r="92" customFormat="false" ht="13.9" hidden="false" customHeight="true" outlineLevel="0" collapsed="false">
      <c r="A92" s="133" t="s">
        <v>377</v>
      </c>
      <c r="B92" s="133"/>
      <c r="C92" s="133"/>
      <c r="D92" s="133"/>
      <c r="E92" s="133"/>
      <c r="F92" s="91" t="s">
        <v>378</v>
      </c>
      <c r="G92" s="91"/>
    </row>
    <row r="93" customFormat="false" ht="13.9" hidden="false" customHeight="true" outlineLevel="0" collapsed="false">
      <c r="A93" s="130" t="s">
        <v>379</v>
      </c>
      <c r="B93" s="130"/>
      <c r="C93" s="130"/>
      <c r="D93" s="130"/>
      <c r="E93" s="130"/>
      <c r="F93" s="130"/>
      <c r="G93" s="130"/>
    </row>
    <row r="94" customFormat="false" ht="27.85" hidden="false" customHeight="true" outlineLevel="0" collapsed="false">
      <c r="A94" s="9" t="s">
        <v>380</v>
      </c>
      <c r="B94" s="9"/>
      <c r="C94" s="9"/>
      <c r="D94" s="9"/>
      <c r="E94" s="9"/>
      <c r="F94" s="9"/>
      <c r="G94" s="9"/>
    </row>
    <row r="95" customFormat="false" ht="12.8" hidden="false" customHeight="true" outlineLevel="0" collapsed="false">
      <c r="A95" s="91" t="s">
        <v>381</v>
      </c>
      <c r="B95" s="91"/>
      <c r="C95" s="91"/>
      <c r="D95" s="91" t="s">
        <v>382</v>
      </c>
      <c r="E95" s="91"/>
      <c r="F95" s="91"/>
      <c r="G95" s="91"/>
    </row>
    <row r="96" customFormat="false" ht="12.8" hidden="false" customHeight="false" outlineLevel="0" collapsed="false">
      <c r="A96" s="91"/>
      <c r="B96" s="91"/>
      <c r="C96" s="91"/>
      <c r="D96" s="91"/>
      <c r="E96" s="91"/>
      <c r="F96" s="91"/>
      <c r="G96" s="91"/>
    </row>
  </sheetData>
  <mergeCells count="90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A8:G8"/>
    <mergeCell ref="A9:G9"/>
    <mergeCell ref="F10:G10"/>
    <mergeCell ref="F11:G11"/>
    <mergeCell ref="A13:G13"/>
    <mergeCell ref="F14:G14"/>
    <mergeCell ref="F15:G15"/>
    <mergeCell ref="A16:G16"/>
    <mergeCell ref="A18:B18"/>
    <mergeCell ref="A21:E21"/>
    <mergeCell ref="F21:G21"/>
    <mergeCell ref="A22:E22"/>
    <mergeCell ref="F22:G22"/>
    <mergeCell ref="A23:E23"/>
    <mergeCell ref="F23:G23"/>
    <mergeCell ref="A24:G24"/>
    <mergeCell ref="A25:G25"/>
    <mergeCell ref="A26:G26"/>
    <mergeCell ref="A27:G27"/>
    <mergeCell ref="A28:G28"/>
    <mergeCell ref="A31:G31"/>
    <mergeCell ref="A33:B33"/>
    <mergeCell ref="A41:G41"/>
    <mergeCell ref="A42:G42"/>
    <mergeCell ref="A43:G43"/>
    <mergeCell ref="A44:G44"/>
    <mergeCell ref="A47:G47"/>
    <mergeCell ref="A49:B49"/>
    <mergeCell ref="A56:G56"/>
    <mergeCell ref="A57:G57"/>
    <mergeCell ref="A58:G58"/>
    <mergeCell ref="A61:G61"/>
    <mergeCell ref="A63:B63"/>
    <mergeCell ref="A71:G71"/>
    <mergeCell ref="A72:G72"/>
    <mergeCell ref="A73:G73"/>
    <mergeCell ref="A74:B74"/>
    <mergeCell ref="E74:F74"/>
    <mergeCell ref="A75:B76"/>
    <mergeCell ref="D75:D76"/>
    <mergeCell ref="E75:F76"/>
    <mergeCell ref="G75:G76"/>
    <mergeCell ref="A77:B78"/>
    <mergeCell ref="D77:D78"/>
    <mergeCell ref="E77:F78"/>
    <mergeCell ref="G77:G78"/>
    <mergeCell ref="A79:B79"/>
    <mergeCell ref="E79:F79"/>
    <mergeCell ref="A80:B81"/>
    <mergeCell ref="D80:D81"/>
    <mergeCell ref="E80:F81"/>
    <mergeCell ref="G80:G81"/>
    <mergeCell ref="A82:B83"/>
    <mergeCell ref="D82:D83"/>
    <mergeCell ref="E82:F83"/>
    <mergeCell ref="G82:G83"/>
    <mergeCell ref="A84:B85"/>
    <mergeCell ref="C84:C85"/>
    <mergeCell ref="D84:D85"/>
    <mergeCell ref="E84:F85"/>
    <mergeCell ref="G84:G85"/>
    <mergeCell ref="A86:B87"/>
    <mergeCell ref="D86:D87"/>
    <mergeCell ref="E86:F87"/>
    <mergeCell ref="G86:G87"/>
    <mergeCell ref="A88:G88"/>
    <mergeCell ref="A89:E89"/>
    <mergeCell ref="F89:G89"/>
    <mergeCell ref="A90:E90"/>
    <mergeCell ref="F90:G90"/>
    <mergeCell ref="A91:E91"/>
    <mergeCell ref="F91:G91"/>
    <mergeCell ref="A92:E92"/>
    <mergeCell ref="F92:G92"/>
    <mergeCell ref="A93:G93"/>
    <mergeCell ref="A94:G94"/>
    <mergeCell ref="A95:A96"/>
    <mergeCell ref="B95:C96"/>
    <mergeCell ref="D95:E96"/>
    <mergeCell ref="F95:G96"/>
  </mergeCells>
  <printOptions headings="false" gridLines="false" gridLinesSet="true" horizontalCentered="false" verticalCentered="false"/>
  <pageMargins left="0.7875" right="0.7875" top="0.886111111111111" bottom="0.886111111111111" header="0.511811023622047" footer="0.511811023622047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57" man="true" max="16383" min="0"/>
  </rowBreak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95"/>
  <sheetViews>
    <sheetView showFormulas="false" showGridLines="true" showRowColHeaders="true" showZeros="true" rightToLeft="false" tabSelected="false" showOutlineSymbols="true" defaultGridColor="true" view="pageBreakPreview" topLeftCell="A76" colorId="64" zoomScale="85" zoomScaleNormal="88" zoomScalePageLayoutView="85" workbookViewId="0">
      <selection pane="topLeft" activeCell="A1" activeCellId="0" sqref="A1"/>
    </sheetView>
  </sheetViews>
  <sheetFormatPr defaultColWidth="10.41015625" defaultRowHeight="12.8" zeroHeight="false" outlineLevelRow="0" outlineLevelCol="0"/>
  <cols>
    <col collapsed="false" customWidth="true" hidden="false" outlineLevel="0" max="1" min="1" style="1" width="30.15"/>
    <col collapsed="false" customWidth="true" hidden="false" outlineLevel="0" max="2" min="2" style="1" width="19.82"/>
    <col collapsed="false" customWidth="true" hidden="false" outlineLevel="0" max="4" min="4" style="1" width="24.04"/>
    <col collapsed="false" customWidth="true" hidden="false" outlineLevel="0" max="5" min="5" style="1" width="22.57"/>
    <col collapsed="false" customWidth="true" hidden="false" outlineLevel="0" max="7" min="7" style="1" width="11.89"/>
  </cols>
  <sheetData>
    <row r="1" customFormat="false" ht="13.8" hidden="false" customHeight="true" outlineLevel="0" collapsed="false">
      <c r="A1" s="116" t="s">
        <v>0</v>
      </c>
      <c r="B1" s="116"/>
      <c r="C1" s="116"/>
      <c r="D1" s="116"/>
      <c r="E1" s="116"/>
      <c r="F1" s="116"/>
      <c r="G1" s="116"/>
    </row>
    <row r="2" customFormat="false" ht="24.85" hidden="false" customHeight="true" outlineLevel="0" collapsed="false">
      <c r="A2" s="117" t="s">
        <v>3</v>
      </c>
      <c r="B2" s="117"/>
      <c r="C2" s="118" t="n">
        <v>89379676209</v>
      </c>
      <c r="D2" s="118"/>
      <c r="E2" s="119"/>
      <c r="F2" s="119"/>
      <c r="G2" s="120"/>
    </row>
    <row r="3" customFormat="false" ht="24.85" hidden="false" customHeight="true" outlineLevel="0" collapsed="false">
      <c r="A3" s="121" t="s">
        <v>305</v>
      </c>
      <c r="B3" s="9" t="s">
        <v>306</v>
      </c>
      <c r="C3" s="9"/>
      <c r="D3" s="122" t="s">
        <v>307</v>
      </c>
      <c r="E3" s="122"/>
      <c r="F3" s="123" t="s">
        <v>8</v>
      </c>
      <c r="G3" s="123"/>
    </row>
    <row r="4" customFormat="false" ht="24.85" hidden="false" customHeight="true" outlineLevel="0" collapsed="false">
      <c r="A4" s="121" t="s">
        <v>308</v>
      </c>
      <c r="B4" s="124" t="s">
        <v>53</v>
      </c>
      <c r="C4" s="124"/>
      <c r="D4" s="125" t="s">
        <v>265</v>
      </c>
      <c r="E4" s="125"/>
      <c r="F4" s="126" t="s">
        <v>254</v>
      </c>
      <c r="G4" s="126"/>
    </row>
    <row r="5" customFormat="false" ht="24.85" hidden="false" customHeight="false" outlineLevel="0" collapsed="false">
      <c r="A5" s="127" t="s">
        <v>309</v>
      </c>
      <c r="B5" s="128" t="n">
        <v>45516</v>
      </c>
      <c r="C5" s="119"/>
      <c r="D5" s="119"/>
      <c r="E5" s="119"/>
      <c r="F5" s="119"/>
      <c r="G5" s="120"/>
    </row>
    <row r="6" customFormat="false" ht="13.8" hidden="false" customHeight="false" outlineLevel="0" collapsed="false">
      <c r="A6" s="129"/>
      <c r="B6" s="129"/>
      <c r="C6" s="129"/>
      <c r="D6" s="129"/>
      <c r="E6" s="129"/>
      <c r="F6" s="129"/>
      <c r="G6" s="129"/>
    </row>
    <row r="7" customFormat="false" ht="13.8" hidden="false" customHeight="true" outlineLevel="0" collapsed="false">
      <c r="A7" s="116" t="s">
        <v>310</v>
      </c>
      <c r="B7" s="116"/>
      <c r="C7" s="116"/>
      <c r="D7" s="116"/>
      <c r="E7" s="116"/>
      <c r="F7" s="116"/>
      <c r="G7" s="116"/>
    </row>
    <row r="8" customFormat="false" ht="13.8" hidden="false" customHeight="true" outlineLevel="0" collapsed="false">
      <c r="A8" s="130" t="s">
        <v>311</v>
      </c>
      <c r="B8" s="130"/>
      <c r="C8" s="130"/>
      <c r="D8" s="130"/>
      <c r="E8" s="130"/>
      <c r="F8" s="130"/>
      <c r="G8" s="130"/>
    </row>
    <row r="9" customFormat="false" ht="13.8" hidden="false" customHeight="true" outlineLevel="0" collapsed="false">
      <c r="A9" s="130" t="s">
        <v>312</v>
      </c>
      <c r="B9" s="130"/>
      <c r="C9" s="130"/>
      <c r="D9" s="130"/>
      <c r="E9" s="130"/>
      <c r="F9" s="130"/>
      <c r="G9" s="130"/>
    </row>
    <row r="10" customFormat="false" ht="50.95" hidden="false" customHeight="true" outlineLevel="0" collapsed="false">
      <c r="A10" s="131" t="s">
        <v>313</v>
      </c>
      <c r="B10" s="131" t="s">
        <v>314</v>
      </c>
      <c r="C10" s="131" t="s">
        <v>315</v>
      </c>
      <c r="D10" s="131" t="s">
        <v>316</v>
      </c>
      <c r="E10" s="131" t="s">
        <v>317</v>
      </c>
      <c r="F10" s="131" t="s">
        <v>318</v>
      </c>
      <c r="G10" s="131"/>
    </row>
    <row r="11" customFormat="false" ht="13.8" hidden="false" customHeight="true" outlineLevel="0" collapsed="false">
      <c r="A11" s="91" t="s">
        <v>35</v>
      </c>
      <c r="B11" s="91" t="s">
        <v>35</v>
      </c>
      <c r="C11" s="91" t="s">
        <v>35</v>
      </c>
      <c r="D11" s="91" t="s">
        <v>35</v>
      </c>
      <c r="E11" s="132" t="s">
        <v>35</v>
      </c>
      <c r="F11" s="91" t="s">
        <v>35</v>
      </c>
      <c r="G11" s="91"/>
    </row>
    <row r="12" customFormat="false" ht="13.8" hidden="false" customHeight="false" outlineLevel="0" collapsed="false">
      <c r="A12" s="129"/>
      <c r="B12" s="129"/>
      <c r="C12" s="129"/>
      <c r="D12" s="129"/>
      <c r="E12" s="129"/>
      <c r="F12" s="129"/>
      <c r="G12" s="129"/>
    </row>
    <row r="13" customFormat="false" ht="13.8" hidden="false" customHeight="true" outlineLevel="0" collapsed="false">
      <c r="A13" s="130" t="s">
        <v>319</v>
      </c>
      <c r="B13" s="130"/>
      <c r="C13" s="130"/>
      <c r="D13" s="130"/>
      <c r="E13" s="130"/>
      <c r="F13" s="130"/>
      <c r="G13" s="130"/>
    </row>
    <row r="14" customFormat="false" ht="50.95" hidden="false" customHeight="true" outlineLevel="0" collapsed="false">
      <c r="A14" s="18" t="s">
        <v>313</v>
      </c>
      <c r="B14" s="131" t="s">
        <v>314</v>
      </c>
      <c r="C14" s="131" t="s">
        <v>315</v>
      </c>
      <c r="D14" s="131" t="s">
        <v>316</v>
      </c>
      <c r="E14" s="131" t="s">
        <v>317</v>
      </c>
      <c r="F14" s="131" t="s">
        <v>318</v>
      </c>
      <c r="G14" s="131"/>
    </row>
    <row r="15" customFormat="false" ht="13.8" hidden="false" customHeight="false" outlineLevel="0" collapsed="false">
      <c r="A15" s="5" t="s">
        <v>35</v>
      </c>
      <c r="B15" s="5" t="n">
        <v>2</v>
      </c>
      <c r="C15" s="5" t="s">
        <v>35</v>
      </c>
      <c r="D15" s="5" t="s">
        <v>35</v>
      </c>
      <c r="E15" s="134" t="s">
        <v>35</v>
      </c>
      <c r="F15" s="7" t="n">
        <v>0</v>
      </c>
      <c r="G15" s="7"/>
    </row>
    <row r="16" customFormat="false" ht="13.8" hidden="false" customHeight="true" outlineLevel="0" collapsed="false">
      <c r="A16" s="135" t="s">
        <v>321</v>
      </c>
      <c r="B16" s="135"/>
      <c r="C16" s="135"/>
      <c r="D16" s="135"/>
      <c r="E16" s="135"/>
      <c r="F16" s="135"/>
      <c r="G16" s="135"/>
    </row>
    <row r="17" customFormat="false" ht="24.85" hidden="false" customHeight="false" outlineLevel="0" collapsed="false">
      <c r="A17" s="131" t="s">
        <v>322</v>
      </c>
      <c r="B17" s="131" t="s">
        <v>323</v>
      </c>
      <c r="C17" s="129"/>
      <c r="D17" s="129"/>
      <c r="E17" s="129"/>
      <c r="F17" s="129"/>
      <c r="G17" s="129"/>
    </row>
    <row r="18" customFormat="false" ht="13.8" hidden="false" customHeight="true" outlineLevel="0" collapsed="false">
      <c r="A18" s="136" t="s">
        <v>324</v>
      </c>
      <c r="B18" s="136"/>
      <c r="C18" s="129"/>
      <c r="D18" s="129"/>
      <c r="E18" s="129"/>
      <c r="F18" s="129"/>
      <c r="G18" s="129"/>
    </row>
    <row r="19" customFormat="false" ht="13.8" hidden="false" customHeight="false" outlineLevel="0" collapsed="false">
      <c r="A19" s="9" t="s">
        <v>325</v>
      </c>
      <c r="B19" s="5" t="n">
        <f aca="false">F15</f>
        <v>0</v>
      </c>
      <c r="C19" s="129"/>
      <c r="D19" s="129"/>
      <c r="E19" s="129"/>
      <c r="F19" s="129"/>
      <c r="G19" s="129"/>
    </row>
    <row r="20" customFormat="false" ht="13.8" hidden="false" customHeight="false" outlineLevel="0" collapsed="false">
      <c r="A20" s="9" t="s">
        <v>326</v>
      </c>
      <c r="B20" s="5" t="n">
        <f aca="false">B19</f>
        <v>0</v>
      </c>
      <c r="C20" s="129"/>
      <c r="D20" s="129"/>
      <c r="E20" s="129"/>
      <c r="F20" s="129"/>
      <c r="G20" s="129"/>
    </row>
    <row r="21" customFormat="false" ht="24.85" hidden="false" customHeight="true" outlineLevel="0" collapsed="false">
      <c r="A21" s="133" t="s">
        <v>327</v>
      </c>
      <c r="B21" s="133"/>
      <c r="C21" s="133"/>
      <c r="D21" s="133"/>
      <c r="E21" s="133"/>
      <c r="F21" s="137" t="s">
        <v>35</v>
      </c>
      <c r="G21" s="137"/>
    </row>
    <row r="22" customFormat="false" ht="13.8" hidden="false" customHeight="true" outlineLevel="0" collapsed="false">
      <c r="A22" s="133" t="s">
        <v>328</v>
      </c>
      <c r="B22" s="133"/>
      <c r="C22" s="133"/>
      <c r="D22" s="133"/>
      <c r="E22" s="133"/>
      <c r="F22" s="7" t="s">
        <v>35</v>
      </c>
      <c r="G22" s="7"/>
    </row>
    <row r="23" customFormat="false" ht="13.8" hidden="false" customHeight="true" outlineLevel="0" collapsed="false">
      <c r="A23" s="133" t="s">
        <v>329</v>
      </c>
      <c r="B23" s="133"/>
      <c r="C23" s="133"/>
      <c r="D23" s="133"/>
      <c r="E23" s="133"/>
      <c r="F23" s="7" t="s">
        <v>35</v>
      </c>
      <c r="G23" s="7"/>
    </row>
    <row r="24" customFormat="false" ht="13.8" hidden="false" customHeight="true" outlineLevel="0" collapsed="false">
      <c r="A24" s="133" t="s">
        <v>320</v>
      </c>
      <c r="B24" s="133"/>
      <c r="C24" s="133"/>
      <c r="D24" s="133"/>
      <c r="E24" s="133"/>
      <c r="F24" s="7" t="n">
        <f aca="false">F15</f>
        <v>0</v>
      </c>
      <c r="G24" s="7"/>
    </row>
    <row r="25" customFormat="false" ht="13.8" hidden="false" customHeight="true" outlineLevel="0" collapsed="false">
      <c r="A25" s="135" t="s">
        <v>330</v>
      </c>
      <c r="B25" s="135"/>
      <c r="C25" s="135"/>
      <c r="D25" s="135"/>
      <c r="E25" s="135"/>
      <c r="F25" s="135"/>
      <c r="G25" s="135"/>
    </row>
    <row r="26" customFormat="false" ht="13.8" hidden="false" customHeight="true" outlineLevel="0" collapsed="false">
      <c r="A26" s="133" t="s">
        <v>331</v>
      </c>
      <c r="B26" s="133"/>
      <c r="C26" s="133"/>
      <c r="D26" s="133"/>
      <c r="E26" s="133"/>
      <c r="F26" s="133"/>
      <c r="G26" s="133"/>
    </row>
    <row r="27" customFormat="false" ht="13.8" hidden="false" customHeight="true" outlineLevel="0" collapsed="false">
      <c r="A27" s="130" t="s">
        <v>332</v>
      </c>
      <c r="B27" s="130"/>
      <c r="C27" s="130"/>
      <c r="D27" s="130"/>
      <c r="E27" s="130"/>
      <c r="F27" s="130"/>
      <c r="G27" s="130"/>
    </row>
    <row r="28" customFormat="false" ht="26.85" hidden="false" customHeight="false" outlineLevel="0" collapsed="false">
      <c r="A28" s="131" t="s">
        <v>314</v>
      </c>
      <c r="B28" s="9" t="s">
        <v>334</v>
      </c>
      <c r="C28" s="9" t="s">
        <v>335</v>
      </c>
      <c r="D28" s="9" t="s">
        <v>336</v>
      </c>
      <c r="E28" s="9" t="s">
        <v>337</v>
      </c>
      <c r="F28" s="9" t="s">
        <v>338</v>
      </c>
      <c r="G28" s="9" t="s">
        <v>339</v>
      </c>
    </row>
    <row r="29" customFormat="false" ht="13.8" hidden="false" customHeight="false" outlineLevel="0" collapsed="false">
      <c r="A29" s="5" t="s">
        <v>35</v>
      </c>
      <c r="B29" s="5" t="s">
        <v>35</v>
      </c>
      <c r="C29" s="5" t="s">
        <v>35</v>
      </c>
      <c r="D29" s="5" t="s">
        <v>35</v>
      </c>
      <c r="E29" s="5" t="s">
        <v>35</v>
      </c>
      <c r="F29" s="5" t="s">
        <v>35</v>
      </c>
      <c r="G29" s="5" t="s">
        <v>35</v>
      </c>
    </row>
    <row r="30" customFormat="false" ht="13.8" hidden="false" customHeight="true" outlineLevel="0" collapsed="false">
      <c r="A30" s="135" t="s">
        <v>321</v>
      </c>
      <c r="B30" s="135"/>
      <c r="C30" s="135"/>
      <c r="D30" s="135"/>
      <c r="E30" s="135"/>
      <c r="F30" s="135"/>
      <c r="G30" s="135"/>
    </row>
    <row r="31" customFormat="false" ht="24.85" hidden="false" customHeight="false" outlineLevel="0" collapsed="false">
      <c r="A31" s="131" t="s">
        <v>322</v>
      </c>
      <c r="B31" s="131" t="s">
        <v>323</v>
      </c>
      <c r="C31" s="96"/>
      <c r="D31" s="96"/>
      <c r="E31" s="96"/>
      <c r="F31" s="96"/>
      <c r="G31" s="96"/>
    </row>
    <row r="32" customFormat="false" ht="24.85" hidden="false" customHeight="true" outlineLevel="0" collapsed="false">
      <c r="A32" s="7" t="s">
        <v>343</v>
      </c>
      <c r="B32" s="7"/>
      <c r="C32" s="96"/>
      <c r="D32" s="96"/>
      <c r="E32" s="96"/>
      <c r="F32" s="96"/>
      <c r="G32" s="96"/>
    </row>
    <row r="33" customFormat="false" ht="13.8" hidden="false" customHeight="false" outlineLevel="0" collapsed="false">
      <c r="A33" s="9" t="s">
        <v>334</v>
      </c>
      <c r="B33" s="5" t="str">
        <f aca="false">B29</f>
        <v>-</v>
      </c>
      <c r="C33" s="96"/>
      <c r="D33" s="96"/>
      <c r="E33" s="96"/>
      <c r="F33" s="96"/>
      <c r="G33" s="96"/>
    </row>
    <row r="34" customFormat="false" ht="13.8" hidden="false" customHeight="false" outlineLevel="0" collapsed="false">
      <c r="A34" s="9" t="s">
        <v>335</v>
      </c>
      <c r="B34" s="5" t="str">
        <f aca="false">C29</f>
        <v>-</v>
      </c>
      <c r="C34" s="96"/>
      <c r="D34" s="96"/>
      <c r="E34" s="96"/>
      <c r="F34" s="96"/>
      <c r="G34" s="96"/>
    </row>
    <row r="35" customFormat="false" ht="13.8" hidden="false" customHeight="false" outlineLevel="0" collapsed="false">
      <c r="A35" s="9" t="s">
        <v>336</v>
      </c>
      <c r="B35" s="5" t="str">
        <f aca="false">D29</f>
        <v>-</v>
      </c>
      <c r="C35" s="138"/>
      <c r="D35" s="138"/>
      <c r="E35" s="138"/>
      <c r="F35" s="138"/>
      <c r="G35" s="96"/>
    </row>
    <row r="36" customFormat="false" ht="13.8" hidden="false" customHeight="false" outlineLevel="0" collapsed="false">
      <c r="A36" s="9" t="str">
        <f aca="false">E28</f>
        <v>Жужелици</v>
      </c>
      <c r="B36" s="5" t="str">
        <f aca="false">E29</f>
        <v>-</v>
      </c>
      <c r="C36" s="138"/>
      <c r="D36" s="138"/>
      <c r="E36" s="138"/>
      <c r="F36" s="138"/>
      <c r="G36" s="96"/>
    </row>
    <row r="37" customFormat="false" ht="13.8" hidden="false" customHeight="false" outlineLevel="0" collapsed="false">
      <c r="A37" s="9" t="str">
        <f aca="false">F28</f>
        <v>Мокрици</v>
      </c>
      <c r="B37" s="5" t="str">
        <f aca="false">F29</f>
        <v>-</v>
      </c>
      <c r="C37" s="138"/>
      <c r="D37" s="138"/>
      <c r="E37" s="138"/>
      <c r="F37" s="138"/>
      <c r="G37" s="96"/>
    </row>
    <row r="38" customFormat="false" ht="24.85" hidden="false" customHeight="false" outlineLevel="0" collapsed="false">
      <c r="A38" s="9" t="str">
        <f aca="false">G28</f>
        <v>Многоножки</v>
      </c>
      <c r="B38" s="5" t="str">
        <f aca="false">G29</f>
        <v>-</v>
      </c>
      <c r="C38" s="138"/>
      <c r="D38" s="138"/>
      <c r="E38" s="138"/>
      <c r="F38" s="138"/>
      <c r="G38" s="96"/>
    </row>
    <row r="39" customFormat="false" ht="13.8" hidden="false" customHeight="false" outlineLevel="0" collapsed="false">
      <c r="A39" s="9" t="s">
        <v>326</v>
      </c>
      <c r="B39" s="5" t="n">
        <f aca="false">SUM(B34:B38)</f>
        <v>0</v>
      </c>
      <c r="C39" s="138"/>
      <c r="D39" s="138"/>
      <c r="E39" s="138"/>
      <c r="F39" s="138"/>
      <c r="G39" s="96"/>
    </row>
    <row r="40" customFormat="false" ht="13.8" hidden="false" customHeight="true" outlineLevel="0" collapsed="false">
      <c r="A40" s="133" t="s">
        <v>35</v>
      </c>
      <c r="B40" s="133"/>
      <c r="C40" s="133"/>
      <c r="D40" s="133"/>
      <c r="E40" s="133"/>
      <c r="F40" s="133"/>
      <c r="G40" s="133"/>
    </row>
    <row r="41" customFormat="false" ht="13.8" hidden="false" customHeight="true" outlineLevel="0" collapsed="false">
      <c r="A41" s="135" t="s">
        <v>330</v>
      </c>
      <c r="B41" s="135"/>
      <c r="C41" s="135"/>
      <c r="D41" s="135"/>
      <c r="E41" s="135"/>
      <c r="F41" s="135"/>
      <c r="G41" s="135"/>
    </row>
    <row r="42" customFormat="false" ht="13.8" hidden="false" customHeight="true" outlineLevel="0" collapsed="false">
      <c r="A42" s="133" t="s">
        <v>331</v>
      </c>
      <c r="B42" s="133"/>
      <c r="C42" s="133"/>
      <c r="D42" s="133"/>
      <c r="E42" s="133"/>
      <c r="F42" s="133"/>
      <c r="G42" s="133"/>
    </row>
    <row r="43" customFormat="false" ht="13.8" hidden="false" customHeight="true" outlineLevel="0" collapsed="false">
      <c r="A43" s="130" t="s">
        <v>345</v>
      </c>
      <c r="B43" s="130"/>
      <c r="C43" s="130"/>
      <c r="D43" s="130"/>
      <c r="E43" s="130"/>
      <c r="F43" s="130"/>
      <c r="G43" s="130"/>
    </row>
    <row r="44" customFormat="false" ht="38.55" hidden="false" customHeight="false" outlineLevel="0" collapsed="false">
      <c r="A44" s="131" t="s">
        <v>346</v>
      </c>
      <c r="B44" s="131" t="s">
        <v>347</v>
      </c>
      <c r="C44" s="131" t="s">
        <v>348</v>
      </c>
      <c r="D44" s="131" t="s">
        <v>349</v>
      </c>
      <c r="E44" s="131" t="s">
        <v>350</v>
      </c>
      <c r="F44" s="131" t="s">
        <v>351</v>
      </c>
      <c r="G44" s="131" t="s">
        <v>352</v>
      </c>
    </row>
    <row r="45" customFormat="false" ht="13.8" hidden="false" customHeight="false" outlineLevel="0" collapsed="false">
      <c r="A45" s="139" t="s">
        <v>35</v>
      </c>
      <c r="B45" s="139" t="s">
        <v>35</v>
      </c>
      <c r="C45" s="139" t="s">
        <v>35</v>
      </c>
      <c r="D45" s="139" t="s">
        <v>35</v>
      </c>
      <c r="E45" s="139" t="s">
        <v>35</v>
      </c>
      <c r="F45" s="139" t="s">
        <v>35</v>
      </c>
      <c r="G45" s="139" t="s">
        <v>35</v>
      </c>
    </row>
    <row r="46" customFormat="false" ht="13.8" hidden="false" customHeight="true" outlineLevel="0" collapsed="false">
      <c r="A46" s="135" t="s">
        <v>321</v>
      </c>
      <c r="B46" s="135"/>
      <c r="C46" s="135"/>
      <c r="D46" s="135"/>
      <c r="E46" s="135"/>
      <c r="F46" s="135"/>
      <c r="G46" s="135"/>
    </row>
    <row r="47" customFormat="false" ht="24.85" hidden="false" customHeight="false" outlineLevel="0" collapsed="false">
      <c r="A47" s="131" t="s">
        <v>322</v>
      </c>
      <c r="B47" s="131" t="s">
        <v>323</v>
      </c>
      <c r="C47" s="129"/>
      <c r="D47" s="129"/>
      <c r="E47" s="129"/>
      <c r="F47" s="129"/>
      <c r="G47" s="129"/>
    </row>
    <row r="48" customFormat="false" ht="13.8" hidden="false" customHeight="true" outlineLevel="0" collapsed="false">
      <c r="A48" s="142" t="s">
        <v>353</v>
      </c>
      <c r="B48" s="142"/>
      <c r="C48" s="129"/>
      <c r="D48" s="129"/>
      <c r="E48" s="129"/>
      <c r="F48" s="129"/>
      <c r="G48" s="129"/>
    </row>
    <row r="49" customFormat="false" ht="13.8" hidden="false" customHeight="false" outlineLevel="0" collapsed="false">
      <c r="A49" s="9" t="s">
        <v>347</v>
      </c>
      <c r="B49" s="5" t="str">
        <f aca="false">B45</f>
        <v>-</v>
      </c>
      <c r="C49" s="129"/>
      <c r="D49" s="129"/>
      <c r="E49" s="129"/>
      <c r="F49" s="129"/>
      <c r="G49" s="129"/>
    </row>
    <row r="50" customFormat="false" ht="13.8" hidden="false" customHeight="false" outlineLevel="0" collapsed="false">
      <c r="A50" s="9" t="s">
        <v>348</v>
      </c>
      <c r="B50" s="5" t="str">
        <f aca="false">C45</f>
        <v>-</v>
      </c>
      <c r="C50" s="129"/>
      <c r="D50" s="129"/>
      <c r="E50" s="129"/>
      <c r="F50" s="129"/>
      <c r="G50" s="129"/>
    </row>
    <row r="51" customFormat="false" ht="24.85" hidden="false" customHeight="false" outlineLevel="0" collapsed="false">
      <c r="A51" s="9" t="str">
        <f aca="false">D44</f>
        <v>Златоглазки</v>
      </c>
      <c r="B51" s="5" t="str">
        <f aca="false">D45</f>
        <v>-</v>
      </c>
      <c r="C51" s="129"/>
      <c r="D51" s="129"/>
      <c r="E51" s="129"/>
      <c r="F51" s="129"/>
      <c r="G51" s="129"/>
    </row>
    <row r="52" customFormat="false" ht="13.8" hidden="false" customHeight="false" outlineLevel="0" collapsed="false">
      <c r="A52" s="9" t="str">
        <f aca="false">E44</f>
        <v>Комары</v>
      </c>
      <c r="B52" s="5" t="str">
        <f aca="false">E45</f>
        <v>-</v>
      </c>
      <c r="C52" s="129"/>
      <c r="D52" s="129"/>
      <c r="E52" s="129"/>
      <c r="F52" s="129"/>
      <c r="G52" s="129"/>
    </row>
    <row r="53" customFormat="false" ht="13.8" hidden="false" customHeight="false" outlineLevel="0" collapsed="false">
      <c r="A53" s="9" t="str">
        <f aca="false">F44</f>
        <v>Осы</v>
      </c>
      <c r="B53" s="5" t="str">
        <f aca="false">F45</f>
        <v>-</v>
      </c>
      <c r="C53" s="129"/>
      <c r="D53" s="129"/>
      <c r="E53" s="129"/>
      <c r="F53" s="129"/>
      <c r="G53" s="129"/>
    </row>
    <row r="54" customFormat="false" ht="24.85" hidden="false" customHeight="false" outlineLevel="0" collapsed="false">
      <c r="A54" s="9" t="str">
        <f aca="false">G44</f>
        <v>Пищевая моль</v>
      </c>
      <c r="B54" s="5" t="str">
        <f aca="false">G45</f>
        <v>-</v>
      </c>
      <c r="C54" s="129"/>
      <c r="D54" s="129"/>
      <c r="E54" s="129"/>
      <c r="F54" s="129"/>
      <c r="G54" s="129"/>
    </row>
    <row r="55" customFormat="false" ht="13.8" hidden="false" customHeight="true" outlineLevel="0" collapsed="false">
      <c r="A55" s="135" t="s">
        <v>330</v>
      </c>
      <c r="B55" s="135"/>
      <c r="C55" s="135"/>
      <c r="D55" s="135"/>
      <c r="E55" s="135"/>
      <c r="F55" s="135"/>
      <c r="G55" s="135"/>
    </row>
    <row r="56" customFormat="false" ht="13.8" hidden="false" customHeight="true" outlineLevel="0" collapsed="false">
      <c r="A56" s="133" t="s">
        <v>331</v>
      </c>
      <c r="B56" s="133"/>
      <c r="C56" s="133"/>
      <c r="D56" s="133"/>
      <c r="E56" s="133"/>
      <c r="F56" s="133"/>
      <c r="G56" s="133"/>
    </row>
    <row r="57" customFormat="false" ht="13.8" hidden="false" customHeight="true" outlineLevel="0" collapsed="false">
      <c r="A57" s="130" t="s">
        <v>355</v>
      </c>
      <c r="B57" s="130"/>
      <c r="C57" s="130"/>
      <c r="D57" s="130"/>
      <c r="E57" s="130"/>
      <c r="F57" s="130"/>
      <c r="G57" s="130"/>
    </row>
    <row r="58" customFormat="false" ht="50.95" hidden="false" customHeight="false" outlineLevel="0" collapsed="false">
      <c r="A58" s="131" t="s">
        <v>356</v>
      </c>
      <c r="B58" s="131" t="s">
        <v>347</v>
      </c>
      <c r="C58" s="131" t="s">
        <v>348</v>
      </c>
      <c r="D58" s="131" t="s">
        <v>349</v>
      </c>
      <c r="E58" s="131" t="s">
        <v>350</v>
      </c>
      <c r="F58" s="131" t="s">
        <v>351</v>
      </c>
      <c r="G58" s="131" t="s">
        <v>352</v>
      </c>
    </row>
    <row r="59" customFormat="false" ht="13.8" hidden="false" customHeight="false" outlineLevel="0" collapsed="false">
      <c r="A59" s="5" t="s">
        <v>35</v>
      </c>
      <c r="B59" s="5" t="s">
        <v>35</v>
      </c>
      <c r="C59" s="5" t="s">
        <v>35</v>
      </c>
      <c r="D59" s="5" t="s">
        <v>35</v>
      </c>
      <c r="E59" s="5" t="s">
        <v>35</v>
      </c>
      <c r="F59" s="5" t="s">
        <v>35</v>
      </c>
      <c r="G59" s="5" t="s">
        <v>35</v>
      </c>
    </row>
    <row r="60" customFormat="false" ht="13.8" hidden="false" customHeight="true" outlineLevel="0" collapsed="false">
      <c r="A60" s="135" t="s">
        <v>321</v>
      </c>
      <c r="B60" s="135"/>
      <c r="C60" s="135"/>
      <c r="D60" s="135"/>
      <c r="E60" s="135"/>
      <c r="F60" s="135"/>
      <c r="G60" s="135"/>
    </row>
    <row r="61" customFormat="false" ht="24.85" hidden="false" customHeight="false" outlineLevel="0" collapsed="false">
      <c r="A61" s="165" t="s">
        <v>322</v>
      </c>
      <c r="B61" s="165" t="s">
        <v>323</v>
      </c>
      <c r="C61" s="96"/>
      <c r="D61" s="96"/>
      <c r="E61" s="96"/>
      <c r="F61" s="96"/>
      <c r="G61" s="96"/>
    </row>
    <row r="62" customFormat="false" ht="13.8" hidden="false" customHeight="false" outlineLevel="0" collapsed="false">
      <c r="A62" s="113" t="s">
        <v>353</v>
      </c>
      <c r="B62" s="113"/>
      <c r="C62" s="96"/>
      <c r="D62" s="96"/>
      <c r="E62" s="96"/>
      <c r="F62" s="96"/>
      <c r="G62" s="96"/>
    </row>
    <row r="63" customFormat="false" ht="13.8" hidden="false" customHeight="false" outlineLevel="0" collapsed="false">
      <c r="A63" s="9" t="s">
        <v>347</v>
      </c>
      <c r="B63" s="5" t="s">
        <v>35</v>
      </c>
      <c r="C63" s="96"/>
      <c r="D63" s="96"/>
      <c r="E63" s="96"/>
      <c r="F63" s="96"/>
      <c r="G63" s="96"/>
    </row>
    <row r="64" customFormat="false" ht="13.8" hidden="false" customHeight="false" outlineLevel="0" collapsed="false">
      <c r="A64" s="9" t="s">
        <v>348</v>
      </c>
      <c r="B64" s="5" t="s">
        <v>35</v>
      </c>
      <c r="C64" s="96"/>
      <c r="D64" s="96"/>
      <c r="E64" s="96"/>
      <c r="F64" s="96"/>
      <c r="G64" s="96"/>
    </row>
    <row r="65" customFormat="false" ht="24.85" hidden="false" customHeight="false" outlineLevel="0" collapsed="false">
      <c r="A65" s="9" t="str">
        <f aca="false">D58</f>
        <v>Златоглазки</v>
      </c>
      <c r="B65" s="5" t="s">
        <v>35</v>
      </c>
      <c r="C65" s="96"/>
      <c r="D65" s="96"/>
      <c r="E65" s="96"/>
      <c r="F65" s="96"/>
      <c r="G65" s="96"/>
    </row>
    <row r="66" customFormat="false" ht="13.8" hidden="false" customHeight="false" outlineLevel="0" collapsed="false">
      <c r="A66" s="9" t="str">
        <f aca="false">E58</f>
        <v>Комары</v>
      </c>
      <c r="B66" s="5" t="s">
        <v>35</v>
      </c>
      <c r="C66" s="96"/>
      <c r="D66" s="96"/>
      <c r="E66" s="96"/>
      <c r="F66" s="96"/>
      <c r="G66" s="96"/>
    </row>
    <row r="67" customFormat="false" ht="13.8" hidden="false" customHeight="false" outlineLevel="0" collapsed="false">
      <c r="A67" s="9" t="str">
        <f aca="false">F58</f>
        <v>Осы</v>
      </c>
      <c r="B67" s="5" t="s">
        <v>35</v>
      </c>
      <c r="C67" s="96"/>
      <c r="D67" s="96"/>
      <c r="E67" s="96"/>
      <c r="F67" s="96"/>
      <c r="G67" s="96"/>
    </row>
    <row r="68" customFormat="false" ht="24.85" hidden="false" customHeight="false" outlineLevel="0" collapsed="false">
      <c r="A68" s="9" t="str">
        <f aca="false">G58</f>
        <v>Пищевая моль</v>
      </c>
      <c r="B68" s="5" t="s">
        <v>35</v>
      </c>
      <c r="C68" s="96"/>
      <c r="D68" s="96"/>
      <c r="E68" s="96"/>
      <c r="F68" s="96"/>
      <c r="G68" s="96"/>
    </row>
    <row r="69" customFormat="false" ht="13.8" hidden="false" customHeight="false" outlineLevel="0" collapsed="false">
      <c r="A69" s="133" t="s">
        <v>35</v>
      </c>
      <c r="B69" s="144"/>
      <c r="C69" s="144"/>
      <c r="D69" s="144"/>
      <c r="E69" s="144"/>
      <c r="F69" s="144"/>
      <c r="G69" s="145"/>
    </row>
    <row r="70" customFormat="false" ht="13.8" hidden="false" customHeight="true" outlineLevel="0" collapsed="false">
      <c r="A70" s="135" t="s">
        <v>330</v>
      </c>
      <c r="B70" s="135"/>
      <c r="C70" s="135"/>
      <c r="D70" s="135"/>
      <c r="E70" s="135"/>
      <c r="F70" s="135"/>
      <c r="G70" s="135"/>
    </row>
    <row r="71" customFormat="false" ht="13.8" hidden="false" customHeight="true" outlineLevel="0" collapsed="false">
      <c r="A71" s="133" t="s">
        <v>331</v>
      </c>
      <c r="B71" s="133"/>
      <c r="C71" s="133"/>
      <c r="D71" s="133"/>
      <c r="E71" s="133"/>
      <c r="F71" s="133"/>
      <c r="G71" s="133"/>
    </row>
    <row r="72" customFormat="false" ht="13.8" hidden="false" customHeight="true" outlineLevel="0" collapsed="false">
      <c r="A72" s="130" t="s">
        <v>357</v>
      </c>
      <c r="B72" s="130"/>
      <c r="C72" s="130"/>
      <c r="D72" s="130"/>
      <c r="E72" s="130"/>
      <c r="F72" s="130"/>
      <c r="G72" s="130"/>
    </row>
    <row r="73" customFormat="false" ht="50.95" hidden="false" customHeight="true" outlineLevel="0" collapsed="false">
      <c r="A73" s="131" t="s">
        <v>358</v>
      </c>
      <c r="B73" s="131"/>
      <c r="C73" s="131" t="s">
        <v>404</v>
      </c>
      <c r="D73" s="131" t="s">
        <v>48</v>
      </c>
      <c r="E73" s="131" t="s">
        <v>360</v>
      </c>
      <c r="F73" s="131"/>
      <c r="G73" s="131" t="s">
        <v>361</v>
      </c>
    </row>
    <row r="74" customFormat="false" ht="13.8" hidden="false" customHeight="true" outlineLevel="0" collapsed="false">
      <c r="A74" s="7" t="s">
        <v>362</v>
      </c>
      <c r="B74" s="7"/>
      <c r="C74" s="146" t="s">
        <v>35</v>
      </c>
      <c r="D74" s="7" t="s">
        <v>35</v>
      </c>
      <c r="E74" s="7" t="s">
        <v>35</v>
      </c>
      <c r="F74" s="7"/>
      <c r="G74" s="147" t="s">
        <v>35</v>
      </c>
    </row>
    <row r="75" customFormat="false" ht="13.8" hidden="false" customHeight="false" outlineLevel="0" collapsed="false">
      <c r="A75" s="7"/>
      <c r="B75" s="7"/>
      <c r="C75" s="137" t="s">
        <v>35</v>
      </c>
      <c r="D75" s="7"/>
      <c r="E75" s="7"/>
      <c r="F75" s="7"/>
      <c r="G75" s="147"/>
    </row>
    <row r="76" customFormat="false" ht="13.8" hidden="false" customHeight="true" outlineLevel="0" collapsed="false">
      <c r="A76" s="2" t="s">
        <v>365</v>
      </c>
      <c r="B76" s="2"/>
      <c r="C76" s="13" t="s">
        <v>35</v>
      </c>
      <c r="D76" s="148" t="s">
        <v>35</v>
      </c>
      <c r="E76" s="7" t="s">
        <v>35</v>
      </c>
      <c r="F76" s="7"/>
      <c r="G76" s="149" t="s">
        <v>35</v>
      </c>
    </row>
    <row r="77" customFormat="false" ht="22.35" hidden="false" customHeight="false" outlineLevel="0" collapsed="false">
      <c r="A77" s="2"/>
      <c r="B77" s="2"/>
      <c r="C77" s="166" t="s">
        <v>35</v>
      </c>
      <c r="D77" s="148"/>
      <c r="E77" s="7"/>
      <c r="F77" s="7"/>
      <c r="G77" s="149"/>
    </row>
    <row r="78" customFormat="false" ht="24.85" hidden="false" customHeight="true" outlineLevel="0" collapsed="false">
      <c r="A78" s="2" t="s">
        <v>354</v>
      </c>
      <c r="B78" s="2"/>
      <c r="C78" s="150" t="s">
        <v>35</v>
      </c>
      <c r="D78" s="5" t="s">
        <v>35</v>
      </c>
      <c r="E78" s="7" t="s">
        <v>35</v>
      </c>
      <c r="F78" s="7"/>
      <c r="G78" s="5" t="s">
        <v>35</v>
      </c>
    </row>
    <row r="79" customFormat="false" ht="13.8" hidden="false" customHeight="true" outlineLevel="0" collapsed="false">
      <c r="A79" s="7" t="s">
        <v>367</v>
      </c>
      <c r="B79" s="7"/>
      <c r="C79" s="150" t="s">
        <v>35</v>
      </c>
      <c r="D79" s="7" t="s">
        <v>35</v>
      </c>
      <c r="E79" s="7" t="s">
        <v>35</v>
      </c>
      <c r="F79" s="7"/>
      <c r="G79" s="7" t="s">
        <v>35</v>
      </c>
    </row>
    <row r="80" customFormat="false" ht="13.8" hidden="false" customHeight="false" outlineLevel="0" collapsed="false">
      <c r="A80" s="7"/>
      <c r="B80" s="7"/>
      <c r="C80" s="150" t="s">
        <v>35</v>
      </c>
      <c r="D80" s="7"/>
      <c r="E80" s="7"/>
      <c r="F80" s="7"/>
      <c r="G80" s="7"/>
    </row>
    <row r="81" customFormat="false" ht="14.15" hidden="false" customHeight="true" outlineLevel="0" collapsed="false">
      <c r="A81" s="2" t="s">
        <v>368</v>
      </c>
      <c r="B81" s="2"/>
      <c r="C81" s="22" t="s">
        <v>35</v>
      </c>
      <c r="D81" s="168" t="s">
        <v>418</v>
      </c>
      <c r="E81" s="168" t="s">
        <v>419</v>
      </c>
      <c r="F81" s="168"/>
      <c r="G81" s="168" t="n">
        <f aca="false">0.00005*10000</f>
        <v>0.5</v>
      </c>
    </row>
    <row r="82" customFormat="false" ht="14.15" hidden="false" customHeight="false" outlineLevel="0" collapsed="false">
      <c r="A82" s="2"/>
      <c r="B82" s="2"/>
      <c r="C82" s="22" t="s">
        <v>420</v>
      </c>
      <c r="D82" s="168"/>
      <c r="E82" s="168"/>
      <c r="F82" s="168"/>
      <c r="G82" s="168"/>
    </row>
    <row r="83" customFormat="false" ht="12.8" hidden="false" customHeight="true" outlineLevel="0" collapsed="false">
      <c r="A83" s="151" t="s">
        <v>369</v>
      </c>
      <c r="B83" s="151"/>
      <c r="C83" s="142" t="s">
        <v>35</v>
      </c>
      <c r="D83" s="142" t="s">
        <v>35</v>
      </c>
      <c r="E83" s="142" t="s">
        <v>35</v>
      </c>
      <c r="F83" s="142"/>
      <c r="G83" s="142" t="s">
        <v>35</v>
      </c>
    </row>
    <row r="84" customFormat="false" ht="12.8" hidden="false" customHeight="false" outlineLevel="0" collapsed="false">
      <c r="A84" s="151"/>
      <c r="B84" s="151"/>
      <c r="C84" s="142"/>
      <c r="D84" s="142"/>
      <c r="E84" s="142"/>
      <c r="F84" s="142"/>
      <c r="G84" s="142"/>
    </row>
    <row r="85" customFormat="false" ht="13.8" hidden="false" customHeight="true" outlineLevel="0" collapsed="false">
      <c r="A85" s="142" t="s">
        <v>370</v>
      </c>
      <c r="B85" s="142"/>
      <c r="C85" s="22" t="s">
        <v>35</v>
      </c>
      <c r="D85" s="142" t="s">
        <v>35</v>
      </c>
      <c r="E85" s="142" t="s">
        <v>35</v>
      </c>
      <c r="F85" s="142"/>
      <c r="G85" s="142" t="s">
        <v>35</v>
      </c>
    </row>
    <row r="86" customFormat="false" ht="13.8" hidden="false" customHeight="false" outlineLevel="0" collapsed="false">
      <c r="A86" s="142"/>
      <c r="B86" s="142"/>
      <c r="C86" s="22" t="s">
        <v>35</v>
      </c>
      <c r="D86" s="142"/>
      <c r="E86" s="142"/>
      <c r="F86" s="142"/>
      <c r="G86" s="142"/>
    </row>
    <row r="87" customFormat="false" ht="13.8" hidden="false" customHeight="true" outlineLevel="0" collapsed="false">
      <c r="A87" s="130" t="s">
        <v>373</v>
      </c>
      <c r="B87" s="130"/>
      <c r="C87" s="130"/>
      <c r="D87" s="130"/>
      <c r="E87" s="130"/>
      <c r="F87" s="130"/>
      <c r="G87" s="130"/>
    </row>
    <row r="88" customFormat="false" ht="24.85" hidden="false" customHeight="true" outlineLevel="0" collapsed="false">
      <c r="A88" s="133" t="s">
        <v>374</v>
      </c>
      <c r="B88" s="133"/>
      <c r="C88" s="133"/>
      <c r="D88" s="133"/>
      <c r="E88" s="133"/>
      <c r="F88" s="7" t="s">
        <v>35</v>
      </c>
      <c r="G88" s="7"/>
    </row>
    <row r="89" customFormat="false" ht="13.8" hidden="false" customHeight="true" outlineLevel="0" collapsed="false">
      <c r="A89" s="133" t="s">
        <v>375</v>
      </c>
      <c r="B89" s="133"/>
      <c r="C89" s="133"/>
      <c r="D89" s="133"/>
      <c r="E89" s="133"/>
      <c r="F89" s="7" t="str">
        <f aca="false">F88</f>
        <v>-</v>
      </c>
      <c r="G89" s="7"/>
    </row>
    <row r="90" customFormat="false" ht="13.8" hidden="false" customHeight="true" outlineLevel="0" collapsed="false">
      <c r="A90" s="152" t="s">
        <v>376</v>
      </c>
      <c r="B90" s="152"/>
      <c r="C90" s="152"/>
      <c r="D90" s="152"/>
      <c r="E90" s="152"/>
      <c r="F90" s="7" t="s">
        <v>35</v>
      </c>
      <c r="G90" s="7"/>
    </row>
    <row r="91" customFormat="false" ht="13.8" hidden="false" customHeight="true" outlineLevel="0" collapsed="false">
      <c r="A91" s="133" t="s">
        <v>377</v>
      </c>
      <c r="B91" s="133"/>
      <c r="C91" s="133"/>
      <c r="D91" s="133"/>
      <c r="E91" s="133"/>
      <c r="F91" s="91" t="s">
        <v>378</v>
      </c>
      <c r="G91" s="91"/>
    </row>
    <row r="92" customFormat="false" ht="13.8" hidden="false" customHeight="true" outlineLevel="0" collapsed="false">
      <c r="A92" s="130" t="s">
        <v>379</v>
      </c>
      <c r="B92" s="130"/>
      <c r="C92" s="130"/>
      <c r="D92" s="130"/>
      <c r="E92" s="130"/>
      <c r="F92" s="130"/>
      <c r="G92" s="130"/>
    </row>
    <row r="93" customFormat="false" ht="37.3" hidden="false" customHeight="true" outlineLevel="0" collapsed="false">
      <c r="A93" s="9" t="s">
        <v>380</v>
      </c>
      <c r="B93" s="9"/>
      <c r="C93" s="9"/>
      <c r="D93" s="9"/>
      <c r="E93" s="9"/>
      <c r="F93" s="9"/>
      <c r="G93" s="9"/>
    </row>
    <row r="94" customFormat="false" ht="12.8" hidden="false" customHeight="true" outlineLevel="0" collapsed="false">
      <c r="A94" s="91" t="s">
        <v>381</v>
      </c>
      <c r="B94" s="91"/>
      <c r="C94" s="91"/>
      <c r="D94" s="91" t="s">
        <v>382</v>
      </c>
      <c r="E94" s="91"/>
      <c r="F94" s="91"/>
      <c r="G94" s="91"/>
    </row>
    <row r="95" customFormat="false" ht="12.8" hidden="false" customHeight="false" outlineLevel="0" collapsed="false">
      <c r="A95" s="91"/>
      <c r="B95" s="91"/>
      <c r="C95" s="91"/>
      <c r="D95" s="91"/>
      <c r="E95" s="91"/>
      <c r="F95" s="91"/>
      <c r="G95" s="91"/>
    </row>
  </sheetData>
  <mergeCells count="90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A8:G8"/>
    <mergeCell ref="A9:G9"/>
    <mergeCell ref="F10:G10"/>
    <mergeCell ref="F11:G11"/>
    <mergeCell ref="A13:G13"/>
    <mergeCell ref="F14:G14"/>
    <mergeCell ref="F15:G15"/>
    <mergeCell ref="A16:G16"/>
    <mergeCell ref="A18:B18"/>
    <mergeCell ref="A21:E21"/>
    <mergeCell ref="F21:G21"/>
    <mergeCell ref="A22:E22"/>
    <mergeCell ref="F22:G22"/>
    <mergeCell ref="A23:E23"/>
    <mergeCell ref="F23:G23"/>
    <mergeCell ref="A24:E24"/>
    <mergeCell ref="F24:G24"/>
    <mergeCell ref="A25:G25"/>
    <mergeCell ref="A26:G26"/>
    <mergeCell ref="A27:G27"/>
    <mergeCell ref="A30:G30"/>
    <mergeCell ref="A32:B32"/>
    <mergeCell ref="A40:G40"/>
    <mergeCell ref="A41:G41"/>
    <mergeCell ref="A42:G42"/>
    <mergeCell ref="A43:G43"/>
    <mergeCell ref="A46:G46"/>
    <mergeCell ref="A48:B48"/>
    <mergeCell ref="A55:G55"/>
    <mergeCell ref="A56:G56"/>
    <mergeCell ref="A57:G57"/>
    <mergeCell ref="A60:G60"/>
    <mergeCell ref="A62:B62"/>
    <mergeCell ref="A70:G70"/>
    <mergeCell ref="A71:G71"/>
    <mergeCell ref="A72:G72"/>
    <mergeCell ref="A73:B73"/>
    <mergeCell ref="E73:F73"/>
    <mergeCell ref="A74:B75"/>
    <mergeCell ref="D74:D75"/>
    <mergeCell ref="E74:F75"/>
    <mergeCell ref="G74:G75"/>
    <mergeCell ref="A76:B77"/>
    <mergeCell ref="D76:D77"/>
    <mergeCell ref="E76:F77"/>
    <mergeCell ref="G76:G77"/>
    <mergeCell ref="A78:B78"/>
    <mergeCell ref="E78:F78"/>
    <mergeCell ref="A79:B80"/>
    <mergeCell ref="D79:D80"/>
    <mergeCell ref="E79:F80"/>
    <mergeCell ref="G79:G80"/>
    <mergeCell ref="A81:B82"/>
    <mergeCell ref="D81:D82"/>
    <mergeCell ref="E81:F82"/>
    <mergeCell ref="G81:G82"/>
    <mergeCell ref="A83:B84"/>
    <mergeCell ref="C83:C84"/>
    <mergeCell ref="D83:D84"/>
    <mergeCell ref="E83:F84"/>
    <mergeCell ref="G83:G84"/>
    <mergeCell ref="A85:B86"/>
    <mergeCell ref="D85:D86"/>
    <mergeCell ref="E85:F86"/>
    <mergeCell ref="G85:G86"/>
    <mergeCell ref="A87:G87"/>
    <mergeCell ref="A88:E88"/>
    <mergeCell ref="F88:G88"/>
    <mergeCell ref="A89:E89"/>
    <mergeCell ref="F89:G89"/>
    <mergeCell ref="A90:E90"/>
    <mergeCell ref="F90:G90"/>
    <mergeCell ref="A91:E91"/>
    <mergeCell ref="F91:G91"/>
    <mergeCell ref="A92:G92"/>
    <mergeCell ref="A93:G93"/>
    <mergeCell ref="A94:A95"/>
    <mergeCell ref="B94:C95"/>
    <mergeCell ref="D94:E95"/>
    <mergeCell ref="F94:G95"/>
  </mergeCells>
  <printOptions headings="false" gridLines="false" gridLinesSet="true" horizontalCentered="false" verticalCentered="false"/>
  <pageMargins left="0.7875" right="0.7875" top="0.886111111111111" bottom="0.886111111111111" header="0.511811023622047" footer="0.511811023622047"/>
  <pageSetup paperSize="9" scale="6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56" man="true" max="16383" min="0"/>
  </rowBreak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95"/>
  <sheetViews>
    <sheetView showFormulas="false" showGridLines="true" showRowColHeaders="true" showZeros="true" rightToLeft="false" tabSelected="false" showOutlineSymbols="true" defaultGridColor="true" view="pageBreakPreview" topLeftCell="A67" colorId="64" zoomScale="85" zoomScaleNormal="88" zoomScalePageLayoutView="85" workbookViewId="0">
      <selection pane="topLeft" activeCell="A40" activeCellId="0" sqref="A40"/>
    </sheetView>
  </sheetViews>
  <sheetFormatPr defaultColWidth="10.4453125" defaultRowHeight="12.8" zeroHeight="false" outlineLevelRow="0" outlineLevelCol="0"/>
  <cols>
    <col collapsed="false" customWidth="true" hidden="false" outlineLevel="0" max="1" min="1" style="1" width="33.1"/>
    <col collapsed="false" customWidth="true" hidden="false" outlineLevel="0" max="2" min="2" style="1" width="18.13"/>
    <col collapsed="false" customWidth="true" hidden="false" outlineLevel="0" max="4" min="4" style="1" width="18.99"/>
    <col collapsed="false" customWidth="true" hidden="false" outlineLevel="0" max="5" min="5" style="1" width="16.66"/>
    <col collapsed="false" customWidth="true" hidden="false" outlineLevel="0" max="7" min="7" style="1" width="12.02"/>
  </cols>
  <sheetData>
    <row r="1" customFormat="false" ht="13.8" hidden="false" customHeight="true" outlineLevel="0" collapsed="false">
      <c r="A1" s="116" t="s">
        <v>0</v>
      </c>
      <c r="B1" s="116"/>
      <c r="C1" s="116"/>
      <c r="D1" s="116"/>
      <c r="E1" s="116"/>
      <c r="F1" s="116"/>
      <c r="G1" s="116"/>
    </row>
    <row r="2" customFormat="false" ht="24.85" hidden="false" customHeight="true" outlineLevel="0" collapsed="false">
      <c r="A2" s="117" t="s">
        <v>3</v>
      </c>
      <c r="B2" s="117"/>
      <c r="C2" s="118" t="n">
        <v>89379676209</v>
      </c>
      <c r="D2" s="118"/>
      <c r="E2" s="119"/>
      <c r="F2" s="119"/>
      <c r="G2" s="120"/>
    </row>
    <row r="3" customFormat="false" ht="24.85" hidden="false" customHeight="true" outlineLevel="0" collapsed="false">
      <c r="A3" s="121" t="s">
        <v>305</v>
      </c>
      <c r="B3" s="9" t="s">
        <v>306</v>
      </c>
      <c r="C3" s="9"/>
      <c r="D3" s="122" t="s">
        <v>307</v>
      </c>
      <c r="E3" s="122"/>
      <c r="F3" s="123" t="s">
        <v>8</v>
      </c>
      <c r="G3" s="123"/>
    </row>
    <row r="4" customFormat="false" ht="24.85" hidden="false" customHeight="true" outlineLevel="0" collapsed="false">
      <c r="A4" s="121" t="s">
        <v>308</v>
      </c>
      <c r="B4" s="124" t="s">
        <v>53</v>
      </c>
      <c r="C4" s="124"/>
      <c r="D4" s="125" t="s">
        <v>265</v>
      </c>
      <c r="E4" s="125"/>
      <c r="F4" s="126" t="s">
        <v>254</v>
      </c>
      <c r="G4" s="126"/>
    </row>
    <row r="5" customFormat="false" ht="24.85" hidden="false" customHeight="false" outlineLevel="0" collapsed="false">
      <c r="A5" s="127" t="s">
        <v>309</v>
      </c>
      <c r="B5" s="128" t="n">
        <f aca="false">'Журн.расхода'!A18</f>
        <v>45527</v>
      </c>
      <c r="C5" s="119"/>
      <c r="D5" s="119"/>
      <c r="E5" s="119"/>
      <c r="F5" s="119"/>
      <c r="G5" s="120"/>
    </row>
    <row r="6" customFormat="false" ht="13.8" hidden="false" customHeight="false" outlineLevel="0" collapsed="false">
      <c r="A6" s="129"/>
      <c r="B6" s="129"/>
      <c r="C6" s="129"/>
      <c r="D6" s="129"/>
      <c r="E6" s="129"/>
      <c r="F6" s="129"/>
      <c r="G6" s="129"/>
    </row>
    <row r="7" customFormat="false" ht="13.8" hidden="false" customHeight="true" outlineLevel="0" collapsed="false">
      <c r="A7" s="116" t="s">
        <v>310</v>
      </c>
      <c r="B7" s="116"/>
      <c r="C7" s="116"/>
      <c r="D7" s="116"/>
      <c r="E7" s="116"/>
      <c r="F7" s="116"/>
      <c r="G7" s="116"/>
    </row>
    <row r="8" customFormat="false" ht="13.8" hidden="false" customHeight="true" outlineLevel="0" collapsed="false">
      <c r="A8" s="130" t="s">
        <v>311</v>
      </c>
      <c r="B8" s="130"/>
      <c r="C8" s="130"/>
      <c r="D8" s="130"/>
      <c r="E8" s="130"/>
      <c r="F8" s="130"/>
      <c r="G8" s="130"/>
    </row>
    <row r="9" customFormat="false" ht="13.8" hidden="false" customHeight="true" outlineLevel="0" collapsed="false">
      <c r="A9" s="130" t="s">
        <v>312</v>
      </c>
      <c r="B9" s="130"/>
      <c r="C9" s="130"/>
      <c r="D9" s="130"/>
      <c r="E9" s="130"/>
      <c r="F9" s="130"/>
      <c r="G9" s="130"/>
    </row>
    <row r="10" customFormat="false" ht="50.95" hidden="false" customHeight="true" outlineLevel="0" collapsed="false">
      <c r="A10" s="131" t="s">
        <v>313</v>
      </c>
      <c r="B10" s="131" t="s">
        <v>314</v>
      </c>
      <c r="C10" s="131" t="s">
        <v>315</v>
      </c>
      <c r="D10" s="131" t="s">
        <v>316</v>
      </c>
      <c r="E10" s="131" t="s">
        <v>317</v>
      </c>
      <c r="F10" s="131" t="s">
        <v>318</v>
      </c>
      <c r="G10" s="131"/>
    </row>
    <row r="11" customFormat="false" ht="13.8" hidden="false" customHeight="true" outlineLevel="0" collapsed="false">
      <c r="A11" s="91" t="s">
        <v>35</v>
      </c>
      <c r="B11" s="91" t="s">
        <v>35</v>
      </c>
      <c r="C11" s="91" t="s">
        <v>35</v>
      </c>
      <c r="D11" s="91" t="s">
        <v>35</v>
      </c>
      <c r="E11" s="132" t="s">
        <v>35</v>
      </c>
      <c r="F11" s="91" t="s">
        <v>35</v>
      </c>
      <c r="G11" s="91"/>
    </row>
    <row r="12" customFormat="false" ht="13.8" hidden="false" customHeight="false" outlineLevel="0" collapsed="false">
      <c r="A12" s="129"/>
      <c r="B12" s="129"/>
      <c r="C12" s="129"/>
      <c r="D12" s="129"/>
      <c r="E12" s="129"/>
      <c r="F12" s="129"/>
      <c r="G12" s="129"/>
    </row>
    <row r="13" customFormat="false" ht="13.8" hidden="false" customHeight="true" outlineLevel="0" collapsed="false">
      <c r="A13" s="130" t="s">
        <v>319</v>
      </c>
      <c r="B13" s="130"/>
      <c r="C13" s="130"/>
      <c r="D13" s="130"/>
      <c r="E13" s="130"/>
      <c r="F13" s="130"/>
      <c r="G13" s="130"/>
    </row>
    <row r="14" customFormat="false" ht="50.95" hidden="false" customHeight="true" outlineLevel="0" collapsed="false">
      <c r="A14" s="18" t="s">
        <v>313</v>
      </c>
      <c r="B14" s="131" t="s">
        <v>314</v>
      </c>
      <c r="C14" s="131" t="s">
        <v>315</v>
      </c>
      <c r="D14" s="131" t="s">
        <v>316</v>
      </c>
      <c r="E14" s="131" t="s">
        <v>317</v>
      </c>
      <c r="F14" s="131" t="s">
        <v>318</v>
      </c>
      <c r="G14" s="131"/>
    </row>
    <row r="15" customFormat="false" ht="13.8" hidden="false" customHeight="false" outlineLevel="0" collapsed="false">
      <c r="A15" s="5" t="s">
        <v>35</v>
      </c>
      <c r="B15" s="5" t="n">
        <v>2</v>
      </c>
      <c r="C15" s="5" t="s">
        <v>35</v>
      </c>
      <c r="D15" s="5" t="s">
        <v>35</v>
      </c>
      <c r="E15" s="134" t="s">
        <v>35</v>
      </c>
      <c r="F15" s="7" t="n">
        <v>0</v>
      </c>
      <c r="G15" s="7"/>
    </row>
    <row r="16" customFormat="false" ht="13.8" hidden="false" customHeight="true" outlineLevel="0" collapsed="false">
      <c r="A16" s="135" t="s">
        <v>321</v>
      </c>
      <c r="B16" s="135"/>
      <c r="C16" s="135"/>
      <c r="D16" s="135"/>
      <c r="E16" s="135"/>
      <c r="F16" s="135"/>
      <c r="G16" s="135"/>
    </row>
    <row r="17" customFormat="false" ht="24.85" hidden="false" customHeight="false" outlineLevel="0" collapsed="false">
      <c r="A17" s="131" t="s">
        <v>322</v>
      </c>
      <c r="B17" s="131" t="s">
        <v>323</v>
      </c>
      <c r="C17" s="129"/>
      <c r="D17" s="129"/>
      <c r="E17" s="129"/>
      <c r="F17" s="129"/>
      <c r="G17" s="129"/>
    </row>
    <row r="18" customFormat="false" ht="13.8" hidden="false" customHeight="true" outlineLevel="0" collapsed="false">
      <c r="A18" s="136" t="s">
        <v>324</v>
      </c>
      <c r="B18" s="136"/>
      <c r="C18" s="129"/>
      <c r="D18" s="129"/>
      <c r="E18" s="129"/>
      <c r="F18" s="129"/>
      <c r="G18" s="129"/>
    </row>
    <row r="19" customFormat="false" ht="13.8" hidden="false" customHeight="false" outlineLevel="0" collapsed="false">
      <c r="A19" s="9" t="s">
        <v>325</v>
      </c>
      <c r="B19" s="5" t="s">
        <v>35</v>
      </c>
      <c r="C19" s="129"/>
      <c r="D19" s="129"/>
      <c r="E19" s="129"/>
      <c r="F19" s="129"/>
      <c r="G19" s="129"/>
    </row>
    <row r="20" customFormat="false" ht="13.8" hidden="false" customHeight="false" outlineLevel="0" collapsed="false">
      <c r="A20" s="9" t="s">
        <v>326</v>
      </c>
      <c r="B20" s="5" t="str">
        <f aca="false">B19</f>
        <v>-</v>
      </c>
      <c r="C20" s="129"/>
      <c r="D20" s="129"/>
      <c r="E20" s="129"/>
      <c r="F20" s="129"/>
      <c r="G20" s="129"/>
    </row>
    <row r="21" customFormat="false" ht="24.85" hidden="false" customHeight="true" outlineLevel="0" collapsed="false">
      <c r="A21" s="133" t="s">
        <v>327</v>
      </c>
      <c r="B21" s="133"/>
      <c r="C21" s="133"/>
      <c r="D21" s="133"/>
      <c r="E21" s="133"/>
      <c r="F21" s="137" t="s">
        <v>35</v>
      </c>
      <c r="G21" s="137"/>
    </row>
    <row r="22" customFormat="false" ht="13.8" hidden="false" customHeight="true" outlineLevel="0" collapsed="false">
      <c r="A22" s="133" t="s">
        <v>328</v>
      </c>
      <c r="B22" s="133"/>
      <c r="C22" s="133"/>
      <c r="D22" s="133"/>
      <c r="E22" s="133"/>
      <c r="F22" s="7" t="s">
        <v>35</v>
      </c>
      <c r="G22" s="7"/>
    </row>
    <row r="23" customFormat="false" ht="13.8" hidden="false" customHeight="true" outlineLevel="0" collapsed="false">
      <c r="A23" s="133" t="s">
        <v>329</v>
      </c>
      <c r="B23" s="133"/>
      <c r="C23" s="133"/>
      <c r="D23" s="133"/>
      <c r="E23" s="133"/>
      <c r="F23" s="7" t="s">
        <v>35</v>
      </c>
      <c r="G23" s="7"/>
    </row>
    <row r="24" customFormat="false" ht="13.8" hidden="false" customHeight="true" outlineLevel="0" collapsed="false">
      <c r="A24" s="133" t="s">
        <v>320</v>
      </c>
      <c r="B24" s="133"/>
      <c r="C24" s="133"/>
      <c r="D24" s="133"/>
      <c r="E24" s="133"/>
      <c r="F24" s="7" t="s">
        <v>35</v>
      </c>
      <c r="G24" s="7"/>
    </row>
    <row r="25" customFormat="false" ht="13.8" hidden="false" customHeight="true" outlineLevel="0" collapsed="false">
      <c r="A25" s="135" t="s">
        <v>330</v>
      </c>
      <c r="B25" s="135"/>
      <c r="C25" s="135"/>
      <c r="D25" s="135"/>
      <c r="E25" s="135"/>
      <c r="F25" s="135"/>
      <c r="G25" s="135"/>
    </row>
    <row r="26" customFormat="false" ht="13.8" hidden="false" customHeight="true" outlineLevel="0" collapsed="false">
      <c r="A26" s="133" t="s">
        <v>331</v>
      </c>
      <c r="B26" s="133"/>
      <c r="C26" s="133"/>
      <c r="D26" s="133"/>
      <c r="E26" s="133"/>
      <c r="F26" s="133"/>
      <c r="G26" s="133"/>
    </row>
    <row r="27" customFormat="false" ht="13.8" hidden="false" customHeight="true" outlineLevel="0" collapsed="false">
      <c r="A27" s="130" t="s">
        <v>332</v>
      </c>
      <c r="B27" s="130"/>
      <c r="C27" s="130"/>
      <c r="D27" s="130"/>
      <c r="E27" s="130"/>
      <c r="F27" s="130"/>
      <c r="G27" s="130"/>
    </row>
    <row r="28" customFormat="false" ht="24.85" hidden="false" customHeight="false" outlineLevel="0" collapsed="false">
      <c r="A28" s="131" t="s">
        <v>314</v>
      </c>
      <c r="B28" s="9" t="s">
        <v>334</v>
      </c>
      <c r="C28" s="9" t="s">
        <v>335</v>
      </c>
      <c r="D28" s="9" t="s">
        <v>336</v>
      </c>
      <c r="E28" s="9" t="s">
        <v>337</v>
      </c>
      <c r="F28" s="9" t="s">
        <v>338</v>
      </c>
      <c r="G28" s="9" t="s">
        <v>339</v>
      </c>
    </row>
    <row r="29" customFormat="false" ht="13.8" hidden="false" customHeight="false" outlineLevel="0" collapsed="false">
      <c r="A29" s="5" t="s">
        <v>35</v>
      </c>
      <c r="B29" s="5" t="s">
        <v>35</v>
      </c>
      <c r="C29" s="5" t="s">
        <v>35</v>
      </c>
      <c r="D29" s="5" t="s">
        <v>35</v>
      </c>
      <c r="E29" s="5" t="s">
        <v>35</v>
      </c>
      <c r="F29" s="5" t="s">
        <v>35</v>
      </c>
      <c r="G29" s="5" t="s">
        <v>35</v>
      </c>
    </row>
    <row r="30" customFormat="false" ht="13.8" hidden="false" customHeight="true" outlineLevel="0" collapsed="false">
      <c r="A30" s="135" t="s">
        <v>321</v>
      </c>
      <c r="B30" s="135"/>
      <c r="C30" s="135"/>
      <c r="D30" s="135"/>
      <c r="E30" s="135"/>
      <c r="F30" s="135"/>
      <c r="G30" s="135"/>
    </row>
    <row r="31" customFormat="false" ht="24.85" hidden="false" customHeight="false" outlineLevel="0" collapsed="false">
      <c r="A31" s="131" t="s">
        <v>322</v>
      </c>
      <c r="B31" s="131" t="s">
        <v>323</v>
      </c>
      <c r="C31" s="96"/>
      <c r="D31" s="96"/>
      <c r="E31" s="96"/>
      <c r="F31" s="96"/>
      <c r="G31" s="96"/>
    </row>
    <row r="32" customFormat="false" ht="24.85" hidden="false" customHeight="true" outlineLevel="0" collapsed="false">
      <c r="A32" s="7" t="s">
        <v>343</v>
      </c>
      <c r="B32" s="7"/>
      <c r="C32" s="96"/>
      <c r="D32" s="96"/>
      <c r="E32" s="96"/>
      <c r="F32" s="96"/>
      <c r="G32" s="96"/>
    </row>
    <row r="33" customFormat="false" ht="13.8" hidden="false" customHeight="false" outlineLevel="0" collapsed="false">
      <c r="A33" s="9" t="s">
        <v>334</v>
      </c>
      <c r="B33" s="5" t="str">
        <f aca="false">B29</f>
        <v>-</v>
      </c>
      <c r="C33" s="96"/>
      <c r="D33" s="96"/>
      <c r="E33" s="96"/>
      <c r="F33" s="96"/>
      <c r="G33" s="96"/>
    </row>
    <row r="34" customFormat="false" ht="13.8" hidden="false" customHeight="false" outlineLevel="0" collapsed="false">
      <c r="A34" s="9" t="s">
        <v>335</v>
      </c>
      <c r="B34" s="5" t="str">
        <f aca="false">C29</f>
        <v>-</v>
      </c>
      <c r="C34" s="96"/>
      <c r="D34" s="96"/>
      <c r="E34" s="96"/>
      <c r="F34" s="96"/>
      <c r="G34" s="96"/>
    </row>
    <row r="35" customFormat="false" ht="13.8" hidden="false" customHeight="false" outlineLevel="0" collapsed="false">
      <c r="A35" s="9" t="s">
        <v>336</v>
      </c>
      <c r="B35" s="5" t="str">
        <f aca="false">D29</f>
        <v>-</v>
      </c>
      <c r="C35" s="138"/>
      <c r="D35" s="138"/>
      <c r="E35" s="138"/>
      <c r="F35" s="138"/>
      <c r="G35" s="96"/>
    </row>
    <row r="36" customFormat="false" ht="13.8" hidden="false" customHeight="false" outlineLevel="0" collapsed="false">
      <c r="A36" s="9" t="str">
        <f aca="false">E28</f>
        <v>Жужелици</v>
      </c>
      <c r="B36" s="5" t="str">
        <f aca="false">E29</f>
        <v>-</v>
      </c>
      <c r="C36" s="138"/>
      <c r="D36" s="138"/>
      <c r="E36" s="138"/>
      <c r="F36" s="138"/>
      <c r="G36" s="96"/>
    </row>
    <row r="37" customFormat="false" ht="13.8" hidden="false" customHeight="false" outlineLevel="0" collapsed="false">
      <c r="A37" s="9" t="str">
        <f aca="false">F28</f>
        <v>Мокрици</v>
      </c>
      <c r="B37" s="5" t="str">
        <f aca="false">F29</f>
        <v>-</v>
      </c>
      <c r="C37" s="138"/>
      <c r="D37" s="138"/>
      <c r="E37" s="138"/>
      <c r="F37" s="138"/>
      <c r="G37" s="96"/>
    </row>
    <row r="38" customFormat="false" ht="24.85" hidden="false" customHeight="false" outlineLevel="0" collapsed="false">
      <c r="A38" s="9" t="str">
        <f aca="false">G28</f>
        <v>Многоножки</v>
      </c>
      <c r="B38" s="5" t="str">
        <f aca="false">G29</f>
        <v>-</v>
      </c>
      <c r="C38" s="138"/>
      <c r="D38" s="138"/>
      <c r="E38" s="138"/>
      <c r="F38" s="138"/>
      <c r="G38" s="96"/>
    </row>
    <row r="39" customFormat="false" ht="13.8" hidden="false" customHeight="false" outlineLevel="0" collapsed="false">
      <c r="A39" s="9" t="s">
        <v>326</v>
      </c>
      <c r="B39" s="5" t="s">
        <v>35</v>
      </c>
      <c r="C39" s="138"/>
      <c r="D39" s="138"/>
      <c r="E39" s="138"/>
      <c r="F39" s="138"/>
      <c r="G39" s="96"/>
    </row>
    <row r="40" customFormat="false" ht="13.8" hidden="false" customHeight="true" outlineLevel="0" collapsed="false">
      <c r="A40" s="133" t="s">
        <v>35</v>
      </c>
      <c r="B40" s="133"/>
      <c r="C40" s="133"/>
      <c r="D40" s="133"/>
      <c r="E40" s="133"/>
      <c r="F40" s="133"/>
      <c r="G40" s="133"/>
    </row>
    <row r="41" customFormat="false" ht="13.8" hidden="false" customHeight="true" outlineLevel="0" collapsed="false">
      <c r="A41" s="135" t="s">
        <v>330</v>
      </c>
      <c r="B41" s="135"/>
      <c r="C41" s="135"/>
      <c r="D41" s="135"/>
      <c r="E41" s="135"/>
      <c r="F41" s="135"/>
      <c r="G41" s="135"/>
    </row>
    <row r="42" customFormat="false" ht="13.8" hidden="false" customHeight="true" outlineLevel="0" collapsed="false">
      <c r="A42" s="133" t="s">
        <v>331</v>
      </c>
      <c r="B42" s="133"/>
      <c r="C42" s="133"/>
      <c r="D42" s="133"/>
      <c r="E42" s="133"/>
      <c r="F42" s="133"/>
      <c r="G42" s="133"/>
    </row>
    <row r="43" customFormat="false" ht="13.8" hidden="false" customHeight="true" outlineLevel="0" collapsed="false">
      <c r="A43" s="130" t="s">
        <v>345</v>
      </c>
      <c r="B43" s="130"/>
      <c r="C43" s="130"/>
      <c r="D43" s="130"/>
      <c r="E43" s="130"/>
      <c r="F43" s="130"/>
      <c r="G43" s="130"/>
    </row>
    <row r="44" customFormat="false" ht="38.55" hidden="false" customHeight="false" outlineLevel="0" collapsed="false">
      <c r="A44" s="131" t="s">
        <v>346</v>
      </c>
      <c r="B44" s="131" t="s">
        <v>347</v>
      </c>
      <c r="C44" s="131" t="s">
        <v>348</v>
      </c>
      <c r="D44" s="131" t="s">
        <v>349</v>
      </c>
      <c r="E44" s="131" t="s">
        <v>350</v>
      </c>
      <c r="F44" s="131" t="s">
        <v>351</v>
      </c>
      <c r="G44" s="131" t="s">
        <v>352</v>
      </c>
    </row>
    <row r="45" customFormat="false" ht="13.8" hidden="false" customHeight="false" outlineLevel="0" collapsed="false">
      <c r="A45" s="139" t="s">
        <v>35</v>
      </c>
      <c r="B45" s="139" t="s">
        <v>35</v>
      </c>
      <c r="C45" s="139" t="s">
        <v>35</v>
      </c>
      <c r="D45" s="139" t="s">
        <v>35</v>
      </c>
      <c r="E45" s="139" t="s">
        <v>35</v>
      </c>
      <c r="F45" s="139" t="s">
        <v>35</v>
      </c>
      <c r="G45" s="139" t="s">
        <v>35</v>
      </c>
    </row>
    <row r="46" customFormat="false" ht="13.8" hidden="false" customHeight="true" outlineLevel="0" collapsed="false">
      <c r="A46" s="135" t="s">
        <v>321</v>
      </c>
      <c r="B46" s="135"/>
      <c r="C46" s="135"/>
      <c r="D46" s="135"/>
      <c r="E46" s="135"/>
      <c r="F46" s="135"/>
      <c r="G46" s="135"/>
    </row>
    <row r="47" customFormat="false" ht="24.85" hidden="false" customHeight="false" outlineLevel="0" collapsed="false">
      <c r="A47" s="131" t="s">
        <v>322</v>
      </c>
      <c r="B47" s="131" t="s">
        <v>323</v>
      </c>
      <c r="C47" s="129"/>
      <c r="D47" s="129"/>
      <c r="E47" s="129"/>
      <c r="F47" s="129"/>
      <c r="G47" s="129"/>
    </row>
    <row r="48" customFormat="false" ht="13.8" hidden="false" customHeight="true" outlineLevel="0" collapsed="false">
      <c r="A48" s="142" t="s">
        <v>353</v>
      </c>
      <c r="B48" s="142"/>
      <c r="C48" s="129"/>
      <c r="D48" s="129"/>
      <c r="E48" s="129"/>
      <c r="F48" s="129"/>
      <c r="G48" s="129"/>
    </row>
    <row r="49" customFormat="false" ht="13.8" hidden="false" customHeight="false" outlineLevel="0" collapsed="false">
      <c r="A49" s="9" t="s">
        <v>347</v>
      </c>
      <c r="B49" s="5" t="str">
        <f aca="false">B45</f>
        <v>-</v>
      </c>
      <c r="C49" s="129"/>
      <c r="D49" s="129"/>
      <c r="E49" s="129"/>
      <c r="F49" s="129"/>
      <c r="G49" s="129"/>
    </row>
    <row r="50" customFormat="false" ht="13.8" hidden="false" customHeight="false" outlineLevel="0" collapsed="false">
      <c r="A50" s="9" t="s">
        <v>348</v>
      </c>
      <c r="B50" s="5" t="str">
        <f aca="false">C45</f>
        <v>-</v>
      </c>
      <c r="C50" s="129"/>
      <c r="D50" s="129"/>
      <c r="E50" s="129"/>
      <c r="F50" s="129"/>
      <c r="G50" s="129"/>
    </row>
    <row r="51" customFormat="false" ht="24.85" hidden="false" customHeight="false" outlineLevel="0" collapsed="false">
      <c r="A51" s="9" t="str">
        <f aca="false">D44</f>
        <v>Златоглазки</v>
      </c>
      <c r="B51" s="5" t="str">
        <f aca="false">D45</f>
        <v>-</v>
      </c>
      <c r="C51" s="129"/>
      <c r="D51" s="129"/>
      <c r="E51" s="129"/>
      <c r="F51" s="129"/>
      <c r="G51" s="129"/>
    </row>
    <row r="52" customFormat="false" ht="13.8" hidden="false" customHeight="false" outlineLevel="0" collapsed="false">
      <c r="A52" s="9" t="str">
        <f aca="false">E44</f>
        <v>Комары</v>
      </c>
      <c r="B52" s="5" t="str">
        <f aca="false">E45</f>
        <v>-</v>
      </c>
      <c r="C52" s="129"/>
      <c r="D52" s="129"/>
      <c r="E52" s="129"/>
      <c r="F52" s="129"/>
      <c r="G52" s="129"/>
    </row>
    <row r="53" customFormat="false" ht="13.8" hidden="false" customHeight="false" outlineLevel="0" collapsed="false">
      <c r="A53" s="9" t="str">
        <f aca="false">F44</f>
        <v>Осы</v>
      </c>
      <c r="B53" s="5" t="str">
        <f aca="false">F45</f>
        <v>-</v>
      </c>
      <c r="C53" s="129"/>
      <c r="D53" s="129"/>
      <c r="E53" s="129"/>
      <c r="F53" s="129"/>
      <c r="G53" s="129"/>
    </row>
    <row r="54" customFormat="false" ht="24.85" hidden="false" customHeight="false" outlineLevel="0" collapsed="false">
      <c r="A54" s="9" t="str">
        <f aca="false">G44</f>
        <v>Пищевая моль</v>
      </c>
      <c r="B54" s="5" t="str">
        <f aca="false">G45</f>
        <v>-</v>
      </c>
      <c r="C54" s="129"/>
      <c r="D54" s="129"/>
      <c r="E54" s="129"/>
      <c r="F54" s="129"/>
      <c r="G54" s="129"/>
    </row>
    <row r="55" customFormat="false" ht="13.8" hidden="false" customHeight="true" outlineLevel="0" collapsed="false">
      <c r="A55" s="135" t="s">
        <v>330</v>
      </c>
      <c r="B55" s="135"/>
      <c r="C55" s="135"/>
      <c r="D55" s="135"/>
      <c r="E55" s="135"/>
      <c r="F55" s="135"/>
      <c r="G55" s="135"/>
    </row>
    <row r="56" customFormat="false" ht="13.8" hidden="false" customHeight="true" outlineLevel="0" collapsed="false">
      <c r="A56" s="133" t="s">
        <v>331</v>
      </c>
      <c r="B56" s="133"/>
      <c r="C56" s="133"/>
      <c r="D56" s="133"/>
      <c r="E56" s="133"/>
      <c r="F56" s="133"/>
      <c r="G56" s="133"/>
    </row>
    <row r="57" customFormat="false" ht="13.8" hidden="false" customHeight="true" outlineLevel="0" collapsed="false">
      <c r="A57" s="130" t="s">
        <v>355</v>
      </c>
      <c r="B57" s="130"/>
      <c r="C57" s="130"/>
      <c r="D57" s="130"/>
      <c r="E57" s="130"/>
      <c r="F57" s="130"/>
      <c r="G57" s="130"/>
    </row>
    <row r="58" customFormat="false" ht="50.95" hidden="false" customHeight="false" outlineLevel="0" collapsed="false">
      <c r="A58" s="131" t="s">
        <v>356</v>
      </c>
      <c r="B58" s="131" t="s">
        <v>347</v>
      </c>
      <c r="C58" s="131" t="s">
        <v>348</v>
      </c>
      <c r="D58" s="131" t="s">
        <v>349</v>
      </c>
      <c r="E58" s="131" t="s">
        <v>350</v>
      </c>
      <c r="F58" s="131" t="s">
        <v>351</v>
      </c>
      <c r="G58" s="131" t="s">
        <v>352</v>
      </c>
    </row>
    <row r="59" customFormat="false" ht="13.8" hidden="false" customHeight="false" outlineLevel="0" collapsed="false">
      <c r="A59" s="5" t="s">
        <v>35</v>
      </c>
      <c r="B59" s="5" t="s">
        <v>35</v>
      </c>
      <c r="C59" s="5" t="s">
        <v>35</v>
      </c>
      <c r="D59" s="5" t="s">
        <v>35</v>
      </c>
      <c r="E59" s="5" t="s">
        <v>35</v>
      </c>
      <c r="F59" s="5" t="s">
        <v>35</v>
      </c>
      <c r="G59" s="5" t="s">
        <v>35</v>
      </c>
    </row>
    <row r="60" customFormat="false" ht="13.8" hidden="false" customHeight="true" outlineLevel="0" collapsed="false">
      <c r="A60" s="135" t="s">
        <v>321</v>
      </c>
      <c r="B60" s="135"/>
      <c r="C60" s="135"/>
      <c r="D60" s="135"/>
      <c r="E60" s="135"/>
      <c r="F60" s="135"/>
      <c r="G60" s="135"/>
    </row>
    <row r="61" customFormat="false" ht="24.85" hidden="false" customHeight="false" outlineLevel="0" collapsed="false">
      <c r="A61" s="165" t="s">
        <v>322</v>
      </c>
      <c r="B61" s="165" t="s">
        <v>323</v>
      </c>
      <c r="C61" s="96"/>
      <c r="D61" s="96"/>
      <c r="E61" s="96"/>
      <c r="F61" s="96"/>
      <c r="G61" s="96"/>
    </row>
    <row r="62" customFormat="false" ht="13.8" hidden="false" customHeight="false" outlineLevel="0" collapsed="false">
      <c r="A62" s="113" t="s">
        <v>353</v>
      </c>
      <c r="B62" s="113"/>
      <c r="C62" s="96"/>
      <c r="D62" s="96"/>
      <c r="E62" s="96"/>
      <c r="F62" s="96"/>
      <c r="G62" s="96"/>
    </row>
    <row r="63" customFormat="false" ht="13.8" hidden="false" customHeight="false" outlineLevel="0" collapsed="false">
      <c r="A63" s="9" t="s">
        <v>347</v>
      </c>
      <c r="B63" s="5" t="s">
        <v>35</v>
      </c>
      <c r="C63" s="96"/>
      <c r="D63" s="96"/>
      <c r="E63" s="96"/>
      <c r="F63" s="96"/>
      <c r="G63" s="96"/>
    </row>
    <row r="64" customFormat="false" ht="13.8" hidden="false" customHeight="false" outlineLevel="0" collapsed="false">
      <c r="A64" s="9" t="s">
        <v>348</v>
      </c>
      <c r="B64" s="5" t="s">
        <v>35</v>
      </c>
      <c r="C64" s="96"/>
      <c r="D64" s="96"/>
      <c r="E64" s="96"/>
      <c r="F64" s="96"/>
      <c r="G64" s="96"/>
    </row>
    <row r="65" customFormat="false" ht="24.85" hidden="false" customHeight="false" outlineLevel="0" collapsed="false">
      <c r="A65" s="9" t="str">
        <f aca="false">D58</f>
        <v>Златоглазки</v>
      </c>
      <c r="B65" s="5" t="s">
        <v>35</v>
      </c>
      <c r="C65" s="96"/>
      <c r="D65" s="96"/>
      <c r="E65" s="96"/>
      <c r="F65" s="96"/>
      <c r="G65" s="96"/>
    </row>
    <row r="66" customFormat="false" ht="13.8" hidden="false" customHeight="false" outlineLevel="0" collapsed="false">
      <c r="A66" s="9" t="str">
        <f aca="false">E58</f>
        <v>Комары</v>
      </c>
      <c r="B66" s="5" t="s">
        <v>35</v>
      </c>
      <c r="C66" s="96"/>
      <c r="D66" s="96"/>
      <c r="E66" s="96"/>
      <c r="F66" s="96"/>
      <c r="G66" s="96"/>
    </row>
    <row r="67" customFormat="false" ht="13.8" hidden="false" customHeight="false" outlineLevel="0" collapsed="false">
      <c r="A67" s="9" t="str">
        <f aca="false">F58</f>
        <v>Осы</v>
      </c>
      <c r="B67" s="5" t="s">
        <v>35</v>
      </c>
      <c r="C67" s="96"/>
      <c r="D67" s="96"/>
      <c r="E67" s="96"/>
      <c r="F67" s="96"/>
      <c r="G67" s="96"/>
    </row>
    <row r="68" customFormat="false" ht="24.85" hidden="false" customHeight="false" outlineLevel="0" collapsed="false">
      <c r="A68" s="9" t="str">
        <f aca="false">G58</f>
        <v>Пищевая моль</v>
      </c>
      <c r="B68" s="5" t="s">
        <v>35</v>
      </c>
      <c r="C68" s="96"/>
      <c r="D68" s="96"/>
      <c r="E68" s="96"/>
      <c r="F68" s="96"/>
      <c r="G68" s="96"/>
    </row>
    <row r="69" customFormat="false" ht="13.8" hidden="false" customHeight="false" outlineLevel="0" collapsed="false">
      <c r="A69" s="133" t="s">
        <v>35</v>
      </c>
      <c r="B69" s="144"/>
      <c r="C69" s="144"/>
      <c r="D69" s="144"/>
      <c r="E69" s="144"/>
      <c r="F69" s="144"/>
      <c r="G69" s="145"/>
    </row>
    <row r="70" customFormat="false" ht="13.8" hidden="false" customHeight="true" outlineLevel="0" collapsed="false">
      <c r="A70" s="135" t="s">
        <v>330</v>
      </c>
      <c r="B70" s="135"/>
      <c r="C70" s="135"/>
      <c r="D70" s="135"/>
      <c r="E70" s="135"/>
      <c r="F70" s="135"/>
      <c r="G70" s="135"/>
    </row>
    <row r="71" customFormat="false" ht="13.8" hidden="false" customHeight="true" outlineLevel="0" collapsed="false">
      <c r="A71" s="133" t="s">
        <v>331</v>
      </c>
      <c r="B71" s="133"/>
      <c r="C71" s="133"/>
      <c r="D71" s="133"/>
      <c r="E71" s="133"/>
      <c r="F71" s="133"/>
      <c r="G71" s="133"/>
    </row>
    <row r="72" customFormat="false" ht="13.8" hidden="false" customHeight="true" outlineLevel="0" collapsed="false">
      <c r="A72" s="130" t="s">
        <v>357</v>
      </c>
      <c r="B72" s="130"/>
      <c r="C72" s="130"/>
      <c r="D72" s="130"/>
      <c r="E72" s="130"/>
      <c r="F72" s="130"/>
      <c r="G72" s="130"/>
    </row>
    <row r="73" customFormat="false" ht="50.95" hidden="false" customHeight="true" outlineLevel="0" collapsed="false">
      <c r="A73" s="131" t="s">
        <v>358</v>
      </c>
      <c r="B73" s="131"/>
      <c r="C73" s="131" t="s">
        <v>404</v>
      </c>
      <c r="D73" s="131" t="s">
        <v>48</v>
      </c>
      <c r="E73" s="131" t="s">
        <v>360</v>
      </c>
      <c r="F73" s="131"/>
      <c r="G73" s="131" t="s">
        <v>361</v>
      </c>
    </row>
    <row r="74" customFormat="false" ht="13.8" hidden="false" customHeight="true" outlineLevel="0" collapsed="false">
      <c r="A74" s="7" t="s">
        <v>362</v>
      </c>
      <c r="B74" s="7"/>
      <c r="C74" s="146" t="s">
        <v>35</v>
      </c>
      <c r="D74" s="7" t="s">
        <v>35</v>
      </c>
      <c r="E74" s="7" t="s">
        <v>35</v>
      </c>
      <c r="F74" s="7"/>
      <c r="G74" s="147" t="s">
        <v>35</v>
      </c>
    </row>
    <row r="75" customFormat="false" ht="13.8" hidden="false" customHeight="false" outlineLevel="0" collapsed="false">
      <c r="A75" s="7"/>
      <c r="B75" s="7"/>
      <c r="C75" s="137" t="s">
        <v>35</v>
      </c>
      <c r="D75" s="7"/>
      <c r="E75" s="7"/>
      <c r="F75" s="7"/>
      <c r="G75" s="147"/>
    </row>
    <row r="76" customFormat="false" ht="13.8" hidden="false" customHeight="true" outlineLevel="0" collapsed="false">
      <c r="A76" s="2" t="s">
        <v>365</v>
      </c>
      <c r="B76" s="2"/>
      <c r="C76" s="13" t="s">
        <v>35</v>
      </c>
      <c r="D76" s="148" t="s">
        <v>35</v>
      </c>
      <c r="E76" s="7" t="s">
        <v>35</v>
      </c>
      <c r="F76" s="7"/>
      <c r="G76" s="149" t="s">
        <v>35</v>
      </c>
    </row>
    <row r="77" customFormat="false" ht="12.8" hidden="false" customHeight="false" outlineLevel="0" collapsed="false">
      <c r="A77" s="2"/>
      <c r="B77" s="2"/>
      <c r="C77" s="166" t="s">
        <v>35</v>
      </c>
      <c r="D77" s="148"/>
      <c r="E77" s="7"/>
      <c r="F77" s="7"/>
      <c r="G77" s="149"/>
    </row>
    <row r="78" customFormat="false" ht="24.85" hidden="false" customHeight="true" outlineLevel="0" collapsed="false">
      <c r="A78" s="2" t="s">
        <v>354</v>
      </c>
      <c r="B78" s="2"/>
      <c r="C78" s="150" t="s">
        <v>35</v>
      </c>
      <c r="D78" s="5" t="s">
        <v>35</v>
      </c>
      <c r="E78" s="7" t="s">
        <v>35</v>
      </c>
      <c r="F78" s="7"/>
      <c r="G78" s="5" t="s">
        <v>35</v>
      </c>
    </row>
    <row r="79" customFormat="false" ht="13.8" hidden="false" customHeight="true" outlineLevel="0" collapsed="false">
      <c r="A79" s="7" t="s">
        <v>367</v>
      </c>
      <c r="B79" s="7"/>
      <c r="C79" s="150" t="s">
        <v>35</v>
      </c>
      <c r="D79" s="7" t="s">
        <v>35</v>
      </c>
      <c r="E79" s="7" t="s">
        <v>35</v>
      </c>
      <c r="F79" s="7"/>
      <c r="G79" s="7" t="s">
        <v>35</v>
      </c>
    </row>
    <row r="80" customFormat="false" ht="13.8" hidden="false" customHeight="false" outlineLevel="0" collapsed="false">
      <c r="A80" s="7"/>
      <c r="B80" s="7"/>
      <c r="C80" s="150" t="s">
        <v>35</v>
      </c>
      <c r="D80" s="7"/>
      <c r="E80" s="7"/>
      <c r="F80" s="7"/>
      <c r="G80" s="7"/>
    </row>
    <row r="81" customFormat="false" ht="13.8" hidden="false" customHeight="true" outlineLevel="0" collapsed="false">
      <c r="A81" s="2" t="s">
        <v>368</v>
      </c>
      <c r="B81" s="2"/>
      <c r="C81" s="22" t="s">
        <v>35</v>
      </c>
      <c r="D81" s="168" t="s">
        <v>418</v>
      </c>
      <c r="E81" s="168" t="s">
        <v>419</v>
      </c>
      <c r="F81" s="168"/>
      <c r="G81" s="168" t="n">
        <f aca="false">0.00005*10000</f>
        <v>0.5</v>
      </c>
    </row>
    <row r="82" customFormat="false" ht="13.8" hidden="false" customHeight="false" outlineLevel="0" collapsed="false">
      <c r="A82" s="2"/>
      <c r="B82" s="2"/>
      <c r="C82" s="22" t="s">
        <v>420</v>
      </c>
      <c r="D82" s="168"/>
      <c r="E82" s="168"/>
      <c r="F82" s="168"/>
      <c r="G82" s="168"/>
    </row>
    <row r="83" customFormat="false" ht="12.8" hidden="false" customHeight="true" outlineLevel="0" collapsed="false">
      <c r="A83" s="151" t="s">
        <v>369</v>
      </c>
      <c r="B83" s="151"/>
      <c r="C83" s="142" t="s">
        <v>35</v>
      </c>
      <c r="D83" s="142" t="s">
        <v>35</v>
      </c>
      <c r="E83" s="142" t="s">
        <v>35</v>
      </c>
      <c r="F83" s="142"/>
      <c r="G83" s="142" t="s">
        <v>35</v>
      </c>
    </row>
    <row r="84" customFormat="false" ht="12.8" hidden="false" customHeight="false" outlineLevel="0" collapsed="false">
      <c r="A84" s="151"/>
      <c r="B84" s="151"/>
      <c r="C84" s="142"/>
      <c r="D84" s="142"/>
      <c r="E84" s="142"/>
      <c r="F84" s="142"/>
      <c r="G84" s="142"/>
    </row>
    <row r="85" customFormat="false" ht="13.8" hidden="false" customHeight="true" outlineLevel="0" collapsed="false">
      <c r="A85" s="142" t="s">
        <v>370</v>
      </c>
      <c r="B85" s="142"/>
      <c r="C85" s="22" t="s">
        <v>35</v>
      </c>
      <c r="D85" s="142" t="s">
        <v>35</v>
      </c>
      <c r="E85" s="142" t="s">
        <v>35</v>
      </c>
      <c r="F85" s="142"/>
      <c r="G85" s="142" t="s">
        <v>35</v>
      </c>
    </row>
    <row r="86" customFormat="false" ht="13.8" hidden="false" customHeight="false" outlineLevel="0" collapsed="false">
      <c r="A86" s="142"/>
      <c r="B86" s="142"/>
      <c r="C86" s="22" t="s">
        <v>35</v>
      </c>
      <c r="D86" s="142"/>
      <c r="E86" s="142"/>
      <c r="F86" s="142"/>
      <c r="G86" s="142"/>
    </row>
    <row r="87" customFormat="false" ht="13.8" hidden="false" customHeight="true" outlineLevel="0" collapsed="false">
      <c r="A87" s="130" t="s">
        <v>373</v>
      </c>
      <c r="B87" s="130"/>
      <c r="C87" s="130"/>
      <c r="D87" s="130"/>
      <c r="E87" s="130"/>
      <c r="F87" s="130"/>
      <c r="G87" s="130"/>
    </row>
    <row r="88" customFormat="false" ht="24.85" hidden="false" customHeight="true" outlineLevel="0" collapsed="false">
      <c r="A88" s="133" t="s">
        <v>374</v>
      </c>
      <c r="B88" s="133"/>
      <c r="C88" s="133"/>
      <c r="D88" s="133"/>
      <c r="E88" s="133"/>
      <c r="F88" s="7" t="s">
        <v>35</v>
      </c>
      <c r="G88" s="7"/>
    </row>
    <row r="89" customFormat="false" ht="13.8" hidden="false" customHeight="true" outlineLevel="0" collapsed="false">
      <c r="A89" s="133" t="s">
        <v>375</v>
      </c>
      <c r="B89" s="133"/>
      <c r="C89" s="133"/>
      <c r="D89" s="133"/>
      <c r="E89" s="133"/>
      <c r="F89" s="7" t="str">
        <f aca="false">F88</f>
        <v>-</v>
      </c>
      <c r="G89" s="7"/>
    </row>
    <row r="90" customFormat="false" ht="13.8" hidden="false" customHeight="true" outlineLevel="0" collapsed="false">
      <c r="A90" s="152" t="s">
        <v>376</v>
      </c>
      <c r="B90" s="152"/>
      <c r="C90" s="152"/>
      <c r="D90" s="152"/>
      <c r="E90" s="152"/>
      <c r="F90" s="7" t="s">
        <v>35</v>
      </c>
      <c r="G90" s="7"/>
    </row>
    <row r="91" customFormat="false" ht="13.8" hidden="false" customHeight="true" outlineLevel="0" collapsed="false">
      <c r="A91" s="133" t="s">
        <v>377</v>
      </c>
      <c r="B91" s="133"/>
      <c r="C91" s="133"/>
      <c r="D91" s="133"/>
      <c r="E91" s="133"/>
      <c r="F91" s="91" t="s">
        <v>378</v>
      </c>
      <c r="G91" s="91"/>
    </row>
    <row r="92" customFormat="false" ht="13.8" hidden="false" customHeight="true" outlineLevel="0" collapsed="false">
      <c r="A92" s="130" t="s">
        <v>379</v>
      </c>
      <c r="B92" s="130"/>
      <c r="C92" s="130"/>
      <c r="D92" s="130"/>
      <c r="E92" s="130"/>
      <c r="F92" s="130"/>
      <c r="G92" s="130"/>
    </row>
    <row r="93" customFormat="false" ht="37.3" hidden="false" customHeight="true" outlineLevel="0" collapsed="false">
      <c r="A93" s="9" t="s">
        <v>380</v>
      </c>
      <c r="B93" s="9"/>
      <c r="C93" s="9"/>
      <c r="D93" s="9"/>
      <c r="E93" s="9"/>
      <c r="F93" s="9"/>
      <c r="G93" s="9"/>
    </row>
    <row r="94" customFormat="false" ht="12.8" hidden="false" customHeight="true" outlineLevel="0" collapsed="false">
      <c r="A94" s="91" t="s">
        <v>381</v>
      </c>
      <c r="B94" s="91"/>
      <c r="C94" s="91"/>
      <c r="D94" s="91" t="s">
        <v>382</v>
      </c>
      <c r="E94" s="91"/>
      <c r="F94" s="91"/>
      <c r="G94" s="91"/>
    </row>
    <row r="95" customFormat="false" ht="12.8" hidden="false" customHeight="false" outlineLevel="0" collapsed="false">
      <c r="A95" s="91"/>
      <c r="B95" s="91"/>
      <c r="C95" s="91"/>
      <c r="D95" s="91"/>
      <c r="E95" s="91"/>
      <c r="F95" s="91"/>
      <c r="G95" s="91"/>
    </row>
  </sheetData>
  <mergeCells count="90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A8:G8"/>
    <mergeCell ref="A9:G9"/>
    <mergeCell ref="F10:G10"/>
    <mergeCell ref="F11:G11"/>
    <mergeCell ref="A13:G13"/>
    <mergeCell ref="F14:G14"/>
    <mergeCell ref="F15:G15"/>
    <mergeCell ref="A16:G16"/>
    <mergeCell ref="A18:B18"/>
    <mergeCell ref="A21:E21"/>
    <mergeCell ref="F21:G21"/>
    <mergeCell ref="A22:E22"/>
    <mergeCell ref="F22:G22"/>
    <mergeCell ref="A23:E23"/>
    <mergeCell ref="F23:G23"/>
    <mergeCell ref="A24:E24"/>
    <mergeCell ref="F24:G24"/>
    <mergeCell ref="A25:G25"/>
    <mergeCell ref="A26:G26"/>
    <mergeCell ref="A27:G27"/>
    <mergeCell ref="A30:G30"/>
    <mergeCell ref="A32:B32"/>
    <mergeCell ref="A40:G40"/>
    <mergeCell ref="A41:G41"/>
    <mergeCell ref="A42:G42"/>
    <mergeCell ref="A43:G43"/>
    <mergeCell ref="A46:G46"/>
    <mergeCell ref="A48:B48"/>
    <mergeCell ref="A55:G55"/>
    <mergeCell ref="A56:G56"/>
    <mergeCell ref="A57:G57"/>
    <mergeCell ref="A60:G60"/>
    <mergeCell ref="A62:B62"/>
    <mergeCell ref="A70:G70"/>
    <mergeCell ref="A71:G71"/>
    <mergeCell ref="A72:G72"/>
    <mergeCell ref="A73:B73"/>
    <mergeCell ref="E73:F73"/>
    <mergeCell ref="A74:B75"/>
    <mergeCell ref="D74:D75"/>
    <mergeCell ref="E74:F75"/>
    <mergeCell ref="G74:G75"/>
    <mergeCell ref="A76:B77"/>
    <mergeCell ref="D76:D77"/>
    <mergeCell ref="E76:F77"/>
    <mergeCell ref="G76:G77"/>
    <mergeCell ref="A78:B78"/>
    <mergeCell ref="E78:F78"/>
    <mergeCell ref="A79:B80"/>
    <mergeCell ref="D79:D80"/>
    <mergeCell ref="E79:F80"/>
    <mergeCell ref="G79:G80"/>
    <mergeCell ref="A81:B82"/>
    <mergeCell ref="D81:D82"/>
    <mergeCell ref="E81:F82"/>
    <mergeCell ref="G81:G82"/>
    <mergeCell ref="A83:B84"/>
    <mergeCell ref="C83:C84"/>
    <mergeCell ref="D83:D84"/>
    <mergeCell ref="E83:F84"/>
    <mergeCell ref="G83:G84"/>
    <mergeCell ref="A85:B86"/>
    <mergeCell ref="D85:D86"/>
    <mergeCell ref="E85:F86"/>
    <mergeCell ref="G85:G86"/>
    <mergeCell ref="A87:G87"/>
    <mergeCell ref="A88:E88"/>
    <mergeCell ref="F88:G88"/>
    <mergeCell ref="A89:E89"/>
    <mergeCell ref="F89:G89"/>
    <mergeCell ref="A90:E90"/>
    <mergeCell ref="F90:G90"/>
    <mergeCell ref="A91:E91"/>
    <mergeCell ref="F91:G91"/>
    <mergeCell ref="A92:G92"/>
    <mergeCell ref="A93:G93"/>
    <mergeCell ref="A94:A95"/>
    <mergeCell ref="B94:C95"/>
    <mergeCell ref="D94:E95"/>
    <mergeCell ref="F94:G9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6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  <rowBreaks count="1" manualBreakCount="1">
    <brk id="56" man="true" max="16383" min="0"/>
  </rowBreak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96"/>
  <sheetViews>
    <sheetView showFormulas="false" showGridLines="true" showRowColHeaders="true" showZeros="true" rightToLeft="false" tabSelected="false" showOutlineSymbols="true" defaultGridColor="true" view="pageBreakPreview" topLeftCell="S58" colorId="64" zoomScale="85" zoomScaleNormal="88" zoomScalePageLayoutView="85" workbookViewId="0">
      <selection pane="topLeft" activeCell="A25" activeCellId="0" sqref="A25"/>
    </sheetView>
  </sheetViews>
  <sheetFormatPr defaultColWidth="10.4453125" defaultRowHeight="12.8" zeroHeight="false" outlineLevelRow="0" outlineLevelCol="0"/>
  <cols>
    <col collapsed="false" customWidth="true" hidden="false" outlineLevel="0" max="1" min="1" style="1" width="30.79"/>
    <col collapsed="false" customWidth="true" hidden="false" outlineLevel="0" max="2" min="2" style="1" width="18.35"/>
    <col collapsed="false" customWidth="true" hidden="false" outlineLevel="0" max="3" min="3" style="1" width="25.94"/>
    <col collapsed="false" customWidth="true" hidden="false" outlineLevel="0" max="4" min="4" style="1" width="18.77"/>
    <col collapsed="false" customWidth="true" hidden="false" outlineLevel="0" max="5" min="5" style="1" width="17.71"/>
    <col collapsed="false" customWidth="true" hidden="false" outlineLevel="0" max="7" min="7" style="1" width="14.13"/>
  </cols>
  <sheetData>
    <row r="1" customFormat="false" ht="13.8" hidden="false" customHeight="true" outlineLevel="0" collapsed="false">
      <c r="A1" s="116" t="s">
        <v>0</v>
      </c>
      <c r="B1" s="116"/>
      <c r="C1" s="116"/>
      <c r="D1" s="116"/>
      <c r="E1" s="116"/>
      <c r="F1" s="116"/>
      <c r="G1" s="116"/>
    </row>
    <row r="2" customFormat="false" ht="24.85" hidden="false" customHeight="true" outlineLevel="0" collapsed="false">
      <c r="A2" s="117" t="s">
        <v>3</v>
      </c>
      <c r="B2" s="117"/>
      <c r="C2" s="118" t="n">
        <v>89379676209</v>
      </c>
      <c r="D2" s="118"/>
      <c r="E2" s="119"/>
      <c r="F2" s="119"/>
      <c r="G2" s="120"/>
    </row>
    <row r="3" customFormat="false" ht="24.85" hidden="false" customHeight="true" outlineLevel="0" collapsed="false">
      <c r="A3" s="121" t="s">
        <v>305</v>
      </c>
      <c r="B3" s="9" t="s">
        <v>306</v>
      </c>
      <c r="C3" s="9"/>
      <c r="D3" s="122" t="s">
        <v>307</v>
      </c>
      <c r="E3" s="122"/>
      <c r="F3" s="123" t="s">
        <v>8</v>
      </c>
      <c r="G3" s="123"/>
    </row>
    <row r="4" customFormat="false" ht="24.85" hidden="false" customHeight="true" outlineLevel="0" collapsed="false">
      <c r="A4" s="121" t="s">
        <v>308</v>
      </c>
      <c r="B4" s="124" t="s">
        <v>53</v>
      </c>
      <c r="C4" s="124"/>
      <c r="D4" s="125" t="s">
        <v>265</v>
      </c>
      <c r="E4" s="125"/>
      <c r="F4" s="126" t="s">
        <v>254</v>
      </c>
      <c r="G4" s="126"/>
    </row>
    <row r="5" customFormat="false" ht="24.85" hidden="false" customHeight="false" outlineLevel="0" collapsed="false">
      <c r="A5" s="127" t="s">
        <v>309</v>
      </c>
      <c r="B5" s="128" t="n">
        <v>45534</v>
      </c>
      <c r="C5" s="119"/>
      <c r="D5" s="119"/>
      <c r="E5" s="119"/>
      <c r="F5" s="119"/>
      <c r="G5" s="120"/>
    </row>
    <row r="6" customFormat="false" ht="13.8" hidden="false" customHeight="false" outlineLevel="0" collapsed="false">
      <c r="A6" s="129"/>
      <c r="B6" s="129"/>
      <c r="C6" s="129"/>
      <c r="D6" s="129"/>
      <c r="E6" s="129"/>
      <c r="F6" s="129"/>
      <c r="G6" s="129"/>
    </row>
    <row r="7" customFormat="false" ht="13.8" hidden="false" customHeight="true" outlineLevel="0" collapsed="false">
      <c r="A7" s="116" t="s">
        <v>310</v>
      </c>
      <c r="B7" s="116"/>
      <c r="C7" s="116"/>
      <c r="D7" s="116"/>
      <c r="E7" s="116"/>
      <c r="F7" s="116"/>
      <c r="G7" s="116"/>
    </row>
    <row r="8" customFormat="false" ht="13.8" hidden="false" customHeight="true" outlineLevel="0" collapsed="false">
      <c r="A8" s="130" t="s">
        <v>311</v>
      </c>
      <c r="B8" s="130"/>
      <c r="C8" s="130"/>
      <c r="D8" s="130"/>
      <c r="E8" s="130"/>
      <c r="F8" s="130"/>
      <c r="G8" s="130"/>
    </row>
    <row r="9" customFormat="false" ht="13.8" hidden="false" customHeight="true" outlineLevel="0" collapsed="false">
      <c r="A9" s="130" t="s">
        <v>312</v>
      </c>
      <c r="B9" s="130"/>
      <c r="C9" s="130"/>
      <c r="D9" s="130"/>
      <c r="E9" s="130"/>
      <c r="F9" s="130"/>
      <c r="G9" s="130"/>
    </row>
    <row r="10" customFormat="false" ht="50.95" hidden="false" customHeight="true" outlineLevel="0" collapsed="false">
      <c r="A10" s="131" t="s">
        <v>313</v>
      </c>
      <c r="B10" s="131" t="s">
        <v>314</v>
      </c>
      <c r="C10" s="131" t="s">
        <v>315</v>
      </c>
      <c r="D10" s="131" t="s">
        <v>316</v>
      </c>
      <c r="E10" s="131" t="s">
        <v>317</v>
      </c>
      <c r="F10" s="131" t="s">
        <v>318</v>
      </c>
      <c r="G10" s="131"/>
    </row>
    <row r="11" customFormat="false" ht="13.8" hidden="false" customHeight="true" outlineLevel="0" collapsed="false">
      <c r="A11" s="91" t="s">
        <v>35</v>
      </c>
      <c r="B11" s="91" t="s">
        <v>35</v>
      </c>
      <c r="C11" s="91" t="s">
        <v>35</v>
      </c>
      <c r="D11" s="91" t="s">
        <v>35</v>
      </c>
      <c r="E11" s="132" t="s">
        <v>35</v>
      </c>
      <c r="F11" s="91" t="s">
        <v>35</v>
      </c>
      <c r="G11" s="91"/>
    </row>
    <row r="12" customFormat="false" ht="13.8" hidden="false" customHeight="false" outlineLevel="0" collapsed="false">
      <c r="A12" s="129"/>
      <c r="B12" s="129"/>
      <c r="C12" s="129"/>
      <c r="D12" s="129"/>
      <c r="E12" s="129"/>
      <c r="F12" s="129"/>
      <c r="G12" s="129"/>
    </row>
    <row r="13" customFormat="false" ht="13.8" hidden="false" customHeight="true" outlineLevel="0" collapsed="false">
      <c r="A13" s="130" t="s">
        <v>319</v>
      </c>
      <c r="B13" s="130"/>
      <c r="C13" s="130"/>
      <c r="D13" s="130"/>
      <c r="E13" s="130"/>
      <c r="F13" s="130"/>
      <c r="G13" s="130"/>
    </row>
    <row r="14" customFormat="false" ht="50.95" hidden="false" customHeight="true" outlineLevel="0" collapsed="false">
      <c r="A14" s="18" t="s">
        <v>313</v>
      </c>
      <c r="B14" s="131" t="s">
        <v>314</v>
      </c>
      <c r="C14" s="131" t="s">
        <v>315</v>
      </c>
      <c r="D14" s="131" t="s">
        <v>316</v>
      </c>
      <c r="E14" s="131" t="s">
        <v>317</v>
      </c>
      <c r="F14" s="131" t="s">
        <v>318</v>
      </c>
      <c r="G14" s="131"/>
    </row>
    <row r="15" customFormat="false" ht="87.05" hidden="false" customHeight="false" outlineLevel="0" collapsed="false">
      <c r="A15" s="133" t="s">
        <v>320</v>
      </c>
      <c r="B15" s="5" t="n">
        <v>2</v>
      </c>
      <c r="C15" s="5" t="s">
        <v>421</v>
      </c>
      <c r="D15" s="5" t="s">
        <v>35</v>
      </c>
      <c r="E15" s="134" t="s">
        <v>35</v>
      </c>
      <c r="F15" s="7" t="n">
        <v>19</v>
      </c>
      <c r="G15" s="7"/>
    </row>
    <row r="16" customFormat="false" ht="13.8" hidden="false" customHeight="true" outlineLevel="0" collapsed="false">
      <c r="A16" s="135" t="s">
        <v>321</v>
      </c>
      <c r="B16" s="135"/>
      <c r="C16" s="135"/>
      <c r="D16" s="135"/>
      <c r="E16" s="135"/>
      <c r="F16" s="135"/>
      <c r="G16" s="135"/>
    </row>
    <row r="17" customFormat="false" ht="24.85" hidden="false" customHeight="false" outlineLevel="0" collapsed="false">
      <c r="A17" s="131" t="s">
        <v>322</v>
      </c>
      <c r="B17" s="131" t="s">
        <v>323</v>
      </c>
      <c r="C17" s="129"/>
      <c r="D17" s="129"/>
      <c r="E17" s="129"/>
      <c r="F17" s="129"/>
      <c r="G17" s="129"/>
    </row>
    <row r="18" customFormat="false" ht="13.8" hidden="false" customHeight="true" outlineLevel="0" collapsed="false">
      <c r="A18" s="136" t="s">
        <v>324</v>
      </c>
      <c r="B18" s="136"/>
      <c r="C18" s="129"/>
      <c r="D18" s="129"/>
      <c r="E18" s="129"/>
      <c r="F18" s="129"/>
      <c r="G18" s="129"/>
    </row>
    <row r="19" customFormat="false" ht="13.8" hidden="false" customHeight="false" outlineLevel="0" collapsed="false">
      <c r="A19" s="9" t="s">
        <v>325</v>
      </c>
      <c r="B19" s="5" t="s">
        <v>35</v>
      </c>
      <c r="C19" s="129"/>
      <c r="D19" s="129"/>
      <c r="E19" s="129"/>
      <c r="F19" s="129"/>
      <c r="G19" s="129"/>
    </row>
    <row r="20" customFormat="false" ht="13.8" hidden="false" customHeight="false" outlineLevel="0" collapsed="false">
      <c r="A20" s="9" t="s">
        <v>326</v>
      </c>
      <c r="B20" s="5" t="s">
        <v>35</v>
      </c>
      <c r="C20" s="129"/>
      <c r="D20" s="129"/>
      <c r="E20" s="129"/>
      <c r="F20" s="129"/>
      <c r="G20" s="129"/>
    </row>
    <row r="21" customFormat="false" ht="24.85" hidden="false" customHeight="true" outlineLevel="0" collapsed="false">
      <c r="A21" s="133" t="s">
        <v>327</v>
      </c>
      <c r="B21" s="133"/>
      <c r="C21" s="133"/>
      <c r="D21" s="133"/>
      <c r="E21" s="133"/>
      <c r="F21" s="137" t="s">
        <v>35</v>
      </c>
      <c r="G21" s="137"/>
    </row>
    <row r="22" customFormat="false" ht="13.8" hidden="false" customHeight="true" outlineLevel="0" collapsed="false">
      <c r="A22" s="133" t="s">
        <v>328</v>
      </c>
      <c r="B22" s="133"/>
      <c r="C22" s="133"/>
      <c r="D22" s="133"/>
      <c r="E22" s="133"/>
      <c r="F22" s="7" t="s">
        <v>35</v>
      </c>
      <c r="G22" s="7"/>
    </row>
    <row r="23" customFormat="false" ht="13.8" hidden="false" customHeight="true" outlineLevel="0" collapsed="false">
      <c r="A23" s="133" t="s">
        <v>329</v>
      </c>
      <c r="B23" s="133"/>
      <c r="C23" s="133"/>
      <c r="D23" s="133"/>
      <c r="E23" s="133"/>
      <c r="F23" s="7" t="s">
        <v>35</v>
      </c>
      <c r="G23" s="7"/>
    </row>
    <row r="24" customFormat="false" ht="13.8" hidden="false" customHeight="true" outlineLevel="0" collapsed="false">
      <c r="A24" s="135" t="s">
        <v>330</v>
      </c>
      <c r="B24" s="135"/>
      <c r="C24" s="135"/>
      <c r="D24" s="135"/>
      <c r="E24" s="135"/>
      <c r="F24" s="135"/>
      <c r="G24" s="135"/>
    </row>
    <row r="25" customFormat="false" ht="13.8" hidden="false" customHeight="true" outlineLevel="0" collapsed="false">
      <c r="A25" s="133" t="s">
        <v>422</v>
      </c>
      <c r="B25" s="133"/>
      <c r="C25" s="133"/>
      <c r="D25" s="133"/>
      <c r="E25" s="133"/>
      <c r="F25" s="133"/>
      <c r="G25" s="133"/>
    </row>
    <row r="26" customFormat="false" ht="13.8" hidden="false" customHeight="true" outlineLevel="0" collapsed="false">
      <c r="A26" s="167" t="s">
        <v>400</v>
      </c>
      <c r="B26" s="167"/>
      <c r="C26" s="167"/>
      <c r="D26" s="167"/>
      <c r="E26" s="167"/>
      <c r="F26" s="167"/>
      <c r="G26" s="167"/>
    </row>
    <row r="27" customFormat="false" ht="17.15" hidden="false" customHeight="true" outlineLevel="0" collapsed="false">
      <c r="A27" s="133"/>
      <c r="B27" s="133"/>
      <c r="C27" s="133"/>
      <c r="D27" s="133"/>
      <c r="E27" s="133"/>
      <c r="F27" s="133"/>
      <c r="G27" s="133"/>
    </row>
    <row r="28" customFormat="false" ht="13.8" hidden="false" customHeight="true" outlineLevel="0" collapsed="false">
      <c r="A28" s="130" t="s">
        <v>332</v>
      </c>
      <c r="B28" s="130"/>
      <c r="C28" s="130"/>
      <c r="D28" s="130"/>
      <c r="E28" s="130"/>
      <c r="F28" s="130"/>
      <c r="G28" s="130"/>
    </row>
    <row r="29" customFormat="false" ht="24.85" hidden="false" customHeight="false" outlineLevel="0" collapsed="false">
      <c r="A29" s="131" t="s">
        <v>314</v>
      </c>
      <c r="B29" s="9" t="s">
        <v>334</v>
      </c>
      <c r="C29" s="9" t="s">
        <v>335</v>
      </c>
      <c r="D29" s="9" t="s">
        <v>336</v>
      </c>
      <c r="E29" s="9" t="s">
        <v>337</v>
      </c>
      <c r="F29" s="9" t="s">
        <v>338</v>
      </c>
      <c r="G29" s="9" t="s">
        <v>339</v>
      </c>
    </row>
    <row r="30" customFormat="false" ht="13.8" hidden="false" customHeight="false" outlineLevel="0" collapsed="false">
      <c r="A30" s="5" t="s">
        <v>35</v>
      </c>
      <c r="B30" s="5" t="s">
        <v>35</v>
      </c>
      <c r="C30" s="5" t="s">
        <v>35</v>
      </c>
      <c r="D30" s="5" t="s">
        <v>35</v>
      </c>
      <c r="E30" s="5" t="s">
        <v>35</v>
      </c>
      <c r="F30" s="5" t="s">
        <v>35</v>
      </c>
      <c r="G30" s="5" t="s">
        <v>35</v>
      </c>
    </row>
    <row r="31" customFormat="false" ht="13.8" hidden="false" customHeight="true" outlineLevel="0" collapsed="false">
      <c r="A31" s="135" t="s">
        <v>321</v>
      </c>
      <c r="B31" s="135"/>
      <c r="C31" s="135"/>
      <c r="D31" s="135"/>
      <c r="E31" s="135"/>
      <c r="F31" s="135"/>
      <c r="G31" s="135"/>
    </row>
    <row r="32" customFormat="false" ht="24.85" hidden="false" customHeight="false" outlineLevel="0" collapsed="false">
      <c r="A32" s="131" t="s">
        <v>322</v>
      </c>
      <c r="B32" s="131" t="s">
        <v>323</v>
      </c>
      <c r="C32" s="96"/>
      <c r="D32" s="96"/>
      <c r="E32" s="96"/>
      <c r="F32" s="96"/>
      <c r="G32" s="96"/>
    </row>
    <row r="33" customFormat="false" ht="24.85" hidden="false" customHeight="true" outlineLevel="0" collapsed="false">
      <c r="A33" s="7" t="s">
        <v>343</v>
      </c>
      <c r="B33" s="7"/>
      <c r="C33" s="96"/>
      <c r="D33" s="96"/>
      <c r="E33" s="96"/>
      <c r="F33" s="96"/>
      <c r="G33" s="96"/>
    </row>
    <row r="34" customFormat="false" ht="13.8" hidden="false" customHeight="false" outlineLevel="0" collapsed="false">
      <c r="A34" s="9" t="s">
        <v>334</v>
      </c>
      <c r="B34" s="5" t="str">
        <f aca="false">B30</f>
        <v>-</v>
      </c>
      <c r="C34" s="96"/>
      <c r="D34" s="96"/>
      <c r="E34" s="96"/>
      <c r="F34" s="96"/>
      <c r="G34" s="96"/>
    </row>
    <row r="35" customFormat="false" ht="13.8" hidden="false" customHeight="false" outlineLevel="0" collapsed="false">
      <c r="A35" s="9" t="s">
        <v>335</v>
      </c>
      <c r="B35" s="5" t="str">
        <f aca="false">C30</f>
        <v>-</v>
      </c>
      <c r="C35" s="96"/>
      <c r="D35" s="96"/>
      <c r="E35" s="96"/>
      <c r="F35" s="96"/>
      <c r="G35" s="96"/>
    </row>
    <row r="36" customFormat="false" ht="13.8" hidden="false" customHeight="false" outlineLevel="0" collapsed="false">
      <c r="A36" s="9" t="s">
        <v>336</v>
      </c>
      <c r="B36" s="5" t="str">
        <f aca="false">D30</f>
        <v>-</v>
      </c>
      <c r="C36" s="138"/>
      <c r="D36" s="138"/>
      <c r="E36" s="138"/>
      <c r="F36" s="138"/>
      <c r="G36" s="96"/>
    </row>
    <row r="37" customFormat="false" ht="13.8" hidden="false" customHeight="false" outlineLevel="0" collapsed="false">
      <c r="A37" s="9" t="s">
        <v>337</v>
      </c>
      <c r="B37" s="5" t="str">
        <f aca="false">E30</f>
        <v>-</v>
      </c>
      <c r="C37" s="138"/>
      <c r="D37" s="138"/>
      <c r="E37" s="138"/>
      <c r="F37" s="138"/>
      <c r="G37" s="96"/>
    </row>
    <row r="38" customFormat="false" ht="13.8" hidden="false" customHeight="false" outlineLevel="0" collapsed="false">
      <c r="A38" s="9" t="s">
        <v>338</v>
      </c>
      <c r="B38" s="5" t="str">
        <f aca="false">F30</f>
        <v>-</v>
      </c>
      <c r="C38" s="138"/>
      <c r="D38" s="138"/>
      <c r="E38" s="138"/>
      <c r="F38" s="138"/>
      <c r="G38" s="96"/>
    </row>
    <row r="39" customFormat="false" ht="24.85" hidden="false" customHeight="false" outlineLevel="0" collapsed="false">
      <c r="A39" s="9" t="s">
        <v>339</v>
      </c>
      <c r="B39" s="5" t="str">
        <f aca="false">G30</f>
        <v>-</v>
      </c>
      <c r="C39" s="138"/>
      <c r="D39" s="138"/>
      <c r="E39" s="138"/>
      <c r="F39" s="138"/>
      <c r="G39" s="96"/>
    </row>
    <row r="40" customFormat="false" ht="13.8" hidden="false" customHeight="false" outlineLevel="0" collapsed="false">
      <c r="A40" s="9" t="s">
        <v>326</v>
      </c>
      <c r="B40" s="5" t="n">
        <f aca="false">-A27</f>
        <v>-0</v>
      </c>
      <c r="C40" s="138"/>
      <c r="D40" s="138"/>
      <c r="E40" s="138"/>
      <c r="F40" s="138"/>
      <c r="G40" s="96"/>
    </row>
    <row r="41" customFormat="false" ht="13.8" hidden="false" customHeight="true" outlineLevel="0" collapsed="false">
      <c r="A41" s="133" t="s">
        <v>35</v>
      </c>
      <c r="B41" s="133"/>
      <c r="C41" s="133"/>
      <c r="D41" s="133"/>
      <c r="E41" s="133"/>
      <c r="F41" s="133"/>
      <c r="G41" s="133"/>
    </row>
    <row r="42" customFormat="false" ht="13.8" hidden="false" customHeight="true" outlineLevel="0" collapsed="false">
      <c r="A42" s="135" t="s">
        <v>330</v>
      </c>
      <c r="B42" s="135"/>
      <c r="C42" s="135"/>
      <c r="D42" s="135"/>
      <c r="E42" s="135"/>
      <c r="F42" s="135"/>
      <c r="G42" s="135"/>
    </row>
    <row r="43" customFormat="false" ht="13.8" hidden="false" customHeight="true" outlineLevel="0" collapsed="false">
      <c r="A43" s="133" t="s">
        <v>331</v>
      </c>
      <c r="B43" s="133"/>
      <c r="C43" s="133"/>
      <c r="D43" s="133"/>
      <c r="E43" s="133"/>
      <c r="F43" s="133"/>
      <c r="G43" s="133"/>
    </row>
    <row r="44" customFormat="false" ht="13.8" hidden="false" customHeight="true" outlineLevel="0" collapsed="false">
      <c r="A44" s="130" t="s">
        <v>345</v>
      </c>
      <c r="B44" s="130"/>
      <c r="C44" s="130"/>
      <c r="D44" s="130"/>
      <c r="E44" s="130"/>
      <c r="F44" s="130"/>
      <c r="G44" s="130"/>
    </row>
    <row r="45" customFormat="false" ht="38.55" hidden="false" customHeight="false" outlineLevel="0" collapsed="false">
      <c r="A45" s="131" t="s">
        <v>346</v>
      </c>
      <c r="B45" s="131" t="s">
        <v>347</v>
      </c>
      <c r="C45" s="131" t="s">
        <v>348</v>
      </c>
      <c r="D45" s="131" t="s">
        <v>349</v>
      </c>
      <c r="E45" s="131" t="s">
        <v>350</v>
      </c>
      <c r="F45" s="131" t="s">
        <v>351</v>
      </c>
      <c r="G45" s="131" t="s">
        <v>352</v>
      </c>
    </row>
    <row r="46" customFormat="false" ht="13.8" hidden="false" customHeight="false" outlineLevel="0" collapsed="false">
      <c r="A46" s="139" t="s">
        <v>35</v>
      </c>
      <c r="B46" s="139" t="s">
        <v>35</v>
      </c>
      <c r="C46" s="139" t="s">
        <v>35</v>
      </c>
      <c r="D46" s="139" t="s">
        <v>35</v>
      </c>
      <c r="E46" s="139" t="s">
        <v>35</v>
      </c>
      <c r="F46" s="139" t="s">
        <v>35</v>
      </c>
      <c r="G46" s="139" t="s">
        <v>35</v>
      </c>
    </row>
    <row r="47" customFormat="false" ht="13.8" hidden="false" customHeight="true" outlineLevel="0" collapsed="false">
      <c r="A47" s="135" t="s">
        <v>321</v>
      </c>
      <c r="B47" s="135"/>
      <c r="C47" s="135"/>
      <c r="D47" s="135"/>
      <c r="E47" s="135"/>
      <c r="F47" s="135"/>
      <c r="G47" s="135"/>
    </row>
    <row r="48" customFormat="false" ht="24.85" hidden="false" customHeight="false" outlineLevel="0" collapsed="false">
      <c r="A48" s="131" t="s">
        <v>322</v>
      </c>
      <c r="B48" s="131" t="s">
        <v>323</v>
      </c>
      <c r="C48" s="129"/>
      <c r="D48" s="129"/>
      <c r="E48" s="129"/>
      <c r="F48" s="129"/>
      <c r="G48" s="129"/>
    </row>
    <row r="49" customFormat="false" ht="13.8" hidden="false" customHeight="true" outlineLevel="0" collapsed="false">
      <c r="A49" s="142" t="s">
        <v>353</v>
      </c>
      <c r="B49" s="142"/>
      <c r="C49" s="129"/>
      <c r="D49" s="129"/>
      <c r="E49" s="129"/>
      <c r="F49" s="129"/>
      <c r="G49" s="129"/>
    </row>
    <row r="50" customFormat="false" ht="13.8" hidden="false" customHeight="false" outlineLevel="0" collapsed="false">
      <c r="A50" s="9" t="s">
        <v>347</v>
      </c>
      <c r="B50" s="5" t="str">
        <f aca="false">B46</f>
        <v>-</v>
      </c>
      <c r="C50" s="129"/>
      <c r="D50" s="129"/>
      <c r="E50" s="129"/>
      <c r="F50" s="129"/>
      <c r="G50" s="129"/>
    </row>
    <row r="51" customFormat="false" ht="13.8" hidden="false" customHeight="false" outlineLevel="0" collapsed="false">
      <c r="A51" s="9" t="s">
        <v>348</v>
      </c>
      <c r="B51" s="5" t="str">
        <f aca="false">C46</f>
        <v>-</v>
      </c>
      <c r="C51" s="129"/>
      <c r="D51" s="129"/>
      <c r="E51" s="129"/>
      <c r="F51" s="129"/>
      <c r="G51" s="129"/>
    </row>
    <row r="52" customFormat="false" ht="24.85" hidden="false" customHeight="false" outlineLevel="0" collapsed="false">
      <c r="A52" s="9" t="str">
        <f aca="false">D45</f>
        <v>Златоглазки</v>
      </c>
      <c r="B52" s="5" t="str">
        <f aca="false">D46</f>
        <v>-</v>
      </c>
      <c r="C52" s="129"/>
      <c r="D52" s="129"/>
      <c r="E52" s="129"/>
      <c r="F52" s="129"/>
      <c r="G52" s="129"/>
    </row>
    <row r="53" customFormat="false" ht="13.8" hidden="false" customHeight="false" outlineLevel="0" collapsed="false">
      <c r="A53" s="9" t="str">
        <f aca="false">E45</f>
        <v>Комары</v>
      </c>
      <c r="B53" s="5" t="str">
        <f aca="false">E46</f>
        <v>-</v>
      </c>
      <c r="C53" s="129"/>
      <c r="D53" s="129"/>
      <c r="E53" s="129"/>
      <c r="F53" s="129"/>
      <c r="G53" s="129"/>
    </row>
    <row r="54" customFormat="false" ht="13.8" hidden="false" customHeight="false" outlineLevel="0" collapsed="false">
      <c r="A54" s="9" t="str">
        <f aca="false">F45</f>
        <v>Осы</v>
      </c>
      <c r="B54" s="5" t="str">
        <f aca="false">F46</f>
        <v>-</v>
      </c>
      <c r="C54" s="129"/>
      <c r="D54" s="129"/>
      <c r="E54" s="129"/>
      <c r="F54" s="129"/>
      <c r="G54" s="129"/>
    </row>
    <row r="55" customFormat="false" ht="24.85" hidden="false" customHeight="false" outlineLevel="0" collapsed="false">
      <c r="A55" s="9" t="str">
        <f aca="false">G45</f>
        <v>Пищевая моль</v>
      </c>
      <c r="B55" s="5" t="str">
        <f aca="false">G46</f>
        <v>-</v>
      </c>
      <c r="C55" s="129"/>
      <c r="D55" s="129"/>
      <c r="E55" s="129"/>
      <c r="F55" s="129"/>
      <c r="G55" s="129"/>
    </row>
    <row r="56" customFormat="false" ht="13.8" hidden="false" customHeight="true" outlineLevel="0" collapsed="false">
      <c r="A56" s="135" t="s">
        <v>330</v>
      </c>
      <c r="B56" s="135"/>
      <c r="C56" s="135"/>
      <c r="D56" s="135"/>
      <c r="E56" s="135"/>
      <c r="F56" s="135"/>
      <c r="G56" s="135"/>
    </row>
    <row r="57" customFormat="false" ht="13.8" hidden="false" customHeight="true" outlineLevel="0" collapsed="false">
      <c r="A57" s="133" t="s">
        <v>331</v>
      </c>
      <c r="B57" s="133"/>
      <c r="C57" s="133"/>
      <c r="D57" s="133"/>
      <c r="E57" s="133"/>
      <c r="F57" s="133"/>
      <c r="G57" s="133"/>
    </row>
    <row r="58" customFormat="false" ht="13.8" hidden="false" customHeight="true" outlineLevel="0" collapsed="false">
      <c r="A58" s="130" t="s">
        <v>355</v>
      </c>
      <c r="B58" s="130"/>
      <c r="C58" s="130"/>
      <c r="D58" s="130"/>
      <c r="E58" s="130"/>
      <c r="F58" s="130"/>
      <c r="G58" s="130"/>
    </row>
    <row r="59" customFormat="false" ht="50.95" hidden="false" customHeight="false" outlineLevel="0" collapsed="false">
      <c r="A59" s="131" t="s">
        <v>356</v>
      </c>
      <c r="B59" s="131" t="s">
        <v>347</v>
      </c>
      <c r="C59" s="131" t="s">
        <v>348</v>
      </c>
      <c r="D59" s="131" t="s">
        <v>349</v>
      </c>
      <c r="E59" s="131" t="s">
        <v>350</v>
      </c>
      <c r="F59" s="131" t="s">
        <v>351</v>
      </c>
      <c r="G59" s="131" t="s">
        <v>352</v>
      </c>
    </row>
    <row r="60" customFormat="false" ht="13.8" hidden="false" customHeight="false" outlineLevel="0" collapsed="false">
      <c r="A60" s="5" t="s">
        <v>35</v>
      </c>
      <c r="B60" s="5" t="s">
        <v>35</v>
      </c>
      <c r="C60" s="5" t="s">
        <v>35</v>
      </c>
      <c r="D60" s="5" t="s">
        <v>35</v>
      </c>
      <c r="E60" s="5" t="s">
        <v>35</v>
      </c>
      <c r="F60" s="5" t="s">
        <v>35</v>
      </c>
      <c r="G60" s="5" t="s">
        <v>35</v>
      </c>
    </row>
    <row r="61" customFormat="false" ht="13.8" hidden="false" customHeight="true" outlineLevel="0" collapsed="false">
      <c r="A61" s="135" t="s">
        <v>321</v>
      </c>
      <c r="B61" s="135"/>
      <c r="C61" s="135"/>
      <c r="D61" s="135"/>
      <c r="E61" s="135"/>
      <c r="F61" s="135"/>
      <c r="G61" s="135"/>
    </row>
    <row r="62" customFormat="false" ht="24.85" hidden="false" customHeight="false" outlineLevel="0" collapsed="false">
      <c r="A62" s="165" t="s">
        <v>322</v>
      </c>
      <c r="B62" s="165" t="s">
        <v>323</v>
      </c>
      <c r="C62" s="96"/>
      <c r="D62" s="96"/>
      <c r="E62" s="96"/>
      <c r="F62" s="96"/>
      <c r="G62" s="96"/>
    </row>
    <row r="63" customFormat="false" ht="13.8" hidden="false" customHeight="false" outlineLevel="0" collapsed="false">
      <c r="A63" s="113" t="s">
        <v>353</v>
      </c>
      <c r="B63" s="113"/>
      <c r="C63" s="96"/>
      <c r="D63" s="96"/>
      <c r="E63" s="96"/>
      <c r="F63" s="96"/>
      <c r="G63" s="96"/>
    </row>
    <row r="64" customFormat="false" ht="13.8" hidden="false" customHeight="false" outlineLevel="0" collapsed="false">
      <c r="A64" s="9" t="s">
        <v>347</v>
      </c>
      <c r="B64" s="5" t="s">
        <v>35</v>
      </c>
      <c r="C64" s="96"/>
      <c r="D64" s="96"/>
      <c r="E64" s="96"/>
      <c r="F64" s="96"/>
      <c r="G64" s="96"/>
    </row>
    <row r="65" customFormat="false" ht="13.8" hidden="false" customHeight="false" outlineLevel="0" collapsed="false">
      <c r="A65" s="9" t="s">
        <v>348</v>
      </c>
      <c r="B65" s="5" t="s">
        <v>35</v>
      </c>
      <c r="C65" s="96"/>
      <c r="D65" s="96"/>
      <c r="E65" s="96"/>
      <c r="F65" s="96"/>
      <c r="G65" s="96"/>
    </row>
    <row r="66" customFormat="false" ht="24.85" hidden="false" customHeight="false" outlineLevel="0" collapsed="false">
      <c r="A66" s="9" t="str">
        <f aca="false">D59</f>
        <v>Златоглазки</v>
      </c>
      <c r="B66" s="5" t="s">
        <v>35</v>
      </c>
      <c r="C66" s="96"/>
      <c r="D66" s="96"/>
      <c r="E66" s="96"/>
      <c r="F66" s="96"/>
      <c r="G66" s="96"/>
    </row>
    <row r="67" customFormat="false" ht="13.8" hidden="false" customHeight="false" outlineLevel="0" collapsed="false">
      <c r="A67" s="9" t="str">
        <f aca="false">E59</f>
        <v>Комары</v>
      </c>
      <c r="B67" s="5" t="s">
        <v>35</v>
      </c>
      <c r="C67" s="96"/>
      <c r="D67" s="96"/>
      <c r="E67" s="96"/>
      <c r="F67" s="96"/>
      <c r="G67" s="96"/>
    </row>
    <row r="68" customFormat="false" ht="13.8" hidden="false" customHeight="false" outlineLevel="0" collapsed="false">
      <c r="A68" s="9" t="str">
        <f aca="false">F59</f>
        <v>Осы</v>
      </c>
      <c r="B68" s="5" t="s">
        <v>35</v>
      </c>
      <c r="C68" s="96"/>
      <c r="D68" s="96"/>
      <c r="E68" s="96"/>
      <c r="F68" s="96"/>
      <c r="G68" s="96"/>
    </row>
    <row r="69" customFormat="false" ht="24.85" hidden="false" customHeight="false" outlineLevel="0" collapsed="false">
      <c r="A69" s="9" t="str">
        <f aca="false">G59</f>
        <v>Пищевая моль</v>
      </c>
      <c r="B69" s="5" t="s">
        <v>35</v>
      </c>
      <c r="C69" s="96"/>
      <c r="D69" s="96"/>
      <c r="E69" s="96"/>
      <c r="F69" s="96"/>
      <c r="G69" s="96"/>
    </row>
    <row r="70" customFormat="false" ht="13.8" hidden="false" customHeight="false" outlineLevel="0" collapsed="false">
      <c r="A70" s="133" t="s">
        <v>35</v>
      </c>
      <c r="B70" s="144"/>
      <c r="C70" s="144"/>
      <c r="D70" s="144"/>
      <c r="E70" s="144"/>
      <c r="F70" s="144"/>
      <c r="G70" s="145"/>
    </row>
    <row r="71" customFormat="false" ht="13.8" hidden="false" customHeight="true" outlineLevel="0" collapsed="false">
      <c r="A71" s="135" t="s">
        <v>330</v>
      </c>
      <c r="B71" s="135"/>
      <c r="C71" s="135"/>
      <c r="D71" s="135"/>
      <c r="E71" s="135"/>
      <c r="F71" s="135"/>
      <c r="G71" s="135"/>
    </row>
    <row r="72" customFormat="false" ht="13.8" hidden="false" customHeight="true" outlineLevel="0" collapsed="false">
      <c r="A72" s="133" t="s">
        <v>331</v>
      </c>
      <c r="B72" s="133"/>
      <c r="C72" s="133"/>
      <c r="D72" s="133"/>
      <c r="E72" s="133"/>
      <c r="F72" s="133"/>
      <c r="G72" s="133"/>
    </row>
    <row r="73" customFormat="false" ht="13.8" hidden="false" customHeight="true" outlineLevel="0" collapsed="false">
      <c r="A73" s="130" t="s">
        <v>357</v>
      </c>
      <c r="B73" s="130"/>
      <c r="C73" s="130"/>
      <c r="D73" s="130"/>
      <c r="E73" s="130"/>
      <c r="F73" s="130"/>
      <c r="G73" s="130"/>
    </row>
    <row r="74" customFormat="false" ht="50.95" hidden="false" customHeight="true" outlineLevel="0" collapsed="false">
      <c r="A74" s="131" t="s">
        <v>358</v>
      </c>
      <c r="B74" s="131"/>
      <c r="C74" s="131" t="s">
        <v>404</v>
      </c>
      <c r="D74" s="131" t="s">
        <v>48</v>
      </c>
      <c r="E74" s="131" t="s">
        <v>360</v>
      </c>
      <c r="F74" s="131"/>
      <c r="G74" s="131" t="s">
        <v>361</v>
      </c>
    </row>
    <row r="75" customFormat="false" ht="13.8" hidden="false" customHeight="true" outlineLevel="0" collapsed="false">
      <c r="A75" s="7" t="s">
        <v>362</v>
      </c>
      <c r="B75" s="7"/>
      <c r="C75" s="146" t="s">
        <v>35</v>
      </c>
      <c r="D75" s="7" t="s">
        <v>35</v>
      </c>
      <c r="E75" s="7" t="s">
        <v>35</v>
      </c>
      <c r="F75" s="7"/>
      <c r="G75" s="147" t="s">
        <v>35</v>
      </c>
    </row>
    <row r="76" customFormat="false" ht="13.8" hidden="false" customHeight="false" outlineLevel="0" collapsed="false">
      <c r="A76" s="7"/>
      <c r="B76" s="7"/>
      <c r="C76" s="137" t="s">
        <v>35</v>
      </c>
      <c r="D76" s="7"/>
      <c r="E76" s="7"/>
      <c r="F76" s="7"/>
      <c r="G76" s="147"/>
    </row>
    <row r="77" customFormat="false" ht="13.8" hidden="false" customHeight="true" outlineLevel="0" collapsed="false">
      <c r="A77" s="2" t="s">
        <v>365</v>
      </c>
      <c r="B77" s="2"/>
      <c r="C77" s="13" t="s">
        <v>423</v>
      </c>
      <c r="D77" s="169" t="s">
        <v>21</v>
      </c>
      <c r="E77" s="7" t="str">
        <f aca="false">'2 контур (3)'!E77</f>
        <v>Бродифакум 0,005%</v>
      </c>
      <c r="F77" s="7"/>
      <c r="G77" s="106" t="n">
        <f aca="false">SUM(19*0.04)</f>
        <v>0.76</v>
      </c>
    </row>
    <row r="78" customFormat="false" ht="12.8" hidden="false" customHeight="false" outlineLevel="0" collapsed="false">
      <c r="A78" s="2"/>
      <c r="B78" s="2"/>
      <c r="C78" s="166" t="s">
        <v>424</v>
      </c>
      <c r="D78" s="169"/>
      <c r="E78" s="7"/>
      <c r="F78" s="7"/>
      <c r="G78" s="106"/>
    </row>
    <row r="79" customFormat="false" ht="24.85" hidden="false" customHeight="true" outlineLevel="0" collapsed="false">
      <c r="A79" s="2" t="s">
        <v>354</v>
      </c>
      <c r="B79" s="2"/>
      <c r="C79" s="150" t="s">
        <v>35</v>
      </c>
      <c r="D79" s="5" t="s">
        <v>35</v>
      </c>
      <c r="E79" s="7" t="s">
        <v>35</v>
      </c>
      <c r="F79" s="7"/>
      <c r="G79" s="5" t="s">
        <v>35</v>
      </c>
    </row>
    <row r="80" customFormat="false" ht="13.8" hidden="false" customHeight="true" outlineLevel="0" collapsed="false">
      <c r="A80" s="7" t="s">
        <v>367</v>
      </c>
      <c r="B80" s="7"/>
      <c r="C80" s="150" t="s">
        <v>35</v>
      </c>
      <c r="D80" s="7" t="s">
        <v>35</v>
      </c>
      <c r="E80" s="7" t="s">
        <v>35</v>
      </c>
      <c r="F80" s="7"/>
      <c r="G80" s="7" t="s">
        <v>35</v>
      </c>
    </row>
    <row r="81" customFormat="false" ht="13.8" hidden="false" customHeight="false" outlineLevel="0" collapsed="false">
      <c r="A81" s="7"/>
      <c r="B81" s="7"/>
      <c r="C81" s="150" t="s">
        <v>35</v>
      </c>
      <c r="D81" s="7"/>
      <c r="E81" s="7"/>
      <c r="F81" s="7"/>
      <c r="G81" s="7"/>
    </row>
    <row r="82" customFormat="false" ht="13.8" hidden="false" customHeight="true" outlineLevel="0" collapsed="false">
      <c r="A82" s="2" t="s">
        <v>368</v>
      </c>
      <c r="B82" s="2"/>
      <c r="C82" s="22" t="s">
        <v>35</v>
      </c>
      <c r="D82" s="142" t="s">
        <v>35</v>
      </c>
      <c r="E82" s="142" t="s">
        <v>35</v>
      </c>
      <c r="F82" s="142"/>
      <c r="G82" s="142" t="s">
        <v>35</v>
      </c>
    </row>
    <row r="83" customFormat="false" ht="13.8" hidden="false" customHeight="false" outlineLevel="0" collapsed="false">
      <c r="A83" s="2"/>
      <c r="B83" s="2"/>
      <c r="C83" s="22" t="s">
        <v>35</v>
      </c>
      <c r="D83" s="142"/>
      <c r="E83" s="142"/>
      <c r="F83" s="142"/>
      <c r="G83" s="142"/>
    </row>
    <row r="84" customFormat="false" ht="12.8" hidden="false" customHeight="true" outlineLevel="0" collapsed="false">
      <c r="A84" s="151" t="s">
        <v>369</v>
      </c>
      <c r="B84" s="151"/>
      <c r="C84" s="142" t="s">
        <v>35</v>
      </c>
      <c r="D84" s="142" t="s">
        <v>35</v>
      </c>
      <c r="E84" s="142" t="s">
        <v>35</v>
      </c>
      <c r="F84" s="142"/>
      <c r="G84" s="142" t="s">
        <v>35</v>
      </c>
    </row>
    <row r="85" customFormat="false" ht="12.8" hidden="false" customHeight="false" outlineLevel="0" collapsed="false">
      <c r="A85" s="151"/>
      <c r="B85" s="151"/>
      <c r="C85" s="142"/>
      <c r="D85" s="142"/>
      <c r="E85" s="142"/>
      <c r="F85" s="142"/>
      <c r="G85" s="142"/>
    </row>
    <row r="86" customFormat="false" ht="13.8" hidden="false" customHeight="true" outlineLevel="0" collapsed="false">
      <c r="A86" s="142" t="s">
        <v>370</v>
      </c>
      <c r="B86" s="142"/>
      <c r="C86" s="22" t="s">
        <v>35</v>
      </c>
      <c r="D86" s="142" t="s">
        <v>35</v>
      </c>
      <c r="E86" s="142" t="s">
        <v>35</v>
      </c>
      <c r="F86" s="142"/>
      <c r="G86" s="142" t="s">
        <v>35</v>
      </c>
    </row>
    <row r="87" customFormat="false" ht="13.8" hidden="false" customHeight="false" outlineLevel="0" collapsed="false">
      <c r="A87" s="142"/>
      <c r="B87" s="142"/>
      <c r="C87" s="22" t="s">
        <v>35</v>
      </c>
      <c r="D87" s="142"/>
      <c r="E87" s="142"/>
      <c r="F87" s="142"/>
      <c r="G87" s="142"/>
    </row>
    <row r="88" customFormat="false" ht="13.8" hidden="false" customHeight="true" outlineLevel="0" collapsed="false">
      <c r="A88" s="130" t="s">
        <v>373</v>
      </c>
      <c r="B88" s="130"/>
      <c r="C88" s="130"/>
      <c r="D88" s="130"/>
      <c r="E88" s="130"/>
      <c r="F88" s="130"/>
      <c r="G88" s="130"/>
    </row>
    <row r="89" customFormat="false" ht="24.85" hidden="false" customHeight="true" outlineLevel="0" collapsed="false">
      <c r="A89" s="133" t="s">
        <v>374</v>
      </c>
      <c r="B89" s="133"/>
      <c r="C89" s="133"/>
      <c r="D89" s="133"/>
      <c r="E89" s="133"/>
      <c r="F89" s="7" t="s">
        <v>35</v>
      </c>
      <c r="G89" s="7"/>
    </row>
    <row r="90" customFormat="false" ht="13.8" hidden="false" customHeight="true" outlineLevel="0" collapsed="false">
      <c r="A90" s="133" t="s">
        <v>375</v>
      </c>
      <c r="B90" s="133"/>
      <c r="C90" s="133"/>
      <c r="D90" s="133"/>
      <c r="E90" s="133"/>
      <c r="F90" s="7" t="str">
        <f aca="false">F89</f>
        <v>-</v>
      </c>
      <c r="G90" s="7"/>
    </row>
    <row r="91" customFormat="false" ht="13.8" hidden="false" customHeight="true" outlineLevel="0" collapsed="false">
      <c r="A91" s="152" t="s">
        <v>376</v>
      </c>
      <c r="B91" s="152"/>
      <c r="C91" s="152"/>
      <c r="D91" s="152"/>
      <c r="E91" s="152"/>
      <c r="F91" s="7" t="s">
        <v>35</v>
      </c>
      <c r="G91" s="7"/>
    </row>
    <row r="92" customFormat="false" ht="13.8" hidden="false" customHeight="true" outlineLevel="0" collapsed="false">
      <c r="A92" s="133" t="s">
        <v>377</v>
      </c>
      <c r="B92" s="133"/>
      <c r="C92" s="133"/>
      <c r="D92" s="133"/>
      <c r="E92" s="133"/>
      <c r="F92" s="91" t="s">
        <v>378</v>
      </c>
      <c r="G92" s="91"/>
    </row>
    <row r="93" customFormat="false" ht="13.8" hidden="false" customHeight="true" outlineLevel="0" collapsed="false">
      <c r="A93" s="130" t="s">
        <v>379</v>
      </c>
      <c r="B93" s="130"/>
      <c r="C93" s="130"/>
      <c r="D93" s="130"/>
      <c r="E93" s="130"/>
      <c r="F93" s="130"/>
      <c r="G93" s="130"/>
    </row>
    <row r="94" customFormat="false" ht="37.3" hidden="false" customHeight="true" outlineLevel="0" collapsed="false">
      <c r="A94" s="9" t="s">
        <v>380</v>
      </c>
      <c r="B94" s="9"/>
      <c r="C94" s="9"/>
      <c r="D94" s="9"/>
      <c r="E94" s="9"/>
      <c r="F94" s="9"/>
      <c r="G94" s="9"/>
    </row>
    <row r="95" customFormat="false" ht="12.8" hidden="false" customHeight="true" outlineLevel="0" collapsed="false">
      <c r="A95" s="91" t="s">
        <v>381</v>
      </c>
      <c r="B95" s="91"/>
      <c r="C95" s="91"/>
      <c r="D95" s="91" t="s">
        <v>382</v>
      </c>
      <c r="E95" s="91"/>
      <c r="F95" s="91"/>
      <c r="G95" s="91"/>
    </row>
    <row r="96" customFormat="false" ht="12.8" hidden="false" customHeight="false" outlineLevel="0" collapsed="false">
      <c r="A96" s="91"/>
      <c r="B96" s="91"/>
      <c r="C96" s="91"/>
      <c r="D96" s="91"/>
      <c r="E96" s="91"/>
      <c r="F96" s="91"/>
      <c r="G96" s="91"/>
    </row>
  </sheetData>
  <mergeCells count="90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A8:G8"/>
    <mergeCell ref="A9:G9"/>
    <mergeCell ref="F10:G10"/>
    <mergeCell ref="F11:G11"/>
    <mergeCell ref="A13:G13"/>
    <mergeCell ref="F14:G14"/>
    <mergeCell ref="F15:G15"/>
    <mergeCell ref="A16:G16"/>
    <mergeCell ref="A18:B18"/>
    <mergeCell ref="A21:E21"/>
    <mergeCell ref="F21:G21"/>
    <mergeCell ref="A22:E22"/>
    <mergeCell ref="F22:G22"/>
    <mergeCell ref="A23:E23"/>
    <mergeCell ref="F23:G23"/>
    <mergeCell ref="A24:G24"/>
    <mergeCell ref="A25:G25"/>
    <mergeCell ref="A26:G26"/>
    <mergeCell ref="A27:G27"/>
    <mergeCell ref="A28:G28"/>
    <mergeCell ref="A31:G31"/>
    <mergeCell ref="A33:B33"/>
    <mergeCell ref="A41:G41"/>
    <mergeCell ref="A42:G42"/>
    <mergeCell ref="A43:G43"/>
    <mergeCell ref="A44:G44"/>
    <mergeCell ref="A47:G47"/>
    <mergeCell ref="A49:B49"/>
    <mergeCell ref="A56:G56"/>
    <mergeCell ref="A57:G57"/>
    <mergeCell ref="A58:G58"/>
    <mergeCell ref="A61:G61"/>
    <mergeCell ref="A63:B63"/>
    <mergeCell ref="A71:G71"/>
    <mergeCell ref="A72:G72"/>
    <mergeCell ref="A73:G73"/>
    <mergeCell ref="A74:B74"/>
    <mergeCell ref="E74:F74"/>
    <mergeCell ref="A75:B76"/>
    <mergeCell ref="D75:D76"/>
    <mergeCell ref="E75:F76"/>
    <mergeCell ref="G75:G76"/>
    <mergeCell ref="A77:B78"/>
    <mergeCell ref="D77:D78"/>
    <mergeCell ref="E77:F78"/>
    <mergeCell ref="G77:G78"/>
    <mergeCell ref="A79:B79"/>
    <mergeCell ref="E79:F79"/>
    <mergeCell ref="A80:B81"/>
    <mergeCell ref="D80:D81"/>
    <mergeCell ref="E80:F81"/>
    <mergeCell ref="G80:G81"/>
    <mergeCell ref="A82:B83"/>
    <mergeCell ref="D82:D83"/>
    <mergeCell ref="E82:F83"/>
    <mergeCell ref="G82:G83"/>
    <mergeCell ref="A84:B85"/>
    <mergeCell ref="C84:C85"/>
    <mergeCell ref="D84:D85"/>
    <mergeCell ref="E84:F85"/>
    <mergeCell ref="G84:G85"/>
    <mergeCell ref="A86:B87"/>
    <mergeCell ref="D86:D87"/>
    <mergeCell ref="E86:F87"/>
    <mergeCell ref="G86:G87"/>
    <mergeCell ref="A88:G88"/>
    <mergeCell ref="A89:E89"/>
    <mergeCell ref="F89:G89"/>
    <mergeCell ref="A90:E90"/>
    <mergeCell ref="F90:G90"/>
    <mergeCell ref="A91:E91"/>
    <mergeCell ref="F91:G91"/>
    <mergeCell ref="A92:E92"/>
    <mergeCell ref="F92:G92"/>
    <mergeCell ref="A93:G93"/>
    <mergeCell ref="A94:G94"/>
    <mergeCell ref="A95:A96"/>
    <mergeCell ref="B95:C96"/>
    <mergeCell ref="D95:E96"/>
    <mergeCell ref="F95:G9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58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  <rowBreaks count="1" manualBreakCount="1">
    <brk id="57" man="true" max="16383" min="0"/>
  </rowBreak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96"/>
  <sheetViews>
    <sheetView showFormulas="false" showGridLines="true" showRowColHeaders="true" showZeros="true" rightToLeft="false" tabSelected="false" showOutlineSymbols="true" defaultGridColor="true" view="pageBreakPreview" topLeftCell="A49" colorId="64" zoomScale="85" zoomScaleNormal="88" zoomScalePageLayoutView="85" workbookViewId="0">
      <selection pane="topLeft" activeCell="B29" activeCellId="0" sqref="B29"/>
    </sheetView>
  </sheetViews>
  <sheetFormatPr defaultColWidth="10.4453125" defaultRowHeight="12.8" zeroHeight="false" outlineLevelRow="0" outlineLevelCol="0"/>
  <cols>
    <col collapsed="false" customWidth="true" hidden="false" outlineLevel="0" max="1" min="1" style="1" width="21.32"/>
    <col collapsed="false" customWidth="true" hidden="false" outlineLevel="0" max="2" min="2" style="1" width="20.67"/>
    <col collapsed="false" customWidth="true" hidden="false" outlineLevel="0" max="3" min="3" style="1" width="22.98"/>
    <col collapsed="false" customWidth="true" hidden="false" outlineLevel="0" max="4" min="4" style="1" width="17.08"/>
    <col collapsed="false" customWidth="true" hidden="false" outlineLevel="0" max="5" min="5" style="1" width="17.5"/>
    <col collapsed="false" customWidth="true" hidden="false" outlineLevel="0" max="7" min="7" style="1" width="14.76"/>
  </cols>
  <sheetData>
    <row r="1" customFormat="false" ht="13.8" hidden="false" customHeight="true" outlineLevel="0" collapsed="false">
      <c r="A1" s="116" t="s">
        <v>0</v>
      </c>
      <c r="B1" s="116"/>
      <c r="C1" s="116"/>
      <c r="D1" s="116"/>
      <c r="E1" s="116"/>
      <c r="F1" s="116"/>
      <c r="G1" s="116"/>
    </row>
    <row r="2" customFormat="false" ht="24.85" hidden="false" customHeight="true" outlineLevel="0" collapsed="false">
      <c r="A2" s="117" t="s">
        <v>3</v>
      </c>
      <c r="B2" s="117"/>
      <c r="C2" s="118" t="n">
        <v>89379676209</v>
      </c>
      <c r="D2" s="118"/>
      <c r="E2" s="119"/>
      <c r="F2" s="119"/>
      <c r="G2" s="120"/>
    </row>
    <row r="3" customFormat="false" ht="24.85" hidden="false" customHeight="true" outlineLevel="0" collapsed="false">
      <c r="A3" s="121" t="s">
        <v>305</v>
      </c>
      <c r="B3" s="9" t="s">
        <v>306</v>
      </c>
      <c r="C3" s="9"/>
      <c r="D3" s="122" t="s">
        <v>307</v>
      </c>
      <c r="E3" s="122"/>
      <c r="F3" s="123" t="s">
        <v>8</v>
      </c>
      <c r="G3" s="123"/>
    </row>
    <row r="4" customFormat="false" ht="24.85" hidden="false" customHeight="true" outlineLevel="0" collapsed="false">
      <c r="A4" s="121" t="s">
        <v>308</v>
      </c>
      <c r="B4" s="124" t="s">
        <v>53</v>
      </c>
      <c r="C4" s="124"/>
      <c r="D4" s="125" t="s">
        <v>265</v>
      </c>
      <c r="E4" s="125"/>
      <c r="F4" s="126" t="s">
        <v>254</v>
      </c>
      <c r="G4" s="126"/>
    </row>
    <row r="5" customFormat="false" ht="24.85" hidden="false" customHeight="false" outlineLevel="0" collapsed="false">
      <c r="A5" s="127" t="s">
        <v>309</v>
      </c>
      <c r="B5" s="128" t="n">
        <v>45534</v>
      </c>
      <c r="C5" s="119"/>
      <c r="D5" s="119"/>
      <c r="E5" s="119"/>
      <c r="F5" s="119"/>
      <c r="G5" s="120"/>
    </row>
    <row r="6" customFormat="false" ht="13.8" hidden="false" customHeight="false" outlineLevel="0" collapsed="false">
      <c r="A6" s="129"/>
      <c r="B6" s="129"/>
      <c r="C6" s="129"/>
      <c r="D6" s="129"/>
      <c r="E6" s="129"/>
      <c r="F6" s="129"/>
      <c r="G6" s="129"/>
    </row>
    <row r="7" customFormat="false" ht="13.8" hidden="false" customHeight="true" outlineLevel="0" collapsed="false">
      <c r="A7" s="116" t="s">
        <v>310</v>
      </c>
      <c r="B7" s="116"/>
      <c r="C7" s="116"/>
      <c r="D7" s="116"/>
      <c r="E7" s="116"/>
      <c r="F7" s="116"/>
      <c r="G7" s="116"/>
    </row>
    <row r="8" customFormat="false" ht="13.8" hidden="false" customHeight="true" outlineLevel="0" collapsed="false">
      <c r="A8" s="130" t="s">
        <v>311</v>
      </c>
      <c r="B8" s="130"/>
      <c r="C8" s="130"/>
      <c r="D8" s="130"/>
      <c r="E8" s="130"/>
      <c r="F8" s="130"/>
      <c r="G8" s="130"/>
    </row>
    <row r="9" customFormat="false" ht="13.8" hidden="false" customHeight="true" outlineLevel="0" collapsed="false">
      <c r="A9" s="130" t="s">
        <v>312</v>
      </c>
      <c r="B9" s="130"/>
      <c r="C9" s="130"/>
      <c r="D9" s="130"/>
      <c r="E9" s="130"/>
      <c r="F9" s="130"/>
      <c r="G9" s="130"/>
    </row>
    <row r="10" customFormat="false" ht="50.95" hidden="false" customHeight="true" outlineLevel="0" collapsed="false">
      <c r="A10" s="131" t="s">
        <v>313</v>
      </c>
      <c r="B10" s="131" t="s">
        <v>314</v>
      </c>
      <c r="C10" s="131" t="s">
        <v>315</v>
      </c>
      <c r="D10" s="131" t="s">
        <v>316</v>
      </c>
      <c r="E10" s="131" t="s">
        <v>317</v>
      </c>
      <c r="F10" s="131" t="s">
        <v>318</v>
      </c>
      <c r="G10" s="131"/>
    </row>
    <row r="11" customFormat="false" ht="13.8" hidden="false" customHeight="true" outlineLevel="0" collapsed="false">
      <c r="A11" s="91" t="s">
        <v>35</v>
      </c>
      <c r="B11" s="91" t="n">
        <v>3</v>
      </c>
      <c r="C11" s="91" t="s">
        <v>35</v>
      </c>
      <c r="D11" s="91" t="s">
        <v>35</v>
      </c>
      <c r="E11" s="132" t="s">
        <v>35</v>
      </c>
      <c r="F11" s="91" t="s">
        <v>35</v>
      </c>
      <c r="G11" s="91"/>
    </row>
    <row r="12" customFormat="false" ht="13.8" hidden="false" customHeight="false" outlineLevel="0" collapsed="false">
      <c r="A12" s="129"/>
      <c r="B12" s="129"/>
      <c r="C12" s="129"/>
      <c r="D12" s="129"/>
      <c r="E12" s="129"/>
      <c r="F12" s="129"/>
      <c r="G12" s="129"/>
    </row>
    <row r="13" customFormat="false" ht="13.8" hidden="false" customHeight="true" outlineLevel="0" collapsed="false">
      <c r="A13" s="130" t="s">
        <v>319</v>
      </c>
      <c r="B13" s="130"/>
      <c r="C13" s="130"/>
      <c r="D13" s="130"/>
      <c r="E13" s="130"/>
      <c r="F13" s="130"/>
      <c r="G13" s="130"/>
    </row>
    <row r="14" customFormat="false" ht="50.95" hidden="false" customHeight="true" outlineLevel="0" collapsed="false">
      <c r="A14" s="18" t="s">
        <v>313</v>
      </c>
      <c r="B14" s="131" t="s">
        <v>314</v>
      </c>
      <c r="C14" s="131" t="s">
        <v>315</v>
      </c>
      <c r="D14" s="131" t="s">
        <v>316</v>
      </c>
      <c r="E14" s="131" t="s">
        <v>317</v>
      </c>
      <c r="F14" s="131" t="s">
        <v>318</v>
      </c>
      <c r="G14" s="131"/>
    </row>
    <row r="15" customFormat="false" ht="87.05" hidden="false" customHeight="true" outlineLevel="0" collapsed="false">
      <c r="A15" s="133" t="s">
        <v>320</v>
      </c>
      <c r="B15" s="5" t="s">
        <v>35</v>
      </c>
      <c r="C15" s="5" t="s">
        <v>35</v>
      </c>
      <c r="D15" s="5" t="s">
        <v>35</v>
      </c>
      <c r="E15" s="134" t="s">
        <v>35</v>
      </c>
      <c r="F15" s="7" t="s">
        <v>35</v>
      </c>
      <c r="G15" s="7"/>
    </row>
    <row r="16" customFormat="false" ht="13.8" hidden="false" customHeight="true" outlineLevel="0" collapsed="false">
      <c r="A16" s="135" t="s">
        <v>321</v>
      </c>
      <c r="B16" s="135"/>
      <c r="C16" s="135"/>
      <c r="D16" s="135"/>
      <c r="E16" s="135"/>
      <c r="F16" s="135"/>
      <c r="G16" s="135"/>
    </row>
    <row r="17" customFormat="false" ht="24.85" hidden="false" customHeight="false" outlineLevel="0" collapsed="false">
      <c r="A17" s="131" t="s">
        <v>322</v>
      </c>
      <c r="B17" s="131" t="s">
        <v>323</v>
      </c>
      <c r="C17" s="129"/>
      <c r="D17" s="129"/>
      <c r="E17" s="129"/>
      <c r="F17" s="129"/>
      <c r="G17" s="129"/>
    </row>
    <row r="18" customFormat="false" ht="13.8" hidden="false" customHeight="true" outlineLevel="0" collapsed="false">
      <c r="A18" s="136" t="s">
        <v>324</v>
      </c>
      <c r="B18" s="136"/>
      <c r="C18" s="129"/>
      <c r="D18" s="129"/>
      <c r="E18" s="129"/>
      <c r="F18" s="129"/>
      <c r="G18" s="129"/>
    </row>
    <row r="19" customFormat="false" ht="13.8" hidden="false" customHeight="false" outlineLevel="0" collapsed="false">
      <c r="A19" s="9" t="s">
        <v>325</v>
      </c>
      <c r="B19" s="5" t="s">
        <v>35</v>
      </c>
      <c r="C19" s="129"/>
      <c r="D19" s="129"/>
      <c r="E19" s="129"/>
      <c r="F19" s="129"/>
      <c r="G19" s="129"/>
    </row>
    <row r="20" customFormat="false" ht="13.8" hidden="false" customHeight="false" outlineLevel="0" collapsed="false">
      <c r="A20" s="9" t="s">
        <v>326</v>
      </c>
      <c r="B20" s="5" t="s">
        <v>35</v>
      </c>
      <c r="C20" s="129"/>
      <c r="D20" s="129"/>
      <c r="E20" s="129"/>
      <c r="F20" s="129"/>
      <c r="G20" s="129"/>
    </row>
    <row r="21" customFormat="false" ht="24.85" hidden="false" customHeight="true" outlineLevel="0" collapsed="false">
      <c r="A21" s="133" t="s">
        <v>327</v>
      </c>
      <c r="B21" s="133"/>
      <c r="C21" s="133"/>
      <c r="D21" s="133"/>
      <c r="E21" s="133"/>
      <c r="F21" s="137" t="s">
        <v>35</v>
      </c>
      <c r="G21" s="137"/>
    </row>
    <row r="22" customFormat="false" ht="13.8" hidden="false" customHeight="true" outlineLevel="0" collapsed="false">
      <c r="A22" s="133" t="s">
        <v>328</v>
      </c>
      <c r="B22" s="133"/>
      <c r="C22" s="133"/>
      <c r="D22" s="133"/>
      <c r="E22" s="133"/>
      <c r="F22" s="7" t="s">
        <v>35</v>
      </c>
      <c r="G22" s="7"/>
    </row>
    <row r="23" customFormat="false" ht="13.8" hidden="false" customHeight="true" outlineLevel="0" collapsed="false">
      <c r="A23" s="133" t="s">
        <v>329</v>
      </c>
      <c r="B23" s="133"/>
      <c r="C23" s="133"/>
      <c r="D23" s="133"/>
      <c r="E23" s="133"/>
      <c r="F23" s="7" t="s">
        <v>35</v>
      </c>
      <c r="G23" s="7"/>
    </row>
    <row r="24" customFormat="false" ht="13.8" hidden="false" customHeight="true" outlineLevel="0" collapsed="false">
      <c r="A24" s="135" t="s">
        <v>330</v>
      </c>
      <c r="B24" s="135"/>
      <c r="C24" s="135"/>
      <c r="D24" s="135"/>
      <c r="E24" s="135"/>
      <c r="F24" s="135"/>
      <c r="G24" s="135"/>
    </row>
    <row r="25" customFormat="false" ht="13.8" hidden="false" customHeight="true" outlineLevel="0" collapsed="false">
      <c r="A25" s="133"/>
      <c r="B25" s="133"/>
      <c r="C25" s="133"/>
      <c r="D25" s="133"/>
      <c r="E25" s="133"/>
      <c r="F25" s="133"/>
      <c r="G25" s="133"/>
    </row>
    <row r="26" customFormat="false" ht="13.8" hidden="false" customHeight="true" outlineLevel="0" collapsed="false">
      <c r="A26" s="167" t="s">
        <v>400</v>
      </c>
      <c r="B26" s="167"/>
      <c r="C26" s="167"/>
      <c r="D26" s="167"/>
      <c r="E26" s="167"/>
      <c r="F26" s="167"/>
      <c r="G26" s="167"/>
    </row>
    <row r="27" customFormat="false" ht="20.1" hidden="false" customHeight="true" outlineLevel="0" collapsed="false">
      <c r="A27" s="133"/>
      <c r="B27" s="133"/>
      <c r="C27" s="133"/>
      <c r="D27" s="133"/>
      <c r="E27" s="133"/>
      <c r="F27" s="133"/>
      <c r="G27" s="133"/>
    </row>
    <row r="28" customFormat="false" ht="13.8" hidden="false" customHeight="true" outlineLevel="0" collapsed="false">
      <c r="A28" s="130" t="s">
        <v>332</v>
      </c>
      <c r="B28" s="130"/>
      <c r="C28" s="130"/>
      <c r="D28" s="130"/>
      <c r="E28" s="130"/>
      <c r="F28" s="130"/>
      <c r="G28" s="130"/>
    </row>
    <row r="29" customFormat="false" ht="24.85" hidden="false" customHeight="false" outlineLevel="0" collapsed="false">
      <c r="A29" s="131" t="s">
        <v>314</v>
      </c>
      <c r="B29" s="9" t="s">
        <v>334</v>
      </c>
      <c r="C29" s="9" t="s">
        <v>335</v>
      </c>
      <c r="D29" s="9" t="s">
        <v>336</v>
      </c>
      <c r="E29" s="9" t="s">
        <v>337</v>
      </c>
      <c r="F29" s="9" t="s">
        <v>338</v>
      </c>
      <c r="G29" s="9" t="s">
        <v>339</v>
      </c>
    </row>
    <row r="30" customFormat="false" ht="13.8" hidden="false" customHeight="false" outlineLevel="0" collapsed="false">
      <c r="A30" s="5" t="s">
        <v>35</v>
      </c>
      <c r="B30" s="5" t="s">
        <v>35</v>
      </c>
      <c r="C30" s="5" t="s">
        <v>35</v>
      </c>
      <c r="D30" s="5" t="s">
        <v>35</v>
      </c>
      <c r="E30" s="5" t="s">
        <v>35</v>
      </c>
      <c r="F30" s="5" t="s">
        <v>35</v>
      </c>
      <c r="G30" s="5" t="s">
        <v>35</v>
      </c>
    </row>
    <row r="31" customFormat="false" ht="13.8" hidden="false" customHeight="true" outlineLevel="0" collapsed="false">
      <c r="A31" s="135" t="s">
        <v>321</v>
      </c>
      <c r="B31" s="135"/>
      <c r="C31" s="135"/>
      <c r="D31" s="135"/>
      <c r="E31" s="135"/>
      <c r="F31" s="135"/>
      <c r="G31" s="135"/>
    </row>
    <row r="32" customFormat="false" ht="24.85" hidden="false" customHeight="false" outlineLevel="0" collapsed="false">
      <c r="A32" s="131" t="s">
        <v>322</v>
      </c>
      <c r="B32" s="131" t="s">
        <v>323</v>
      </c>
      <c r="C32" s="96"/>
      <c r="D32" s="96"/>
      <c r="E32" s="96"/>
      <c r="F32" s="96"/>
      <c r="G32" s="96"/>
    </row>
    <row r="33" customFormat="false" ht="24.85" hidden="false" customHeight="true" outlineLevel="0" collapsed="false">
      <c r="A33" s="7" t="s">
        <v>343</v>
      </c>
      <c r="B33" s="7"/>
      <c r="C33" s="96"/>
      <c r="D33" s="96"/>
      <c r="E33" s="96"/>
      <c r="F33" s="96"/>
      <c r="G33" s="96"/>
    </row>
    <row r="34" customFormat="false" ht="13.8" hidden="false" customHeight="false" outlineLevel="0" collapsed="false">
      <c r="A34" s="9" t="s">
        <v>334</v>
      </c>
      <c r="B34" s="5" t="str">
        <f aca="false">B30</f>
        <v>-</v>
      </c>
      <c r="C34" s="96"/>
      <c r="D34" s="96"/>
      <c r="E34" s="96"/>
      <c r="F34" s="96"/>
      <c r="G34" s="96"/>
    </row>
    <row r="35" customFormat="false" ht="13.8" hidden="false" customHeight="false" outlineLevel="0" collapsed="false">
      <c r="A35" s="9" t="s">
        <v>335</v>
      </c>
      <c r="B35" s="5" t="str">
        <f aca="false">C30</f>
        <v>-</v>
      </c>
      <c r="C35" s="96"/>
      <c r="D35" s="96"/>
      <c r="E35" s="96"/>
      <c r="F35" s="96"/>
      <c r="G35" s="96"/>
    </row>
    <row r="36" customFormat="false" ht="13.8" hidden="false" customHeight="false" outlineLevel="0" collapsed="false">
      <c r="A36" s="9" t="s">
        <v>336</v>
      </c>
      <c r="B36" s="5" t="str">
        <f aca="false">D30</f>
        <v>-</v>
      </c>
      <c r="C36" s="138"/>
      <c r="D36" s="138"/>
      <c r="E36" s="138"/>
      <c r="F36" s="138"/>
      <c r="G36" s="96"/>
    </row>
    <row r="37" customFormat="false" ht="13.8" hidden="false" customHeight="false" outlineLevel="0" collapsed="false">
      <c r="A37" s="9" t="s">
        <v>337</v>
      </c>
      <c r="B37" s="5" t="str">
        <f aca="false">E30</f>
        <v>-</v>
      </c>
      <c r="C37" s="138"/>
      <c r="D37" s="138"/>
      <c r="E37" s="138"/>
      <c r="F37" s="138"/>
      <c r="G37" s="96"/>
    </row>
    <row r="38" customFormat="false" ht="13.8" hidden="false" customHeight="false" outlineLevel="0" collapsed="false">
      <c r="A38" s="9" t="s">
        <v>338</v>
      </c>
      <c r="B38" s="5" t="str">
        <f aca="false">F30</f>
        <v>-</v>
      </c>
      <c r="C38" s="138"/>
      <c r="D38" s="138"/>
      <c r="E38" s="138"/>
      <c r="F38" s="138"/>
      <c r="G38" s="96"/>
    </row>
    <row r="39" customFormat="false" ht="24.85" hidden="false" customHeight="false" outlineLevel="0" collapsed="false">
      <c r="A39" s="9" t="s">
        <v>339</v>
      </c>
      <c r="B39" s="5" t="str">
        <f aca="false">G30</f>
        <v>-</v>
      </c>
      <c r="C39" s="138"/>
      <c r="D39" s="138"/>
      <c r="E39" s="138"/>
      <c r="F39" s="138"/>
      <c r="G39" s="96"/>
    </row>
    <row r="40" customFormat="false" ht="13.8" hidden="false" customHeight="false" outlineLevel="0" collapsed="false">
      <c r="A40" s="9" t="s">
        <v>326</v>
      </c>
      <c r="B40" s="5" t="n">
        <f aca="false">SUM(B35:B39)</f>
        <v>0</v>
      </c>
      <c r="C40" s="138"/>
      <c r="D40" s="138"/>
      <c r="E40" s="138"/>
      <c r="F40" s="138"/>
      <c r="G40" s="96"/>
    </row>
    <row r="41" customFormat="false" ht="13.8" hidden="false" customHeight="true" outlineLevel="0" collapsed="false">
      <c r="A41" s="133" t="s">
        <v>35</v>
      </c>
      <c r="B41" s="133"/>
      <c r="C41" s="133"/>
      <c r="D41" s="133"/>
      <c r="E41" s="133"/>
      <c r="F41" s="133"/>
      <c r="G41" s="133"/>
    </row>
    <row r="42" customFormat="false" ht="13.8" hidden="false" customHeight="true" outlineLevel="0" collapsed="false">
      <c r="A42" s="135" t="s">
        <v>330</v>
      </c>
      <c r="B42" s="135"/>
      <c r="C42" s="135"/>
      <c r="D42" s="135"/>
      <c r="E42" s="135"/>
      <c r="F42" s="135"/>
      <c r="G42" s="135"/>
    </row>
    <row r="43" customFormat="false" ht="13.8" hidden="false" customHeight="true" outlineLevel="0" collapsed="false">
      <c r="A43" s="133" t="s">
        <v>331</v>
      </c>
      <c r="B43" s="133"/>
      <c r="C43" s="133"/>
      <c r="D43" s="133"/>
      <c r="E43" s="133"/>
      <c r="F43" s="133"/>
      <c r="G43" s="133"/>
    </row>
    <row r="44" customFormat="false" ht="13.8" hidden="false" customHeight="true" outlineLevel="0" collapsed="false">
      <c r="A44" s="130" t="s">
        <v>345</v>
      </c>
      <c r="B44" s="130"/>
      <c r="C44" s="130"/>
      <c r="D44" s="130"/>
      <c r="E44" s="130"/>
      <c r="F44" s="130"/>
      <c r="G44" s="130"/>
    </row>
    <row r="45" customFormat="false" ht="38.55" hidden="false" customHeight="false" outlineLevel="0" collapsed="false">
      <c r="A45" s="131" t="s">
        <v>346</v>
      </c>
      <c r="B45" s="131" t="s">
        <v>347</v>
      </c>
      <c r="C45" s="131" t="s">
        <v>348</v>
      </c>
      <c r="D45" s="131" t="s">
        <v>349</v>
      </c>
      <c r="E45" s="131" t="s">
        <v>350</v>
      </c>
      <c r="F45" s="131" t="s">
        <v>351</v>
      </c>
      <c r="G45" s="131" t="s">
        <v>352</v>
      </c>
    </row>
    <row r="46" customFormat="false" ht="13.8" hidden="false" customHeight="false" outlineLevel="0" collapsed="false">
      <c r="A46" s="139" t="s">
        <v>35</v>
      </c>
      <c r="B46" s="139" t="s">
        <v>35</v>
      </c>
      <c r="C46" s="139" t="s">
        <v>35</v>
      </c>
      <c r="D46" s="139" t="s">
        <v>35</v>
      </c>
      <c r="E46" s="139" t="s">
        <v>35</v>
      </c>
      <c r="F46" s="139" t="s">
        <v>35</v>
      </c>
      <c r="G46" s="139" t="s">
        <v>35</v>
      </c>
    </row>
    <row r="47" customFormat="false" ht="13.8" hidden="false" customHeight="true" outlineLevel="0" collapsed="false">
      <c r="A47" s="135" t="s">
        <v>321</v>
      </c>
      <c r="B47" s="135"/>
      <c r="C47" s="135"/>
      <c r="D47" s="135"/>
      <c r="E47" s="135"/>
      <c r="F47" s="135"/>
      <c r="G47" s="135"/>
    </row>
    <row r="48" customFormat="false" ht="24.85" hidden="false" customHeight="false" outlineLevel="0" collapsed="false">
      <c r="A48" s="131" t="s">
        <v>322</v>
      </c>
      <c r="B48" s="131" t="s">
        <v>323</v>
      </c>
      <c r="C48" s="129"/>
      <c r="D48" s="129"/>
      <c r="E48" s="129"/>
      <c r="F48" s="129"/>
      <c r="G48" s="129"/>
    </row>
    <row r="49" customFormat="false" ht="13.8" hidden="false" customHeight="true" outlineLevel="0" collapsed="false">
      <c r="A49" s="142" t="s">
        <v>353</v>
      </c>
      <c r="B49" s="142"/>
      <c r="C49" s="129"/>
      <c r="D49" s="129"/>
      <c r="E49" s="129"/>
      <c r="F49" s="129"/>
      <c r="G49" s="129"/>
    </row>
    <row r="50" customFormat="false" ht="13.8" hidden="false" customHeight="false" outlineLevel="0" collapsed="false">
      <c r="A50" s="9" t="s">
        <v>347</v>
      </c>
      <c r="B50" s="5" t="str">
        <f aca="false">B46</f>
        <v>-</v>
      </c>
      <c r="C50" s="129"/>
      <c r="D50" s="129"/>
      <c r="E50" s="129"/>
      <c r="F50" s="129"/>
      <c r="G50" s="129"/>
    </row>
    <row r="51" customFormat="false" ht="13.8" hidden="false" customHeight="false" outlineLevel="0" collapsed="false">
      <c r="A51" s="9" t="s">
        <v>348</v>
      </c>
      <c r="B51" s="5" t="str">
        <f aca="false">C46</f>
        <v>-</v>
      </c>
      <c r="C51" s="129"/>
      <c r="D51" s="129"/>
      <c r="E51" s="129"/>
      <c r="F51" s="129"/>
      <c r="G51" s="129"/>
    </row>
    <row r="52" customFormat="false" ht="24.85" hidden="false" customHeight="false" outlineLevel="0" collapsed="false">
      <c r="A52" s="9" t="str">
        <f aca="false">D45</f>
        <v>Златоглазки</v>
      </c>
      <c r="B52" s="5" t="str">
        <f aca="false">D46</f>
        <v>-</v>
      </c>
      <c r="C52" s="129"/>
      <c r="D52" s="129"/>
      <c r="E52" s="129"/>
      <c r="F52" s="129"/>
      <c r="G52" s="129"/>
    </row>
    <row r="53" customFormat="false" ht="13.8" hidden="false" customHeight="false" outlineLevel="0" collapsed="false">
      <c r="A53" s="9" t="str">
        <f aca="false">E45</f>
        <v>Комары</v>
      </c>
      <c r="B53" s="5" t="str">
        <f aca="false">E46</f>
        <v>-</v>
      </c>
      <c r="C53" s="129"/>
      <c r="D53" s="129"/>
      <c r="E53" s="129"/>
      <c r="F53" s="129"/>
      <c r="G53" s="129"/>
    </row>
    <row r="54" customFormat="false" ht="13.8" hidden="false" customHeight="false" outlineLevel="0" collapsed="false">
      <c r="A54" s="9" t="str">
        <f aca="false">F45</f>
        <v>Осы</v>
      </c>
      <c r="B54" s="5" t="str">
        <f aca="false">F46</f>
        <v>-</v>
      </c>
      <c r="C54" s="129"/>
      <c r="D54" s="129"/>
      <c r="E54" s="129"/>
      <c r="F54" s="129"/>
      <c r="G54" s="129"/>
    </row>
    <row r="55" customFormat="false" ht="24.85" hidden="false" customHeight="false" outlineLevel="0" collapsed="false">
      <c r="A55" s="9" t="str">
        <f aca="false">G45</f>
        <v>Пищевая моль</v>
      </c>
      <c r="B55" s="5" t="str">
        <f aca="false">G46</f>
        <v>-</v>
      </c>
      <c r="C55" s="129"/>
      <c r="D55" s="129"/>
      <c r="E55" s="129"/>
      <c r="F55" s="129"/>
      <c r="G55" s="129"/>
    </row>
    <row r="56" customFormat="false" ht="13.8" hidden="false" customHeight="true" outlineLevel="0" collapsed="false">
      <c r="A56" s="135" t="s">
        <v>330</v>
      </c>
      <c r="B56" s="135"/>
      <c r="C56" s="135"/>
      <c r="D56" s="135"/>
      <c r="E56" s="135"/>
      <c r="F56" s="135"/>
      <c r="G56" s="135"/>
    </row>
    <row r="57" customFormat="false" ht="13.8" hidden="false" customHeight="true" outlineLevel="0" collapsed="false">
      <c r="A57" s="133" t="s">
        <v>331</v>
      </c>
      <c r="B57" s="133"/>
      <c r="C57" s="133"/>
      <c r="D57" s="133"/>
      <c r="E57" s="133"/>
      <c r="F57" s="133"/>
      <c r="G57" s="133"/>
    </row>
    <row r="58" customFormat="false" ht="13.8" hidden="false" customHeight="true" outlineLevel="0" collapsed="false">
      <c r="A58" s="130" t="s">
        <v>355</v>
      </c>
      <c r="B58" s="130"/>
      <c r="C58" s="130"/>
      <c r="D58" s="130"/>
      <c r="E58" s="130"/>
      <c r="F58" s="130"/>
      <c r="G58" s="130"/>
    </row>
    <row r="59" customFormat="false" ht="50.95" hidden="false" customHeight="false" outlineLevel="0" collapsed="false">
      <c r="A59" s="131" t="s">
        <v>356</v>
      </c>
      <c r="B59" s="131" t="s">
        <v>347</v>
      </c>
      <c r="C59" s="131" t="s">
        <v>348</v>
      </c>
      <c r="D59" s="131" t="s">
        <v>349</v>
      </c>
      <c r="E59" s="131" t="s">
        <v>350</v>
      </c>
      <c r="F59" s="131" t="s">
        <v>351</v>
      </c>
      <c r="G59" s="131" t="s">
        <v>352</v>
      </c>
    </row>
    <row r="60" customFormat="false" ht="13.8" hidden="false" customHeight="false" outlineLevel="0" collapsed="false">
      <c r="A60" s="5" t="s">
        <v>35</v>
      </c>
      <c r="B60" s="5" t="s">
        <v>35</v>
      </c>
      <c r="C60" s="5" t="s">
        <v>35</v>
      </c>
      <c r="D60" s="5" t="s">
        <v>35</v>
      </c>
      <c r="E60" s="5" t="s">
        <v>35</v>
      </c>
      <c r="F60" s="5" t="s">
        <v>35</v>
      </c>
      <c r="G60" s="5" t="s">
        <v>35</v>
      </c>
    </row>
    <row r="61" customFormat="false" ht="13.8" hidden="false" customHeight="true" outlineLevel="0" collapsed="false">
      <c r="A61" s="135" t="s">
        <v>321</v>
      </c>
      <c r="B61" s="135"/>
      <c r="C61" s="135"/>
      <c r="D61" s="135"/>
      <c r="E61" s="135"/>
      <c r="F61" s="135"/>
      <c r="G61" s="135"/>
    </row>
    <row r="62" customFormat="false" ht="24.85" hidden="false" customHeight="false" outlineLevel="0" collapsed="false">
      <c r="A62" s="165" t="s">
        <v>322</v>
      </c>
      <c r="B62" s="165" t="s">
        <v>323</v>
      </c>
      <c r="C62" s="96"/>
      <c r="D62" s="96"/>
      <c r="E62" s="96"/>
      <c r="F62" s="96"/>
      <c r="G62" s="96"/>
    </row>
    <row r="63" customFormat="false" ht="13.8" hidden="false" customHeight="false" outlineLevel="0" collapsed="false">
      <c r="A63" s="113" t="s">
        <v>353</v>
      </c>
      <c r="B63" s="113"/>
      <c r="C63" s="96"/>
      <c r="D63" s="96"/>
      <c r="E63" s="96"/>
      <c r="F63" s="96"/>
      <c r="G63" s="96"/>
    </row>
    <row r="64" customFormat="false" ht="13.8" hidden="false" customHeight="false" outlineLevel="0" collapsed="false">
      <c r="A64" s="9" t="s">
        <v>347</v>
      </c>
      <c r="B64" s="5" t="s">
        <v>35</v>
      </c>
      <c r="C64" s="96"/>
      <c r="D64" s="96"/>
      <c r="E64" s="96"/>
      <c r="F64" s="96"/>
      <c r="G64" s="96"/>
    </row>
    <row r="65" customFormat="false" ht="13.8" hidden="false" customHeight="false" outlineLevel="0" collapsed="false">
      <c r="A65" s="9" t="s">
        <v>348</v>
      </c>
      <c r="B65" s="5" t="s">
        <v>35</v>
      </c>
      <c r="C65" s="96"/>
      <c r="D65" s="96"/>
      <c r="E65" s="96"/>
      <c r="F65" s="96"/>
      <c r="G65" s="96"/>
    </row>
    <row r="66" customFormat="false" ht="24.85" hidden="false" customHeight="false" outlineLevel="0" collapsed="false">
      <c r="A66" s="9" t="str">
        <f aca="false">D59</f>
        <v>Златоглазки</v>
      </c>
      <c r="B66" s="5" t="s">
        <v>35</v>
      </c>
      <c r="C66" s="96"/>
      <c r="D66" s="96"/>
      <c r="E66" s="96"/>
      <c r="F66" s="96"/>
      <c r="G66" s="96"/>
    </row>
    <row r="67" customFormat="false" ht="13.8" hidden="false" customHeight="false" outlineLevel="0" collapsed="false">
      <c r="A67" s="9" t="str">
        <f aca="false">E59</f>
        <v>Комары</v>
      </c>
      <c r="B67" s="5" t="s">
        <v>35</v>
      </c>
      <c r="C67" s="96"/>
      <c r="D67" s="96"/>
      <c r="E67" s="96"/>
      <c r="F67" s="96"/>
      <c r="G67" s="96"/>
    </row>
    <row r="68" customFormat="false" ht="13.8" hidden="false" customHeight="false" outlineLevel="0" collapsed="false">
      <c r="A68" s="9" t="str">
        <f aca="false">F59</f>
        <v>Осы</v>
      </c>
      <c r="B68" s="5" t="s">
        <v>35</v>
      </c>
      <c r="C68" s="96"/>
      <c r="D68" s="96"/>
      <c r="E68" s="96"/>
      <c r="F68" s="96"/>
      <c r="G68" s="96"/>
    </row>
    <row r="69" customFormat="false" ht="24.85" hidden="false" customHeight="false" outlineLevel="0" collapsed="false">
      <c r="A69" s="9" t="str">
        <f aca="false">G59</f>
        <v>Пищевая моль</v>
      </c>
      <c r="B69" s="5" t="s">
        <v>35</v>
      </c>
      <c r="C69" s="96"/>
      <c r="D69" s="96"/>
      <c r="E69" s="96"/>
      <c r="F69" s="96"/>
      <c r="G69" s="96"/>
    </row>
    <row r="70" customFormat="false" ht="13.8" hidden="false" customHeight="false" outlineLevel="0" collapsed="false">
      <c r="A70" s="133" t="s">
        <v>35</v>
      </c>
      <c r="B70" s="144"/>
      <c r="C70" s="144"/>
      <c r="D70" s="144"/>
      <c r="E70" s="144"/>
      <c r="F70" s="144"/>
      <c r="G70" s="145"/>
    </row>
    <row r="71" customFormat="false" ht="13.8" hidden="false" customHeight="true" outlineLevel="0" collapsed="false">
      <c r="A71" s="135" t="s">
        <v>330</v>
      </c>
      <c r="B71" s="135"/>
      <c r="C71" s="135"/>
      <c r="D71" s="135"/>
      <c r="E71" s="135"/>
      <c r="F71" s="135"/>
      <c r="G71" s="135"/>
    </row>
    <row r="72" customFormat="false" ht="13.8" hidden="false" customHeight="true" outlineLevel="0" collapsed="false">
      <c r="A72" s="133" t="s">
        <v>331</v>
      </c>
      <c r="B72" s="133"/>
      <c r="C72" s="133"/>
      <c r="D72" s="133"/>
      <c r="E72" s="133"/>
      <c r="F72" s="133"/>
      <c r="G72" s="133"/>
    </row>
    <row r="73" customFormat="false" ht="13.8" hidden="false" customHeight="true" outlineLevel="0" collapsed="false">
      <c r="A73" s="130" t="s">
        <v>357</v>
      </c>
      <c r="B73" s="130"/>
      <c r="C73" s="130"/>
      <c r="D73" s="130"/>
      <c r="E73" s="130"/>
      <c r="F73" s="130"/>
      <c r="G73" s="130"/>
    </row>
    <row r="74" customFormat="false" ht="50.95" hidden="false" customHeight="true" outlineLevel="0" collapsed="false">
      <c r="A74" s="131" t="s">
        <v>358</v>
      </c>
      <c r="B74" s="131"/>
      <c r="C74" s="131" t="s">
        <v>404</v>
      </c>
      <c r="D74" s="131" t="s">
        <v>48</v>
      </c>
      <c r="E74" s="131" t="s">
        <v>360</v>
      </c>
      <c r="F74" s="131"/>
      <c r="G74" s="131" t="s">
        <v>361</v>
      </c>
    </row>
    <row r="75" customFormat="false" ht="13.8" hidden="false" customHeight="true" outlineLevel="0" collapsed="false">
      <c r="A75" s="7" t="s">
        <v>362</v>
      </c>
      <c r="B75" s="7"/>
      <c r="C75" s="146" t="s">
        <v>425</v>
      </c>
      <c r="D75" s="7" t="s">
        <v>363</v>
      </c>
      <c r="E75" s="7" t="s">
        <v>364</v>
      </c>
      <c r="F75" s="7"/>
      <c r="G75" s="147" t="n">
        <f aca="false">16*0.002</f>
        <v>0.032</v>
      </c>
    </row>
    <row r="76" customFormat="false" ht="13.8" hidden="false" customHeight="false" outlineLevel="0" collapsed="false">
      <c r="A76" s="7"/>
      <c r="B76" s="7"/>
      <c r="C76" s="137" t="s">
        <v>424</v>
      </c>
      <c r="D76" s="7"/>
      <c r="E76" s="7"/>
      <c r="F76" s="7"/>
      <c r="G76" s="147"/>
    </row>
    <row r="77" customFormat="false" ht="13.8" hidden="false" customHeight="true" outlineLevel="0" collapsed="false">
      <c r="A77" s="2" t="s">
        <v>365</v>
      </c>
      <c r="B77" s="2"/>
      <c r="C77" s="13" t="s">
        <v>35</v>
      </c>
      <c r="D77" s="169" t="s">
        <v>35</v>
      </c>
      <c r="E77" s="7" t="s">
        <v>35</v>
      </c>
      <c r="F77" s="7"/>
      <c r="G77" s="106" t="s">
        <v>35</v>
      </c>
    </row>
    <row r="78" customFormat="false" ht="22.35" hidden="false" customHeight="false" outlineLevel="0" collapsed="false">
      <c r="A78" s="2"/>
      <c r="B78" s="2"/>
      <c r="C78" s="166" t="s">
        <v>35</v>
      </c>
      <c r="D78" s="169"/>
      <c r="E78" s="7"/>
      <c r="F78" s="7"/>
      <c r="G78" s="106"/>
    </row>
    <row r="79" customFormat="false" ht="24.85" hidden="false" customHeight="true" outlineLevel="0" collapsed="false">
      <c r="A79" s="2" t="s">
        <v>354</v>
      </c>
      <c r="B79" s="2"/>
      <c r="C79" s="150" t="s">
        <v>35</v>
      </c>
      <c r="D79" s="5" t="s">
        <v>35</v>
      </c>
      <c r="E79" s="7" t="s">
        <v>35</v>
      </c>
      <c r="F79" s="7"/>
      <c r="G79" s="5" t="s">
        <v>35</v>
      </c>
    </row>
    <row r="80" customFormat="false" ht="13.8" hidden="false" customHeight="true" outlineLevel="0" collapsed="false">
      <c r="A80" s="7" t="s">
        <v>367</v>
      </c>
      <c r="B80" s="7"/>
      <c r="C80" s="150" t="s">
        <v>35</v>
      </c>
      <c r="D80" s="7" t="s">
        <v>35</v>
      </c>
      <c r="E80" s="7" t="s">
        <v>35</v>
      </c>
      <c r="F80" s="7"/>
      <c r="G80" s="7" t="s">
        <v>35</v>
      </c>
    </row>
    <row r="81" customFormat="false" ht="13.8" hidden="false" customHeight="false" outlineLevel="0" collapsed="false">
      <c r="A81" s="7"/>
      <c r="B81" s="7"/>
      <c r="C81" s="150" t="s">
        <v>35</v>
      </c>
      <c r="D81" s="7"/>
      <c r="E81" s="7"/>
      <c r="F81" s="7"/>
      <c r="G81" s="7"/>
    </row>
    <row r="82" customFormat="false" ht="13.8" hidden="false" customHeight="true" outlineLevel="0" collapsed="false">
      <c r="A82" s="2" t="s">
        <v>368</v>
      </c>
      <c r="B82" s="2"/>
      <c r="C82" s="22" t="s">
        <v>35</v>
      </c>
      <c r="D82" s="142" t="s">
        <v>35</v>
      </c>
      <c r="E82" s="142" t="s">
        <v>35</v>
      </c>
      <c r="F82" s="142"/>
      <c r="G82" s="142" t="s">
        <v>35</v>
      </c>
    </row>
    <row r="83" customFormat="false" ht="13.8" hidden="false" customHeight="false" outlineLevel="0" collapsed="false">
      <c r="A83" s="2"/>
      <c r="B83" s="2"/>
      <c r="C83" s="22" t="s">
        <v>35</v>
      </c>
      <c r="D83" s="142"/>
      <c r="E83" s="142"/>
      <c r="F83" s="142"/>
      <c r="G83" s="142"/>
    </row>
    <row r="84" customFormat="false" ht="12.8" hidden="false" customHeight="true" outlineLevel="0" collapsed="false">
      <c r="A84" s="151" t="s">
        <v>369</v>
      </c>
      <c r="B84" s="151"/>
      <c r="C84" s="142" t="s">
        <v>35</v>
      </c>
      <c r="D84" s="142" t="s">
        <v>35</v>
      </c>
      <c r="E84" s="142" t="s">
        <v>35</v>
      </c>
      <c r="F84" s="142"/>
      <c r="G84" s="142" t="s">
        <v>35</v>
      </c>
    </row>
    <row r="85" customFormat="false" ht="12.8" hidden="false" customHeight="false" outlineLevel="0" collapsed="false">
      <c r="A85" s="151"/>
      <c r="B85" s="151"/>
      <c r="C85" s="142"/>
      <c r="D85" s="142"/>
      <c r="E85" s="142"/>
      <c r="F85" s="142"/>
      <c r="G85" s="142"/>
    </row>
    <row r="86" customFormat="false" ht="13.8" hidden="false" customHeight="true" outlineLevel="0" collapsed="false">
      <c r="A86" s="142" t="s">
        <v>370</v>
      </c>
      <c r="B86" s="142"/>
      <c r="C86" s="22" t="s">
        <v>35</v>
      </c>
      <c r="D86" s="142" t="s">
        <v>35</v>
      </c>
      <c r="E86" s="142" t="s">
        <v>35</v>
      </c>
      <c r="F86" s="142"/>
      <c r="G86" s="142" t="s">
        <v>35</v>
      </c>
    </row>
    <row r="87" customFormat="false" ht="13.8" hidden="false" customHeight="false" outlineLevel="0" collapsed="false">
      <c r="A87" s="142"/>
      <c r="B87" s="142"/>
      <c r="C87" s="22" t="s">
        <v>35</v>
      </c>
      <c r="D87" s="142"/>
      <c r="E87" s="142"/>
      <c r="F87" s="142"/>
      <c r="G87" s="142"/>
    </row>
    <row r="88" customFormat="false" ht="13.8" hidden="false" customHeight="true" outlineLevel="0" collapsed="false">
      <c r="A88" s="130" t="s">
        <v>373</v>
      </c>
      <c r="B88" s="130"/>
      <c r="C88" s="130"/>
      <c r="D88" s="130"/>
      <c r="E88" s="130"/>
      <c r="F88" s="130"/>
      <c r="G88" s="130"/>
    </row>
    <row r="89" customFormat="false" ht="24.85" hidden="false" customHeight="true" outlineLevel="0" collapsed="false">
      <c r="A89" s="133" t="s">
        <v>374</v>
      </c>
      <c r="B89" s="133"/>
      <c r="C89" s="133"/>
      <c r="D89" s="133"/>
      <c r="E89" s="133"/>
      <c r="F89" s="7" t="s">
        <v>35</v>
      </c>
      <c r="G89" s="7"/>
    </row>
    <row r="90" customFormat="false" ht="13.8" hidden="false" customHeight="true" outlineLevel="0" collapsed="false">
      <c r="A90" s="133" t="s">
        <v>375</v>
      </c>
      <c r="B90" s="133"/>
      <c r="C90" s="133"/>
      <c r="D90" s="133"/>
      <c r="E90" s="133"/>
      <c r="F90" s="7" t="str">
        <f aca="false">F89</f>
        <v>-</v>
      </c>
      <c r="G90" s="7"/>
    </row>
    <row r="91" customFormat="false" ht="13.8" hidden="false" customHeight="true" outlineLevel="0" collapsed="false">
      <c r="A91" s="152" t="s">
        <v>376</v>
      </c>
      <c r="B91" s="152"/>
      <c r="C91" s="152"/>
      <c r="D91" s="152"/>
      <c r="E91" s="152"/>
      <c r="F91" s="7" t="s">
        <v>35</v>
      </c>
      <c r="G91" s="7"/>
    </row>
    <row r="92" customFormat="false" ht="13.8" hidden="false" customHeight="true" outlineLevel="0" collapsed="false">
      <c r="A92" s="133" t="s">
        <v>377</v>
      </c>
      <c r="B92" s="133"/>
      <c r="C92" s="133"/>
      <c r="D92" s="133"/>
      <c r="E92" s="133"/>
      <c r="F92" s="91" t="s">
        <v>378</v>
      </c>
      <c r="G92" s="91"/>
    </row>
    <row r="93" customFormat="false" ht="13.8" hidden="false" customHeight="true" outlineLevel="0" collapsed="false">
      <c r="A93" s="130" t="s">
        <v>379</v>
      </c>
      <c r="B93" s="130"/>
      <c r="C93" s="130"/>
      <c r="D93" s="130"/>
      <c r="E93" s="130"/>
      <c r="F93" s="130"/>
      <c r="G93" s="130"/>
    </row>
    <row r="94" customFormat="false" ht="37.3" hidden="false" customHeight="true" outlineLevel="0" collapsed="false">
      <c r="A94" s="9" t="s">
        <v>380</v>
      </c>
      <c r="B94" s="9"/>
      <c r="C94" s="9"/>
      <c r="D94" s="9"/>
      <c r="E94" s="9"/>
      <c r="F94" s="9"/>
      <c r="G94" s="9"/>
    </row>
    <row r="95" customFormat="false" ht="12.8" hidden="false" customHeight="true" outlineLevel="0" collapsed="false">
      <c r="A95" s="91" t="s">
        <v>381</v>
      </c>
      <c r="B95" s="91"/>
      <c r="C95" s="91"/>
      <c r="D95" s="91" t="s">
        <v>382</v>
      </c>
      <c r="E95" s="91"/>
      <c r="F95" s="91"/>
      <c r="G95" s="91"/>
    </row>
    <row r="96" customFormat="false" ht="12.8" hidden="false" customHeight="false" outlineLevel="0" collapsed="false">
      <c r="A96" s="91"/>
      <c r="B96" s="91"/>
      <c r="C96" s="91"/>
      <c r="D96" s="91"/>
      <c r="E96" s="91"/>
      <c r="F96" s="91"/>
      <c r="G96" s="91"/>
    </row>
  </sheetData>
  <mergeCells count="90">
    <mergeCell ref="A1:G1"/>
    <mergeCell ref="A2:B2"/>
    <mergeCell ref="C2:D2"/>
    <mergeCell ref="B3:C3"/>
    <mergeCell ref="D3:E3"/>
    <mergeCell ref="F3:G3"/>
    <mergeCell ref="B4:C4"/>
    <mergeCell ref="D4:E4"/>
    <mergeCell ref="F4:G4"/>
    <mergeCell ref="A7:G7"/>
    <mergeCell ref="A8:G8"/>
    <mergeCell ref="A9:G9"/>
    <mergeCell ref="F10:G10"/>
    <mergeCell ref="F11:G11"/>
    <mergeCell ref="A13:G13"/>
    <mergeCell ref="F14:G14"/>
    <mergeCell ref="F15:G15"/>
    <mergeCell ref="A16:G16"/>
    <mergeCell ref="A18:B18"/>
    <mergeCell ref="A21:E21"/>
    <mergeCell ref="F21:G21"/>
    <mergeCell ref="A22:E22"/>
    <mergeCell ref="F22:G22"/>
    <mergeCell ref="A23:E23"/>
    <mergeCell ref="F23:G23"/>
    <mergeCell ref="A24:G24"/>
    <mergeCell ref="A25:G25"/>
    <mergeCell ref="A26:G26"/>
    <mergeCell ref="A27:G27"/>
    <mergeCell ref="A28:G28"/>
    <mergeCell ref="A31:G31"/>
    <mergeCell ref="A33:B33"/>
    <mergeCell ref="A41:G41"/>
    <mergeCell ref="A42:G42"/>
    <mergeCell ref="A43:G43"/>
    <mergeCell ref="A44:G44"/>
    <mergeCell ref="A47:G47"/>
    <mergeCell ref="A49:B49"/>
    <mergeCell ref="A56:G56"/>
    <mergeCell ref="A57:G57"/>
    <mergeCell ref="A58:G58"/>
    <mergeCell ref="A61:G61"/>
    <mergeCell ref="A63:B63"/>
    <mergeCell ref="A71:G71"/>
    <mergeCell ref="A72:G72"/>
    <mergeCell ref="A73:G73"/>
    <mergeCell ref="A74:B74"/>
    <mergeCell ref="E74:F74"/>
    <mergeCell ref="A75:B76"/>
    <mergeCell ref="D75:D76"/>
    <mergeCell ref="E75:F76"/>
    <mergeCell ref="G75:G76"/>
    <mergeCell ref="A77:B78"/>
    <mergeCell ref="D77:D78"/>
    <mergeCell ref="E77:F78"/>
    <mergeCell ref="G77:G78"/>
    <mergeCell ref="A79:B79"/>
    <mergeCell ref="E79:F79"/>
    <mergeCell ref="A80:B81"/>
    <mergeCell ref="D80:D81"/>
    <mergeCell ref="E80:F81"/>
    <mergeCell ref="G80:G81"/>
    <mergeCell ref="A82:B83"/>
    <mergeCell ref="D82:D83"/>
    <mergeCell ref="E82:F83"/>
    <mergeCell ref="G82:G83"/>
    <mergeCell ref="A84:B85"/>
    <mergeCell ref="C84:C85"/>
    <mergeCell ref="D84:D85"/>
    <mergeCell ref="E84:F85"/>
    <mergeCell ref="G84:G85"/>
    <mergeCell ref="A86:B87"/>
    <mergeCell ref="D86:D87"/>
    <mergeCell ref="E86:F87"/>
    <mergeCell ref="G86:G87"/>
    <mergeCell ref="A88:G88"/>
    <mergeCell ref="A89:E89"/>
    <mergeCell ref="F89:G89"/>
    <mergeCell ref="A90:E90"/>
    <mergeCell ref="F90:G90"/>
    <mergeCell ref="A91:E91"/>
    <mergeCell ref="F91:G91"/>
    <mergeCell ref="A92:E92"/>
    <mergeCell ref="F92:G92"/>
    <mergeCell ref="A93:G93"/>
    <mergeCell ref="A94:G94"/>
    <mergeCell ref="A95:A96"/>
    <mergeCell ref="B95:C96"/>
    <mergeCell ref="D95:E96"/>
    <mergeCell ref="F95:G9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58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  <rowBreaks count="1" manualBreakCount="1">
    <brk id="57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W71"/>
  <sheetViews>
    <sheetView showFormulas="false" showGridLines="true" showRowColHeaders="true" showZeros="true" rightToLeft="false" tabSelected="false" showOutlineSymbols="true" defaultGridColor="true" view="pageBreakPreview" topLeftCell="A1" colorId="64" zoomScale="85" zoomScaleNormal="75" zoomScalePageLayoutView="85" workbookViewId="0">
      <selection pane="topLeft" activeCell="A1" activeCellId="0" sqref="A1"/>
    </sheetView>
  </sheetViews>
  <sheetFormatPr defaultColWidth="10.453125" defaultRowHeight="14.25" zeroHeight="false" outlineLevelRow="0" outlineLevelCol="0"/>
  <cols>
    <col collapsed="false" customWidth="true" hidden="false" outlineLevel="0" max="1" min="1" style="24" width="13.78"/>
    <col collapsed="false" customWidth="true" hidden="false" outlineLevel="0" max="2" min="2" style="25" width="10.2"/>
    <col collapsed="false" customWidth="true" hidden="false" outlineLevel="0" max="3" min="3" style="24" width="8"/>
    <col collapsed="false" customWidth="true" hidden="false" outlineLevel="0" max="4" min="4" style="24" width="7.39"/>
    <col collapsed="false" customWidth="true" hidden="false" outlineLevel="0" max="5" min="5" style="24" width="8.98"/>
    <col collapsed="false" customWidth="true" hidden="false" outlineLevel="0" max="6" min="6" style="24" width="6.16"/>
    <col collapsed="false" customWidth="true" hidden="false" outlineLevel="0" max="7" min="7" style="26" width="5.54"/>
    <col collapsed="false" customWidth="true" hidden="false" outlineLevel="0" max="8" min="8" style="26" width="17.84"/>
    <col collapsed="false" customWidth="true" hidden="false" outlineLevel="0" max="9" min="9" style="26" width="19.93"/>
    <col collapsed="false" customWidth="true" hidden="false" outlineLevel="0" max="10" min="10" style="27" width="27.69"/>
    <col collapsed="false" customWidth="false" hidden="false" outlineLevel="0" max="257" min="11" style="24" width="10.46"/>
    <col collapsed="false" customWidth="false" hidden="false" outlineLevel="0" max="1024" min="258" style="1" width="10.46"/>
  </cols>
  <sheetData>
    <row r="1" customFormat="false" ht="13.5" hidden="false" customHeight="true" outlineLevel="0" collapsed="false">
      <c r="A1" s="28" t="s">
        <v>55</v>
      </c>
      <c r="B1" s="28"/>
      <c r="C1" s="28"/>
      <c r="D1" s="28"/>
      <c r="E1" s="28"/>
      <c r="F1" s="28"/>
      <c r="G1" s="28"/>
      <c r="H1" s="28"/>
      <c r="I1" s="28"/>
      <c r="J1" s="28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  <c r="IW1" s="29"/>
    </row>
    <row r="2" customFormat="false" ht="13.5" hidden="false" customHeight="true" outlineLevel="0" collapsed="false">
      <c r="A2" s="30" t="s">
        <v>56</v>
      </c>
      <c r="B2" s="30" t="s">
        <v>57</v>
      </c>
      <c r="C2" s="25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  <c r="IW2" s="29"/>
    </row>
    <row r="3" customFormat="false" ht="13.5" hidden="false" customHeight="true" outlineLevel="0" collapsed="false">
      <c r="A3" s="31" t="s">
        <v>58</v>
      </c>
      <c r="B3" s="32" t="s">
        <v>59</v>
      </c>
      <c r="C3" s="32" t="s">
        <v>60</v>
      </c>
      <c r="D3" s="33" t="s">
        <v>61</v>
      </c>
      <c r="E3" s="33" t="s">
        <v>62</v>
      </c>
      <c r="F3" s="33"/>
      <c r="G3" s="33"/>
      <c r="H3" s="33"/>
      <c r="I3" s="33"/>
      <c r="J3" s="33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  <c r="IW3" s="29"/>
    </row>
    <row r="4" customFormat="false" ht="13.5" hidden="false" customHeight="true" outlineLevel="0" collapsed="false">
      <c r="A4" s="31"/>
      <c r="B4" s="31"/>
      <c r="C4" s="31"/>
      <c r="D4" s="33"/>
      <c r="E4" s="32" t="s">
        <v>63</v>
      </c>
      <c r="F4" s="33" t="s">
        <v>64</v>
      </c>
      <c r="G4" s="33"/>
      <c r="H4" s="31" t="s">
        <v>65</v>
      </c>
      <c r="I4" s="31" t="s">
        <v>66</v>
      </c>
      <c r="J4" s="32" t="s">
        <v>67</v>
      </c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  <c r="IW4" s="29"/>
    </row>
    <row r="5" customFormat="false" ht="36" hidden="false" customHeight="true" outlineLevel="0" collapsed="false">
      <c r="A5" s="31"/>
      <c r="B5" s="31"/>
      <c r="C5" s="31"/>
      <c r="D5" s="31"/>
      <c r="E5" s="31"/>
      <c r="F5" s="32" t="s">
        <v>68</v>
      </c>
      <c r="G5" s="32" t="s">
        <v>69</v>
      </c>
      <c r="H5" s="31"/>
      <c r="I5" s="31"/>
      <c r="J5" s="32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  <c r="IW5" s="29"/>
    </row>
    <row r="6" customFormat="false" ht="12" hidden="false" customHeight="true" outlineLevel="0" collapsed="false">
      <c r="A6" s="31"/>
      <c r="B6" s="31"/>
      <c r="C6" s="31"/>
      <c r="D6" s="31"/>
      <c r="E6" s="31"/>
      <c r="F6" s="32"/>
      <c r="G6" s="32"/>
      <c r="H6" s="31"/>
      <c r="I6" s="31"/>
      <c r="J6" s="32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  <c r="IW6" s="29"/>
    </row>
    <row r="7" customFormat="false" ht="24" hidden="false" customHeight="true" outlineLevel="0" collapsed="false">
      <c r="A7" s="31" t="s">
        <v>70</v>
      </c>
      <c r="B7" s="31" t="n">
        <v>1.2</v>
      </c>
      <c r="C7" s="31" t="s">
        <v>71</v>
      </c>
      <c r="D7" s="31" t="s">
        <v>72</v>
      </c>
      <c r="E7" s="31" t="n">
        <v>0</v>
      </c>
      <c r="F7" s="32" t="s">
        <v>73</v>
      </c>
      <c r="G7" s="34" t="n">
        <v>2</v>
      </c>
      <c r="H7" s="32" t="n">
        <v>0</v>
      </c>
      <c r="I7" s="32" t="s">
        <v>35</v>
      </c>
      <c r="J7" s="31" t="s">
        <v>74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  <c r="IW7" s="29"/>
    </row>
    <row r="8" customFormat="false" ht="24" hidden="false" customHeight="true" outlineLevel="0" collapsed="false">
      <c r="A8" s="31" t="s">
        <v>75</v>
      </c>
      <c r="B8" s="31" t="s">
        <v>76</v>
      </c>
      <c r="C8" s="31" t="s">
        <v>71</v>
      </c>
      <c r="D8" s="31" t="str">
        <f aca="false">'контрол лист'!D7</f>
        <v>КИУ</v>
      </c>
      <c r="E8" s="31" t="n">
        <v>0</v>
      </c>
      <c r="F8" s="32" t="s">
        <v>73</v>
      </c>
      <c r="G8" s="35" t="n">
        <v>6</v>
      </c>
      <c r="H8" s="32" t="n">
        <v>0</v>
      </c>
      <c r="I8" s="32" t="s">
        <v>35</v>
      </c>
      <c r="J8" s="31" t="str">
        <f aca="false">'контрол лист'!J7</f>
        <v>АЛТ клей РОСС RU.АЯ12.Д02542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  <c r="IW8" s="29"/>
    </row>
    <row r="9" customFormat="false" ht="36" hidden="false" customHeight="true" outlineLevel="0" collapsed="false">
      <c r="A9" s="31" t="s">
        <v>77</v>
      </c>
      <c r="B9" s="31" t="s">
        <v>78</v>
      </c>
      <c r="C9" s="31" t="s">
        <v>71</v>
      </c>
      <c r="D9" s="31" t="str">
        <f aca="false">'контрол лист'!D8</f>
        <v>КИУ</v>
      </c>
      <c r="E9" s="31" t="n">
        <v>0</v>
      </c>
      <c r="F9" s="32" t="s">
        <v>73</v>
      </c>
      <c r="G9" s="35" t="n">
        <v>4</v>
      </c>
      <c r="H9" s="32" t="n">
        <v>0</v>
      </c>
      <c r="I9" s="32" t="s">
        <v>35</v>
      </c>
      <c r="J9" s="31" t="str">
        <f aca="false">'контрол лист'!J8</f>
        <v>АЛТ клей РОСС RU.АЯ12.Д02542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  <c r="IW9" s="29"/>
    </row>
    <row r="10" customFormat="false" ht="12" hidden="false" customHeight="true" outlineLevel="0" collapsed="false">
      <c r="A10" s="31" t="s">
        <v>79</v>
      </c>
      <c r="B10" s="31" t="s">
        <v>80</v>
      </c>
      <c r="C10" s="31" t="s">
        <v>71</v>
      </c>
      <c r="D10" s="31" t="str">
        <f aca="false">'контрол лист'!D9</f>
        <v>КИУ</v>
      </c>
      <c r="E10" s="31" t="n">
        <v>0</v>
      </c>
      <c r="F10" s="32" t="s">
        <v>73</v>
      </c>
      <c r="G10" s="35" t="n">
        <v>3</v>
      </c>
      <c r="H10" s="32" t="n">
        <v>0</v>
      </c>
      <c r="I10" s="32" t="s">
        <v>35</v>
      </c>
      <c r="J10" s="31" t="str">
        <f aca="false">'контрол лист'!J9</f>
        <v>АЛТ клей РОСС RU.АЯ12.Д02542</v>
      </c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</row>
    <row r="11" customFormat="false" ht="36" hidden="false" customHeight="true" outlineLevel="0" collapsed="false">
      <c r="A11" s="31" t="s">
        <v>81</v>
      </c>
      <c r="B11" s="31" t="n">
        <v>18.19</v>
      </c>
      <c r="C11" s="31" t="s">
        <v>71</v>
      </c>
      <c r="D11" s="31" t="str">
        <f aca="false">'контрол лист'!D10</f>
        <v>КИУ</v>
      </c>
      <c r="E11" s="31" t="n">
        <v>0</v>
      </c>
      <c r="F11" s="32" t="s">
        <v>73</v>
      </c>
      <c r="G11" s="35" t="n">
        <v>2</v>
      </c>
      <c r="H11" s="32" t="n">
        <v>0</v>
      </c>
      <c r="I11" s="32" t="s">
        <v>35</v>
      </c>
      <c r="J11" s="31" t="str">
        <f aca="false">'контрол лист'!J10</f>
        <v>АЛТ клей РОСС RU.АЯ12.Д02542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  <c r="IW11" s="29"/>
    </row>
    <row r="12" customFormat="false" ht="24" hidden="false" customHeight="true" outlineLevel="0" collapsed="false">
      <c r="A12" s="31" t="s">
        <v>82</v>
      </c>
      <c r="B12" s="31" t="n">
        <v>108</v>
      </c>
      <c r="C12" s="31" t="s">
        <v>71</v>
      </c>
      <c r="D12" s="31" t="str">
        <f aca="false">'контрол лист'!D11</f>
        <v>КИУ</v>
      </c>
      <c r="E12" s="31" t="n">
        <v>0</v>
      </c>
      <c r="F12" s="32" t="s">
        <v>73</v>
      </c>
      <c r="G12" s="35" t="n">
        <v>1</v>
      </c>
      <c r="H12" s="32" t="n">
        <v>0</v>
      </c>
      <c r="I12" s="32" t="s">
        <v>35</v>
      </c>
      <c r="J12" s="31" t="str">
        <f aca="false">'контрол лист'!J11</f>
        <v>АЛТ клей РОСС RU.АЯ12.Д02542</v>
      </c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  <c r="IW12" s="29"/>
    </row>
    <row r="13" customFormat="false" ht="24" hidden="false" customHeight="true" outlineLevel="0" collapsed="false">
      <c r="A13" s="31" t="s">
        <v>83</v>
      </c>
      <c r="B13" s="31" t="n">
        <v>22.21</v>
      </c>
      <c r="C13" s="31" t="s">
        <v>71</v>
      </c>
      <c r="D13" s="31" t="str">
        <f aca="false">'контрол лист'!D12</f>
        <v>КИУ</v>
      </c>
      <c r="E13" s="31" t="n">
        <v>0</v>
      </c>
      <c r="F13" s="32" t="s">
        <v>73</v>
      </c>
      <c r="G13" s="35" t="n">
        <v>2</v>
      </c>
      <c r="H13" s="32" t="n">
        <v>0</v>
      </c>
      <c r="I13" s="32" t="s">
        <v>35</v>
      </c>
      <c r="J13" s="31" t="str">
        <f aca="false">'контрол лист'!J12</f>
        <v>АЛТ клей РОСС RU.АЯ12.Д02542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  <c r="IW13" s="29"/>
    </row>
    <row r="14" customFormat="false" ht="24" hidden="false" customHeight="true" outlineLevel="0" collapsed="false">
      <c r="A14" s="31" t="s">
        <v>84</v>
      </c>
      <c r="B14" s="31" t="n">
        <v>23.24</v>
      </c>
      <c r="C14" s="31" t="s">
        <v>71</v>
      </c>
      <c r="D14" s="31" t="str">
        <f aca="false">'контрол лист'!D13</f>
        <v>КИУ</v>
      </c>
      <c r="E14" s="31" t="n">
        <v>0</v>
      </c>
      <c r="F14" s="32" t="s">
        <v>73</v>
      </c>
      <c r="G14" s="35" t="n">
        <v>2</v>
      </c>
      <c r="H14" s="32" t="n">
        <v>0</v>
      </c>
      <c r="I14" s="32" t="s">
        <v>35</v>
      </c>
      <c r="J14" s="31" t="str">
        <f aca="false">'контрол лист'!J13</f>
        <v>АЛТ клей РОСС RU.АЯ12.Д02542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  <c r="IW14" s="29"/>
    </row>
    <row r="15" customFormat="false" ht="24" hidden="false" customHeight="true" outlineLevel="0" collapsed="false">
      <c r="A15" s="31" t="s">
        <v>85</v>
      </c>
      <c r="B15" s="31" t="n">
        <v>25.26</v>
      </c>
      <c r="C15" s="31" t="s">
        <v>71</v>
      </c>
      <c r="D15" s="31" t="str">
        <f aca="false">'контрол лист'!D14</f>
        <v>КИУ</v>
      </c>
      <c r="E15" s="31" t="n">
        <v>0</v>
      </c>
      <c r="F15" s="32" t="s">
        <v>73</v>
      </c>
      <c r="G15" s="35" t="n">
        <v>2</v>
      </c>
      <c r="H15" s="32" t="n">
        <v>0</v>
      </c>
      <c r="I15" s="32" t="s">
        <v>35</v>
      </c>
      <c r="J15" s="31" t="str">
        <f aca="false">'контрол лист'!J14</f>
        <v>АЛТ клей РОСС RU.АЯ12.Д02542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  <c r="IW15" s="29"/>
    </row>
    <row r="16" customFormat="false" ht="24" hidden="false" customHeight="true" outlineLevel="0" collapsed="false">
      <c r="A16" s="31" t="s">
        <v>86</v>
      </c>
      <c r="B16" s="31" t="s">
        <v>87</v>
      </c>
      <c r="C16" s="31" t="s">
        <v>71</v>
      </c>
      <c r="D16" s="31" t="str">
        <f aca="false">'контрол лист'!D15</f>
        <v>КИУ</v>
      </c>
      <c r="E16" s="31" t="n">
        <v>0</v>
      </c>
      <c r="F16" s="32" t="s">
        <v>73</v>
      </c>
      <c r="G16" s="35" t="n">
        <v>4</v>
      </c>
      <c r="H16" s="32" t="n">
        <v>0</v>
      </c>
      <c r="I16" s="32" t="s">
        <v>35</v>
      </c>
      <c r="J16" s="31" t="str">
        <f aca="false">'контрол лист'!J15</f>
        <v>АЛТ клей РОСС RU.АЯ12.Д02542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  <c r="IW16" s="29"/>
    </row>
    <row r="17" customFormat="false" ht="48" hidden="false" customHeight="true" outlineLevel="0" collapsed="false">
      <c r="A17" s="31" t="s">
        <v>88</v>
      </c>
      <c r="B17" s="31" t="s">
        <v>89</v>
      </c>
      <c r="C17" s="31" t="s">
        <v>71</v>
      </c>
      <c r="D17" s="31" t="str">
        <f aca="false">'контрол лист'!D16</f>
        <v>КИУ</v>
      </c>
      <c r="E17" s="31" t="n">
        <v>0</v>
      </c>
      <c r="F17" s="32" t="s">
        <v>73</v>
      </c>
      <c r="G17" s="35" t="n">
        <v>3</v>
      </c>
      <c r="H17" s="32" t="n">
        <v>0</v>
      </c>
      <c r="I17" s="32" t="s">
        <v>35</v>
      </c>
      <c r="J17" s="31" t="str">
        <f aca="false">'контрол лист'!J16</f>
        <v>АЛТ клей РОСС RU.АЯ12.Д02542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  <c r="IW17" s="29"/>
    </row>
    <row r="18" customFormat="false" ht="48" hidden="false" customHeight="true" outlineLevel="0" collapsed="false">
      <c r="A18" s="31" t="s">
        <v>90</v>
      </c>
      <c r="B18" s="31" t="n">
        <v>37</v>
      </c>
      <c r="C18" s="31" t="s">
        <v>71</v>
      </c>
      <c r="D18" s="31" t="str">
        <f aca="false">'контрол лист'!D17</f>
        <v>КИУ</v>
      </c>
      <c r="E18" s="31" t="n">
        <v>0</v>
      </c>
      <c r="F18" s="32" t="s">
        <v>73</v>
      </c>
      <c r="G18" s="35" t="n">
        <v>1</v>
      </c>
      <c r="H18" s="32" t="n">
        <v>0</v>
      </c>
      <c r="I18" s="32" t="s">
        <v>35</v>
      </c>
      <c r="J18" s="31" t="str">
        <f aca="false">'контрол лист'!J17</f>
        <v>АЛТ клей РОСС RU.АЯ12.Д02542</v>
      </c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  <c r="IW18" s="29"/>
    </row>
    <row r="19" customFormat="false" ht="36" hidden="false" customHeight="true" outlineLevel="0" collapsed="false">
      <c r="A19" s="31" t="s">
        <v>91</v>
      </c>
      <c r="B19" s="31" t="s">
        <v>92</v>
      </c>
      <c r="C19" s="31" t="s">
        <v>71</v>
      </c>
      <c r="D19" s="31" t="str">
        <f aca="false">'контрол лист'!D18</f>
        <v>КИУ</v>
      </c>
      <c r="E19" s="31" t="s">
        <v>93</v>
      </c>
      <c r="F19" s="32" t="s">
        <v>94</v>
      </c>
      <c r="G19" s="35" t="n">
        <v>4</v>
      </c>
      <c r="H19" s="32" t="n">
        <v>1</v>
      </c>
      <c r="I19" s="32" t="s">
        <v>35</v>
      </c>
      <c r="J19" s="31" t="str">
        <f aca="false">'контрол лист'!J18</f>
        <v>АЛТ клей РОСС RU.АЯ12.Д02542</v>
      </c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  <c r="IW19" s="29"/>
    </row>
    <row r="20" customFormat="false" ht="24" hidden="false" customHeight="true" outlineLevel="0" collapsed="false">
      <c r="A20" s="31" t="s">
        <v>95</v>
      </c>
      <c r="B20" s="31" t="s">
        <v>96</v>
      </c>
      <c r="C20" s="31" t="s">
        <v>71</v>
      </c>
      <c r="D20" s="31" t="str">
        <f aca="false">'контрол лист'!D19</f>
        <v>КИУ</v>
      </c>
      <c r="E20" s="31" t="n">
        <v>0</v>
      </c>
      <c r="F20" s="32" t="s">
        <v>73</v>
      </c>
      <c r="G20" s="35" t="n">
        <v>6</v>
      </c>
      <c r="H20" s="32" t="n">
        <v>0</v>
      </c>
      <c r="I20" s="32" t="s">
        <v>35</v>
      </c>
      <c r="J20" s="31" t="str">
        <f aca="false">'контрол лист'!J19</f>
        <v>АЛТ клей РОСС RU.АЯ12.Д02542</v>
      </c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</row>
    <row r="21" customFormat="false" ht="36" hidden="false" customHeight="true" outlineLevel="0" collapsed="false">
      <c r="A21" s="31" t="s">
        <v>97</v>
      </c>
      <c r="B21" s="31" t="s">
        <v>98</v>
      </c>
      <c r="C21" s="31" t="s">
        <v>71</v>
      </c>
      <c r="D21" s="31" t="str">
        <f aca="false">'контрол лист'!D20</f>
        <v>КИУ</v>
      </c>
      <c r="E21" s="31" t="n">
        <v>0</v>
      </c>
      <c r="F21" s="32" t="s">
        <v>99</v>
      </c>
      <c r="G21" s="35" t="n">
        <v>2</v>
      </c>
      <c r="H21" s="32" t="n">
        <v>0</v>
      </c>
      <c r="I21" s="32" t="s">
        <v>35</v>
      </c>
      <c r="J21" s="31" t="str">
        <f aca="false">'контрол лист'!J20</f>
        <v>АЛТ клей РОСС RU.АЯ12.Д02542</v>
      </c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  <c r="IW21" s="29"/>
    </row>
    <row r="22" customFormat="false" ht="36" hidden="false" customHeight="true" outlineLevel="0" collapsed="false">
      <c r="A22" s="31" t="s">
        <v>100</v>
      </c>
      <c r="B22" s="31" t="n">
        <v>64.67</v>
      </c>
      <c r="C22" s="31" t="s">
        <v>71</v>
      </c>
      <c r="D22" s="31" t="str">
        <f aca="false">'контрол лист'!D21</f>
        <v>КИУ</v>
      </c>
      <c r="E22" s="31" t="n">
        <v>0</v>
      </c>
      <c r="F22" s="32" t="s">
        <v>73</v>
      </c>
      <c r="G22" s="35" t="n">
        <v>2</v>
      </c>
      <c r="H22" s="32" t="n">
        <v>0</v>
      </c>
      <c r="I22" s="32" t="s">
        <v>35</v>
      </c>
      <c r="J22" s="31" t="str">
        <f aca="false">'контрол лист'!J21</f>
        <v>АЛТ клей РОСС RU.АЯ12.Д02542</v>
      </c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  <c r="IW22" s="29"/>
    </row>
    <row r="23" customFormat="false" ht="36" hidden="false" customHeight="true" outlineLevel="0" collapsed="false">
      <c r="A23" s="31" t="s">
        <v>101</v>
      </c>
      <c r="B23" s="31" t="n">
        <v>65.66</v>
      </c>
      <c r="C23" s="31" t="s">
        <v>71</v>
      </c>
      <c r="D23" s="31" t="str">
        <f aca="false">'контрол лист'!D22</f>
        <v>КИУ</v>
      </c>
      <c r="E23" s="31" t="n">
        <v>0</v>
      </c>
      <c r="F23" s="32" t="s">
        <v>73</v>
      </c>
      <c r="G23" s="35" t="n">
        <v>2</v>
      </c>
      <c r="H23" s="32" t="n">
        <v>0</v>
      </c>
      <c r="I23" s="32" t="s">
        <v>35</v>
      </c>
      <c r="J23" s="31" t="str">
        <f aca="false">'контрол лист'!J22</f>
        <v>АЛТ клей РОСС RU.АЯ12.Д02542</v>
      </c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  <c r="IU23" s="29"/>
      <c r="IV23" s="29"/>
      <c r="IW23" s="29"/>
    </row>
    <row r="24" customFormat="false" ht="48" hidden="false" customHeight="true" outlineLevel="0" collapsed="false">
      <c r="A24" s="31" t="s">
        <v>102</v>
      </c>
      <c r="B24" s="31" t="s">
        <v>103</v>
      </c>
      <c r="C24" s="31" t="s">
        <v>71</v>
      </c>
      <c r="D24" s="31" t="str">
        <f aca="false">'контрол лист'!D23</f>
        <v>КИУ</v>
      </c>
      <c r="E24" s="31" t="n">
        <v>0</v>
      </c>
      <c r="F24" s="32" t="s">
        <v>73</v>
      </c>
      <c r="G24" s="35" t="n">
        <v>3</v>
      </c>
      <c r="H24" s="32" t="n">
        <v>0</v>
      </c>
      <c r="I24" s="32" t="s">
        <v>35</v>
      </c>
      <c r="J24" s="31" t="str">
        <f aca="false">'контрол лист'!J23</f>
        <v>АЛТ клей РОСС RU.АЯ12.Д02542</v>
      </c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  <c r="IV24" s="29"/>
      <c r="IW24" s="29"/>
    </row>
    <row r="25" customFormat="false" ht="24" hidden="false" customHeight="true" outlineLevel="0" collapsed="false">
      <c r="A25" s="31" t="s">
        <v>104</v>
      </c>
      <c r="B25" s="31" t="n">
        <v>27.28</v>
      </c>
      <c r="C25" s="31" t="s">
        <v>71</v>
      </c>
      <c r="D25" s="31" t="str">
        <f aca="false">'контрол лист'!D24</f>
        <v>КИУ</v>
      </c>
      <c r="E25" s="31" t="n">
        <v>0</v>
      </c>
      <c r="F25" s="32" t="s">
        <v>73</v>
      </c>
      <c r="G25" s="35" t="n">
        <v>2</v>
      </c>
      <c r="H25" s="32" t="n">
        <v>0</v>
      </c>
      <c r="I25" s="32" t="s">
        <v>35</v>
      </c>
      <c r="J25" s="31" t="str">
        <f aca="false">'контрол лист'!J24</f>
        <v>АЛТ клей РОСС RU.АЯ12.Д02542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  <c r="IW25" s="29"/>
    </row>
    <row r="26" customFormat="false" ht="36" hidden="false" customHeight="true" outlineLevel="0" collapsed="false">
      <c r="A26" s="31" t="s">
        <v>105</v>
      </c>
      <c r="B26" s="31" t="s">
        <v>106</v>
      </c>
      <c r="C26" s="31" t="s">
        <v>71</v>
      </c>
      <c r="D26" s="31" t="str">
        <f aca="false">'контрол лист'!D25</f>
        <v>КИУ</v>
      </c>
      <c r="E26" s="31" t="n">
        <v>0</v>
      </c>
      <c r="F26" s="32" t="s">
        <v>73</v>
      </c>
      <c r="G26" s="35" t="n">
        <v>4</v>
      </c>
      <c r="H26" s="32" t="n">
        <v>0</v>
      </c>
      <c r="I26" s="32" t="s">
        <v>35</v>
      </c>
      <c r="J26" s="31" t="str">
        <f aca="false">'контрол лист'!J25</f>
        <v>АЛТ клей РОСС RU.АЯ12.Д02542</v>
      </c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  <c r="IU26" s="29"/>
      <c r="IV26" s="29"/>
      <c r="IW26" s="29"/>
    </row>
    <row r="27" customFormat="false" ht="24" hidden="false" customHeight="true" outlineLevel="0" collapsed="false">
      <c r="A27" s="31" t="s">
        <v>107</v>
      </c>
      <c r="B27" s="31" t="s">
        <v>108</v>
      </c>
      <c r="C27" s="31" t="s">
        <v>71</v>
      </c>
      <c r="D27" s="31" t="str">
        <f aca="false">'контрол лист'!D26</f>
        <v>КИУ</v>
      </c>
      <c r="E27" s="31" t="n">
        <v>0</v>
      </c>
      <c r="F27" s="32" t="s">
        <v>73</v>
      </c>
      <c r="G27" s="35" t="n">
        <v>3</v>
      </c>
      <c r="H27" s="32" t="n">
        <v>0</v>
      </c>
      <c r="I27" s="32" t="s">
        <v>35</v>
      </c>
      <c r="J27" s="31" t="str">
        <f aca="false">'контрол лист'!J26</f>
        <v>АЛТ клей РОСС RU.АЯ12.Д02542</v>
      </c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  <c r="IU27" s="29"/>
      <c r="IV27" s="29"/>
      <c r="IW27" s="29"/>
    </row>
    <row r="28" customFormat="false" ht="12" hidden="false" customHeight="true" outlineLevel="0" collapsed="false">
      <c r="A28" s="31" t="s">
        <v>109</v>
      </c>
      <c r="B28" s="31" t="n">
        <v>10.9</v>
      </c>
      <c r="C28" s="31" t="s">
        <v>71</v>
      </c>
      <c r="D28" s="31" t="str">
        <f aca="false">'контрол лист'!D27</f>
        <v>КИУ</v>
      </c>
      <c r="E28" s="31" t="n">
        <v>0</v>
      </c>
      <c r="F28" s="32" t="s">
        <v>73</v>
      </c>
      <c r="G28" s="35" t="n">
        <v>2</v>
      </c>
      <c r="H28" s="32" t="n">
        <v>0</v>
      </c>
      <c r="I28" s="32" t="s">
        <v>35</v>
      </c>
      <c r="J28" s="31" t="str">
        <f aca="false">'контрол лист'!J27</f>
        <v>АЛТ клей РОСС RU.АЯ12.Д02542</v>
      </c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  <c r="IW28" s="29"/>
    </row>
    <row r="29" customFormat="false" ht="24" hidden="false" customHeight="true" outlineLevel="0" collapsed="false">
      <c r="A29" s="31" t="s">
        <v>110</v>
      </c>
      <c r="B29" s="31" t="n">
        <v>114</v>
      </c>
      <c r="C29" s="31" t="s">
        <v>71</v>
      </c>
      <c r="D29" s="31" t="str">
        <f aca="false">'контрол лист'!D28</f>
        <v>КИУ</v>
      </c>
      <c r="E29" s="31" t="n">
        <v>0</v>
      </c>
      <c r="F29" s="32" t="s">
        <v>73</v>
      </c>
      <c r="G29" s="35" t="n">
        <v>1</v>
      </c>
      <c r="H29" s="32" t="n">
        <v>0</v>
      </c>
      <c r="I29" s="32" t="s">
        <v>35</v>
      </c>
      <c r="J29" s="31" t="str">
        <f aca="false">'контрол лист'!J28</f>
        <v>АЛТ клей РОСС RU.АЯ12.Д02542</v>
      </c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  <c r="IU29" s="29"/>
      <c r="IV29" s="29"/>
      <c r="IW29" s="29"/>
    </row>
    <row r="30" customFormat="false" ht="24" hidden="false" customHeight="true" outlineLevel="0" collapsed="false">
      <c r="A30" s="31" t="s">
        <v>111</v>
      </c>
      <c r="B30" s="31" t="s">
        <v>112</v>
      </c>
      <c r="C30" s="31" t="s">
        <v>71</v>
      </c>
      <c r="D30" s="31" t="str">
        <f aca="false">'контрол лист'!D29</f>
        <v>КИУ</v>
      </c>
      <c r="E30" s="31" t="n">
        <v>0</v>
      </c>
      <c r="F30" s="32" t="s">
        <v>73</v>
      </c>
      <c r="G30" s="35" t="n">
        <v>4</v>
      </c>
      <c r="H30" s="32" t="n">
        <v>0</v>
      </c>
      <c r="I30" s="32" t="s">
        <v>35</v>
      </c>
      <c r="J30" s="31" t="str">
        <f aca="false">'контрол лист'!J29</f>
        <v>АЛТ клей РОСС RU.АЯ12.Д02542</v>
      </c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  <c r="IW30" s="29"/>
    </row>
    <row r="31" customFormat="false" ht="24" hidden="false" customHeight="true" outlineLevel="0" collapsed="false">
      <c r="A31" s="31" t="s">
        <v>113</v>
      </c>
      <c r="B31" s="31" t="n">
        <v>112</v>
      </c>
      <c r="C31" s="31" t="s">
        <v>71</v>
      </c>
      <c r="D31" s="31" t="str">
        <f aca="false">'контрол лист'!D30</f>
        <v>КИУ</v>
      </c>
      <c r="E31" s="31" t="n">
        <v>0</v>
      </c>
      <c r="F31" s="32" t="s">
        <v>73</v>
      </c>
      <c r="G31" s="35" t="n">
        <v>1</v>
      </c>
      <c r="H31" s="32" t="n">
        <v>0</v>
      </c>
      <c r="I31" s="32" t="s">
        <v>35</v>
      </c>
      <c r="J31" s="31" t="str">
        <f aca="false">'контрол лист'!J30</f>
        <v>АЛТ клей РОСС RU.АЯ12.Д02542</v>
      </c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  <c r="IU31" s="29"/>
      <c r="IV31" s="29"/>
      <c r="IW31" s="29"/>
    </row>
    <row r="32" customFormat="false" ht="24" hidden="false" customHeight="true" outlineLevel="0" collapsed="false">
      <c r="A32" s="31" t="s">
        <v>114</v>
      </c>
      <c r="B32" s="31" t="s">
        <v>115</v>
      </c>
      <c r="C32" s="31" t="s">
        <v>71</v>
      </c>
      <c r="D32" s="31" t="str">
        <f aca="false">'контрол лист'!D31</f>
        <v>КИУ</v>
      </c>
      <c r="E32" s="31" t="n">
        <v>0</v>
      </c>
      <c r="F32" s="32" t="s">
        <v>73</v>
      </c>
      <c r="G32" s="35" t="n">
        <v>0</v>
      </c>
      <c r="H32" s="32" t="n">
        <v>0</v>
      </c>
      <c r="I32" s="32" t="s">
        <v>35</v>
      </c>
      <c r="J32" s="31" t="str">
        <f aca="false">'контрол лист'!J31</f>
        <v>АЛТ клей РОСС RU.АЯ12.Д02542</v>
      </c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  <c r="IU32" s="29"/>
      <c r="IV32" s="29"/>
      <c r="IW32" s="29"/>
    </row>
    <row r="33" customFormat="false" ht="36" hidden="false" customHeight="true" outlineLevel="0" collapsed="false">
      <c r="A33" s="31" t="s">
        <v>105</v>
      </c>
      <c r="B33" s="31" t="s">
        <v>116</v>
      </c>
      <c r="C33" s="31" t="s">
        <v>71</v>
      </c>
      <c r="D33" s="31" t="str">
        <f aca="false">'контрол лист'!D32</f>
        <v>КИУ</v>
      </c>
      <c r="E33" s="31" t="n">
        <v>0</v>
      </c>
      <c r="F33" s="32" t="s">
        <v>73</v>
      </c>
      <c r="G33" s="35" t="n">
        <v>3</v>
      </c>
      <c r="H33" s="32" t="n">
        <v>0</v>
      </c>
      <c r="I33" s="32" t="s">
        <v>35</v>
      </c>
      <c r="J33" s="31" t="str">
        <f aca="false">'контрол лист'!J32</f>
        <v>АЛТ клей РОСС RU.АЯ12.Д02542</v>
      </c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  <c r="IU33" s="29"/>
      <c r="IV33" s="29"/>
      <c r="IW33" s="29"/>
    </row>
    <row r="34" customFormat="false" ht="24" hidden="false" customHeight="true" outlineLevel="0" collapsed="false">
      <c r="A34" s="31" t="s">
        <v>104</v>
      </c>
      <c r="B34" s="31" t="n">
        <v>51.52</v>
      </c>
      <c r="C34" s="31" t="s">
        <v>71</v>
      </c>
      <c r="D34" s="31" t="str">
        <f aca="false">'контрол лист'!D33</f>
        <v>КИУ</v>
      </c>
      <c r="E34" s="31" t="n">
        <v>0</v>
      </c>
      <c r="F34" s="32" t="s">
        <v>73</v>
      </c>
      <c r="G34" s="35" t="n">
        <v>2</v>
      </c>
      <c r="H34" s="32" t="n">
        <v>0</v>
      </c>
      <c r="I34" s="32" t="s">
        <v>35</v>
      </c>
      <c r="J34" s="31" t="str">
        <f aca="false">'контрол лист'!J33</f>
        <v>АЛТ клей РОСС RU.АЯ12.Д02542</v>
      </c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  <c r="IU34" s="29"/>
      <c r="IV34" s="29"/>
      <c r="IW34" s="29"/>
    </row>
    <row r="35" customFormat="false" ht="36" hidden="false" customHeight="true" outlineLevel="0" collapsed="false">
      <c r="A35" s="31" t="s">
        <v>117</v>
      </c>
      <c r="B35" s="31" t="s">
        <v>118</v>
      </c>
      <c r="C35" s="31" t="s">
        <v>71</v>
      </c>
      <c r="D35" s="31" t="str">
        <f aca="false">'контрол лист'!D34</f>
        <v>КИУ</v>
      </c>
      <c r="E35" s="31" t="n">
        <v>0</v>
      </c>
      <c r="F35" s="32" t="s">
        <v>73</v>
      </c>
      <c r="G35" s="35" t="n">
        <v>5</v>
      </c>
      <c r="H35" s="32" t="n">
        <v>0</v>
      </c>
      <c r="I35" s="32" t="s">
        <v>35</v>
      </c>
      <c r="J35" s="31" t="str">
        <f aca="false">'контрол лист'!J34</f>
        <v>АЛТ клей РОСС RU.АЯ12.Д02542</v>
      </c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  <c r="IW35" s="29"/>
    </row>
    <row r="36" customFormat="false" ht="24" hidden="false" customHeight="true" outlineLevel="0" collapsed="false">
      <c r="A36" s="31" t="s">
        <v>119</v>
      </c>
      <c r="B36" s="31" t="s">
        <v>120</v>
      </c>
      <c r="C36" s="31" t="s">
        <v>71</v>
      </c>
      <c r="D36" s="31" t="str">
        <f aca="false">'контрол лист'!D35</f>
        <v>КИУ</v>
      </c>
      <c r="E36" s="31" t="n">
        <v>0</v>
      </c>
      <c r="F36" s="32" t="s">
        <v>73</v>
      </c>
      <c r="G36" s="35" t="n">
        <v>3</v>
      </c>
      <c r="H36" s="32" t="n">
        <v>0</v>
      </c>
      <c r="I36" s="32" t="s">
        <v>35</v>
      </c>
      <c r="J36" s="31" t="str">
        <f aca="false">'контрол лист'!J35</f>
        <v>АЛТ клей РОСС RU.АЯ12.Д02542</v>
      </c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  <c r="IU36" s="29"/>
      <c r="IV36" s="29"/>
      <c r="IW36" s="29"/>
    </row>
    <row r="37" customFormat="false" ht="24" hidden="false" customHeight="true" outlineLevel="0" collapsed="false">
      <c r="A37" s="31" t="s">
        <v>121</v>
      </c>
      <c r="B37" s="31" t="s">
        <v>122</v>
      </c>
      <c r="C37" s="31" t="s">
        <v>71</v>
      </c>
      <c r="D37" s="31" t="str">
        <f aca="false">'контрол лист'!D36</f>
        <v>КИУ</v>
      </c>
      <c r="E37" s="31" t="n">
        <v>0</v>
      </c>
      <c r="F37" s="32" t="s">
        <v>73</v>
      </c>
      <c r="G37" s="35" t="n">
        <v>4</v>
      </c>
      <c r="H37" s="32" t="n">
        <v>0</v>
      </c>
      <c r="I37" s="32" t="s">
        <v>35</v>
      </c>
      <c r="J37" s="31" t="str">
        <f aca="false">'контрол лист'!J36</f>
        <v>АЛТ клей РОСС RU.АЯ12.Д02542</v>
      </c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29"/>
      <c r="IH37" s="29"/>
      <c r="II37" s="29"/>
      <c r="IJ37" s="29"/>
      <c r="IK37" s="29"/>
      <c r="IL37" s="29"/>
      <c r="IM37" s="29"/>
      <c r="IN37" s="29"/>
      <c r="IO37" s="29"/>
      <c r="IP37" s="29"/>
      <c r="IQ37" s="29"/>
      <c r="IR37" s="29"/>
      <c r="IS37" s="29"/>
      <c r="IT37" s="29"/>
      <c r="IU37" s="29"/>
      <c r="IV37" s="29"/>
      <c r="IW37" s="29"/>
    </row>
    <row r="38" customFormat="false" ht="24" hidden="false" customHeight="true" outlineLevel="0" collapsed="false">
      <c r="A38" s="31" t="s">
        <v>123</v>
      </c>
      <c r="B38" s="31" t="s">
        <v>124</v>
      </c>
      <c r="C38" s="31" t="s">
        <v>71</v>
      </c>
      <c r="D38" s="31" t="str">
        <f aca="false">'контрол лист'!D37</f>
        <v>КИУ</v>
      </c>
      <c r="E38" s="31" t="n">
        <v>0</v>
      </c>
      <c r="F38" s="32" t="s">
        <v>73</v>
      </c>
      <c r="G38" s="35" t="n">
        <v>3</v>
      </c>
      <c r="H38" s="32" t="n">
        <v>0</v>
      </c>
      <c r="I38" s="32" t="s">
        <v>35</v>
      </c>
      <c r="J38" s="31" t="str">
        <f aca="false">'контрол лист'!J37</f>
        <v>АЛТ клей РОСС RU.АЯ12.Д02542</v>
      </c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29"/>
      <c r="HS38" s="29"/>
      <c r="HT38" s="29"/>
      <c r="HU38" s="29"/>
      <c r="HV38" s="29"/>
      <c r="HW38" s="29"/>
      <c r="HX38" s="29"/>
      <c r="HY38" s="29"/>
      <c r="HZ38" s="29"/>
      <c r="IA38" s="29"/>
      <c r="IB38" s="29"/>
      <c r="IC38" s="29"/>
      <c r="ID38" s="29"/>
      <c r="IE38" s="29"/>
      <c r="IF38" s="29"/>
      <c r="IG38" s="29"/>
      <c r="IH38" s="29"/>
      <c r="II38" s="29"/>
      <c r="IJ38" s="29"/>
      <c r="IK38" s="29"/>
      <c r="IL38" s="29"/>
      <c r="IM38" s="29"/>
      <c r="IN38" s="29"/>
      <c r="IO38" s="29"/>
      <c r="IP38" s="29"/>
      <c r="IQ38" s="29"/>
      <c r="IR38" s="29"/>
      <c r="IS38" s="29"/>
      <c r="IT38" s="29"/>
      <c r="IU38" s="29"/>
      <c r="IV38" s="29"/>
      <c r="IW38" s="29"/>
    </row>
    <row r="39" customFormat="false" ht="36" hidden="false" customHeight="true" outlineLevel="0" collapsed="false">
      <c r="A39" s="31" t="s">
        <v>125</v>
      </c>
      <c r="B39" s="31" t="n">
        <v>69</v>
      </c>
      <c r="C39" s="31" t="s">
        <v>71</v>
      </c>
      <c r="D39" s="31" t="str">
        <f aca="false">'контрол лист'!D38</f>
        <v>КИУ</v>
      </c>
      <c r="E39" s="31" t="n">
        <v>0</v>
      </c>
      <c r="F39" s="32" t="s">
        <v>73</v>
      </c>
      <c r="G39" s="35" t="n">
        <v>1</v>
      </c>
      <c r="H39" s="32" t="n">
        <v>0</v>
      </c>
      <c r="I39" s="32" t="s">
        <v>35</v>
      </c>
      <c r="J39" s="31" t="str">
        <f aca="false">'контрол лист'!J38</f>
        <v>АЛТ клей РОСС RU.АЯ12.Д02542</v>
      </c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  <c r="HW39" s="29"/>
      <c r="HX39" s="29"/>
      <c r="HY39" s="29"/>
      <c r="HZ39" s="29"/>
      <c r="IA39" s="29"/>
      <c r="IB39" s="29"/>
      <c r="IC39" s="29"/>
      <c r="ID39" s="29"/>
      <c r="IE39" s="29"/>
      <c r="IF39" s="29"/>
      <c r="IG39" s="29"/>
      <c r="IH39" s="29"/>
      <c r="II39" s="29"/>
      <c r="IJ39" s="29"/>
      <c r="IK39" s="29"/>
      <c r="IL39" s="29"/>
      <c r="IM39" s="29"/>
      <c r="IN39" s="29"/>
      <c r="IO39" s="29"/>
      <c r="IP39" s="29"/>
      <c r="IQ39" s="29"/>
      <c r="IR39" s="29"/>
      <c r="IS39" s="29"/>
      <c r="IT39" s="29"/>
      <c r="IU39" s="29"/>
      <c r="IV39" s="29"/>
      <c r="IW39" s="29"/>
    </row>
    <row r="40" customFormat="false" ht="12" hidden="false" customHeight="true" outlineLevel="0" collapsed="false">
      <c r="A40" s="31" t="s">
        <v>126</v>
      </c>
      <c r="B40" s="31" t="n">
        <v>80</v>
      </c>
      <c r="C40" s="31" t="s">
        <v>71</v>
      </c>
      <c r="D40" s="31" t="str">
        <f aca="false">'контрол лист'!D39</f>
        <v>КИУ</v>
      </c>
      <c r="E40" s="31" t="n">
        <v>0</v>
      </c>
      <c r="F40" s="32" t="s">
        <v>73</v>
      </c>
      <c r="G40" s="35" t="n">
        <v>1</v>
      </c>
      <c r="H40" s="32" t="n">
        <v>0</v>
      </c>
      <c r="I40" s="32" t="s">
        <v>35</v>
      </c>
      <c r="J40" s="31" t="str">
        <f aca="false">'контрол лист'!J39</f>
        <v>АЛТ клей РОСС RU.АЯ12.Д02542</v>
      </c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  <c r="IS40" s="29"/>
      <c r="IT40" s="29"/>
      <c r="IU40" s="29"/>
      <c r="IV40" s="29"/>
      <c r="IW40" s="29"/>
    </row>
    <row r="41" customFormat="false" ht="12" hidden="false" customHeight="true" outlineLevel="0" collapsed="false">
      <c r="A41" s="31" t="s">
        <v>127</v>
      </c>
      <c r="B41" s="31" t="n">
        <v>74.75</v>
      </c>
      <c r="C41" s="31" t="s">
        <v>71</v>
      </c>
      <c r="D41" s="31" t="str">
        <f aca="false">'контрол лист'!D40</f>
        <v>КИУ</v>
      </c>
      <c r="E41" s="31" t="n">
        <v>0</v>
      </c>
      <c r="F41" s="32" t="s">
        <v>73</v>
      </c>
      <c r="G41" s="35" t="n">
        <v>2</v>
      </c>
      <c r="H41" s="32" t="n">
        <v>0</v>
      </c>
      <c r="I41" s="32" t="s">
        <v>35</v>
      </c>
      <c r="J41" s="31" t="str">
        <f aca="false">'контрол лист'!J40</f>
        <v>АЛТ клей РОСС RU.АЯ12.Д02542</v>
      </c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 s="29"/>
      <c r="HX41" s="29"/>
      <c r="HY41" s="29"/>
      <c r="HZ41" s="29"/>
      <c r="IA41" s="29"/>
      <c r="IB41" s="29"/>
      <c r="IC41" s="29"/>
      <c r="ID41" s="29"/>
      <c r="IE41" s="29"/>
      <c r="IF41" s="29"/>
      <c r="IG41" s="29"/>
      <c r="IH41" s="29"/>
      <c r="II41" s="29"/>
      <c r="IJ41" s="29"/>
      <c r="IK41" s="29"/>
      <c r="IL41" s="29"/>
      <c r="IM41" s="29"/>
      <c r="IN41" s="29"/>
      <c r="IO41" s="29"/>
      <c r="IP41" s="29"/>
      <c r="IQ41" s="29"/>
      <c r="IR41" s="29"/>
      <c r="IS41" s="29"/>
      <c r="IT41" s="29"/>
      <c r="IU41" s="29"/>
      <c r="IV41" s="29"/>
      <c r="IW41" s="29"/>
    </row>
    <row r="42" customFormat="false" ht="36" hidden="false" customHeight="true" outlineLevel="0" collapsed="false">
      <c r="A42" s="31" t="s">
        <v>128</v>
      </c>
      <c r="B42" s="31" t="s">
        <v>129</v>
      </c>
      <c r="C42" s="31" t="s">
        <v>71</v>
      </c>
      <c r="D42" s="31" t="str">
        <f aca="false">'контрол лист'!D41</f>
        <v>КИУ</v>
      </c>
      <c r="E42" s="31" t="n">
        <v>0</v>
      </c>
      <c r="F42" s="32" t="s">
        <v>73</v>
      </c>
      <c r="G42" s="35" t="n">
        <v>11</v>
      </c>
      <c r="H42" s="32" t="n">
        <v>0</v>
      </c>
      <c r="I42" s="32" t="s">
        <v>35</v>
      </c>
      <c r="J42" s="31" t="str">
        <f aca="false">'контрол лист'!J41</f>
        <v>АЛТ клей РОСС RU.АЯ12.Д02542</v>
      </c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  <c r="HI42" s="29"/>
      <c r="HJ42" s="29"/>
      <c r="HK42" s="29"/>
      <c r="HL42" s="29"/>
      <c r="HM42" s="29"/>
      <c r="HN42" s="29"/>
      <c r="HO42" s="29"/>
      <c r="HP42" s="29"/>
      <c r="HQ42" s="29"/>
      <c r="HR42" s="29"/>
      <c r="HS42" s="29"/>
      <c r="HT42" s="29"/>
      <c r="HU42" s="29"/>
      <c r="HV42" s="29"/>
      <c r="HW42" s="29"/>
      <c r="HX42" s="29"/>
      <c r="HY42" s="29"/>
      <c r="HZ42" s="29"/>
      <c r="IA42" s="29"/>
      <c r="IB42" s="29"/>
      <c r="IC42" s="29"/>
      <c r="ID42" s="29"/>
      <c r="IE42" s="29"/>
      <c r="IF42" s="29"/>
      <c r="IG42" s="29"/>
      <c r="IH42" s="29"/>
      <c r="II42" s="29"/>
      <c r="IJ42" s="29"/>
      <c r="IK42" s="29"/>
      <c r="IL42" s="29"/>
      <c r="IM42" s="29"/>
      <c r="IN42" s="29"/>
      <c r="IO42" s="29"/>
      <c r="IP42" s="29"/>
      <c r="IQ42" s="29"/>
      <c r="IR42" s="29"/>
      <c r="IS42" s="29"/>
      <c r="IT42" s="29"/>
      <c r="IU42" s="29"/>
      <c r="IV42" s="29"/>
      <c r="IW42" s="29"/>
    </row>
    <row r="43" customFormat="false" ht="24" hidden="false" customHeight="true" outlineLevel="0" collapsed="false">
      <c r="A43" s="31" t="s">
        <v>130</v>
      </c>
      <c r="B43" s="31" t="n">
        <v>96.97</v>
      </c>
      <c r="C43" s="31" t="s">
        <v>71</v>
      </c>
      <c r="D43" s="31" t="str">
        <f aca="false">'контрол лист'!D42</f>
        <v>КИУ</v>
      </c>
      <c r="E43" s="31" t="n">
        <v>0</v>
      </c>
      <c r="F43" s="32" t="s">
        <v>73</v>
      </c>
      <c r="G43" s="35" t="n">
        <v>2</v>
      </c>
      <c r="H43" s="32" t="n">
        <v>0</v>
      </c>
      <c r="I43" s="32" t="s">
        <v>35</v>
      </c>
      <c r="J43" s="31" t="str">
        <f aca="false">'контрол лист'!J42</f>
        <v>АЛТ клей РОСС RU.АЯ12.Д02542</v>
      </c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  <c r="HP43" s="29"/>
      <c r="HQ43" s="29"/>
      <c r="HR43" s="29"/>
      <c r="HS43" s="29"/>
      <c r="HT43" s="29"/>
      <c r="HU43" s="29"/>
      <c r="HV43" s="29"/>
      <c r="HW43" s="29"/>
      <c r="HX43" s="29"/>
      <c r="HY43" s="29"/>
      <c r="HZ43" s="29"/>
      <c r="IA43" s="29"/>
      <c r="IB43" s="29"/>
      <c r="IC43" s="29"/>
      <c r="ID43" s="29"/>
      <c r="IE43" s="29"/>
      <c r="IF43" s="29"/>
      <c r="IG43" s="29"/>
      <c r="IH43" s="29"/>
      <c r="II43" s="29"/>
      <c r="IJ43" s="29"/>
      <c r="IK43" s="29"/>
      <c r="IL43" s="29"/>
      <c r="IM43" s="29"/>
      <c r="IN43" s="29"/>
      <c r="IO43" s="29"/>
      <c r="IP43" s="29"/>
      <c r="IQ43" s="29"/>
      <c r="IR43" s="29"/>
      <c r="IS43" s="29"/>
      <c r="IT43" s="29"/>
      <c r="IU43" s="29"/>
      <c r="IV43" s="29"/>
      <c r="IW43" s="29"/>
    </row>
    <row r="44" customFormat="false" ht="24" hidden="false" customHeight="true" outlineLevel="0" collapsed="false">
      <c r="A44" s="31" t="s">
        <v>131</v>
      </c>
      <c r="B44" s="31" t="s">
        <v>132</v>
      </c>
      <c r="C44" s="31" t="s">
        <v>71</v>
      </c>
      <c r="D44" s="31" t="str">
        <f aca="false">'контрол лист'!D43</f>
        <v>КИУ</v>
      </c>
      <c r="E44" s="31" t="n">
        <v>0</v>
      </c>
      <c r="F44" s="32" t="s">
        <v>73</v>
      </c>
      <c r="G44" s="35" t="n">
        <v>3</v>
      </c>
      <c r="H44" s="32" t="n">
        <v>0</v>
      </c>
      <c r="I44" s="32" t="s">
        <v>35</v>
      </c>
      <c r="J44" s="31" t="str">
        <f aca="false">'контрол лист'!J43</f>
        <v>АЛТ клей РОСС RU.АЯ12.Д02542</v>
      </c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  <c r="IS44" s="29"/>
      <c r="IT44" s="29"/>
      <c r="IU44" s="29"/>
      <c r="IV44" s="29"/>
      <c r="IW44" s="29"/>
    </row>
    <row r="45" customFormat="false" ht="24" hidden="false" customHeight="true" outlineLevel="0" collapsed="false">
      <c r="A45" s="31" t="s">
        <v>133</v>
      </c>
      <c r="B45" s="31" t="s">
        <v>134</v>
      </c>
      <c r="C45" s="31" t="s">
        <v>71</v>
      </c>
      <c r="D45" s="31" t="str">
        <f aca="false">'контрол лист'!D44</f>
        <v>КИУ</v>
      </c>
      <c r="E45" s="31" t="n">
        <v>0</v>
      </c>
      <c r="F45" s="32" t="s">
        <v>73</v>
      </c>
      <c r="G45" s="35" t="n">
        <v>4</v>
      </c>
      <c r="H45" s="32" t="n">
        <v>0</v>
      </c>
      <c r="I45" s="32" t="s">
        <v>35</v>
      </c>
      <c r="J45" s="31" t="str">
        <f aca="false">'контрол лист'!J44</f>
        <v>АЛТ клей РОСС RU.АЯ12.Д02542</v>
      </c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/>
      <c r="IL45" s="29"/>
      <c r="IM45" s="29"/>
      <c r="IN45" s="29"/>
      <c r="IO45" s="29"/>
      <c r="IP45" s="29"/>
      <c r="IQ45" s="29"/>
      <c r="IR45" s="29"/>
      <c r="IS45" s="29"/>
      <c r="IT45" s="29"/>
      <c r="IU45" s="29"/>
      <c r="IV45" s="29"/>
      <c r="IW45" s="29"/>
    </row>
    <row r="46" customFormat="false" ht="36" hidden="false" customHeight="true" outlineLevel="0" collapsed="false">
      <c r="A46" s="31" t="s">
        <v>135</v>
      </c>
      <c r="B46" s="31" t="s">
        <v>136</v>
      </c>
      <c r="C46" s="31" t="s">
        <v>137</v>
      </c>
      <c r="D46" s="31" t="str">
        <f aca="false">'контрол лист'!D45</f>
        <v>КИУ</v>
      </c>
      <c r="E46" s="31" t="n">
        <v>0</v>
      </c>
      <c r="F46" s="32" t="s">
        <v>73</v>
      </c>
      <c r="G46" s="31" t="n">
        <v>8</v>
      </c>
      <c r="H46" s="32" t="n">
        <v>0</v>
      </c>
      <c r="I46" s="32" t="s">
        <v>35</v>
      </c>
      <c r="J46" s="31" t="s">
        <v>138</v>
      </c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  <c r="IH46" s="29"/>
      <c r="II46" s="29"/>
      <c r="IJ46" s="29"/>
      <c r="IK46" s="29"/>
      <c r="IL46" s="29"/>
      <c r="IM46" s="29"/>
      <c r="IN46" s="29"/>
      <c r="IO46" s="29"/>
      <c r="IP46" s="29"/>
      <c r="IQ46" s="29"/>
      <c r="IR46" s="29"/>
      <c r="IS46" s="29"/>
      <c r="IT46" s="29"/>
      <c r="IU46" s="29"/>
      <c r="IV46" s="29"/>
      <c r="IW46" s="29"/>
    </row>
    <row r="47" customFormat="false" ht="24" hidden="false" customHeight="true" outlineLevel="0" collapsed="false">
      <c r="A47" s="31" t="s">
        <v>139</v>
      </c>
      <c r="B47" s="31" t="s">
        <v>140</v>
      </c>
      <c r="C47" s="31" t="s">
        <v>137</v>
      </c>
      <c r="D47" s="31" t="str">
        <f aca="false">'контрол лист'!D46</f>
        <v>КИУ</v>
      </c>
      <c r="E47" s="31" t="n">
        <v>0</v>
      </c>
      <c r="F47" s="32" t="s">
        <v>73</v>
      </c>
      <c r="G47" s="31" t="n">
        <v>10</v>
      </c>
      <c r="H47" s="32" t="n">
        <v>0</v>
      </c>
      <c r="I47" s="32" t="s">
        <v>35</v>
      </c>
      <c r="J47" s="31" t="str">
        <f aca="false">'контрол лист'!J46</f>
        <v>Бродифакум 0,005% РОСС RU Д-RU.АД37.В.11289/19</v>
      </c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  <c r="HT47" s="29"/>
      <c r="HU47" s="29"/>
      <c r="HV47" s="29"/>
      <c r="HW47" s="29"/>
      <c r="HX47" s="29"/>
      <c r="HY47" s="29"/>
      <c r="HZ47" s="29"/>
      <c r="IA47" s="29"/>
      <c r="IB47" s="29"/>
      <c r="IC47" s="29"/>
      <c r="ID47" s="29"/>
      <c r="IE47" s="29"/>
      <c r="IF47" s="29"/>
      <c r="IG47" s="29"/>
      <c r="IH47" s="29"/>
      <c r="II47" s="29"/>
      <c r="IJ47" s="29"/>
      <c r="IK47" s="29"/>
      <c r="IL47" s="29"/>
      <c r="IM47" s="29"/>
      <c r="IN47" s="29"/>
      <c r="IO47" s="29"/>
      <c r="IP47" s="29"/>
      <c r="IQ47" s="29"/>
      <c r="IR47" s="29"/>
      <c r="IS47" s="29"/>
      <c r="IT47" s="29"/>
      <c r="IU47" s="29"/>
      <c r="IV47" s="29"/>
      <c r="IW47" s="29"/>
    </row>
    <row r="48" customFormat="false" ht="24" hidden="false" customHeight="true" outlineLevel="0" collapsed="false">
      <c r="A48" s="31" t="s">
        <v>141</v>
      </c>
      <c r="B48" s="31" t="s">
        <v>142</v>
      </c>
      <c r="C48" s="31" t="s">
        <v>137</v>
      </c>
      <c r="D48" s="31" t="str">
        <f aca="false">'контрол лист'!D47</f>
        <v>КИУ</v>
      </c>
      <c r="E48" s="31" t="n">
        <v>0</v>
      </c>
      <c r="F48" s="32" t="s">
        <v>73</v>
      </c>
      <c r="G48" s="31" t="n">
        <v>8</v>
      </c>
      <c r="H48" s="32" t="n">
        <v>0</v>
      </c>
      <c r="I48" s="32" t="s">
        <v>35</v>
      </c>
      <c r="J48" s="31" t="str">
        <f aca="false">'контрол лист'!J47</f>
        <v>Бродифакум 0,005% РОСС RU Д-RU.АД37.В.11289/19</v>
      </c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I48" s="29"/>
      <c r="HJ48" s="29"/>
      <c r="HK48" s="29"/>
      <c r="HL48" s="29"/>
      <c r="HM48" s="29"/>
      <c r="HN48" s="29"/>
      <c r="HO48" s="29"/>
      <c r="HP48" s="29"/>
      <c r="HQ48" s="29"/>
      <c r="HR48" s="29"/>
      <c r="HS48" s="29"/>
      <c r="HT48" s="29"/>
      <c r="HU48" s="29"/>
      <c r="HV48" s="29"/>
      <c r="HW48" s="29"/>
      <c r="HX48" s="29"/>
      <c r="HY48" s="29"/>
      <c r="HZ48" s="29"/>
      <c r="IA48" s="29"/>
      <c r="IB48" s="29"/>
      <c r="IC48" s="29"/>
      <c r="ID48" s="29"/>
      <c r="IE48" s="29"/>
      <c r="IF48" s="29"/>
      <c r="IG48" s="29"/>
      <c r="IH48" s="29"/>
      <c r="II48" s="29"/>
      <c r="IJ48" s="29"/>
      <c r="IK48" s="29"/>
      <c r="IL48" s="29"/>
      <c r="IM48" s="29"/>
      <c r="IN48" s="29"/>
      <c r="IO48" s="29"/>
      <c r="IP48" s="29"/>
      <c r="IQ48" s="29"/>
      <c r="IR48" s="29"/>
      <c r="IS48" s="29"/>
      <c r="IT48" s="29"/>
      <c r="IU48" s="29"/>
      <c r="IV48" s="29"/>
      <c r="IW48" s="29"/>
    </row>
    <row r="49" customFormat="false" ht="24" hidden="false" customHeight="true" outlineLevel="0" collapsed="false">
      <c r="A49" s="31" t="s">
        <v>143</v>
      </c>
      <c r="B49" s="31" t="s">
        <v>144</v>
      </c>
      <c r="C49" s="31" t="s">
        <v>137</v>
      </c>
      <c r="D49" s="31" t="str">
        <f aca="false">'контрол лист'!D48</f>
        <v>КИУ</v>
      </c>
      <c r="E49" s="31" t="n">
        <v>0</v>
      </c>
      <c r="F49" s="32" t="s">
        <v>73</v>
      </c>
      <c r="G49" s="31" t="n">
        <v>8</v>
      </c>
      <c r="H49" s="32" t="n">
        <v>0</v>
      </c>
      <c r="I49" s="32" t="s">
        <v>35</v>
      </c>
      <c r="J49" s="31" t="str">
        <f aca="false">'контрол лист'!J48</f>
        <v>Бродифакум 0,005% РОСС RU Д-RU.АД37.В.11289/19</v>
      </c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/>
      <c r="HN49" s="29"/>
      <c r="HO49" s="29"/>
      <c r="HP49" s="29"/>
      <c r="HQ49" s="29"/>
      <c r="HR49" s="29"/>
      <c r="HS49" s="29"/>
      <c r="HT49" s="29"/>
      <c r="HU49" s="29"/>
      <c r="HV49" s="29"/>
      <c r="HW49" s="29"/>
      <c r="HX49" s="29"/>
      <c r="HY49" s="29"/>
      <c r="HZ49" s="29"/>
      <c r="IA49" s="29"/>
      <c r="IB49" s="29"/>
      <c r="IC49" s="29"/>
      <c r="ID49" s="29"/>
      <c r="IE49" s="29"/>
      <c r="IF49" s="29"/>
      <c r="IG49" s="29"/>
      <c r="IH49" s="29"/>
      <c r="II49" s="29"/>
      <c r="IJ49" s="29"/>
      <c r="IK49" s="29"/>
      <c r="IL49" s="29"/>
      <c r="IM49" s="29"/>
      <c r="IN49" s="29"/>
      <c r="IO49" s="29"/>
      <c r="IP49" s="29"/>
      <c r="IQ49" s="29"/>
      <c r="IR49" s="29"/>
      <c r="IS49" s="29"/>
      <c r="IT49" s="29"/>
      <c r="IU49" s="29"/>
      <c r="IV49" s="29"/>
      <c r="IW49" s="29"/>
    </row>
    <row r="50" customFormat="false" ht="24" hidden="false" customHeight="true" outlineLevel="0" collapsed="false">
      <c r="A50" s="31" t="s">
        <v>145</v>
      </c>
      <c r="B50" s="31" t="s">
        <v>146</v>
      </c>
      <c r="C50" s="31" t="s">
        <v>137</v>
      </c>
      <c r="D50" s="31" t="str">
        <f aca="false">'контрол лист'!D49</f>
        <v>КИУ</v>
      </c>
      <c r="E50" s="31" t="n">
        <v>0</v>
      </c>
      <c r="F50" s="32" t="s">
        <v>73</v>
      </c>
      <c r="G50" s="31" t="n">
        <v>8</v>
      </c>
      <c r="H50" s="32" t="n">
        <v>0</v>
      </c>
      <c r="I50" s="32" t="s">
        <v>35</v>
      </c>
      <c r="J50" s="31" t="str">
        <f aca="false">'контрол лист'!J49</f>
        <v>Бродифакум 0,005% РОСС RU Д-RU.АД37.В.11289/19</v>
      </c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  <c r="IM50" s="29"/>
      <c r="IN50" s="29"/>
      <c r="IO50" s="29"/>
      <c r="IP50" s="29"/>
      <c r="IQ50" s="29"/>
      <c r="IR50" s="29"/>
      <c r="IS50" s="29"/>
      <c r="IT50" s="29"/>
      <c r="IU50" s="29"/>
      <c r="IV50" s="29"/>
      <c r="IW50" s="29"/>
    </row>
    <row r="51" customFormat="false" ht="24" hidden="false" customHeight="true" outlineLevel="0" collapsed="false">
      <c r="A51" s="31" t="s">
        <v>147</v>
      </c>
      <c r="B51" s="31" t="s">
        <v>148</v>
      </c>
      <c r="C51" s="31" t="s">
        <v>137</v>
      </c>
      <c r="D51" s="31" t="str">
        <f aca="false">'контрол лист'!D50</f>
        <v>КИУ</v>
      </c>
      <c r="E51" s="31" t="n">
        <v>0</v>
      </c>
      <c r="F51" s="32" t="s">
        <v>149</v>
      </c>
      <c r="G51" s="31" t="n">
        <v>5</v>
      </c>
      <c r="H51" s="32" t="n">
        <v>0</v>
      </c>
      <c r="I51" s="32" t="s">
        <v>35</v>
      </c>
      <c r="J51" s="31" t="str">
        <f aca="false">'контрол лист'!J50</f>
        <v>Бродифакум 0,005% РОСС RU Д-RU.АД37.В.11289/19</v>
      </c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/>
      <c r="HS51" s="29"/>
      <c r="HT51" s="29"/>
      <c r="HU51" s="29"/>
      <c r="HV51" s="29"/>
      <c r="HW51" s="29"/>
      <c r="HX51" s="29"/>
      <c r="HY51" s="29"/>
      <c r="HZ51" s="29"/>
      <c r="IA51" s="29"/>
      <c r="IB51" s="29"/>
      <c r="IC51" s="29"/>
      <c r="ID51" s="29"/>
      <c r="IE51" s="29"/>
      <c r="IF51" s="29"/>
      <c r="IG51" s="29"/>
      <c r="IH51" s="29"/>
      <c r="II51" s="29"/>
      <c r="IJ51" s="29"/>
      <c r="IK51" s="29"/>
      <c r="IL51" s="29"/>
      <c r="IM51" s="29"/>
      <c r="IN51" s="29"/>
      <c r="IO51" s="29"/>
      <c r="IP51" s="29"/>
      <c r="IQ51" s="29"/>
      <c r="IR51" s="29"/>
      <c r="IS51" s="29"/>
      <c r="IT51" s="29"/>
      <c r="IU51" s="29"/>
      <c r="IV51" s="29"/>
      <c r="IW51" s="29"/>
    </row>
    <row r="52" customFormat="false" ht="36" hidden="false" customHeight="true" outlineLevel="0" collapsed="false">
      <c r="A52" s="31" t="s">
        <v>150</v>
      </c>
      <c r="B52" s="31" t="s">
        <v>151</v>
      </c>
      <c r="C52" s="31" t="s">
        <v>137</v>
      </c>
      <c r="D52" s="31" t="str">
        <f aca="false">'контрол лист'!D51</f>
        <v>КИУ</v>
      </c>
      <c r="E52" s="31" t="n">
        <v>0</v>
      </c>
      <c r="F52" s="32" t="s">
        <v>149</v>
      </c>
      <c r="G52" s="31" t="n">
        <v>11</v>
      </c>
      <c r="H52" s="32" t="n">
        <v>0</v>
      </c>
      <c r="I52" s="32" t="s">
        <v>35</v>
      </c>
      <c r="J52" s="31" t="str">
        <f aca="false">'контрол лист'!J51</f>
        <v>Бродифакум 0,005% РОСС RU Д-RU.АД37.В.11289/19</v>
      </c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  <c r="IM52" s="29"/>
      <c r="IN52" s="29"/>
      <c r="IO52" s="29"/>
      <c r="IP52" s="29"/>
      <c r="IQ52" s="29"/>
      <c r="IR52" s="29"/>
      <c r="IS52" s="29"/>
      <c r="IT52" s="29"/>
      <c r="IU52" s="29"/>
      <c r="IV52" s="29"/>
      <c r="IW52" s="29"/>
    </row>
    <row r="53" customFormat="false" ht="24" hidden="false" customHeight="true" outlineLevel="0" collapsed="false">
      <c r="A53" s="31" t="s">
        <v>152</v>
      </c>
      <c r="B53" s="31" t="s">
        <v>153</v>
      </c>
      <c r="C53" s="31" t="s">
        <v>137</v>
      </c>
      <c r="D53" s="31" t="str">
        <f aca="false">'контрол лист'!D52</f>
        <v>КИУ</v>
      </c>
      <c r="E53" s="31" t="n">
        <v>0</v>
      </c>
      <c r="F53" s="32" t="s">
        <v>154</v>
      </c>
      <c r="G53" s="31" t="n">
        <v>6</v>
      </c>
      <c r="H53" s="32" t="n">
        <v>0</v>
      </c>
      <c r="I53" s="32" t="s">
        <v>35</v>
      </c>
      <c r="J53" s="31" t="str">
        <f aca="false">'контрол лист'!J52</f>
        <v>Бродифакум 0,005% РОСС RU Д-RU.АД37.В.11289/19</v>
      </c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</row>
    <row r="54" customFormat="false" ht="24" hidden="false" customHeight="true" outlineLevel="0" collapsed="false">
      <c r="A54" s="31" t="s">
        <v>155</v>
      </c>
      <c r="B54" s="31" t="s">
        <v>156</v>
      </c>
      <c r="C54" s="31" t="s">
        <v>137</v>
      </c>
      <c r="D54" s="31" t="str">
        <f aca="false">'контрол лист'!D53</f>
        <v>КИУ</v>
      </c>
      <c r="E54" s="31" t="n">
        <v>0</v>
      </c>
      <c r="F54" s="32" t="s">
        <v>154</v>
      </c>
      <c r="G54" s="31" t="n">
        <v>6</v>
      </c>
      <c r="H54" s="32" t="n">
        <v>0</v>
      </c>
      <c r="I54" s="32" t="s">
        <v>35</v>
      </c>
      <c r="J54" s="31" t="str">
        <f aca="false">'контрол лист'!J53</f>
        <v>Бродифакум 0,005% РОСС RU Д-RU.АД37.В.11289/19</v>
      </c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/>
      <c r="IL54" s="29"/>
      <c r="IM54" s="29"/>
      <c r="IN54" s="29"/>
      <c r="IO54" s="29"/>
      <c r="IP54" s="29"/>
      <c r="IQ54" s="29"/>
      <c r="IR54" s="29"/>
      <c r="IS54" s="29"/>
      <c r="IT54" s="29"/>
      <c r="IU54" s="29"/>
      <c r="IV54" s="29"/>
      <c r="IW54" s="29"/>
    </row>
    <row r="55" customFormat="false" ht="84" hidden="false" customHeight="true" outlineLevel="0" collapsed="false">
      <c r="A55" s="31" t="s">
        <v>157</v>
      </c>
      <c r="B55" s="31" t="s">
        <v>158</v>
      </c>
      <c r="C55" s="31" t="s">
        <v>137</v>
      </c>
      <c r="D55" s="31" t="str">
        <f aca="false">'контрол лист'!D54</f>
        <v>КИУ</v>
      </c>
      <c r="E55" s="31" t="n">
        <v>0</v>
      </c>
      <c r="F55" s="32" t="s">
        <v>159</v>
      </c>
      <c r="G55" s="31" t="n">
        <v>26</v>
      </c>
      <c r="H55" s="32" t="n">
        <v>0</v>
      </c>
      <c r="I55" s="32" t="s">
        <v>35</v>
      </c>
      <c r="J55" s="31" t="str">
        <f aca="false">'контрол лист'!J54</f>
        <v>Бродифакум 0,005% РОСС RU Д-RU.АД37.В.11289/19</v>
      </c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  <c r="II55" s="29"/>
      <c r="IJ55" s="29"/>
      <c r="IK55" s="29"/>
      <c r="IL55" s="29"/>
      <c r="IM55" s="29"/>
      <c r="IN55" s="29"/>
      <c r="IO55" s="29"/>
      <c r="IP55" s="29"/>
      <c r="IQ55" s="29"/>
      <c r="IR55" s="29"/>
      <c r="IS55" s="29"/>
      <c r="IT55" s="29"/>
      <c r="IU55" s="29"/>
      <c r="IV55" s="29"/>
      <c r="IW55" s="29"/>
    </row>
    <row r="56" customFormat="false" ht="120" hidden="false" customHeight="true" outlineLevel="0" collapsed="false">
      <c r="A56" s="31" t="s">
        <v>160</v>
      </c>
      <c r="B56" s="31" t="s">
        <v>161</v>
      </c>
      <c r="C56" s="31" t="s">
        <v>137</v>
      </c>
      <c r="D56" s="31" t="str">
        <f aca="false">'контрол лист'!D55</f>
        <v>КИУ</v>
      </c>
      <c r="E56" s="31" t="s">
        <v>93</v>
      </c>
      <c r="F56" s="32" t="s">
        <v>159</v>
      </c>
      <c r="G56" s="31" t="n">
        <v>31</v>
      </c>
      <c r="H56" s="32" t="n">
        <v>0</v>
      </c>
      <c r="I56" s="32" t="s">
        <v>35</v>
      </c>
      <c r="J56" s="31" t="str">
        <f aca="false">'контрол лист'!J55</f>
        <v>Бродифакум 0,005% РОСС RU Д-RU.АД37.В.11289/19</v>
      </c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  <c r="HW56" s="29"/>
      <c r="HX56" s="29"/>
      <c r="HY56" s="29"/>
      <c r="HZ56" s="29"/>
      <c r="IA56" s="29"/>
      <c r="IB56" s="29"/>
      <c r="IC56" s="29"/>
      <c r="ID56" s="29"/>
      <c r="IE56" s="29"/>
      <c r="IF56" s="29"/>
      <c r="IG56" s="29"/>
      <c r="IH56" s="29"/>
      <c r="II56" s="29"/>
      <c r="IJ56" s="29"/>
      <c r="IK56" s="29"/>
      <c r="IL56" s="29"/>
      <c r="IM56" s="29"/>
      <c r="IN56" s="29"/>
      <c r="IO56" s="29"/>
      <c r="IP56" s="29"/>
      <c r="IQ56" s="29"/>
      <c r="IR56" s="29"/>
      <c r="IS56" s="29"/>
      <c r="IT56" s="29"/>
      <c r="IU56" s="29"/>
      <c r="IV56" s="29"/>
      <c r="IW56" s="29"/>
    </row>
    <row r="57" customFormat="false" ht="48" hidden="false" customHeight="true" outlineLevel="0" collapsed="false">
      <c r="A57" s="31" t="s">
        <v>162</v>
      </c>
      <c r="B57" s="31" t="s">
        <v>163</v>
      </c>
      <c r="C57" s="31" t="s">
        <v>137</v>
      </c>
      <c r="D57" s="31" t="str">
        <f aca="false">'контрол лист'!D56</f>
        <v>КИУ</v>
      </c>
      <c r="E57" s="31" t="s">
        <v>93</v>
      </c>
      <c r="F57" s="32" t="s">
        <v>154</v>
      </c>
      <c r="G57" s="31" t="n">
        <v>13</v>
      </c>
      <c r="H57" s="32" t="n">
        <v>0</v>
      </c>
      <c r="I57" s="32" t="s">
        <v>35</v>
      </c>
      <c r="J57" s="31" t="str">
        <f aca="false">'контрол лист'!J56</f>
        <v>Бродифакум 0,005% РОСС RU Д-RU.АД37.В.11289/19</v>
      </c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29"/>
      <c r="HG57" s="29"/>
      <c r="HH57" s="29"/>
      <c r="HI57" s="29"/>
      <c r="HJ57" s="29"/>
      <c r="HK57" s="29"/>
      <c r="HL57" s="29"/>
      <c r="HM57" s="29"/>
      <c r="HN57" s="29"/>
      <c r="HO57" s="29"/>
      <c r="HP57" s="29"/>
      <c r="HQ57" s="29"/>
      <c r="HR57" s="29"/>
      <c r="HS57" s="29"/>
      <c r="HT57" s="29"/>
      <c r="HU57" s="29"/>
      <c r="HV57" s="29"/>
      <c r="HW57" s="29"/>
      <c r="HX57" s="29"/>
      <c r="HY57" s="29"/>
      <c r="HZ57" s="29"/>
      <c r="IA57" s="29"/>
      <c r="IB57" s="29"/>
      <c r="IC57" s="29"/>
      <c r="ID57" s="29"/>
      <c r="IE57" s="29"/>
      <c r="IF57" s="29"/>
      <c r="IG57" s="29"/>
      <c r="IH57" s="29"/>
      <c r="II57" s="29"/>
      <c r="IJ57" s="29"/>
      <c r="IK57" s="29"/>
      <c r="IL57" s="29"/>
      <c r="IM57" s="29"/>
      <c r="IN57" s="29"/>
      <c r="IO57" s="29"/>
      <c r="IP57" s="29"/>
      <c r="IQ57" s="29"/>
      <c r="IR57" s="29"/>
      <c r="IS57" s="29"/>
      <c r="IT57" s="29"/>
      <c r="IU57" s="29"/>
      <c r="IV57" s="29"/>
      <c r="IW57" s="29"/>
    </row>
    <row r="58" customFormat="false" ht="48" hidden="false" customHeight="true" outlineLevel="0" collapsed="false">
      <c r="A58" s="31" t="s">
        <v>164</v>
      </c>
      <c r="B58" s="31" t="s">
        <v>165</v>
      </c>
      <c r="C58" s="31" t="s">
        <v>137</v>
      </c>
      <c r="D58" s="31" t="str">
        <f aca="false">'контрол лист'!D57</f>
        <v>КИУ</v>
      </c>
      <c r="E58" s="31" t="n">
        <v>0</v>
      </c>
      <c r="F58" s="32" t="s">
        <v>154</v>
      </c>
      <c r="G58" s="31" t="n">
        <v>16</v>
      </c>
      <c r="H58" s="32" t="n">
        <v>0</v>
      </c>
      <c r="I58" s="32" t="s">
        <v>35</v>
      </c>
      <c r="J58" s="31" t="str">
        <f aca="false">'контрол лист'!J57</f>
        <v>Бродифакум 0,005% РОСС RU Д-RU.АД37.В.11289/19</v>
      </c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29"/>
      <c r="HG58" s="29"/>
      <c r="HH58" s="29"/>
      <c r="HI58" s="29"/>
      <c r="HJ58" s="29"/>
      <c r="HK58" s="29"/>
      <c r="HL58" s="29"/>
      <c r="HM58" s="29"/>
      <c r="HN58" s="29"/>
      <c r="HO58" s="29"/>
      <c r="HP58" s="29"/>
      <c r="HQ58" s="29"/>
      <c r="HR58" s="29"/>
      <c r="HS58" s="29"/>
      <c r="HT58" s="29"/>
      <c r="HU58" s="29"/>
      <c r="HV58" s="29"/>
      <c r="HW58" s="29"/>
      <c r="HX58" s="29"/>
      <c r="HY58" s="29"/>
      <c r="HZ58" s="29"/>
      <c r="IA58" s="29"/>
      <c r="IB58" s="29"/>
      <c r="IC58" s="29"/>
      <c r="ID58" s="29"/>
      <c r="IE58" s="29"/>
      <c r="IF58" s="29"/>
      <c r="IG58" s="29"/>
      <c r="IH58" s="29"/>
      <c r="II58" s="29"/>
      <c r="IJ58" s="29"/>
      <c r="IK58" s="29"/>
      <c r="IL58" s="29"/>
      <c r="IM58" s="29"/>
      <c r="IN58" s="29"/>
      <c r="IO58" s="29"/>
      <c r="IP58" s="29"/>
      <c r="IQ58" s="29"/>
      <c r="IR58" s="29"/>
      <c r="IS58" s="29"/>
      <c r="IT58" s="29"/>
      <c r="IU58" s="29"/>
      <c r="IV58" s="29"/>
      <c r="IW58" s="29"/>
    </row>
    <row r="59" customFormat="false" ht="24" hidden="false" customHeight="true" outlineLevel="0" collapsed="false">
      <c r="A59" s="36" t="s">
        <v>166</v>
      </c>
      <c r="B59" s="31" t="n">
        <f aca="false">SUM('контрол лист'!G7:G45)</f>
        <v>112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</row>
    <row r="60" customFormat="false" ht="24" hidden="false" customHeight="true" outlineLevel="0" collapsed="false">
      <c r="A60" s="36" t="s">
        <v>167</v>
      </c>
      <c r="B60" s="31" t="n">
        <f aca="false">SUM('контрол лист'!G46:G58)</f>
        <v>156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29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29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29"/>
      <c r="IU60" s="29"/>
      <c r="IV60" s="29"/>
      <c r="IW60" s="29"/>
    </row>
    <row r="61" customFormat="false" ht="38.25" hidden="false" customHeight="true" outlineLevel="0" collapsed="false">
      <c r="A61" s="36" t="s">
        <v>168</v>
      </c>
      <c r="B61" s="31" t="n">
        <f aca="false">'контрол лист'!B59+'контрол лист'!B60</f>
        <v>268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I61" s="29"/>
      <c r="HJ61" s="29"/>
      <c r="HK61" s="29"/>
      <c r="HL61" s="29"/>
      <c r="HM61" s="29"/>
      <c r="HN61" s="29"/>
      <c r="HO61" s="29"/>
      <c r="HP61" s="29"/>
      <c r="HQ61" s="29"/>
      <c r="HR61" s="29"/>
      <c r="HS61" s="29"/>
      <c r="HT61" s="29"/>
      <c r="HU61" s="29"/>
      <c r="HV61" s="29"/>
      <c r="HW61" s="29"/>
      <c r="HX61" s="29"/>
      <c r="HY61" s="29"/>
      <c r="HZ61" s="29"/>
      <c r="IA61" s="29"/>
      <c r="IB61" s="29"/>
      <c r="IC61" s="29"/>
      <c r="ID61" s="29"/>
      <c r="IE61" s="29"/>
      <c r="IF61" s="29"/>
      <c r="IG61" s="29"/>
      <c r="IH61" s="29"/>
      <c r="II61" s="29"/>
      <c r="IJ61" s="29"/>
      <c r="IK61" s="29"/>
      <c r="IL61" s="29"/>
      <c r="IM61" s="29"/>
      <c r="IN61" s="29"/>
      <c r="IO61" s="29"/>
      <c r="IP61" s="29"/>
      <c r="IQ61" s="29"/>
      <c r="IR61" s="29"/>
      <c r="IS61" s="29"/>
      <c r="IT61" s="29"/>
      <c r="IU61" s="29"/>
      <c r="IV61" s="29"/>
      <c r="IW61" s="29"/>
    </row>
    <row r="62" s="1" customFormat="true" ht="39" hidden="false" customHeight="true" outlineLevel="0" collapsed="false">
      <c r="A62" s="25" t="s">
        <v>169</v>
      </c>
      <c r="C62" s="25"/>
      <c r="D62" s="25"/>
      <c r="E62" s="25"/>
      <c r="F62" s="25"/>
      <c r="G62" s="25"/>
      <c r="H62" s="25"/>
      <c r="I62" s="25"/>
      <c r="J62" s="25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29"/>
      <c r="IF62" s="29"/>
      <c r="IG62" s="29"/>
      <c r="IH62" s="29"/>
      <c r="II62" s="29"/>
      <c r="IJ62" s="29"/>
      <c r="IK62" s="29"/>
      <c r="IL62" s="29"/>
      <c r="IM62" s="29"/>
      <c r="IN62" s="29"/>
      <c r="IO62" s="29"/>
      <c r="IP62" s="29"/>
      <c r="IQ62" s="29"/>
      <c r="IR62" s="29"/>
      <c r="IS62" s="29"/>
      <c r="IT62" s="29"/>
      <c r="IU62" s="29"/>
      <c r="IV62" s="29"/>
      <c r="IW62" s="29"/>
    </row>
    <row r="63" s="1" customFormat="true" ht="72" hidden="false" customHeight="true" outlineLevel="0" collapsed="false">
      <c r="A63" s="25" t="s">
        <v>170</v>
      </c>
      <c r="C63" s="25"/>
      <c r="D63" s="25"/>
      <c r="E63" s="25"/>
      <c r="F63" s="25"/>
      <c r="G63" s="25"/>
      <c r="H63" s="25"/>
      <c r="I63" s="25"/>
      <c r="J63" s="25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  <c r="HI63" s="29"/>
      <c r="HJ63" s="29"/>
      <c r="HK63" s="29"/>
      <c r="HL63" s="29"/>
      <c r="HM63" s="29"/>
      <c r="HN63" s="29"/>
      <c r="HO63" s="29"/>
      <c r="HP63" s="29"/>
      <c r="HQ63" s="29"/>
      <c r="HR63" s="29"/>
      <c r="HS63" s="29"/>
      <c r="HT63" s="29"/>
      <c r="HU63" s="29"/>
      <c r="HV63" s="29"/>
      <c r="HW63" s="29"/>
      <c r="HX63" s="29"/>
      <c r="HY63" s="29"/>
      <c r="HZ63" s="29"/>
      <c r="IA63" s="29"/>
      <c r="IB63" s="29"/>
      <c r="IC63" s="29"/>
      <c r="ID63" s="29"/>
      <c r="IE63" s="29"/>
      <c r="IF63" s="29"/>
      <c r="IG63" s="29"/>
      <c r="IH63" s="29"/>
      <c r="II63" s="29"/>
      <c r="IJ63" s="29"/>
      <c r="IK63" s="29"/>
      <c r="IL63" s="29"/>
      <c r="IM63" s="29"/>
      <c r="IN63" s="29"/>
      <c r="IO63" s="29"/>
      <c r="IP63" s="29"/>
      <c r="IQ63" s="29"/>
      <c r="IR63" s="29"/>
      <c r="IS63" s="29"/>
      <c r="IT63" s="29"/>
      <c r="IU63" s="29"/>
      <c r="IV63" s="29"/>
      <c r="IW63" s="29"/>
    </row>
    <row r="64" customFormat="false" ht="24" hidden="false" customHeight="true" outlineLevel="0" collapsed="false">
      <c r="A64" s="37" t="s">
        <v>171</v>
      </c>
      <c r="B64" s="38" t="s">
        <v>172</v>
      </c>
      <c r="C64" s="38"/>
      <c r="D64" s="38"/>
      <c r="E64" s="38"/>
      <c r="F64" s="38"/>
      <c r="G64" s="37" t="s">
        <v>173</v>
      </c>
      <c r="H64" s="37"/>
      <c r="I64" s="37" t="s">
        <v>174</v>
      </c>
      <c r="J64" s="39"/>
      <c r="K64" s="40"/>
      <c r="L64" s="40"/>
      <c r="M64" s="40"/>
      <c r="N64" s="40"/>
      <c r="O64" s="40"/>
      <c r="P64" s="37" t="s">
        <v>175</v>
      </c>
      <c r="Q64" s="37"/>
      <c r="R64" s="37" t="s">
        <v>174</v>
      </c>
      <c r="S64" s="37" t="s">
        <v>171</v>
      </c>
      <c r="T64" s="38" t="s">
        <v>172</v>
      </c>
      <c r="U64" s="38"/>
      <c r="V64" s="38"/>
      <c r="W64" s="38"/>
      <c r="X64" s="38"/>
      <c r="Y64" s="37" t="s">
        <v>175</v>
      </c>
      <c r="Z64" s="37"/>
      <c r="AA64" s="37" t="s">
        <v>174</v>
      </c>
      <c r="AB64" s="37" t="s">
        <v>171</v>
      </c>
      <c r="AC64" s="38" t="s">
        <v>172</v>
      </c>
      <c r="AD64" s="38"/>
      <c r="AE64" s="38"/>
      <c r="AF64" s="38"/>
      <c r="AG64" s="38"/>
      <c r="AH64" s="37" t="s">
        <v>175</v>
      </c>
      <c r="AI64" s="37"/>
      <c r="AJ64" s="37" t="s">
        <v>174</v>
      </c>
      <c r="AK64" s="37" t="s">
        <v>171</v>
      </c>
      <c r="AL64" s="38" t="s">
        <v>172</v>
      </c>
      <c r="AM64" s="38"/>
      <c r="AN64" s="38"/>
      <c r="AO64" s="38"/>
      <c r="AP64" s="38"/>
      <c r="AQ64" s="37" t="s">
        <v>175</v>
      </c>
      <c r="AR64" s="37"/>
      <c r="AS64" s="37" t="s">
        <v>174</v>
      </c>
      <c r="AT64" s="37" t="s">
        <v>171</v>
      </c>
      <c r="AU64" s="38" t="s">
        <v>172</v>
      </c>
      <c r="AV64" s="38"/>
      <c r="AW64" s="38"/>
      <c r="AX64" s="38"/>
      <c r="AY64" s="38"/>
      <c r="AZ64" s="37" t="s">
        <v>175</v>
      </c>
      <c r="BA64" s="37"/>
      <c r="BB64" s="37" t="s">
        <v>174</v>
      </c>
      <c r="BC64" s="37" t="s">
        <v>171</v>
      </c>
      <c r="BD64" s="38" t="s">
        <v>172</v>
      </c>
      <c r="BE64" s="38"/>
      <c r="BF64" s="38"/>
      <c r="BG64" s="38"/>
      <c r="BH64" s="38"/>
      <c r="BI64" s="37" t="s">
        <v>175</v>
      </c>
      <c r="BJ64" s="37"/>
      <c r="BK64" s="37" t="s">
        <v>174</v>
      </c>
      <c r="BL64" s="37" t="s">
        <v>171</v>
      </c>
      <c r="BM64" s="38" t="s">
        <v>172</v>
      </c>
      <c r="BN64" s="38"/>
      <c r="BO64" s="38"/>
      <c r="BP64" s="38"/>
      <c r="BQ64" s="38"/>
      <c r="BR64" s="37" t="s">
        <v>175</v>
      </c>
      <c r="BS64" s="37"/>
      <c r="BT64" s="37" t="s">
        <v>174</v>
      </c>
      <c r="BU64" s="37" t="s">
        <v>171</v>
      </c>
      <c r="BV64" s="38" t="s">
        <v>172</v>
      </c>
      <c r="BW64" s="38"/>
      <c r="BX64" s="38"/>
      <c r="BY64" s="38"/>
      <c r="BZ64" s="38"/>
      <c r="CA64" s="37" t="s">
        <v>175</v>
      </c>
      <c r="CB64" s="37"/>
      <c r="CC64" s="37" t="s">
        <v>174</v>
      </c>
      <c r="CD64" s="37" t="s">
        <v>171</v>
      </c>
      <c r="CE64" s="38" t="s">
        <v>172</v>
      </c>
      <c r="CF64" s="38"/>
      <c r="CG64" s="38"/>
      <c r="CH64" s="38"/>
      <c r="CI64" s="38"/>
      <c r="CJ64" s="37" t="s">
        <v>175</v>
      </c>
      <c r="CK64" s="37"/>
      <c r="CL64" s="37" t="s">
        <v>174</v>
      </c>
      <c r="CM64" s="37" t="s">
        <v>171</v>
      </c>
      <c r="CN64" s="38" t="s">
        <v>172</v>
      </c>
      <c r="CO64" s="38"/>
      <c r="CP64" s="38"/>
      <c r="CQ64" s="38"/>
      <c r="CR64" s="38"/>
      <c r="CS64" s="37" t="s">
        <v>175</v>
      </c>
      <c r="CT64" s="37"/>
      <c r="CU64" s="37" t="s">
        <v>174</v>
      </c>
      <c r="CV64" s="37" t="s">
        <v>171</v>
      </c>
      <c r="CW64" s="38" t="s">
        <v>172</v>
      </c>
      <c r="CX64" s="38"/>
      <c r="CY64" s="38"/>
      <c r="CZ64" s="38"/>
      <c r="DA64" s="38"/>
      <c r="DB64" s="37" t="s">
        <v>175</v>
      </c>
      <c r="DC64" s="37"/>
      <c r="DD64" s="37" t="s">
        <v>174</v>
      </c>
      <c r="DE64" s="37" t="s">
        <v>171</v>
      </c>
      <c r="DF64" s="38" t="s">
        <v>172</v>
      </c>
      <c r="DG64" s="38"/>
      <c r="DH64" s="38"/>
      <c r="DI64" s="38"/>
      <c r="DJ64" s="38"/>
      <c r="DK64" s="37" t="s">
        <v>175</v>
      </c>
      <c r="DL64" s="37"/>
      <c r="DM64" s="37" t="s">
        <v>174</v>
      </c>
      <c r="DN64" s="37" t="s">
        <v>171</v>
      </c>
      <c r="DO64" s="38" t="s">
        <v>172</v>
      </c>
      <c r="DP64" s="38"/>
      <c r="DQ64" s="38"/>
      <c r="DR64" s="38"/>
      <c r="DS64" s="38"/>
      <c r="DT64" s="37" t="s">
        <v>175</v>
      </c>
      <c r="DU64" s="37"/>
      <c r="DV64" s="37" t="s">
        <v>174</v>
      </c>
      <c r="DW64" s="37" t="s">
        <v>171</v>
      </c>
      <c r="DX64" s="38" t="s">
        <v>172</v>
      </c>
      <c r="DY64" s="38"/>
      <c r="DZ64" s="38"/>
      <c r="EA64" s="38"/>
      <c r="EB64" s="38"/>
      <c r="EC64" s="37" t="s">
        <v>175</v>
      </c>
      <c r="ED64" s="37"/>
      <c r="EE64" s="37" t="s">
        <v>174</v>
      </c>
      <c r="EF64" s="37" t="s">
        <v>171</v>
      </c>
      <c r="EG64" s="38" t="s">
        <v>172</v>
      </c>
      <c r="EH64" s="38"/>
      <c r="EI64" s="38"/>
      <c r="EJ64" s="38"/>
      <c r="EK64" s="38"/>
      <c r="EL64" s="37" t="s">
        <v>175</v>
      </c>
      <c r="EM64" s="37"/>
      <c r="EN64" s="37" t="s">
        <v>174</v>
      </c>
      <c r="EO64" s="37" t="s">
        <v>171</v>
      </c>
      <c r="EP64" s="38" t="s">
        <v>172</v>
      </c>
      <c r="EQ64" s="38"/>
      <c r="ER64" s="38"/>
      <c r="ES64" s="38"/>
      <c r="ET64" s="38"/>
      <c r="EU64" s="37" t="s">
        <v>175</v>
      </c>
      <c r="EV64" s="37"/>
      <c r="EW64" s="37" t="s">
        <v>174</v>
      </c>
      <c r="EX64" s="37" t="s">
        <v>171</v>
      </c>
      <c r="EY64" s="38" t="s">
        <v>172</v>
      </c>
      <c r="EZ64" s="38"/>
      <c r="FA64" s="38"/>
      <c r="FB64" s="38"/>
      <c r="FC64" s="38"/>
      <c r="FD64" s="37" t="s">
        <v>175</v>
      </c>
      <c r="FE64" s="37"/>
      <c r="FF64" s="37" t="s">
        <v>174</v>
      </c>
      <c r="FG64" s="37" t="s">
        <v>171</v>
      </c>
      <c r="FH64" s="38" t="s">
        <v>172</v>
      </c>
      <c r="FI64" s="38"/>
      <c r="FJ64" s="38"/>
      <c r="FK64" s="38"/>
      <c r="FL64" s="38"/>
      <c r="FM64" s="37" t="s">
        <v>175</v>
      </c>
      <c r="FN64" s="37"/>
      <c r="FO64" s="37" t="s">
        <v>174</v>
      </c>
      <c r="FP64" s="37" t="s">
        <v>171</v>
      </c>
      <c r="FQ64" s="38" t="s">
        <v>172</v>
      </c>
      <c r="FR64" s="38"/>
      <c r="FS64" s="38"/>
      <c r="FT64" s="38"/>
      <c r="FU64" s="38"/>
      <c r="FV64" s="37" t="s">
        <v>175</v>
      </c>
      <c r="FW64" s="37"/>
      <c r="FX64" s="37" t="s">
        <v>174</v>
      </c>
      <c r="FY64" s="37" t="s">
        <v>171</v>
      </c>
      <c r="FZ64" s="38" t="s">
        <v>172</v>
      </c>
      <c r="GA64" s="38"/>
      <c r="GB64" s="38"/>
      <c r="GC64" s="38"/>
      <c r="GD64" s="38"/>
      <c r="GE64" s="37" t="s">
        <v>175</v>
      </c>
      <c r="GF64" s="37"/>
      <c r="GG64" s="37" t="s">
        <v>174</v>
      </c>
      <c r="GH64" s="37" t="s">
        <v>171</v>
      </c>
      <c r="GI64" s="38" t="s">
        <v>172</v>
      </c>
      <c r="GJ64" s="38"/>
      <c r="GK64" s="38"/>
      <c r="GL64" s="38"/>
      <c r="GM64" s="38"/>
      <c r="GN64" s="37" t="s">
        <v>175</v>
      </c>
      <c r="GO64" s="37"/>
      <c r="GP64" s="37" t="s">
        <v>174</v>
      </c>
      <c r="GQ64" s="37" t="s">
        <v>171</v>
      </c>
      <c r="GR64" s="38" t="s">
        <v>172</v>
      </c>
      <c r="GS64" s="38"/>
      <c r="GT64" s="38"/>
      <c r="GU64" s="38"/>
      <c r="GV64" s="38"/>
      <c r="GW64" s="37" t="s">
        <v>175</v>
      </c>
      <c r="GX64" s="37"/>
      <c r="GY64" s="37" t="s">
        <v>174</v>
      </c>
      <c r="GZ64" s="37" t="s">
        <v>171</v>
      </c>
      <c r="HA64" s="38" t="s">
        <v>172</v>
      </c>
      <c r="HB64" s="38"/>
      <c r="HC64" s="38"/>
      <c r="HD64" s="38"/>
      <c r="HE64" s="38"/>
      <c r="HF64" s="37" t="s">
        <v>175</v>
      </c>
      <c r="HG64" s="37"/>
      <c r="HH64" s="37" t="s">
        <v>174</v>
      </c>
      <c r="HI64" s="37" t="s">
        <v>171</v>
      </c>
      <c r="HJ64" s="38" t="s">
        <v>172</v>
      </c>
      <c r="HK64" s="38"/>
      <c r="HL64" s="38"/>
      <c r="HM64" s="38"/>
      <c r="HN64" s="38"/>
      <c r="HO64" s="37" t="s">
        <v>175</v>
      </c>
      <c r="HP64" s="37"/>
      <c r="HQ64" s="37" t="s">
        <v>174</v>
      </c>
      <c r="HR64" s="37" t="s">
        <v>171</v>
      </c>
      <c r="HS64" s="38" t="s">
        <v>172</v>
      </c>
      <c r="HT64" s="38"/>
      <c r="HU64" s="38"/>
      <c r="HV64" s="38"/>
      <c r="HW64" s="38"/>
      <c r="HX64" s="37" t="s">
        <v>175</v>
      </c>
      <c r="HY64" s="37"/>
      <c r="HZ64" s="37" t="s">
        <v>174</v>
      </c>
      <c r="IA64" s="37" t="s">
        <v>171</v>
      </c>
      <c r="IB64" s="38" t="s">
        <v>172</v>
      </c>
      <c r="IC64" s="38"/>
      <c r="ID64" s="38"/>
      <c r="IE64" s="38"/>
      <c r="IF64" s="38"/>
      <c r="IG64" s="37" t="s">
        <v>175</v>
      </c>
      <c r="IH64" s="37"/>
      <c r="II64" s="37" t="s">
        <v>174</v>
      </c>
      <c r="IJ64" s="37" t="s">
        <v>171</v>
      </c>
      <c r="IK64" s="38" t="s">
        <v>172</v>
      </c>
      <c r="IL64" s="38"/>
      <c r="IM64" s="38"/>
      <c r="IN64" s="38"/>
      <c r="IO64" s="38"/>
      <c r="IP64" s="37" t="s">
        <v>175</v>
      </c>
      <c r="IQ64" s="37"/>
      <c r="IR64" s="37" t="s">
        <v>174</v>
      </c>
      <c r="IS64" s="37" t="s">
        <v>171</v>
      </c>
      <c r="IT64" s="38" t="s">
        <v>172</v>
      </c>
      <c r="IU64" s="38"/>
      <c r="IV64" s="38"/>
      <c r="IW64" s="38"/>
    </row>
    <row r="65" customFormat="false" ht="35.25" hidden="false" customHeight="true" outlineLevel="0" collapsed="false">
      <c r="A65" s="37" t="s">
        <v>176</v>
      </c>
      <c r="B65" s="38" t="s">
        <v>177</v>
      </c>
      <c r="C65" s="38"/>
      <c r="D65" s="38"/>
      <c r="E65" s="38"/>
      <c r="F65" s="38"/>
      <c r="G65" s="37" t="s">
        <v>178</v>
      </c>
      <c r="H65" s="37"/>
      <c r="I65" s="37" t="s">
        <v>179</v>
      </c>
      <c r="J65" s="39"/>
      <c r="K65" s="40"/>
      <c r="L65" s="40"/>
      <c r="M65" s="40"/>
      <c r="N65" s="40"/>
      <c r="O65" s="40"/>
      <c r="P65" s="37" t="s">
        <v>178</v>
      </c>
      <c r="Q65" s="37"/>
      <c r="R65" s="37" t="s">
        <v>180</v>
      </c>
      <c r="S65" s="37" t="s">
        <v>181</v>
      </c>
      <c r="T65" s="38" t="s">
        <v>177</v>
      </c>
      <c r="U65" s="38"/>
      <c r="V65" s="38"/>
      <c r="W65" s="38"/>
      <c r="X65" s="38"/>
      <c r="Y65" s="37" t="s">
        <v>178</v>
      </c>
      <c r="Z65" s="37"/>
      <c r="AA65" s="37" t="s">
        <v>180</v>
      </c>
      <c r="AB65" s="37" t="s">
        <v>181</v>
      </c>
      <c r="AC65" s="38" t="s">
        <v>177</v>
      </c>
      <c r="AD65" s="38"/>
      <c r="AE65" s="38"/>
      <c r="AF65" s="38"/>
      <c r="AG65" s="38"/>
      <c r="AH65" s="37" t="s">
        <v>178</v>
      </c>
      <c r="AI65" s="37"/>
      <c r="AJ65" s="37" t="s">
        <v>180</v>
      </c>
      <c r="AK65" s="37" t="s">
        <v>181</v>
      </c>
      <c r="AL65" s="38" t="s">
        <v>177</v>
      </c>
      <c r="AM65" s="38"/>
      <c r="AN65" s="38"/>
      <c r="AO65" s="38"/>
      <c r="AP65" s="38"/>
      <c r="AQ65" s="37" t="s">
        <v>178</v>
      </c>
      <c r="AR65" s="37"/>
      <c r="AS65" s="37" t="s">
        <v>180</v>
      </c>
      <c r="AT65" s="37" t="s">
        <v>181</v>
      </c>
      <c r="AU65" s="38" t="s">
        <v>177</v>
      </c>
      <c r="AV65" s="38"/>
      <c r="AW65" s="38"/>
      <c r="AX65" s="38"/>
      <c r="AY65" s="38"/>
      <c r="AZ65" s="37" t="s">
        <v>178</v>
      </c>
      <c r="BA65" s="37"/>
      <c r="BB65" s="37" t="s">
        <v>180</v>
      </c>
      <c r="BC65" s="37" t="s">
        <v>181</v>
      </c>
      <c r="BD65" s="38" t="s">
        <v>177</v>
      </c>
      <c r="BE65" s="38"/>
      <c r="BF65" s="38"/>
      <c r="BG65" s="38"/>
      <c r="BH65" s="38"/>
      <c r="BI65" s="37" t="s">
        <v>178</v>
      </c>
      <c r="BJ65" s="37"/>
      <c r="BK65" s="37" t="s">
        <v>180</v>
      </c>
      <c r="BL65" s="37" t="s">
        <v>181</v>
      </c>
      <c r="BM65" s="38" t="s">
        <v>177</v>
      </c>
      <c r="BN65" s="38"/>
      <c r="BO65" s="38"/>
      <c r="BP65" s="38"/>
      <c r="BQ65" s="38"/>
      <c r="BR65" s="37" t="s">
        <v>178</v>
      </c>
      <c r="BS65" s="37"/>
      <c r="BT65" s="37" t="s">
        <v>180</v>
      </c>
      <c r="BU65" s="37" t="s">
        <v>181</v>
      </c>
      <c r="BV65" s="38" t="s">
        <v>177</v>
      </c>
      <c r="BW65" s="38"/>
      <c r="BX65" s="38"/>
      <c r="BY65" s="38"/>
      <c r="BZ65" s="38"/>
      <c r="CA65" s="37" t="s">
        <v>178</v>
      </c>
      <c r="CB65" s="37"/>
      <c r="CC65" s="37" t="s">
        <v>180</v>
      </c>
      <c r="CD65" s="37" t="s">
        <v>181</v>
      </c>
      <c r="CE65" s="38" t="s">
        <v>177</v>
      </c>
      <c r="CF65" s="38"/>
      <c r="CG65" s="38"/>
      <c r="CH65" s="38"/>
      <c r="CI65" s="38"/>
      <c r="CJ65" s="37" t="s">
        <v>178</v>
      </c>
      <c r="CK65" s="37"/>
      <c r="CL65" s="37" t="s">
        <v>180</v>
      </c>
      <c r="CM65" s="37" t="s">
        <v>181</v>
      </c>
      <c r="CN65" s="38" t="s">
        <v>177</v>
      </c>
      <c r="CO65" s="38"/>
      <c r="CP65" s="38"/>
      <c r="CQ65" s="38"/>
      <c r="CR65" s="38"/>
      <c r="CS65" s="37" t="s">
        <v>178</v>
      </c>
      <c r="CT65" s="37"/>
      <c r="CU65" s="37" t="s">
        <v>180</v>
      </c>
      <c r="CV65" s="37" t="s">
        <v>181</v>
      </c>
      <c r="CW65" s="38" t="s">
        <v>177</v>
      </c>
      <c r="CX65" s="38"/>
      <c r="CY65" s="38"/>
      <c r="CZ65" s="38"/>
      <c r="DA65" s="38"/>
      <c r="DB65" s="37" t="s">
        <v>178</v>
      </c>
      <c r="DC65" s="37"/>
      <c r="DD65" s="37" t="s">
        <v>180</v>
      </c>
      <c r="DE65" s="37" t="s">
        <v>181</v>
      </c>
      <c r="DF65" s="38" t="s">
        <v>177</v>
      </c>
      <c r="DG65" s="38"/>
      <c r="DH65" s="38"/>
      <c r="DI65" s="38"/>
      <c r="DJ65" s="38"/>
      <c r="DK65" s="37" t="s">
        <v>178</v>
      </c>
      <c r="DL65" s="37"/>
      <c r="DM65" s="37" t="s">
        <v>180</v>
      </c>
      <c r="DN65" s="37" t="s">
        <v>181</v>
      </c>
      <c r="DO65" s="38" t="s">
        <v>177</v>
      </c>
      <c r="DP65" s="38"/>
      <c r="DQ65" s="38"/>
      <c r="DR65" s="38"/>
      <c r="DS65" s="38"/>
      <c r="DT65" s="37" t="s">
        <v>178</v>
      </c>
      <c r="DU65" s="37"/>
      <c r="DV65" s="37" t="s">
        <v>180</v>
      </c>
      <c r="DW65" s="37" t="s">
        <v>181</v>
      </c>
      <c r="DX65" s="38" t="s">
        <v>177</v>
      </c>
      <c r="DY65" s="38"/>
      <c r="DZ65" s="38"/>
      <c r="EA65" s="38"/>
      <c r="EB65" s="38"/>
      <c r="EC65" s="37" t="s">
        <v>178</v>
      </c>
      <c r="ED65" s="37"/>
      <c r="EE65" s="37" t="s">
        <v>180</v>
      </c>
      <c r="EF65" s="37" t="s">
        <v>181</v>
      </c>
      <c r="EG65" s="38" t="s">
        <v>177</v>
      </c>
      <c r="EH65" s="38"/>
      <c r="EI65" s="38"/>
      <c r="EJ65" s="38"/>
      <c r="EK65" s="38"/>
      <c r="EL65" s="37" t="s">
        <v>178</v>
      </c>
      <c r="EM65" s="37"/>
      <c r="EN65" s="37" t="s">
        <v>180</v>
      </c>
      <c r="EO65" s="37" t="s">
        <v>181</v>
      </c>
      <c r="EP65" s="38" t="s">
        <v>177</v>
      </c>
      <c r="EQ65" s="38"/>
      <c r="ER65" s="38"/>
      <c r="ES65" s="38"/>
      <c r="ET65" s="38"/>
      <c r="EU65" s="37" t="s">
        <v>178</v>
      </c>
      <c r="EV65" s="37"/>
      <c r="EW65" s="37" t="s">
        <v>180</v>
      </c>
      <c r="EX65" s="37" t="s">
        <v>181</v>
      </c>
      <c r="EY65" s="38" t="s">
        <v>177</v>
      </c>
      <c r="EZ65" s="38"/>
      <c r="FA65" s="38"/>
      <c r="FB65" s="38"/>
      <c r="FC65" s="38"/>
      <c r="FD65" s="37" t="s">
        <v>178</v>
      </c>
      <c r="FE65" s="37"/>
      <c r="FF65" s="37" t="s">
        <v>180</v>
      </c>
      <c r="FG65" s="37" t="s">
        <v>181</v>
      </c>
      <c r="FH65" s="38" t="s">
        <v>177</v>
      </c>
      <c r="FI65" s="38"/>
      <c r="FJ65" s="38"/>
      <c r="FK65" s="38"/>
      <c r="FL65" s="38"/>
      <c r="FM65" s="37" t="s">
        <v>178</v>
      </c>
      <c r="FN65" s="37"/>
      <c r="FO65" s="37" t="s">
        <v>180</v>
      </c>
      <c r="FP65" s="37" t="s">
        <v>181</v>
      </c>
      <c r="FQ65" s="38" t="s">
        <v>177</v>
      </c>
      <c r="FR65" s="38"/>
      <c r="FS65" s="38"/>
      <c r="FT65" s="38"/>
      <c r="FU65" s="38"/>
      <c r="FV65" s="37" t="s">
        <v>178</v>
      </c>
      <c r="FW65" s="37"/>
      <c r="FX65" s="37" t="s">
        <v>180</v>
      </c>
      <c r="FY65" s="37" t="s">
        <v>181</v>
      </c>
      <c r="FZ65" s="38" t="s">
        <v>177</v>
      </c>
      <c r="GA65" s="38"/>
      <c r="GB65" s="38"/>
      <c r="GC65" s="38"/>
      <c r="GD65" s="38"/>
      <c r="GE65" s="37" t="s">
        <v>178</v>
      </c>
      <c r="GF65" s="37"/>
      <c r="GG65" s="37" t="s">
        <v>180</v>
      </c>
      <c r="GH65" s="37" t="s">
        <v>181</v>
      </c>
      <c r="GI65" s="38" t="s">
        <v>177</v>
      </c>
      <c r="GJ65" s="38"/>
      <c r="GK65" s="38"/>
      <c r="GL65" s="38"/>
      <c r="GM65" s="38"/>
      <c r="GN65" s="37" t="s">
        <v>178</v>
      </c>
      <c r="GO65" s="37"/>
      <c r="GP65" s="37" t="s">
        <v>180</v>
      </c>
      <c r="GQ65" s="37" t="s">
        <v>181</v>
      </c>
      <c r="GR65" s="38" t="s">
        <v>177</v>
      </c>
      <c r="GS65" s="38"/>
      <c r="GT65" s="38"/>
      <c r="GU65" s="38"/>
      <c r="GV65" s="38"/>
      <c r="GW65" s="37" t="s">
        <v>178</v>
      </c>
      <c r="GX65" s="37"/>
      <c r="GY65" s="37" t="s">
        <v>180</v>
      </c>
      <c r="GZ65" s="37" t="s">
        <v>181</v>
      </c>
      <c r="HA65" s="38" t="s">
        <v>177</v>
      </c>
      <c r="HB65" s="38"/>
      <c r="HC65" s="38"/>
      <c r="HD65" s="38"/>
      <c r="HE65" s="38"/>
      <c r="HF65" s="37" t="s">
        <v>178</v>
      </c>
      <c r="HG65" s="37"/>
      <c r="HH65" s="37" t="s">
        <v>180</v>
      </c>
      <c r="HI65" s="37" t="s">
        <v>181</v>
      </c>
      <c r="HJ65" s="38" t="s">
        <v>177</v>
      </c>
      <c r="HK65" s="38"/>
      <c r="HL65" s="38"/>
      <c r="HM65" s="38"/>
      <c r="HN65" s="38"/>
      <c r="HO65" s="37" t="s">
        <v>178</v>
      </c>
      <c r="HP65" s="37"/>
      <c r="HQ65" s="37" t="s">
        <v>180</v>
      </c>
      <c r="HR65" s="37" t="s">
        <v>181</v>
      </c>
      <c r="HS65" s="38" t="s">
        <v>177</v>
      </c>
      <c r="HT65" s="38"/>
      <c r="HU65" s="38"/>
      <c r="HV65" s="38"/>
      <c r="HW65" s="38"/>
      <c r="HX65" s="37" t="s">
        <v>178</v>
      </c>
      <c r="HY65" s="37"/>
      <c r="HZ65" s="37" t="s">
        <v>180</v>
      </c>
      <c r="IA65" s="37" t="s">
        <v>181</v>
      </c>
      <c r="IB65" s="38" t="s">
        <v>177</v>
      </c>
      <c r="IC65" s="38"/>
      <c r="ID65" s="38"/>
      <c r="IE65" s="38"/>
      <c r="IF65" s="38"/>
      <c r="IG65" s="37" t="s">
        <v>178</v>
      </c>
      <c r="IH65" s="37"/>
      <c r="II65" s="37" t="s">
        <v>180</v>
      </c>
      <c r="IJ65" s="37" t="s">
        <v>181</v>
      </c>
      <c r="IK65" s="38" t="s">
        <v>177</v>
      </c>
      <c r="IL65" s="38"/>
      <c r="IM65" s="38"/>
      <c r="IN65" s="38"/>
      <c r="IO65" s="38"/>
      <c r="IP65" s="37" t="s">
        <v>178</v>
      </c>
      <c r="IQ65" s="37"/>
      <c r="IR65" s="37" t="s">
        <v>180</v>
      </c>
      <c r="IS65" s="37" t="s">
        <v>181</v>
      </c>
      <c r="IT65" s="38" t="s">
        <v>177</v>
      </c>
      <c r="IU65" s="38"/>
      <c r="IV65" s="38"/>
      <c r="IW65" s="38"/>
    </row>
    <row r="66" customFormat="false" ht="45.75" hidden="false" customHeight="true" outlineLevel="0" collapsed="false">
      <c r="A66" s="37" t="s">
        <v>182</v>
      </c>
      <c r="B66" s="38" t="s">
        <v>183</v>
      </c>
      <c r="C66" s="38"/>
      <c r="D66" s="38"/>
      <c r="E66" s="38"/>
      <c r="F66" s="38"/>
      <c r="G66" s="37" t="s">
        <v>184</v>
      </c>
      <c r="H66" s="37"/>
      <c r="I66" s="37" t="s">
        <v>185</v>
      </c>
      <c r="J66" s="39"/>
      <c r="K66" s="40"/>
      <c r="L66" s="40"/>
      <c r="M66" s="40"/>
      <c r="N66" s="40"/>
      <c r="O66" s="40"/>
      <c r="P66" s="37" t="s">
        <v>186</v>
      </c>
      <c r="Q66" s="37"/>
      <c r="R66" s="37" t="s">
        <v>185</v>
      </c>
      <c r="S66" s="37" t="s">
        <v>187</v>
      </c>
      <c r="T66" s="38" t="s">
        <v>183</v>
      </c>
      <c r="U66" s="38"/>
      <c r="V66" s="38"/>
      <c r="W66" s="38"/>
      <c r="X66" s="38"/>
      <c r="Y66" s="37" t="s">
        <v>186</v>
      </c>
      <c r="Z66" s="37"/>
      <c r="AA66" s="37" t="s">
        <v>185</v>
      </c>
      <c r="AB66" s="37" t="s">
        <v>187</v>
      </c>
      <c r="AC66" s="38" t="s">
        <v>183</v>
      </c>
      <c r="AD66" s="38"/>
      <c r="AE66" s="38"/>
      <c r="AF66" s="38"/>
      <c r="AG66" s="38"/>
      <c r="AH66" s="37" t="s">
        <v>186</v>
      </c>
      <c r="AI66" s="37"/>
      <c r="AJ66" s="37" t="s">
        <v>185</v>
      </c>
      <c r="AK66" s="37" t="s">
        <v>187</v>
      </c>
      <c r="AL66" s="38" t="s">
        <v>183</v>
      </c>
      <c r="AM66" s="38"/>
      <c r="AN66" s="38"/>
      <c r="AO66" s="38"/>
      <c r="AP66" s="38"/>
      <c r="AQ66" s="37" t="s">
        <v>186</v>
      </c>
      <c r="AR66" s="37"/>
      <c r="AS66" s="37" t="s">
        <v>185</v>
      </c>
      <c r="AT66" s="37" t="s">
        <v>187</v>
      </c>
      <c r="AU66" s="38" t="s">
        <v>183</v>
      </c>
      <c r="AV66" s="38"/>
      <c r="AW66" s="38"/>
      <c r="AX66" s="38"/>
      <c r="AY66" s="38"/>
      <c r="AZ66" s="37" t="s">
        <v>186</v>
      </c>
      <c r="BA66" s="37"/>
      <c r="BB66" s="37" t="s">
        <v>185</v>
      </c>
      <c r="BC66" s="37" t="s">
        <v>187</v>
      </c>
      <c r="BD66" s="38" t="s">
        <v>183</v>
      </c>
      <c r="BE66" s="38"/>
      <c r="BF66" s="38"/>
      <c r="BG66" s="38"/>
      <c r="BH66" s="38"/>
      <c r="BI66" s="37" t="s">
        <v>186</v>
      </c>
      <c r="BJ66" s="37"/>
      <c r="BK66" s="37" t="s">
        <v>185</v>
      </c>
      <c r="BL66" s="37" t="s">
        <v>187</v>
      </c>
      <c r="BM66" s="38" t="s">
        <v>183</v>
      </c>
      <c r="BN66" s="38"/>
      <c r="BO66" s="38"/>
      <c r="BP66" s="38"/>
      <c r="BQ66" s="38"/>
      <c r="BR66" s="37" t="s">
        <v>186</v>
      </c>
      <c r="BS66" s="37"/>
      <c r="BT66" s="37" t="s">
        <v>185</v>
      </c>
      <c r="BU66" s="37" t="s">
        <v>187</v>
      </c>
      <c r="BV66" s="38" t="s">
        <v>183</v>
      </c>
      <c r="BW66" s="38"/>
      <c r="BX66" s="38"/>
      <c r="BY66" s="38"/>
      <c r="BZ66" s="38"/>
      <c r="CA66" s="37" t="s">
        <v>186</v>
      </c>
      <c r="CB66" s="37"/>
      <c r="CC66" s="37" t="s">
        <v>185</v>
      </c>
      <c r="CD66" s="37" t="s">
        <v>187</v>
      </c>
      <c r="CE66" s="38" t="s">
        <v>183</v>
      </c>
      <c r="CF66" s="38"/>
      <c r="CG66" s="38"/>
      <c r="CH66" s="38"/>
      <c r="CI66" s="38"/>
      <c r="CJ66" s="37" t="s">
        <v>186</v>
      </c>
      <c r="CK66" s="37"/>
      <c r="CL66" s="37" t="s">
        <v>185</v>
      </c>
      <c r="CM66" s="37" t="s">
        <v>187</v>
      </c>
      <c r="CN66" s="38" t="s">
        <v>183</v>
      </c>
      <c r="CO66" s="38"/>
      <c r="CP66" s="38"/>
      <c r="CQ66" s="38"/>
      <c r="CR66" s="38"/>
      <c r="CS66" s="37" t="s">
        <v>186</v>
      </c>
      <c r="CT66" s="37"/>
      <c r="CU66" s="37" t="s">
        <v>185</v>
      </c>
      <c r="CV66" s="37" t="s">
        <v>187</v>
      </c>
      <c r="CW66" s="38" t="s">
        <v>183</v>
      </c>
      <c r="CX66" s="38"/>
      <c r="CY66" s="38"/>
      <c r="CZ66" s="38"/>
      <c r="DA66" s="38"/>
      <c r="DB66" s="37" t="s">
        <v>186</v>
      </c>
      <c r="DC66" s="37"/>
      <c r="DD66" s="37" t="s">
        <v>185</v>
      </c>
      <c r="DE66" s="37" t="s">
        <v>187</v>
      </c>
      <c r="DF66" s="38" t="s">
        <v>183</v>
      </c>
      <c r="DG66" s="38"/>
      <c r="DH66" s="38"/>
      <c r="DI66" s="38"/>
      <c r="DJ66" s="38"/>
      <c r="DK66" s="37" t="s">
        <v>186</v>
      </c>
      <c r="DL66" s="37"/>
      <c r="DM66" s="37" t="s">
        <v>185</v>
      </c>
      <c r="DN66" s="37" t="s">
        <v>187</v>
      </c>
      <c r="DO66" s="38" t="s">
        <v>183</v>
      </c>
      <c r="DP66" s="38"/>
      <c r="DQ66" s="38"/>
      <c r="DR66" s="38"/>
      <c r="DS66" s="38"/>
      <c r="DT66" s="37" t="s">
        <v>186</v>
      </c>
      <c r="DU66" s="37"/>
      <c r="DV66" s="37" t="s">
        <v>185</v>
      </c>
      <c r="DW66" s="37" t="s">
        <v>187</v>
      </c>
      <c r="DX66" s="38" t="s">
        <v>183</v>
      </c>
      <c r="DY66" s="38"/>
      <c r="DZ66" s="38"/>
      <c r="EA66" s="38"/>
      <c r="EB66" s="38"/>
      <c r="EC66" s="37" t="s">
        <v>186</v>
      </c>
      <c r="ED66" s="37"/>
      <c r="EE66" s="37" t="s">
        <v>185</v>
      </c>
      <c r="EF66" s="37" t="s">
        <v>187</v>
      </c>
      <c r="EG66" s="38" t="s">
        <v>183</v>
      </c>
      <c r="EH66" s="38"/>
      <c r="EI66" s="38"/>
      <c r="EJ66" s="38"/>
      <c r="EK66" s="38"/>
      <c r="EL66" s="37" t="s">
        <v>186</v>
      </c>
      <c r="EM66" s="37"/>
      <c r="EN66" s="37" t="s">
        <v>185</v>
      </c>
      <c r="EO66" s="37" t="s">
        <v>187</v>
      </c>
      <c r="EP66" s="38" t="s">
        <v>183</v>
      </c>
      <c r="EQ66" s="38"/>
      <c r="ER66" s="38"/>
      <c r="ES66" s="38"/>
      <c r="ET66" s="38"/>
      <c r="EU66" s="37" t="s">
        <v>186</v>
      </c>
      <c r="EV66" s="37"/>
      <c r="EW66" s="37" t="s">
        <v>185</v>
      </c>
      <c r="EX66" s="37" t="s">
        <v>187</v>
      </c>
      <c r="EY66" s="38" t="s">
        <v>183</v>
      </c>
      <c r="EZ66" s="38"/>
      <c r="FA66" s="38"/>
      <c r="FB66" s="38"/>
      <c r="FC66" s="38"/>
      <c r="FD66" s="37" t="s">
        <v>186</v>
      </c>
      <c r="FE66" s="37"/>
      <c r="FF66" s="37" t="s">
        <v>185</v>
      </c>
      <c r="FG66" s="37" t="s">
        <v>187</v>
      </c>
      <c r="FH66" s="38" t="s">
        <v>183</v>
      </c>
      <c r="FI66" s="38"/>
      <c r="FJ66" s="38"/>
      <c r="FK66" s="38"/>
      <c r="FL66" s="38"/>
      <c r="FM66" s="37" t="s">
        <v>186</v>
      </c>
      <c r="FN66" s="37"/>
      <c r="FO66" s="37" t="s">
        <v>185</v>
      </c>
      <c r="FP66" s="37" t="s">
        <v>187</v>
      </c>
      <c r="FQ66" s="38" t="s">
        <v>183</v>
      </c>
      <c r="FR66" s="38"/>
      <c r="FS66" s="38"/>
      <c r="FT66" s="38"/>
      <c r="FU66" s="38"/>
      <c r="FV66" s="37" t="s">
        <v>186</v>
      </c>
      <c r="FW66" s="37"/>
      <c r="FX66" s="37" t="s">
        <v>185</v>
      </c>
      <c r="FY66" s="37" t="s">
        <v>187</v>
      </c>
      <c r="FZ66" s="38" t="s">
        <v>183</v>
      </c>
      <c r="GA66" s="38"/>
      <c r="GB66" s="38"/>
      <c r="GC66" s="38"/>
      <c r="GD66" s="38"/>
      <c r="GE66" s="37" t="s">
        <v>186</v>
      </c>
      <c r="GF66" s="37"/>
      <c r="GG66" s="37" t="s">
        <v>185</v>
      </c>
      <c r="GH66" s="37" t="s">
        <v>187</v>
      </c>
      <c r="GI66" s="38" t="s">
        <v>183</v>
      </c>
      <c r="GJ66" s="38"/>
      <c r="GK66" s="38"/>
      <c r="GL66" s="38"/>
      <c r="GM66" s="38"/>
      <c r="GN66" s="37" t="s">
        <v>186</v>
      </c>
      <c r="GO66" s="37"/>
      <c r="GP66" s="37" t="s">
        <v>185</v>
      </c>
      <c r="GQ66" s="37" t="s">
        <v>187</v>
      </c>
      <c r="GR66" s="38" t="s">
        <v>183</v>
      </c>
      <c r="GS66" s="38"/>
      <c r="GT66" s="38"/>
      <c r="GU66" s="38"/>
      <c r="GV66" s="38"/>
      <c r="GW66" s="37" t="s">
        <v>186</v>
      </c>
      <c r="GX66" s="37"/>
      <c r="GY66" s="37" t="s">
        <v>185</v>
      </c>
      <c r="GZ66" s="37" t="s">
        <v>187</v>
      </c>
      <c r="HA66" s="38" t="s">
        <v>183</v>
      </c>
      <c r="HB66" s="38"/>
      <c r="HC66" s="38"/>
      <c r="HD66" s="38"/>
      <c r="HE66" s="38"/>
      <c r="HF66" s="37" t="s">
        <v>186</v>
      </c>
      <c r="HG66" s="37"/>
      <c r="HH66" s="37" t="s">
        <v>185</v>
      </c>
      <c r="HI66" s="37" t="s">
        <v>187</v>
      </c>
      <c r="HJ66" s="38" t="s">
        <v>183</v>
      </c>
      <c r="HK66" s="38"/>
      <c r="HL66" s="38"/>
      <c r="HM66" s="38"/>
      <c r="HN66" s="38"/>
      <c r="HO66" s="37" t="s">
        <v>186</v>
      </c>
      <c r="HP66" s="37"/>
      <c r="HQ66" s="37" t="s">
        <v>185</v>
      </c>
      <c r="HR66" s="37" t="s">
        <v>187</v>
      </c>
      <c r="HS66" s="38" t="s">
        <v>183</v>
      </c>
      <c r="HT66" s="38"/>
      <c r="HU66" s="38"/>
      <c r="HV66" s="38"/>
      <c r="HW66" s="38"/>
      <c r="HX66" s="37" t="s">
        <v>186</v>
      </c>
      <c r="HY66" s="37"/>
      <c r="HZ66" s="37" t="s">
        <v>185</v>
      </c>
      <c r="IA66" s="37" t="s">
        <v>187</v>
      </c>
      <c r="IB66" s="38" t="s">
        <v>183</v>
      </c>
      <c r="IC66" s="38"/>
      <c r="ID66" s="38"/>
      <c r="IE66" s="38"/>
      <c r="IF66" s="38"/>
      <c r="IG66" s="37" t="s">
        <v>186</v>
      </c>
      <c r="IH66" s="37"/>
      <c r="II66" s="37" t="s">
        <v>185</v>
      </c>
      <c r="IJ66" s="37" t="s">
        <v>187</v>
      </c>
      <c r="IK66" s="38" t="s">
        <v>183</v>
      </c>
      <c r="IL66" s="38"/>
      <c r="IM66" s="38"/>
      <c r="IN66" s="38"/>
      <c r="IO66" s="38"/>
      <c r="IP66" s="37" t="s">
        <v>186</v>
      </c>
      <c r="IQ66" s="37"/>
      <c r="IR66" s="37" t="s">
        <v>185</v>
      </c>
      <c r="IS66" s="37" t="s">
        <v>187</v>
      </c>
      <c r="IT66" s="38" t="s">
        <v>183</v>
      </c>
      <c r="IU66" s="38"/>
      <c r="IV66" s="38"/>
      <c r="IW66" s="38"/>
    </row>
    <row r="67" customFormat="false" ht="45.75" hidden="false" customHeight="true" outlineLevel="0" collapsed="false">
      <c r="A67" s="37" t="s">
        <v>188</v>
      </c>
      <c r="B67" s="38" t="s">
        <v>189</v>
      </c>
      <c r="C67" s="38"/>
      <c r="D67" s="38"/>
      <c r="E67" s="38"/>
      <c r="F67" s="38"/>
      <c r="G67" s="37"/>
      <c r="H67" s="37"/>
      <c r="I67" s="37"/>
      <c r="J67" s="39"/>
      <c r="K67" s="41"/>
      <c r="L67" s="41"/>
      <c r="M67" s="41"/>
      <c r="N67" s="41"/>
      <c r="O67" s="41"/>
      <c r="P67" s="37"/>
      <c r="Q67" s="37"/>
      <c r="R67" s="37"/>
      <c r="S67" s="37"/>
      <c r="T67" s="38"/>
      <c r="U67" s="38"/>
      <c r="V67" s="38"/>
      <c r="W67" s="38"/>
      <c r="X67" s="38"/>
      <c r="Y67" s="37"/>
      <c r="Z67" s="37"/>
      <c r="AA67" s="37"/>
      <c r="AB67" s="37"/>
      <c r="AC67" s="38"/>
      <c r="AD67" s="38"/>
      <c r="AE67" s="38"/>
      <c r="AF67" s="38"/>
      <c r="AG67" s="38"/>
      <c r="AH67" s="37"/>
      <c r="AI67" s="37"/>
      <c r="AJ67" s="37"/>
      <c r="AK67" s="37"/>
      <c r="AL67" s="38"/>
      <c r="AM67" s="38"/>
      <c r="AN67" s="38"/>
      <c r="AO67" s="38"/>
      <c r="AP67" s="38"/>
      <c r="AQ67" s="37"/>
      <c r="AR67" s="37"/>
      <c r="AS67" s="37"/>
      <c r="AT67" s="37"/>
      <c r="AU67" s="38"/>
      <c r="AV67" s="38"/>
      <c r="AW67" s="38"/>
      <c r="AX67" s="38"/>
      <c r="AY67" s="38"/>
      <c r="AZ67" s="37"/>
      <c r="BA67" s="37"/>
      <c r="BB67" s="37"/>
      <c r="BC67" s="37"/>
      <c r="BD67" s="38"/>
      <c r="BE67" s="38"/>
      <c r="BF67" s="38"/>
      <c r="BG67" s="38"/>
      <c r="BH67" s="38"/>
      <c r="BI67" s="37"/>
      <c r="BJ67" s="37"/>
      <c r="BK67" s="37"/>
      <c r="BL67" s="37"/>
      <c r="BM67" s="38"/>
      <c r="BN67" s="38"/>
      <c r="BO67" s="38"/>
      <c r="BP67" s="38"/>
      <c r="BQ67" s="38"/>
      <c r="BR67" s="37"/>
      <c r="BS67" s="37"/>
      <c r="BT67" s="37"/>
      <c r="BU67" s="37"/>
      <c r="BV67" s="38"/>
      <c r="BW67" s="38"/>
      <c r="BX67" s="38"/>
      <c r="BY67" s="38"/>
      <c r="BZ67" s="38"/>
      <c r="CA67" s="37"/>
      <c r="CB67" s="37"/>
      <c r="CC67" s="37"/>
      <c r="CD67" s="37"/>
      <c r="CE67" s="38"/>
      <c r="CF67" s="38"/>
      <c r="CG67" s="38"/>
      <c r="CH67" s="38"/>
      <c r="CI67" s="38"/>
      <c r="CJ67" s="37"/>
      <c r="CK67" s="37"/>
      <c r="CL67" s="37"/>
      <c r="CM67" s="37"/>
      <c r="CN67" s="38"/>
      <c r="CO67" s="38"/>
      <c r="CP67" s="38"/>
      <c r="CQ67" s="38"/>
      <c r="CR67" s="38"/>
      <c r="CS67" s="37"/>
      <c r="CT67" s="37"/>
      <c r="CU67" s="37"/>
      <c r="CV67" s="37"/>
      <c r="CW67" s="38"/>
      <c r="CX67" s="38"/>
      <c r="CY67" s="38"/>
      <c r="CZ67" s="38"/>
      <c r="DA67" s="38"/>
      <c r="DB67" s="37"/>
      <c r="DC67" s="37"/>
      <c r="DD67" s="37"/>
      <c r="DE67" s="37"/>
      <c r="DF67" s="38"/>
      <c r="DG67" s="38"/>
      <c r="DH67" s="38"/>
      <c r="DI67" s="38"/>
      <c r="DJ67" s="38"/>
      <c r="DK67" s="37"/>
      <c r="DL67" s="37"/>
      <c r="DM67" s="37"/>
      <c r="DN67" s="37"/>
      <c r="DO67" s="38"/>
      <c r="DP67" s="38"/>
      <c r="DQ67" s="38"/>
      <c r="DR67" s="38"/>
      <c r="DS67" s="38"/>
      <c r="DT67" s="37"/>
      <c r="DU67" s="37"/>
      <c r="DV67" s="37"/>
      <c r="DW67" s="37"/>
      <c r="DX67" s="38"/>
      <c r="DY67" s="38"/>
      <c r="DZ67" s="38"/>
      <c r="EA67" s="38"/>
      <c r="EB67" s="38"/>
      <c r="EC67" s="37"/>
      <c r="ED67" s="37"/>
      <c r="EE67" s="37"/>
      <c r="EF67" s="37"/>
      <c r="EG67" s="38"/>
      <c r="EH67" s="38"/>
      <c r="EI67" s="38"/>
      <c r="EJ67" s="38"/>
      <c r="EK67" s="38"/>
      <c r="EL67" s="37"/>
      <c r="EM67" s="37"/>
      <c r="EN67" s="37"/>
      <c r="EO67" s="37"/>
      <c r="EP67" s="38"/>
      <c r="EQ67" s="38"/>
      <c r="ER67" s="38"/>
      <c r="ES67" s="38"/>
      <c r="ET67" s="38"/>
      <c r="EU67" s="37"/>
      <c r="EV67" s="37"/>
      <c r="EW67" s="37"/>
      <c r="EX67" s="37"/>
      <c r="EY67" s="38"/>
      <c r="EZ67" s="38"/>
      <c r="FA67" s="38"/>
      <c r="FB67" s="38"/>
      <c r="FC67" s="38"/>
      <c r="FD67" s="37"/>
      <c r="FE67" s="37"/>
      <c r="FF67" s="37"/>
      <c r="FG67" s="37"/>
      <c r="FH67" s="38"/>
      <c r="FI67" s="38"/>
      <c r="FJ67" s="38"/>
      <c r="FK67" s="38"/>
      <c r="FL67" s="38"/>
      <c r="FM67" s="37"/>
      <c r="FN67" s="37"/>
      <c r="FO67" s="37"/>
      <c r="FP67" s="37"/>
      <c r="FQ67" s="38"/>
      <c r="FR67" s="38"/>
      <c r="FS67" s="38"/>
      <c r="FT67" s="38"/>
      <c r="FU67" s="38"/>
      <c r="FV67" s="37"/>
      <c r="FW67" s="37"/>
      <c r="FX67" s="37"/>
      <c r="FY67" s="37"/>
      <c r="FZ67" s="38"/>
      <c r="GA67" s="38"/>
      <c r="GB67" s="38"/>
      <c r="GC67" s="38"/>
      <c r="GD67" s="38"/>
      <c r="GE67" s="37"/>
      <c r="GF67" s="37"/>
      <c r="GG67" s="37"/>
      <c r="GH67" s="37"/>
      <c r="GI67" s="38"/>
      <c r="GJ67" s="38"/>
      <c r="GK67" s="38"/>
      <c r="GL67" s="38"/>
      <c r="GM67" s="38"/>
      <c r="GN67" s="37"/>
      <c r="GO67" s="37"/>
      <c r="GP67" s="37"/>
      <c r="GQ67" s="37"/>
      <c r="GR67" s="38"/>
      <c r="GS67" s="38"/>
      <c r="GT67" s="38"/>
      <c r="GU67" s="38"/>
      <c r="GV67" s="38"/>
      <c r="GW67" s="37"/>
      <c r="GX67" s="37"/>
      <c r="GY67" s="37"/>
      <c r="GZ67" s="37"/>
      <c r="HA67" s="38"/>
      <c r="HB67" s="38"/>
      <c r="HC67" s="38"/>
      <c r="HD67" s="38"/>
      <c r="HE67" s="38"/>
      <c r="HF67" s="37"/>
      <c r="HG67" s="37"/>
      <c r="HH67" s="37"/>
      <c r="HI67" s="37"/>
      <c r="HJ67" s="38"/>
      <c r="HK67" s="38"/>
      <c r="HL67" s="38"/>
      <c r="HM67" s="38"/>
      <c r="HN67" s="38"/>
      <c r="HO67" s="37"/>
      <c r="HP67" s="37"/>
      <c r="HQ67" s="37"/>
      <c r="HR67" s="37"/>
      <c r="HS67" s="38"/>
      <c r="HT67" s="38"/>
      <c r="HU67" s="38"/>
      <c r="HV67" s="38"/>
      <c r="HW67" s="38"/>
      <c r="HX67" s="37"/>
      <c r="HY67" s="37"/>
      <c r="HZ67" s="37"/>
      <c r="IA67" s="37"/>
      <c r="IB67" s="38"/>
      <c r="IC67" s="38"/>
      <c r="ID67" s="38"/>
      <c r="IE67" s="38"/>
      <c r="IF67" s="38"/>
      <c r="IG67" s="37"/>
      <c r="IH67" s="37"/>
      <c r="II67" s="37"/>
      <c r="IJ67" s="37"/>
      <c r="IK67" s="38"/>
      <c r="IL67" s="38"/>
      <c r="IM67" s="38"/>
      <c r="IN67" s="38"/>
      <c r="IO67" s="38"/>
      <c r="IP67" s="37"/>
      <c r="IQ67" s="37"/>
      <c r="IR67" s="37"/>
      <c r="IS67" s="37"/>
      <c r="IT67" s="38"/>
      <c r="IU67" s="38"/>
      <c r="IV67" s="38"/>
      <c r="IW67" s="38"/>
    </row>
    <row r="68" customFormat="false" ht="12" hidden="false" customHeight="true" outlineLevel="0" collapsed="false">
      <c r="A68" s="42" t="s">
        <v>190</v>
      </c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29"/>
      <c r="GB68" s="29"/>
      <c r="GC68" s="29"/>
      <c r="GD68" s="29"/>
      <c r="GE68" s="29"/>
      <c r="GF68" s="29"/>
      <c r="GG68" s="29"/>
      <c r="GH68" s="29"/>
      <c r="GI68" s="29"/>
      <c r="GJ68" s="29"/>
      <c r="GK68" s="29"/>
      <c r="GL68" s="29"/>
      <c r="GM68" s="29"/>
      <c r="GN68" s="29"/>
      <c r="GO68" s="29"/>
      <c r="GP68" s="29"/>
      <c r="GQ68" s="29"/>
      <c r="GR68" s="29"/>
      <c r="GS68" s="29"/>
      <c r="GT68" s="29"/>
      <c r="GU68" s="29"/>
      <c r="GV68" s="29"/>
      <c r="GW68" s="29"/>
      <c r="GX68" s="29"/>
      <c r="GY68" s="29"/>
      <c r="GZ68" s="29"/>
      <c r="HA68" s="29"/>
      <c r="HB68" s="29"/>
      <c r="HC68" s="29"/>
      <c r="HD68" s="29"/>
      <c r="HE68" s="29"/>
      <c r="HF68" s="29"/>
      <c r="HG68" s="29"/>
      <c r="HH68" s="29"/>
      <c r="HI68" s="29"/>
      <c r="HJ68" s="29"/>
      <c r="HK68" s="29"/>
      <c r="HL68" s="29"/>
      <c r="HM68" s="29"/>
      <c r="HN68" s="29"/>
      <c r="HO68" s="29"/>
      <c r="HP68" s="29"/>
      <c r="HQ68" s="29"/>
      <c r="HR68" s="29"/>
      <c r="HS68" s="29"/>
      <c r="HT68" s="29"/>
      <c r="HU68" s="29"/>
      <c r="HV68" s="29"/>
      <c r="HW68" s="29"/>
      <c r="HX68" s="29"/>
      <c r="HY68" s="29"/>
      <c r="HZ68" s="29"/>
      <c r="IA68" s="29"/>
      <c r="IB68" s="29"/>
      <c r="IC68" s="29"/>
      <c r="ID68" s="29"/>
      <c r="IE68" s="29"/>
      <c r="IF68" s="29"/>
      <c r="IG68" s="29"/>
      <c r="IH68" s="29"/>
      <c r="II68" s="29"/>
      <c r="IJ68" s="29"/>
      <c r="IK68" s="29"/>
      <c r="IL68" s="29"/>
      <c r="IM68" s="29"/>
      <c r="IN68" s="29"/>
      <c r="IO68" s="29"/>
      <c r="IP68" s="29"/>
      <c r="IQ68" s="29"/>
      <c r="IR68" s="29"/>
      <c r="IS68" s="29"/>
      <c r="IT68" s="29"/>
      <c r="IU68" s="29"/>
      <c r="IV68" s="29"/>
      <c r="IW68" s="29"/>
    </row>
    <row r="69" customFormat="false" ht="12" hidden="false" customHeight="true" outlineLevel="0" collapsed="false">
      <c r="A69" s="42" t="s">
        <v>191</v>
      </c>
      <c r="B69" s="42"/>
      <c r="C69" s="42"/>
      <c r="D69" s="42"/>
      <c r="E69" s="42"/>
      <c r="F69" s="42"/>
      <c r="G69" s="43" t="s">
        <v>192</v>
      </c>
      <c r="H69" s="43"/>
      <c r="I69" s="43"/>
      <c r="J69" s="43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29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29"/>
      <c r="FI69" s="29"/>
      <c r="FJ69" s="29"/>
      <c r="FK69" s="29"/>
      <c r="FL69" s="29"/>
      <c r="FM69" s="29"/>
      <c r="FN69" s="29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29"/>
      <c r="GB69" s="29"/>
      <c r="GC69" s="29"/>
      <c r="GD69" s="29"/>
      <c r="GE69" s="29"/>
      <c r="GF69" s="29"/>
      <c r="GG69" s="29"/>
      <c r="GH69" s="29"/>
      <c r="GI69" s="29"/>
      <c r="GJ69" s="29"/>
      <c r="GK69" s="29"/>
      <c r="GL69" s="29"/>
      <c r="GM69" s="29"/>
      <c r="GN69" s="29"/>
      <c r="GO69" s="29"/>
      <c r="GP69" s="29"/>
      <c r="GQ69" s="29"/>
      <c r="GR69" s="29"/>
      <c r="GS69" s="29"/>
      <c r="GT69" s="29"/>
      <c r="GU69" s="29"/>
      <c r="GV69" s="29"/>
      <c r="GW69" s="29"/>
      <c r="GX69" s="29"/>
      <c r="GY69" s="29"/>
      <c r="GZ69" s="29"/>
      <c r="HA69" s="29"/>
      <c r="HB69" s="29"/>
      <c r="HC69" s="29"/>
      <c r="HD69" s="29"/>
      <c r="HE69" s="29"/>
      <c r="HF69" s="29"/>
      <c r="HG69" s="29"/>
      <c r="HH69" s="29"/>
      <c r="HI69" s="29"/>
      <c r="HJ69" s="29"/>
      <c r="HK69" s="29"/>
      <c r="HL69" s="29"/>
      <c r="HM69" s="29"/>
      <c r="HN69" s="29"/>
      <c r="HO69" s="29"/>
      <c r="HP69" s="29"/>
      <c r="HQ69" s="29"/>
      <c r="HR69" s="29"/>
      <c r="HS69" s="29"/>
      <c r="HT69" s="29"/>
      <c r="HU69" s="29"/>
      <c r="HV69" s="29"/>
      <c r="HW69" s="29"/>
      <c r="HX69" s="29"/>
      <c r="HY69" s="29"/>
      <c r="HZ69" s="29"/>
      <c r="IA69" s="29"/>
      <c r="IB69" s="29"/>
      <c r="IC69" s="29"/>
      <c r="ID69" s="29"/>
      <c r="IE69" s="29"/>
      <c r="IF69" s="29"/>
      <c r="IG69" s="29"/>
      <c r="IH69" s="29"/>
      <c r="II69" s="29"/>
      <c r="IJ69" s="29"/>
      <c r="IK69" s="29"/>
      <c r="IL69" s="29"/>
      <c r="IM69" s="29"/>
      <c r="IN69" s="29"/>
      <c r="IO69" s="29"/>
      <c r="IP69" s="29"/>
      <c r="IQ69" s="29"/>
      <c r="IR69" s="29"/>
      <c r="IS69" s="29"/>
      <c r="IT69" s="29"/>
      <c r="IU69" s="29"/>
      <c r="IV69" s="29"/>
      <c r="IW69" s="29"/>
    </row>
    <row r="70" customFormat="false" ht="12" hidden="false" customHeight="true" outlineLevel="0" collapsed="false">
      <c r="A70" s="24" t="s">
        <v>193</v>
      </c>
      <c r="B70" s="29"/>
      <c r="C70" s="29"/>
      <c r="D70" s="29"/>
      <c r="E70" s="29"/>
      <c r="F70" s="1"/>
      <c r="G70" s="24"/>
      <c r="H70" s="24"/>
      <c r="I70" s="24"/>
      <c r="J70" s="1"/>
    </row>
    <row r="71" customFormat="false" ht="12" hidden="false" customHeight="true" outlineLevel="0" collapsed="false">
      <c r="A71" s="27" t="s">
        <v>194</v>
      </c>
      <c r="B71" s="27"/>
      <c r="C71" s="27"/>
      <c r="D71" s="27"/>
      <c r="E71" s="29"/>
      <c r="F71" s="29"/>
      <c r="G71" s="44" t="s">
        <v>192</v>
      </c>
      <c r="H71" s="44"/>
      <c r="I71" s="44"/>
      <c r="J71" s="44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304861111111111" bottom="0.0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pageBreakPreview" topLeftCell="A1" colorId="64" zoomScale="85" zoomScaleNormal="75" zoomScalePageLayoutView="85" workbookViewId="0">
      <selection pane="topLeft" activeCell="A1" activeCellId="0" sqref="A1"/>
    </sheetView>
  </sheetViews>
  <sheetFormatPr defaultColWidth="10.453125" defaultRowHeight="14.25" zeroHeight="false" outlineLevelRow="0" outlineLevelCol="0"/>
  <cols>
    <col collapsed="false" customWidth="false" hidden="false" outlineLevel="0" max="1024" min="1" style="1" width="10.46"/>
  </cols>
  <sheetData>
    <row r="1" customFormat="false" ht="15.75" hidden="false" customHeight="true" outlineLevel="0" collapsed="false">
      <c r="A1" s="45" t="s">
        <v>195</v>
      </c>
      <c r="B1" s="45"/>
      <c r="C1" s="45"/>
      <c r="D1" s="45"/>
      <c r="E1" s="45"/>
      <c r="F1" s="45"/>
      <c r="G1" s="45"/>
      <c r="H1" s="45"/>
      <c r="I1" s="45"/>
    </row>
    <row r="2" customFormat="false" ht="15.75" hidden="false" customHeight="true" outlineLevel="0" collapsed="false">
      <c r="A2" s="46" t="str">
        <f aca="false">'контрол лист'!A2</f>
        <v>Август 2020 г</v>
      </c>
      <c r="B2" s="46"/>
    </row>
    <row r="3" customFormat="false" ht="26.25" hidden="false" customHeight="true" outlineLevel="0" collapsed="false">
      <c r="A3" s="47" t="s">
        <v>196</v>
      </c>
      <c r="B3" s="37" t="s">
        <v>58</v>
      </c>
      <c r="C3" s="48" t="s">
        <v>59</v>
      </c>
      <c r="D3" s="47" t="s">
        <v>61</v>
      </c>
      <c r="E3" s="49" t="s">
        <v>197</v>
      </c>
      <c r="F3" s="49"/>
      <c r="G3" s="49"/>
      <c r="H3" s="49"/>
      <c r="I3" s="49"/>
    </row>
    <row r="4" customFormat="false" ht="38.25" hidden="false" customHeight="true" outlineLevel="0" collapsed="false">
      <c r="A4" s="50" t="n">
        <v>1</v>
      </c>
      <c r="B4" s="37" t="s">
        <v>70</v>
      </c>
      <c r="C4" s="31" t="n">
        <v>1.2</v>
      </c>
      <c r="D4" s="51" t="s">
        <v>198</v>
      </c>
      <c r="E4" s="52" t="n">
        <v>44019</v>
      </c>
      <c r="H4" s="52" t="s">
        <v>35</v>
      </c>
      <c r="I4" s="52" t="s">
        <v>35</v>
      </c>
    </row>
    <row r="5" customFormat="false" ht="38.25" hidden="false" customHeight="true" outlineLevel="0" collapsed="false">
      <c r="A5" s="50" t="n">
        <v>2</v>
      </c>
      <c r="B5" s="37" t="s">
        <v>75</v>
      </c>
      <c r="C5" s="31" t="s">
        <v>76</v>
      </c>
      <c r="D5" s="51" t="s">
        <v>198</v>
      </c>
      <c r="E5" s="52" t="n">
        <v>44019</v>
      </c>
      <c r="H5" s="52" t="s">
        <v>35</v>
      </c>
      <c r="I5" s="52" t="s">
        <v>35</v>
      </c>
    </row>
    <row r="6" customFormat="false" ht="38.25" hidden="false" customHeight="true" outlineLevel="0" collapsed="false">
      <c r="A6" s="50" t="n">
        <v>3</v>
      </c>
      <c r="B6" s="37" t="s">
        <v>77</v>
      </c>
      <c r="C6" s="31" t="s">
        <v>78</v>
      </c>
      <c r="D6" s="51" t="s">
        <v>198</v>
      </c>
      <c r="E6" s="52" t="n">
        <v>44019</v>
      </c>
      <c r="H6" s="52" t="s">
        <v>35</v>
      </c>
      <c r="I6" s="52" t="s">
        <v>35</v>
      </c>
    </row>
    <row r="7" customFormat="false" ht="25.5" hidden="false" customHeight="true" outlineLevel="0" collapsed="false">
      <c r="A7" s="50" t="n">
        <v>4</v>
      </c>
      <c r="B7" s="37" t="s">
        <v>79</v>
      </c>
      <c r="C7" s="31" t="s">
        <v>80</v>
      </c>
      <c r="D7" s="51" t="s">
        <v>198</v>
      </c>
      <c r="E7" s="52" t="n">
        <v>44019</v>
      </c>
      <c r="H7" s="52" t="s">
        <v>35</v>
      </c>
      <c r="I7" s="52" t="s">
        <v>35</v>
      </c>
    </row>
    <row r="8" customFormat="false" ht="51" hidden="false" customHeight="true" outlineLevel="0" collapsed="false">
      <c r="A8" s="50" t="n">
        <v>5</v>
      </c>
      <c r="B8" s="37" t="s">
        <v>81</v>
      </c>
      <c r="C8" s="31" t="n">
        <v>18.19</v>
      </c>
      <c r="D8" s="51" t="s">
        <v>198</v>
      </c>
      <c r="E8" s="52" t="n">
        <v>44019</v>
      </c>
      <c r="H8" s="52" t="s">
        <v>35</v>
      </c>
      <c r="I8" s="52" t="s">
        <v>35</v>
      </c>
    </row>
    <row r="9" customFormat="false" ht="38.25" hidden="false" customHeight="true" outlineLevel="0" collapsed="false">
      <c r="A9" s="50" t="n">
        <v>6</v>
      </c>
      <c r="B9" s="37" t="s">
        <v>82</v>
      </c>
      <c r="C9" s="31" t="n">
        <v>108</v>
      </c>
      <c r="D9" s="51" t="s">
        <v>198</v>
      </c>
      <c r="E9" s="52" t="n">
        <v>44019</v>
      </c>
      <c r="H9" s="52" t="s">
        <v>35</v>
      </c>
      <c r="I9" s="52" t="s">
        <v>35</v>
      </c>
    </row>
    <row r="10" customFormat="false" ht="38.25" hidden="false" customHeight="true" outlineLevel="0" collapsed="false">
      <c r="A10" s="50" t="n">
        <v>7</v>
      </c>
      <c r="B10" s="37" t="s">
        <v>83</v>
      </c>
      <c r="C10" s="31" t="n">
        <v>22.21</v>
      </c>
      <c r="D10" s="51" t="s">
        <v>198</v>
      </c>
      <c r="E10" s="52" t="n">
        <v>44019</v>
      </c>
      <c r="H10" s="52" t="s">
        <v>35</v>
      </c>
      <c r="I10" s="52" t="s">
        <v>35</v>
      </c>
    </row>
    <row r="11" customFormat="false" ht="38.25" hidden="false" customHeight="true" outlineLevel="0" collapsed="false">
      <c r="A11" s="50" t="n">
        <v>8</v>
      </c>
      <c r="B11" s="37" t="s">
        <v>84</v>
      </c>
      <c r="C11" s="31" t="n">
        <v>23.24</v>
      </c>
      <c r="D11" s="51" t="s">
        <v>198</v>
      </c>
      <c r="E11" s="52" t="n">
        <v>44019</v>
      </c>
      <c r="H11" s="52" t="s">
        <v>35</v>
      </c>
      <c r="I11" s="52" t="s">
        <v>35</v>
      </c>
    </row>
    <row r="12" customFormat="false" ht="38.25" hidden="false" customHeight="true" outlineLevel="0" collapsed="false">
      <c r="A12" s="50" t="n">
        <v>9</v>
      </c>
      <c r="B12" s="37" t="s">
        <v>85</v>
      </c>
      <c r="C12" s="31" t="n">
        <v>25.26</v>
      </c>
      <c r="D12" s="51" t="s">
        <v>198</v>
      </c>
      <c r="E12" s="52" t="n">
        <v>44019</v>
      </c>
      <c r="H12" s="52" t="s">
        <v>35</v>
      </c>
      <c r="I12" s="52" t="s">
        <v>35</v>
      </c>
    </row>
    <row r="13" customFormat="false" ht="38.25" hidden="false" customHeight="true" outlineLevel="0" collapsed="false">
      <c r="A13" s="50" t="n">
        <v>10</v>
      </c>
      <c r="B13" s="37" t="s">
        <v>86</v>
      </c>
      <c r="C13" s="31" t="s">
        <v>87</v>
      </c>
      <c r="D13" s="51" t="s">
        <v>198</v>
      </c>
      <c r="E13" s="52" t="n">
        <v>44019</v>
      </c>
      <c r="H13" s="52" t="s">
        <v>35</v>
      </c>
      <c r="I13" s="52" t="s">
        <v>35</v>
      </c>
    </row>
    <row r="14" customFormat="false" ht="63.75" hidden="false" customHeight="true" outlineLevel="0" collapsed="false">
      <c r="A14" s="50" t="n">
        <v>11</v>
      </c>
      <c r="B14" s="37" t="s">
        <v>88</v>
      </c>
      <c r="C14" s="31" t="s">
        <v>89</v>
      </c>
      <c r="D14" s="51" t="s">
        <v>198</v>
      </c>
      <c r="E14" s="52" t="n">
        <v>44019</v>
      </c>
      <c r="H14" s="52" t="s">
        <v>35</v>
      </c>
      <c r="I14" s="52" t="s">
        <v>35</v>
      </c>
    </row>
    <row r="15" customFormat="false" ht="76.5" hidden="false" customHeight="true" outlineLevel="0" collapsed="false">
      <c r="A15" s="50" t="n">
        <v>12</v>
      </c>
      <c r="B15" s="37" t="s">
        <v>90</v>
      </c>
      <c r="C15" s="31" t="n">
        <v>37</v>
      </c>
      <c r="D15" s="51" t="s">
        <v>198</v>
      </c>
      <c r="E15" s="52" t="n">
        <v>44019</v>
      </c>
      <c r="H15" s="52" t="s">
        <v>35</v>
      </c>
      <c r="I15" s="52" t="s">
        <v>35</v>
      </c>
    </row>
    <row r="16" customFormat="false" ht="51" hidden="false" customHeight="true" outlineLevel="0" collapsed="false">
      <c r="A16" s="50" t="n">
        <v>13</v>
      </c>
      <c r="B16" s="37" t="s">
        <v>91</v>
      </c>
      <c r="C16" s="31" t="s">
        <v>199</v>
      </c>
      <c r="D16" s="51" t="s">
        <v>198</v>
      </c>
      <c r="E16" s="52" t="n">
        <v>44019</v>
      </c>
      <c r="H16" s="52" t="s">
        <v>35</v>
      </c>
      <c r="I16" s="52" t="s">
        <v>35</v>
      </c>
    </row>
    <row r="17" customFormat="false" ht="38.25" hidden="false" customHeight="true" outlineLevel="0" collapsed="false">
      <c r="A17" s="50" t="n">
        <v>14</v>
      </c>
      <c r="B17" s="37" t="s">
        <v>95</v>
      </c>
      <c r="C17" s="31" t="s">
        <v>96</v>
      </c>
      <c r="D17" s="51" t="s">
        <v>198</v>
      </c>
      <c r="E17" s="52" t="n">
        <v>44019</v>
      </c>
      <c r="H17" s="52" t="s">
        <v>35</v>
      </c>
      <c r="I17" s="52" t="s">
        <v>35</v>
      </c>
    </row>
    <row r="18" customFormat="false" ht="38.25" hidden="false" customHeight="true" outlineLevel="0" collapsed="false">
      <c r="A18" s="50" t="n">
        <v>15</v>
      </c>
      <c r="B18" s="37" t="s">
        <v>97</v>
      </c>
      <c r="C18" s="31" t="n">
        <v>55.63</v>
      </c>
      <c r="D18" s="51" t="s">
        <v>198</v>
      </c>
      <c r="E18" s="52" t="n">
        <v>44019</v>
      </c>
      <c r="H18" s="52" t="s">
        <v>35</v>
      </c>
      <c r="I18" s="52" t="s">
        <v>35</v>
      </c>
    </row>
    <row r="19" customFormat="false" ht="38.25" hidden="false" customHeight="true" outlineLevel="0" collapsed="false">
      <c r="A19" s="50" t="n">
        <v>16</v>
      </c>
      <c r="B19" s="37" t="s">
        <v>100</v>
      </c>
      <c r="C19" s="31" t="n">
        <v>64.67</v>
      </c>
      <c r="D19" s="51" t="s">
        <v>198</v>
      </c>
      <c r="E19" s="52" t="n">
        <v>44019</v>
      </c>
      <c r="H19" s="52" t="s">
        <v>35</v>
      </c>
      <c r="I19" s="52" t="s">
        <v>35</v>
      </c>
    </row>
    <row r="20" customFormat="false" ht="38.25" hidden="false" customHeight="true" outlineLevel="0" collapsed="false">
      <c r="A20" s="50" t="n">
        <v>17</v>
      </c>
      <c r="B20" s="37" t="s">
        <v>101</v>
      </c>
      <c r="C20" s="31" t="n">
        <v>65.66</v>
      </c>
      <c r="D20" s="51" t="s">
        <v>198</v>
      </c>
      <c r="E20" s="52" t="n">
        <v>44019</v>
      </c>
      <c r="H20" s="52" t="s">
        <v>35</v>
      </c>
      <c r="I20" s="52" t="s">
        <v>35</v>
      </c>
    </row>
    <row r="21" customFormat="false" ht="51" hidden="false" customHeight="true" outlineLevel="0" collapsed="false">
      <c r="A21" s="50" t="n">
        <v>18</v>
      </c>
      <c r="B21" s="37" t="s">
        <v>102</v>
      </c>
      <c r="C21" s="31" t="s">
        <v>103</v>
      </c>
      <c r="D21" s="51" t="s">
        <v>198</v>
      </c>
      <c r="E21" s="52" t="n">
        <v>44019</v>
      </c>
      <c r="H21" s="52" t="s">
        <v>35</v>
      </c>
      <c r="I21" s="52" t="s">
        <v>35</v>
      </c>
    </row>
    <row r="22" customFormat="false" ht="38.25" hidden="false" customHeight="true" outlineLevel="0" collapsed="false">
      <c r="A22" s="50" t="n">
        <v>19</v>
      </c>
      <c r="B22" s="37" t="s">
        <v>104</v>
      </c>
      <c r="C22" s="31" t="n">
        <v>27.28</v>
      </c>
      <c r="D22" s="51" t="s">
        <v>198</v>
      </c>
      <c r="E22" s="52" t="n">
        <v>44019</v>
      </c>
      <c r="H22" s="52" t="s">
        <v>35</v>
      </c>
      <c r="I22" s="52" t="s">
        <v>35</v>
      </c>
    </row>
    <row r="23" customFormat="false" ht="63.75" hidden="false" customHeight="true" outlineLevel="0" collapsed="false">
      <c r="A23" s="50" t="n">
        <v>20</v>
      </c>
      <c r="B23" s="37" t="s">
        <v>105</v>
      </c>
      <c r="C23" s="31" t="s">
        <v>106</v>
      </c>
      <c r="D23" s="51" t="s">
        <v>198</v>
      </c>
      <c r="E23" s="52" t="n">
        <v>44019</v>
      </c>
      <c r="H23" s="52" t="s">
        <v>35</v>
      </c>
      <c r="I23" s="52" t="s">
        <v>35</v>
      </c>
    </row>
    <row r="24" customFormat="false" ht="25.5" hidden="false" customHeight="true" outlineLevel="0" collapsed="false">
      <c r="A24" s="50" t="n">
        <v>21</v>
      </c>
      <c r="B24" s="37" t="s">
        <v>107</v>
      </c>
      <c r="C24" s="31" t="s">
        <v>108</v>
      </c>
      <c r="D24" s="51" t="s">
        <v>198</v>
      </c>
      <c r="E24" s="52" t="n">
        <v>44019</v>
      </c>
      <c r="H24" s="52" t="s">
        <v>35</v>
      </c>
      <c r="I24" s="52" t="s">
        <v>35</v>
      </c>
    </row>
    <row r="25" customFormat="false" ht="14.25" hidden="false" customHeight="true" outlineLevel="0" collapsed="false">
      <c r="A25" s="50" t="n">
        <v>22</v>
      </c>
      <c r="B25" s="37" t="s">
        <v>109</v>
      </c>
      <c r="C25" s="31" t="n">
        <v>10.9</v>
      </c>
      <c r="D25" s="51" t="s">
        <v>198</v>
      </c>
      <c r="E25" s="52" t="n">
        <v>44019</v>
      </c>
      <c r="H25" s="52" t="s">
        <v>35</v>
      </c>
      <c r="I25" s="52" t="s">
        <v>35</v>
      </c>
    </row>
    <row r="26" customFormat="false" ht="38.25" hidden="false" customHeight="true" outlineLevel="0" collapsed="false">
      <c r="A26" s="50" t="n">
        <v>23</v>
      </c>
      <c r="B26" s="37" t="s">
        <v>110</v>
      </c>
      <c r="C26" s="31" t="n">
        <v>114</v>
      </c>
      <c r="D26" s="51" t="s">
        <v>198</v>
      </c>
      <c r="E26" s="52" t="n">
        <v>44019</v>
      </c>
      <c r="H26" s="52" t="s">
        <v>35</v>
      </c>
      <c r="I26" s="52" t="s">
        <v>35</v>
      </c>
    </row>
    <row r="27" customFormat="false" ht="25.5" hidden="false" customHeight="true" outlineLevel="0" collapsed="false">
      <c r="A27" s="50" t="n">
        <v>24</v>
      </c>
      <c r="B27" s="37" t="s">
        <v>111</v>
      </c>
      <c r="C27" s="31" t="s">
        <v>112</v>
      </c>
      <c r="D27" s="51" t="s">
        <v>198</v>
      </c>
      <c r="E27" s="52" t="n">
        <v>44019</v>
      </c>
      <c r="H27" s="52" t="s">
        <v>35</v>
      </c>
      <c r="I27" s="52" t="s">
        <v>35</v>
      </c>
    </row>
    <row r="28" customFormat="false" ht="38.25" hidden="false" customHeight="true" outlineLevel="0" collapsed="false">
      <c r="A28" s="50" t="n">
        <v>25</v>
      </c>
      <c r="B28" s="37" t="s">
        <v>113</v>
      </c>
      <c r="C28" s="31" t="n">
        <v>112</v>
      </c>
      <c r="D28" s="51" t="s">
        <v>198</v>
      </c>
      <c r="E28" s="52" t="n">
        <v>44019</v>
      </c>
      <c r="H28" s="52" t="s">
        <v>35</v>
      </c>
      <c r="I28" s="52" t="s">
        <v>35</v>
      </c>
    </row>
    <row r="29" customFormat="false" ht="25.5" hidden="false" customHeight="true" outlineLevel="0" collapsed="false">
      <c r="A29" s="50" t="n">
        <v>26</v>
      </c>
      <c r="B29" s="37" t="s">
        <v>114</v>
      </c>
      <c r="C29" s="31" t="n">
        <v>116</v>
      </c>
      <c r="D29" s="51" t="s">
        <v>198</v>
      </c>
      <c r="E29" s="52" t="n">
        <v>44019</v>
      </c>
      <c r="H29" s="52" t="s">
        <v>35</v>
      </c>
      <c r="I29" s="52" t="s">
        <v>35</v>
      </c>
    </row>
    <row r="30" customFormat="false" ht="63.75" hidden="false" customHeight="true" outlineLevel="0" collapsed="false">
      <c r="A30" s="50" t="n">
        <v>27</v>
      </c>
      <c r="B30" s="37" t="s">
        <v>105</v>
      </c>
      <c r="C30" s="31" t="s">
        <v>116</v>
      </c>
      <c r="D30" s="51" t="s">
        <v>198</v>
      </c>
      <c r="E30" s="52" t="n">
        <v>44019</v>
      </c>
      <c r="H30" s="52" t="s">
        <v>35</v>
      </c>
      <c r="I30" s="52" t="s">
        <v>35</v>
      </c>
    </row>
    <row r="31" customFormat="false" ht="38.25" hidden="false" customHeight="true" outlineLevel="0" collapsed="false">
      <c r="A31" s="50" t="n">
        <v>28</v>
      </c>
      <c r="B31" s="37" t="s">
        <v>104</v>
      </c>
      <c r="C31" s="31" t="n">
        <v>51.52</v>
      </c>
      <c r="D31" s="51" t="s">
        <v>198</v>
      </c>
      <c r="E31" s="52" t="n">
        <v>44019</v>
      </c>
      <c r="H31" s="52" t="s">
        <v>35</v>
      </c>
      <c r="I31" s="52" t="s">
        <v>35</v>
      </c>
    </row>
    <row r="32" customFormat="false" ht="51" hidden="false" customHeight="true" outlineLevel="0" collapsed="false">
      <c r="A32" s="50" t="n">
        <v>29</v>
      </c>
      <c r="B32" s="37" t="s">
        <v>117</v>
      </c>
      <c r="C32" s="31" t="s">
        <v>118</v>
      </c>
      <c r="D32" s="51" t="s">
        <v>198</v>
      </c>
      <c r="E32" s="52" t="n">
        <v>44019</v>
      </c>
      <c r="H32" s="52" t="s">
        <v>35</v>
      </c>
      <c r="I32" s="52" t="s">
        <v>35</v>
      </c>
    </row>
    <row r="33" customFormat="false" ht="38.25" hidden="false" customHeight="true" outlineLevel="0" collapsed="false">
      <c r="A33" s="50" t="n">
        <v>30</v>
      </c>
      <c r="B33" s="37" t="s">
        <v>119</v>
      </c>
      <c r="C33" s="31" t="s">
        <v>120</v>
      </c>
      <c r="D33" s="51" t="s">
        <v>198</v>
      </c>
      <c r="E33" s="52" t="n">
        <v>44019</v>
      </c>
      <c r="H33" s="52" t="s">
        <v>35</v>
      </c>
      <c r="I33" s="52" t="s">
        <v>35</v>
      </c>
    </row>
    <row r="34" customFormat="false" ht="38.25" hidden="false" customHeight="true" outlineLevel="0" collapsed="false">
      <c r="A34" s="50" t="n">
        <v>31</v>
      </c>
      <c r="B34" s="37" t="s">
        <v>121</v>
      </c>
      <c r="C34" s="31" t="s">
        <v>122</v>
      </c>
      <c r="D34" s="51" t="s">
        <v>198</v>
      </c>
      <c r="E34" s="52" t="n">
        <v>44019</v>
      </c>
      <c r="H34" s="52" t="s">
        <v>35</v>
      </c>
      <c r="I34" s="52" t="s">
        <v>35</v>
      </c>
    </row>
    <row r="35" customFormat="false" ht="25.5" hidden="false" customHeight="true" outlineLevel="0" collapsed="false">
      <c r="A35" s="50" t="n">
        <v>32</v>
      </c>
      <c r="B35" s="37" t="s">
        <v>123</v>
      </c>
      <c r="C35" s="31" t="s">
        <v>124</v>
      </c>
      <c r="D35" s="51" t="s">
        <v>198</v>
      </c>
      <c r="E35" s="52" t="n">
        <v>44019</v>
      </c>
      <c r="H35" s="52" t="s">
        <v>35</v>
      </c>
      <c r="I35" s="52" t="s">
        <v>35</v>
      </c>
    </row>
    <row r="36" customFormat="false" ht="51" hidden="false" customHeight="true" outlineLevel="0" collapsed="false">
      <c r="A36" s="50" t="n">
        <v>33</v>
      </c>
      <c r="B36" s="37" t="s">
        <v>125</v>
      </c>
      <c r="C36" s="31" t="n">
        <v>69</v>
      </c>
      <c r="D36" s="51" t="s">
        <v>198</v>
      </c>
      <c r="E36" s="52" t="n">
        <v>44019</v>
      </c>
      <c r="H36" s="52" t="s">
        <v>35</v>
      </c>
      <c r="I36" s="52" t="s">
        <v>35</v>
      </c>
    </row>
    <row r="37" customFormat="false" ht="25.5" hidden="false" customHeight="true" outlineLevel="0" collapsed="false">
      <c r="A37" s="50" t="n">
        <v>34</v>
      </c>
      <c r="B37" s="37" t="s">
        <v>126</v>
      </c>
      <c r="C37" s="31" t="n">
        <v>80</v>
      </c>
      <c r="D37" s="51" t="s">
        <v>198</v>
      </c>
      <c r="E37" s="52" t="n">
        <v>44019</v>
      </c>
      <c r="H37" s="52" t="s">
        <v>35</v>
      </c>
      <c r="I37" s="52" t="s">
        <v>35</v>
      </c>
    </row>
    <row r="38" customFormat="false" ht="25.5" hidden="false" customHeight="true" outlineLevel="0" collapsed="false">
      <c r="A38" s="50" t="n">
        <v>35</v>
      </c>
      <c r="B38" s="37" t="s">
        <v>127</v>
      </c>
      <c r="C38" s="31" t="n">
        <v>74.75</v>
      </c>
      <c r="D38" s="51" t="s">
        <v>198</v>
      </c>
      <c r="E38" s="52" t="n">
        <v>44019</v>
      </c>
      <c r="H38" s="52" t="s">
        <v>35</v>
      </c>
      <c r="I38" s="52" t="s">
        <v>35</v>
      </c>
    </row>
    <row r="39" customFormat="false" ht="38.25" hidden="false" customHeight="true" outlineLevel="0" collapsed="false">
      <c r="A39" s="50" t="n">
        <v>36</v>
      </c>
      <c r="B39" s="37" t="s">
        <v>128</v>
      </c>
      <c r="C39" s="31" t="s">
        <v>129</v>
      </c>
      <c r="D39" s="51" t="s">
        <v>198</v>
      </c>
      <c r="E39" s="52" t="n">
        <v>44019</v>
      </c>
      <c r="H39" s="52" t="s">
        <v>35</v>
      </c>
      <c r="I39" s="52" t="s">
        <v>35</v>
      </c>
    </row>
    <row r="40" customFormat="false" ht="25.5" hidden="false" customHeight="true" outlineLevel="0" collapsed="false">
      <c r="A40" s="50" t="n">
        <v>37</v>
      </c>
      <c r="B40" s="37" t="s">
        <v>130</v>
      </c>
      <c r="C40" s="31" t="n">
        <v>96.97</v>
      </c>
      <c r="D40" s="51" t="s">
        <v>198</v>
      </c>
      <c r="E40" s="52" t="n">
        <v>44019</v>
      </c>
      <c r="H40" s="52" t="s">
        <v>35</v>
      </c>
      <c r="I40" s="52" t="s">
        <v>35</v>
      </c>
    </row>
    <row r="41" customFormat="false" ht="38.25" hidden="false" customHeight="true" outlineLevel="0" collapsed="false">
      <c r="A41" s="50" t="n">
        <v>38</v>
      </c>
      <c r="B41" s="37" t="s">
        <v>131</v>
      </c>
      <c r="C41" s="31" t="s">
        <v>132</v>
      </c>
      <c r="D41" s="51" t="s">
        <v>198</v>
      </c>
      <c r="E41" s="52" t="n">
        <v>44019</v>
      </c>
      <c r="H41" s="52" t="s">
        <v>35</v>
      </c>
      <c r="I41" s="52" t="s">
        <v>35</v>
      </c>
    </row>
    <row r="42" customFormat="false" ht="38.25" hidden="false" customHeight="true" outlineLevel="0" collapsed="false">
      <c r="A42" s="50" t="n">
        <v>39</v>
      </c>
      <c r="B42" s="37" t="s">
        <v>133</v>
      </c>
      <c r="C42" s="31" t="s">
        <v>134</v>
      </c>
      <c r="D42" s="51" t="s">
        <v>198</v>
      </c>
      <c r="E42" s="52" t="n">
        <v>44019</v>
      </c>
      <c r="H42" s="52" t="s">
        <v>35</v>
      </c>
      <c r="I42" s="52" t="s">
        <v>35</v>
      </c>
    </row>
    <row r="43" customFormat="false" ht="51" hidden="false" customHeight="true" outlineLevel="0" collapsed="false">
      <c r="A43" s="50" t="n">
        <v>40</v>
      </c>
      <c r="B43" s="37" t="s">
        <v>135</v>
      </c>
      <c r="C43" s="31" t="s">
        <v>136</v>
      </c>
      <c r="D43" s="51" t="s">
        <v>198</v>
      </c>
      <c r="E43" s="52" t="s">
        <v>35</v>
      </c>
      <c r="H43" s="52" t="n">
        <v>44029</v>
      </c>
      <c r="I43" s="52" t="s">
        <v>35</v>
      </c>
    </row>
    <row r="44" customFormat="false" ht="24" hidden="false" customHeight="true" outlineLevel="0" collapsed="false">
      <c r="A44" s="50" t="n">
        <v>41</v>
      </c>
      <c r="B44" s="37" t="s">
        <v>139</v>
      </c>
      <c r="C44" s="31" t="s">
        <v>140</v>
      </c>
      <c r="D44" s="51" t="s">
        <v>198</v>
      </c>
      <c r="E44" s="52" t="s">
        <v>35</v>
      </c>
      <c r="H44" s="52" t="n">
        <v>44029</v>
      </c>
      <c r="I44" s="52" t="s">
        <v>35</v>
      </c>
    </row>
    <row r="45" customFormat="false" ht="25.5" hidden="false" customHeight="true" outlineLevel="0" collapsed="false">
      <c r="A45" s="50" t="n">
        <v>42</v>
      </c>
      <c r="B45" s="37" t="s">
        <v>141</v>
      </c>
      <c r="C45" s="31" t="s">
        <v>142</v>
      </c>
      <c r="D45" s="51" t="s">
        <v>198</v>
      </c>
      <c r="E45" s="52" t="s">
        <v>35</v>
      </c>
      <c r="H45" s="52" t="n">
        <v>44029</v>
      </c>
      <c r="I45" s="52" t="s">
        <v>35</v>
      </c>
    </row>
    <row r="46" customFormat="false" ht="51" hidden="false" customHeight="true" outlineLevel="0" collapsed="false">
      <c r="A46" s="50" t="n">
        <v>43</v>
      </c>
      <c r="B46" s="37" t="s">
        <v>143</v>
      </c>
      <c r="C46" s="31" t="s">
        <v>144</v>
      </c>
      <c r="D46" s="51" t="s">
        <v>198</v>
      </c>
      <c r="E46" s="52" t="s">
        <v>35</v>
      </c>
      <c r="H46" s="52" t="n">
        <v>44029</v>
      </c>
      <c r="I46" s="52" t="s">
        <v>35</v>
      </c>
    </row>
    <row r="47" customFormat="false" ht="25.5" hidden="false" customHeight="true" outlineLevel="0" collapsed="false">
      <c r="A47" s="50" t="n">
        <v>44</v>
      </c>
      <c r="B47" s="37" t="s">
        <v>145</v>
      </c>
      <c r="C47" s="31" t="s">
        <v>146</v>
      </c>
      <c r="D47" s="51" t="s">
        <v>198</v>
      </c>
      <c r="E47" s="52" t="s">
        <v>200</v>
      </c>
      <c r="H47" s="52" t="n">
        <v>44029</v>
      </c>
      <c r="I47" s="52" t="s">
        <v>35</v>
      </c>
    </row>
    <row r="48" customFormat="false" ht="25.5" hidden="false" customHeight="true" outlineLevel="0" collapsed="false">
      <c r="A48" s="50" t="n">
        <v>45</v>
      </c>
      <c r="B48" s="37" t="s">
        <v>147</v>
      </c>
      <c r="C48" s="31" t="s">
        <v>148</v>
      </c>
      <c r="D48" s="51" t="s">
        <v>198</v>
      </c>
      <c r="E48" s="52" t="s">
        <v>35</v>
      </c>
      <c r="H48" s="52" t="n">
        <v>44029</v>
      </c>
      <c r="I48" s="52" t="s">
        <v>35</v>
      </c>
    </row>
    <row r="49" customFormat="false" ht="36" hidden="false" customHeight="true" outlineLevel="0" collapsed="false">
      <c r="A49" s="50" t="n">
        <v>46</v>
      </c>
      <c r="B49" s="37" t="s">
        <v>150</v>
      </c>
      <c r="C49" s="31" t="s">
        <v>151</v>
      </c>
      <c r="D49" s="51" t="s">
        <v>198</v>
      </c>
      <c r="E49" s="52"/>
      <c r="H49" s="52" t="n">
        <v>44029</v>
      </c>
      <c r="I49" s="52" t="s">
        <v>35</v>
      </c>
    </row>
    <row r="50" customFormat="false" ht="25.5" hidden="false" customHeight="true" outlineLevel="0" collapsed="false">
      <c r="A50" s="50" t="n">
        <v>47</v>
      </c>
      <c r="B50" s="37" t="s">
        <v>152</v>
      </c>
      <c r="C50" s="31" t="s">
        <v>153</v>
      </c>
      <c r="D50" s="51" t="s">
        <v>198</v>
      </c>
      <c r="E50" s="52" t="s">
        <v>35</v>
      </c>
      <c r="H50" s="52" t="n">
        <v>44029</v>
      </c>
      <c r="I50" s="52" t="s">
        <v>35</v>
      </c>
    </row>
    <row r="51" customFormat="false" ht="24" hidden="false" customHeight="true" outlineLevel="0" collapsed="false">
      <c r="A51" s="50" t="n">
        <v>48</v>
      </c>
      <c r="B51" s="37" t="s">
        <v>155</v>
      </c>
      <c r="C51" s="31" t="s">
        <v>156</v>
      </c>
      <c r="D51" s="51" t="s">
        <v>198</v>
      </c>
      <c r="E51" s="52" t="s">
        <v>35</v>
      </c>
      <c r="H51" s="52" t="n">
        <v>44029</v>
      </c>
      <c r="I51" s="52" t="s">
        <v>35</v>
      </c>
    </row>
    <row r="52" customFormat="false" ht="84" hidden="false" customHeight="true" outlineLevel="0" collapsed="false">
      <c r="A52" s="50" t="n">
        <v>49</v>
      </c>
      <c r="B52" s="37" t="s">
        <v>157</v>
      </c>
      <c r="C52" s="31" t="s">
        <v>158</v>
      </c>
      <c r="D52" s="51" t="s">
        <v>198</v>
      </c>
      <c r="E52" s="52" t="s">
        <v>35</v>
      </c>
      <c r="H52" s="52" t="s">
        <v>35</v>
      </c>
      <c r="I52" s="52" t="n">
        <v>44039</v>
      </c>
    </row>
    <row r="53" customFormat="false" ht="108" hidden="false" customHeight="true" outlineLevel="0" collapsed="false">
      <c r="A53" s="50" t="n">
        <v>50</v>
      </c>
      <c r="B53" s="37" t="s">
        <v>160</v>
      </c>
      <c r="C53" s="31" t="s">
        <v>161</v>
      </c>
      <c r="D53" s="51" t="s">
        <v>198</v>
      </c>
      <c r="E53" s="52" t="s">
        <v>35</v>
      </c>
      <c r="H53" s="52" t="s">
        <v>35</v>
      </c>
      <c r="I53" s="52" t="n">
        <v>44039</v>
      </c>
    </row>
    <row r="54" customFormat="false" ht="48" hidden="false" customHeight="true" outlineLevel="0" collapsed="false">
      <c r="A54" s="50" t="n">
        <v>51</v>
      </c>
      <c r="B54" s="37" t="s">
        <v>162</v>
      </c>
      <c r="C54" s="31" t="s">
        <v>163</v>
      </c>
      <c r="D54" s="51" t="s">
        <v>198</v>
      </c>
      <c r="E54" s="52" t="s">
        <v>35</v>
      </c>
      <c r="H54" s="52" t="s">
        <v>35</v>
      </c>
      <c r="I54" s="52" t="n">
        <v>44039</v>
      </c>
    </row>
    <row r="55" customFormat="false" ht="48" hidden="false" customHeight="true" outlineLevel="0" collapsed="false">
      <c r="A55" s="50" t="n">
        <v>52</v>
      </c>
      <c r="B55" s="53" t="s">
        <v>164</v>
      </c>
      <c r="C55" s="31" t="s">
        <v>165</v>
      </c>
      <c r="D55" s="51" t="s">
        <v>198</v>
      </c>
      <c r="E55" s="52" t="s">
        <v>35</v>
      </c>
      <c r="H55" s="52" t="s">
        <v>35</v>
      </c>
      <c r="I55" s="52" t="n">
        <v>44039</v>
      </c>
    </row>
    <row r="56" customFormat="false" ht="15" hidden="false" customHeight="true" outlineLevel="0" collapsed="false">
      <c r="A56" s="54" t="s">
        <v>190</v>
      </c>
      <c r="B56" s="55"/>
      <c r="C56" s="55"/>
    </row>
    <row r="57" customFormat="false" ht="14.25" hidden="false" customHeight="true" outlineLevel="0" collapsed="false">
      <c r="A57" s="56" t="s">
        <v>191</v>
      </c>
      <c r="B57" s="56"/>
      <c r="C57" s="56"/>
      <c r="D57" s="45" t="s">
        <v>192</v>
      </c>
      <c r="E57" s="45"/>
    </row>
    <row r="58" customFormat="false" ht="15" hidden="false" customHeight="true" outlineLevel="0" collapsed="false">
      <c r="A58" s="55"/>
      <c r="B58" s="57"/>
      <c r="E58" s="58"/>
    </row>
    <row r="59" customFormat="false" ht="15" hidden="false" customHeight="true" outlineLevel="0" collapsed="false">
      <c r="A59" s="59"/>
      <c r="B59" s="54"/>
      <c r="E59" s="58"/>
    </row>
    <row r="60" customFormat="false" ht="15" hidden="false" customHeight="true" outlineLevel="0" collapsed="false">
      <c r="A60" s="60" t="s">
        <v>193</v>
      </c>
      <c r="B60" s="55"/>
      <c r="E60" s="55"/>
    </row>
    <row r="61" customFormat="false" ht="14.25" hidden="false" customHeight="true" outlineLevel="0" collapsed="false">
      <c r="A61" s="61" t="s">
        <v>194</v>
      </c>
      <c r="B61" s="61"/>
      <c r="C61" s="61"/>
      <c r="D61" s="45" t="s">
        <v>192</v>
      </c>
      <c r="E61" s="45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88"/>
  <sheetViews>
    <sheetView showFormulas="false" showGridLines="true" showRowColHeaders="true" showZeros="true" rightToLeft="false" tabSelected="false" showOutlineSymbols="true" defaultGridColor="true" view="pageBreakPreview" topLeftCell="A1" colorId="64" zoomScale="85" zoomScaleNormal="75" zoomScalePageLayoutView="85" workbookViewId="0">
      <selection pane="topLeft" activeCell="A1" activeCellId="0" sqref="A1"/>
    </sheetView>
  </sheetViews>
  <sheetFormatPr defaultColWidth="10.453125" defaultRowHeight="14.25" zeroHeight="false" outlineLevelRow="0" outlineLevelCol="0"/>
  <cols>
    <col collapsed="false" customWidth="false" hidden="false" outlineLevel="0" max="1" min="1" style="1" width="10.46"/>
    <col collapsed="false" customWidth="true" hidden="false" outlineLevel="0" max="2" min="2" style="62" width="10.58"/>
    <col collapsed="false" customWidth="true" hidden="false" outlineLevel="0" max="3" min="3" style="63" width="13.78"/>
    <col collapsed="false" customWidth="false" hidden="false" outlineLevel="0" max="4" min="4" style="1" width="10.46"/>
    <col collapsed="false" customWidth="true" hidden="false" outlineLevel="0" max="5" min="5" style="1" width="17.98"/>
    <col collapsed="false" customWidth="false" hidden="false" outlineLevel="0" max="1024" min="6" style="1" width="10.46"/>
  </cols>
  <sheetData>
    <row r="1" customFormat="false" ht="16.5" hidden="false" customHeight="true" outlineLevel="0" collapsed="false">
      <c r="A1" s="64" t="s">
        <v>201</v>
      </c>
      <c r="B1" s="64"/>
      <c r="C1" s="64"/>
      <c r="D1" s="64"/>
      <c r="E1" s="64"/>
    </row>
    <row r="2" customFormat="false" ht="14.25" hidden="false" customHeight="true" outlineLevel="0" collapsed="false">
      <c r="A2" s="46" t="s">
        <v>202</v>
      </c>
      <c r="B2" s="46"/>
      <c r="C2" s="39"/>
    </row>
    <row r="3" customFormat="false" ht="24" hidden="false" customHeight="true" outlineLevel="0" collapsed="false">
      <c r="A3" s="33" t="s">
        <v>196</v>
      </c>
      <c r="B3" s="31" t="s">
        <v>58</v>
      </c>
      <c r="C3" s="32" t="s">
        <v>59</v>
      </c>
      <c r="D3" s="33" t="s">
        <v>61</v>
      </c>
      <c r="E3" s="65" t="s">
        <v>197</v>
      </c>
    </row>
    <row r="4" customFormat="false" ht="40.5" hidden="false" customHeight="true" outlineLevel="0" collapsed="false">
      <c r="A4" s="51" t="n">
        <v>1</v>
      </c>
      <c r="B4" s="66" t="s">
        <v>70</v>
      </c>
      <c r="C4" s="66" t="n">
        <v>1.2</v>
      </c>
      <c r="D4" s="51" t="s">
        <v>198</v>
      </c>
      <c r="E4" s="52"/>
    </row>
    <row r="5" customFormat="false" ht="40.5" hidden="false" customHeight="true" outlineLevel="0" collapsed="false">
      <c r="A5" s="51" t="n">
        <v>2</v>
      </c>
      <c r="B5" s="66" t="s">
        <v>75</v>
      </c>
      <c r="C5" s="66" t="s">
        <v>76</v>
      </c>
      <c r="D5" s="51" t="s">
        <v>198</v>
      </c>
      <c r="E5" s="67"/>
    </row>
    <row r="6" customFormat="false" ht="40.5" hidden="false" customHeight="true" outlineLevel="0" collapsed="false">
      <c r="A6" s="51" t="n">
        <v>3</v>
      </c>
      <c r="B6" s="66" t="s">
        <v>77</v>
      </c>
      <c r="C6" s="66" t="s">
        <v>78</v>
      </c>
      <c r="D6" s="51" t="s">
        <v>198</v>
      </c>
      <c r="E6" s="67"/>
    </row>
    <row r="7" customFormat="false" ht="27" hidden="false" customHeight="true" outlineLevel="0" collapsed="false">
      <c r="A7" s="51" t="n">
        <v>4</v>
      </c>
      <c r="B7" s="66" t="s">
        <v>79</v>
      </c>
      <c r="C7" s="66" t="s">
        <v>80</v>
      </c>
      <c r="D7" s="51" t="s">
        <v>198</v>
      </c>
      <c r="E7" s="67"/>
    </row>
    <row r="8" customFormat="false" ht="54" hidden="false" customHeight="true" outlineLevel="0" collapsed="false">
      <c r="A8" s="51" t="n">
        <v>5</v>
      </c>
      <c r="B8" s="66" t="s">
        <v>81</v>
      </c>
      <c r="C8" s="66" t="n">
        <v>18.19</v>
      </c>
      <c r="D8" s="51" t="s">
        <v>198</v>
      </c>
      <c r="E8" s="67"/>
    </row>
    <row r="9" customFormat="false" ht="40.5" hidden="false" customHeight="true" outlineLevel="0" collapsed="false">
      <c r="A9" s="51" t="n">
        <v>6</v>
      </c>
      <c r="B9" s="66" t="s">
        <v>82</v>
      </c>
      <c r="C9" s="66" t="n">
        <v>108</v>
      </c>
      <c r="D9" s="51" t="s">
        <v>198</v>
      </c>
      <c r="E9" s="67"/>
    </row>
    <row r="10" customFormat="false" ht="40.5" hidden="false" customHeight="true" outlineLevel="0" collapsed="false">
      <c r="A10" s="51" t="n">
        <v>7</v>
      </c>
      <c r="B10" s="66" t="s">
        <v>83</v>
      </c>
      <c r="C10" s="66" t="n">
        <v>22.21</v>
      </c>
      <c r="D10" s="51" t="s">
        <v>198</v>
      </c>
      <c r="E10" s="67"/>
    </row>
    <row r="11" customFormat="false" ht="40.5" hidden="false" customHeight="true" outlineLevel="0" collapsed="false">
      <c r="A11" s="51" t="n">
        <v>8</v>
      </c>
      <c r="B11" s="66" t="s">
        <v>84</v>
      </c>
      <c r="C11" s="66" t="n">
        <v>23.24</v>
      </c>
      <c r="D11" s="51" t="s">
        <v>198</v>
      </c>
      <c r="E11" s="67"/>
    </row>
    <row r="12" customFormat="false" ht="40.5" hidden="false" customHeight="true" outlineLevel="0" collapsed="false">
      <c r="A12" s="51" t="n">
        <v>9</v>
      </c>
      <c r="B12" s="66" t="s">
        <v>85</v>
      </c>
      <c r="C12" s="66" t="n">
        <v>25.26</v>
      </c>
      <c r="D12" s="51" t="s">
        <v>198</v>
      </c>
      <c r="E12" s="67"/>
    </row>
    <row r="13" customFormat="false" ht="40.5" hidden="false" customHeight="true" outlineLevel="0" collapsed="false">
      <c r="A13" s="51" t="n">
        <v>10</v>
      </c>
      <c r="B13" s="66" t="s">
        <v>86</v>
      </c>
      <c r="C13" s="66" t="n">
        <v>33.34</v>
      </c>
      <c r="D13" s="51" t="s">
        <v>198</v>
      </c>
      <c r="E13" s="67"/>
    </row>
    <row r="14" customFormat="false" ht="67.5" hidden="false" customHeight="true" outlineLevel="0" collapsed="false">
      <c r="A14" s="51" t="n">
        <v>11</v>
      </c>
      <c r="B14" s="66" t="s">
        <v>88</v>
      </c>
      <c r="C14" s="66" t="s">
        <v>89</v>
      </c>
      <c r="D14" s="51" t="s">
        <v>198</v>
      </c>
      <c r="E14" s="67"/>
    </row>
    <row r="15" customFormat="false" ht="81" hidden="false" customHeight="true" outlineLevel="0" collapsed="false">
      <c r="A15" s="51" t="n">
        <v>12</v>
      </c>
      <c r="B15" s="66" t="s">
        <v>90</v>
      </c>
      <c r="C15" s="66" t="n">
        <v>37</v>
      </c>
      <c r="D15" s="51" t="s">
        <v>198</v>
      </c>
      <c r="E15" s="67"/>
    </row>
    <row r="16" customFormat="false" ht="54" hidden="false" customHeight="true" outlineLevel="0" collapsed="false">
      <c r="A16" s="51" t="n">
        <v>13</v>
      </c>
      <c r="B16" s="66" t="s">
        <v>91</v>
      </c>
      <c r="C16" s="66" t="s">
        <v>199</v>
      </c>
      <c r="D16" s="51" t="s">
        <v>198</v>
      </c>
      <c r="E16" s="67"/>
    </row>
    <row r="17" customFormat="false" ht="40.5" hidden="false" customHeight="true" outlineLevel="0" collapsed="false">
      <c r="A17" s="51" t="n">
        <v>14</v>
      </c>
      <c r="B17" s="66" t="s">
        <v>95</v>
      </c>
      <c r="C17" s="66" t="s">
        <v>96</v>
      </c>
      <c r="D17" s="51" t="s">
        <v>198</v>
      </c>
      <c r="E17" s="67"/>
    </row>
    <row r="18" customFormat="false" ht="40.5" hidden="false" customHeight="true" outlineLevel="0" collapsed="false">
      <c r="A18" s="51" t="n">
        <v>15</v>
      </c>
      <c r="B18" s="66" t="s">
        <v>97</v>
      </c>
      <c r="C18" s="66" t="n">
        <v>55.63</v>
      </c>
      <c r="D18" s="51" t="s">
        <v>198</v>
      </c>
      <c r="E18" s="67"/>
    </row>
    <row r="19" customFormat="false" ht="40.5" hidden="false" customHeight="true" outlineLevel="0" collapsed="false">
      <c r="A19" s="51" t="n">
        <v>16</v>
      </c>
      <c r="B19" s="66" t="s">
        <v>100</v>
      </c>
      <c r="C19" s="66" t="n">
        <v>64.67</v>
      </c>
      <c r="D19" s="51" t="s">
        <v>198</v>
      </c>
      <c r="E19" s="67"/>
    </row>
    <row r="20" customFormat="false" ht="40.5" hidden="false" customHeight="true" outlineLevel="0" collapsed="false">
      <c r="A20" s="51" t="n">
        <v>17</v>
      </c>
      <c r="B20" s="66" t="s">
        <v>101</v>
      </c>
      <c r="C20" s="66" t="n">
        <v>65.66</v>
      </c>
      <c r="D20" s="51" t="s">
        <v>198</v>
      </c>
      <c r="E20" s="67"/>
    </row>
    <row r="21" customFormat="false" ht="54" hidden="false" customHeight="true" outlineLevel="0" collapsed="false">
      <c r="A21" s="51" t="n">
        <v>18</v>
      </c>
      <c r="B21" s="66" t="s">
        <v>102</v>
      </c>
      <c r="C21" s="66" t="s">
        <v>103</v>
      </c>
      <c r="D21" s="51" t="s">
        <v>198</v>
      </c>
      <c r="E21" s="67"/>
    </row>
    <row r="22" customFormat="false" ht="40.5" hidden="false" customHeight="true" outlineLevel="0" collapsed="false">
      <c r="A22" s="51" t="n">
        <v>19</v>
      </c>
      <c r="B22" s="66" t="s">
        <v>104</v>
      </c>
      <c r="C22" s="66" t="n">
        <v>27.28</v>
      </c>
      <c r="D22" s="51" t="s">
        <v>198</v>
      </c>
      <c r="E22" s="67"/>
    </row>
    <row r="23" customFormat="false" ht="67.5" hidden="false" customHeight="true" outlineLevel="0" collapsed="false">
      <c r="A23" s="51" t="n">
        <v>20</v>
      </c>
      <c r="B23" s="66" t="s">
        <v>105</v>
      </c>
      <c r="C23" s="66" t="s">
        <v>106</v>
      </c>
      <c r="D23" s="51" t="s">
        <v>198</v>
      </c>
      <c r="E23" s="67"/>
    </row>
    <row r="24" customFormat="false" ht="27" hidden="false" customHeight="true" outlineLevel="0" collapsed="false">
      <c r="A24" s="51" t="n">
        <v>21</v>
      </c>
      <c r="B24" s="66" t="s">
        <v>107</v>
      </c>
      <c r="C24" s="66" t="s">
        <v>108</v>
      </c>
      <c r="D24" s="51" t="s">
        <v>198</v>
      </c>
      <c r="E24" s="67"/>
    </row>
    <row r="25" customFormat="false" ht="14.25" hidden="false" customHeight="true" outlineLevel="0" collapsed="false">
      <c r="A25" s="51" t="n">
        <v>22</v>
      </c>
      <c r="B25" s="66" t="s">
        <v>109</v>
      </c>
      <c r="C25" s="66" t="n">
        <v>10.9</v>
      </c>
      <c r="D25" s="51" t="s">
        <v>198</v>
      </c>
      <c r="E25" s="67"/>
    </row>
    <row r="26" customFormat="false" ht="40.5" hidden="false" customHeight="true" outlineLevel="0" collapsed="false">
      <c r="A26" s="51" t="n">
        <v>23</v>
      </c>
      <c r="B26" s="66" t="s">
        <v>110</v>
      </c>
      <c r="C26" s="66" t="n">
        <v>114</v>
      </c>
      <c r="D26" s="51" t="s">
        <v>198</v>
      </c>
      <c r="E26" s="67"/>
    </row>
    <row r="27" customFormat="false" ht="40.5" hidden="false" customHeight="true" outlineLevel="0" collapsed="false">
      <c r="A27" s="51" t="n">
        <v>24</v>
      </c>
      <c r="B27" s="66" t="s">
        <v>111</v>
      </c>
      <c r="C27" s="66" t="s">
        <v>112</v>
      </c>
      <c r="D27" s="51" t="s">
        <v>198</v>
      </c>
      <c r="E27" s="67"/>
    </row>
    <row r="28" customFormat="false" ht="40.5" hidden="false" customHeight="true" outlineLevel="0" collapsed="false">
      <c r="A28" s="51" t="n">
        <v>25</v>
      </c>
      <c r="B28" s="66" t="s">
        <v>113</v>
      </c>
      <c r="C28" s="66" t="n">
        <v>112</v>
      </c>
      <c r="D28" s="51" t="s">
        <v>198</v>
      </c>
      <c r="E28" s="67"/>
    </row>
    <row r="29" customFormat="false" ht="40.5" hidden="false" customHeight="true" outlineLevel="0" collapsed="false">
      <c r="A29" s="51" t="n">
        <v>26</v>
      </c>
      <c r="B29" s="66" t="s">
        <v>114</v>
      </c>
      <c r="C29" s="66" t="n">
        <v>116</v>
      </c>
      <c r="D29" s="51" t="s">
        <v>198</v>
      </c>
      <c r="E29" s="67"/>
    </row>
    <row r="30" customFormat="false" ht="67.5" hidden="false" customHeight="true" outlineLevel="0" collapsed="false">
      <c r="A30" s="51" t="n">
        <v>27</v>
      </c>
      <c r="B30" s="66" t="s">
        <v>105</v>
      </c>
      <c r="C30" s="66" t="s">
        <v>116</v>
      </c>
      <c r="D30" s="51" t="s">
        <v>198</v>
      </c>
      <c r="E30" s="67"/>
    </row>
    <row r="31" customFormat="false" ht="40.5" hidden="false" customHeight="true" outlineLevel="0" collapsed="false">
      <c r="A31" s="51" t="n">
        <v>28</v>
      </c>
      <c r="B31" s="66" t="s">
        <v>104</v>
      </c>
      <c r="C31" s="66" t="n">
        <v>51.52</v>
      </c>
      <c r="D31" s="51" t="s">
        <v>198</v>
      </c>
      <c r="E31" s="67"/>
    </row>
    <row r="32" customFormat="false" ht="54" hidden="false" customHeight="true" outlineLevel="0" collapsed="false">
      <c r="A32" s="51" t="n">
        <v>29</v>
      </c>
      <c r="B32" s="66" t="s">
        <v>117</v>
      </c>
      <c r="C32" s="66" t="n">
        <v>126</v>
      </c>
      <c r="D32" s="51" t="s">
        <v>198</v>
      </c>
      <c r="E32" s="67"/>
    </row>
    <row r="33" customFormat="false" ht="40.5" hidden="false" customHeight="true" outlineLevel="0" collapsed="false">
      <c r="A33" s="51" t="n">
        <v>30</v>
      </c>
      <c r="B33" s="66" t="s">
        <v>119</v>
      </c>
      <c r="C33" s="66" t="s">
        <v>120</v>
      </c>
      <c r="D33" s="51" t="s">
        <v>198</v>
      </c>
      <c r="E33" s="67"/>
    </row>
    <row r="34" customFormat="false" ht="54" hidden="false" customHeight="true" outlineLevel="0" collapsed="false">
      <c r="A34" s="51" t="n">
        <v>31</v>
      </c>
      <c r="B34" s="66" t="s">
        <v>121</v>
      </c>
      <c r="C34" s="66" t="s">
        <v>122</v>
      </c>
      <c r="D34" s="51" t="s">
        <v>198</v>
      </c>
      <c r="E34" s="67"/>
    </row>
    <row r="35" customFormat="false" ht="27" hidden="false" customHeight="true" outlineLevel="0" collapsed="false">
      <c r="A35" s="51" t="n">
        <v>32</v>
      </c>
      <c r="B35" s="66" t="s">
        <v>123</v>
      </c>
      <c r="C35" s="66" t="s">
        <v>124</v>
      </c>
      <c r="D35" s="51" t="s">
        <v>198</v>
      </c>
      <c r="E35" s="67"/>
    </row>
    <row r="36" customFormat="false" ht="67.5" hidden="false" customHeight="true" outlineLevel="0" collapsed="false">
      <c r="A36" s="51" t="n">
        <v>33</v>
      </c>
      <c r="B36" s="66" t="s">
        <v>125</v>
      </c>
      <c r="C36" s="66" t="n">
        <v>69</v>
      </c>
      <c r="D36" s="51" t="s">
        <v>198</v>
      </c>
      <c r="E36" s="67"/>
    </row>
    <row r="37" customFormat="false" ht="27" hidden="false" customHeight="true" outlineLevel="0" collapsed="false">
      <c r="A37" s="51" t="n">
        <v>34</v>
      </c>
      <c r="B37" s="66" t="s">
        <v>126</v>
      </c>
      <c r="C37" s="66" t="n">
        <v>80</v>
      </c>
      <c r="D37" s="51" t="s">
        <v>198</v>
      </c>
      <c r="E37" s="67"/>
    </row>
    <row r="38" customFormat="false" ht="27" hidden="false" customHeight="true" outlineLevel="0" collapsed="false">
      <c r="A38" s="51" t="n">
        <v>35</v>
      </c>
      <c r="B38" s="66" t="s">
        <v>127</v>
      </c>
      <c r="C38" s="66" t="n">
        <v>74.75</v>
      </c>
      <c r="D38" s="51" t="s">
        <v>198</v>
      </c>
      <c r="E38" s="67"/>
    </row>
    <row r="39" customFormat="false" ht="40.5" hidden="false" customHeight="true" outlineLevel="0" collapsed="false">
      <c r="A39" s="51" t="n">
        <v>36</v>
      </c>
      <c r="B39" s="66" t="s">
        <v>128</v>
      </c>
      <c r="C39" s="66" t="s">
        <v>129</v>
      </c>
      <c r="D39" s="51" t="s">
        <v>198</v>
      </c>
      <c r="E39" s="67"/>
    </row>
    <row r="40" customFormat="false" ht="40.5" hidden="false" customHeight="true" outlineLevel="0" collapsed="false">
      <c r="A40" s="51" t="n">
        <v>37</v>
      </c>
      <c r="B40" s="66" t="s">
        <v>130</v>
      </c>
      <c r="C40" s="66" t="n">
        <v>96.97</v>
      </c>
      <c r="D40" s="51" t="s">
        <v>198</v>
      </c>
      <c r="E40" s="67"/>
    </row>
    <row r="41" customFormat="false" ht="27" hidden="false" customHeight="true" outlineLevel="0" collapsed="false">
      <c r="A41" s="51" t="n">
        <v>38</v>
      </c>
      <c r="B41" s="66" t="s">
        <v>203</v>
      </c>
      <c r="C41" s="66" t="s">
        <v>204</v>
      </c>
      <c r="D41" s="51" t="s">
        <v>198</v>
      </c>
      <c r="E41" s="67"/>
    </row>
    <row r="42" customFormat="false" ht="40.5" hidden="false" customHeight="true" outlineLevel="0" collapsed="false">
      <c r="A42" s="51" t="n">
        <v>39</v>
      </c>
      <c r="B42" s="66" t="s">
        <v>131</v>
      </c>
      <c r="C42" s="66" t="s">
        <v>132</v>
      </c>
      <c r="D42" s="51" t="s">
        <v>198</v>
      </c>
      <c r="E42" s="67"/>
    </row>
    <row r="43" customFormat="false" ht="40.5" hidden="false" customHeight="true" outlineLevel="0" collapsed="false">
      <c r="A43" s="51" t="n">
        <v>40</v>
      </c>
      <c r="B43" s="66" t="s">
        <v>133</v>
      </c>
      <c r="C43" s="66" t="s">
        <v>134</v>
      </c>
      <c r="D43" s="51" t="s">
        <v>198</v>
      </c>
      <c r="E43" s="67"/>
    </row>
    <row r="44" customFormat="false" ht="54" hidden="false" customHeight="true" outlineLevel="0" collapsed="false">
      <c r="A44" s="51" t="n">
        <v>41</v>
      </c>
      <c r="B44" s="66" t="s">
        <v>135</v>
      </c>
      <c r="C44" s="66" t="s">
        <v>136</v>
      </c>
      <c r="D44" s="51" t="s">
        <v>198</v>
      </c>
      <c r="E44" s="67"/>
    </row>
    <row r="45" customFormat="false" ht="27" hidden="false" customHeight="true" outlineLevel="0" collapsed="false">
      <c r="A45" s="51" t="n">
        <v>42</v>
      </c>
      <c r="B45" s="66" t="s">
        <v>139</v>
      </c>
      <c r="C45" s="66" t="s">
        <v>140</v>
      </c>
      <c r="D45" s="51" t="s">
        <v>198</v>
      </c>
      <c r="E45" s="67"/>
    </row>
    <row r="46" customFormat="false" ht="27" hidden="false" customHeight="true" outlineLevel="0" collapsed="false">
      <c r="A46" s="51" t="n">
        <v>43</v>
      </c>
      <c r="B46" s="66" t="s">
        <v>141</v>
      </c>
      <c r="C46" s="66" t="s">
        <v>142</v>
      </c>
      <c r="D46" s="51" t="s">
        <v>198</v>
      </c>
      <c r="E46" s="67"/>
    </row>
    <row r="47" customFormat="false" ht="54" hidden="false" customHeight="true" outlineLevel="0" collapsed="false">
      <c r="A47" s="51" t="n">
        <v>44</v>
      </c>
      <c r="B47" s="66" t="s">
        <v>143</v>
      </c>
      <c r="C47" s="66" t="s">
        <v>144</v>
      </c>
      <c r="D47" s="51" t="s">
        <v>198</v>
      </c>
      <c r="E47" s="67"/>
    </row>
    <row r="48" customFormat="false" ht="27" hidden="false" customHeight="true" outlineLevel="0" collapsed="false">
      <c r="A48" s="51" t="n">
        <v>45</v>
      </c>
      <c r="B48" s="66" t="s">
        <v>145</v>
      </c>
      <c r="C48" s="66" t="s">
        <v>146</v>
      </c>
      <c r="D48" s="51" t="s">
        <v>198</v>
      </c>
      <c r="E48" s="67"/>
    </row>
    <row r="49" customFormat="false" ht="27" hidden="false" customHeight="true" outlineLevel="0" collapsed="false">
      <c r="A49" s="51" t="n">
        <v>46</v>
      </c>
      <c r="B49" s="66" t="s">
        <v>147</v>
      </c>
      <c r="C49" s="66" t="s">
        <v>148</v>
      </c>
      <c r="D49" s="51" t="s">
        <v>198</v>
      </c>
      <c r="E49" s="67"/>
    </row>
    <row r="50" customFormat="false" ht="27" hidden="false" customHeight="true" outlineLevel="0" collapsed="false">
      <c r="A50" s="51" t="n">
        <v>47</v>
      </c>
      <c r="B50" s="66" t="s">
        <v>150</v>
      </c>
      <c r="C50" s="66" t="s">
        <v>151</v>
      </c>
      <c r="D50" s="51" t="s">
        <v>198</v>
      </c>
      <c r="E50" s="67"/>
    </row>
    <row r="51" customFormat="false" ht="27" hidden="false" customHeight="true" outlineLevel="0" collapsed="false">
      <c r="A51" s="51" t="n">
        <v>48</v>
      </c>
      <c r="B51" s="66" t="s">
        <v>152</v>
      </c>
      <c r="C51" s="66" t="s">
        <v>153</v>
      </c>
      <c r="D51" s="51" t="s">
        <v>198</v>
      </c>
      <c r="E51" s="67"/>
    </row>
    <row r="52" customFormat="false" ht="27" hidden="false" customHeight="true" outlineLevel="0" collapsed="false">
      <c r="A52" s="51" t="n">
        <v>49</v>
      </c>
      <c r="B52" s="66" t="s">
        <v>155</v>
      </c>
      <c r="C52" s="66" t="s">
        <v>156</v>
      </c>
      <c r="D52" s="51" t="s">
        <v>198</v>
      </c>
      <c r="E52" s="67"/>
    </row>
    <row r="53" customFormat="false" ht="14.25" hidden="false" customHeight="true" outlineLevel="0" collapsed="false">
      <c r="A53" s="51" t="n">
        <v>50</v>
      </c>
      <c r="B53" s="66" t="s">
        <v>205</v>
      </c>
      <c r="C53" s="66" t="s">
        <v>206</v>
      </c>
      <c r="D53" s="51" t="s">
        <v>198</v>
      </c>
      <c r="E53" s="67"/>
    </row>
    <row r="54" customFormat="false" ht="67.5" hidden="false" customHeight="true" outlineLevel="0" collapsed="false">
      <c r="A54" s="51" t="n">
        <v>51</v>
      </c>
      <c r="B54" s="68" t="s">
        <v>207</v>
      </c>
      <c r="C54" s="69" t="s">
        <v>208</v>
      </c>
      <c r="D54" s="51" t="s">
        <v>198</v>
      </c>
      <c r="E54" s="67"/>
    </row>
    <row r="55" customFormat="false" ht="81" hidden="false" customHeight="true" outlineLevel="0" collapsed="false">
      <c r="A55" s="51" t="n">
        <v>52</v>
      </c>
      <c r="B55" s="70" t="s">
        <v>209</v>
      </c>
      <c r="C55" s="71" t="s">
        <v>210</v>
      </c>
      <c r="D55" s="51" t="s">
        <v>198</v>
      </c>
      <c r="E55" s="67"/>
    </row>
    <row r="56" customFormat="false" ht="40.5" hidden="false" customHeight="true" outlineLevel="0" collapsed="false">
      <c r="A56" s="51" t="n">
        <v>53</v>
      </c>
      <c r="B56" s="70" t="s">
        <v>211</v>
      </c>
      <c r="C56" s="71" t="n">
        <v>20.21</v>
      </c>
      <c r="D56" s="51" t="s">
        <v>198</v>
      </c>
      <c r="E56" s="67"/>
    </row>
    <row r="57" customFormat="false" ht="40.5" hidden="false" customHeight="true" outlineLevel="0" collapsed="false">
      <c r="A57" s="51" t="n">
        <v>54</v>
      </c>
      <c r="B57" s="70" t="s">
        <v>141</v>
      </c>
      <c r="C57" s="71" t="s">
        <v>212</v>
      </c>
      <c r="D57" s="51" t="s">
        <v>198</v>
      </c>
      <c r="E57" s="67"/>
    </row>
    <row r="58" customFormat="false" ht="40.5" hidden="false" customHeight="true" outlineLevel="0" collapsed="false">
      <c r="A58" s="51" t="n">
        <v>55</v>
      </c>
      <c r="B58" s="70" t="s">
        <v>213</v>
      </c>
      <c r="C58" s="71" t="s">
        <v>214</v>
      </c>
      <c r="D58" s="51" t="s">
        <v>198</v>
      </c>
      <c r="E58" s="67"/>
    </row>
    <row r="59" customFormat="false" ht="27" hidden="false" customHeight="true" outlineLevel="0" collapsed="false">
      <c r="A59" s="51" t="n">
        <v>56</v>
      </c>
      <c r="B59" s="70" t="s">
        <v>215</v>
      </c>
      <c r="C59" s="71" t="s">
        <v>216</v>
      </c>
      <c r="D59" s="51" t="s">
        <v>198</v>
      </c>
      <c r="E59" s="67"/>
    </row>
    <row r="60" customFormat="false" ht="54" hidden="false" customHeight="true" outlineLevel="0" collapsed="false">
      <c r="A60" s="51" t="n">
        <v>57</v>
      </c>
      <c r="B60" s="70" t="s">
        <v>217</v>
      </c>
      <c r="C60" s="71" t="s">
        <v>218</v>
      </c>
      <c r="D60" s="51" t="s">
        <v>198</v>
      </c>
      <c r="E60" s="67"/>
    </row>
    <row r="61" customFormat="false" ht="40.5" hidden="false" customHeight="true" outlineLevel="0" collapsed="false">
      <c r="A61" s="51" t="n">
        <v>58</v>
      </c>
      <c r="B61" s="70" t="s">
        <v>219</v>
      </c>
      <c r="C61" s="71" t="n">
        <v>76.77</v>
      </c>
      <c r="D61" s="51" t="s">
        <v>198</v>
      </c>
      <c r="E61" s="67"/>
    </row>
    <row r="62" customFormat="false" ht="54" hidden="false" customHeight="true" outlineLevel="0" collapsed="false">
      <c r="A62" s="51" t="n">
        <v>59</v>
      </c>
      <c r="B62" s="70" t="s">
        <v>220</v>
      </c>
      <c r="C62" s="71" t="s">
        <v>221</v>
      </c>
      <c r="D62" s="51" t="s">
        <v>198</v>
      </c>
      <c r="E62" s="67"/>
    </row>
    <row r="63" customFormat="false" ht="54" hidden="false" customHeight="true" outlineLevel="0" collapsed="false">
      <c r="A63" s="51" t="n">
        <v>60</v>
      </c>
      <c r="B63" s="70" t="s">
        <v>222</v>
      </c>
      <c r="C63" s="71" t="s">
        <v>223</v>
      </c>
      <c r="D63" s="51" t="s">
        <v>198</v>
      </c>
      <c r="E63" s="67"/>
    </row>
    <row r="64" customFormat="false" ht="27" hidden="false" customHeight="true" outlineLevel="0" collapsed="false">
      <c r="A64" s="51" t="n">
        <v>61</v>
      </c>
      <c r="B64" s="70" t="s">
        <v>224</v>
      </c>
      <c r="C64" s="71" t="s">
        <v>225</v>
      </c>
      <c r="D64" s="51" t="s">
        <v>198</v>
      </c>
      <c r="E64" s="67"/>
    </row>
    <row r="65" customFormat="false" ht="54" hidden="false" customHeight="true" outlineLevel="0" collapsed="false">
      <c r="A65" s="51" t="n">
        <v>62</v>
      </c>
      <c r="B65" s="70" t="s">
        <v>226</v>
      </c>
      <c r="C65" s="71" t="s">
        <v>227</v>
      </c>
      <c r="D65" s="51" t="s">
        <v>198</v>
      </c>
      <c r="E65" s="67"/>
    </row>
    <row r="66" customFormat="false" ht="54" hidden="false" customHeight="true" outlineLevel="0" collapsed="false">
      <c r="A66" s="51" t="n">
        <v>63</v>
      </c>
      <c r="B66" s="70" t="s">
        <v>228</v>
      </c>
      <c r="C66" s="71" t="s">
        <v>229</v>
      </c>
      <c r="D66" s="51" t="s">
        <v>198</v>
      </c>
      <c r="E66" s="67"/>
    </row>
    <row r="67" customFormat="false" ht="54" hidden="false" customHeight="true" outlineLevel="0" collapsed="false">
      <c r="A67" s="51" t="n">
        <v>64</v>
      </c>
      <c r="B67" s="70" t="s">
        <v>230</v>
      </c>
      <c r="C67" s="71" t="s">
        <v>231</v>
      </c>
      <c r="D67" s="51" t="s">
        <v>198</v>
      </c>
      <c r="E67" s="67"/>
    </row>
    <row r="68" customFormat="false" ht="54" hidden="false" customHeight="true" outlineLevel="0" collapsed="false">
      <c r="A68" s="51" t="n">
        <v>65</v>
      </c>
      <c r="B68" s="70" t="s">
        <v>232</v>
      </c>
      <c r="C68" s="71" t="n">
        <v>135.136</v>
      </c>
      <c r="D68" s="51" t="s">
        <v>198</v>
      </c>
      <c r="E68" s="67"/>
    </row>
    <row r="69" customFormat="false" ht="27" hidden="false" customHeight="true" outlineLevel="0" collapsed="false">
      <c r="A69" s="51" t="n">
        <v>66</v>
      </c>
      <c r="B69" s="72" t="s">
        <v>233</v>
      </c>
      <c r="C69" s="71" t="n">
        <v>137.138</v>
      </c>
      <c r="D69" s="51" t="s">
        <v>198</v>
      </c>
      <c r="E69" s="67"/>
    </row>
    <row r="70" customFormat="false" ht="27" hidden="false" customHeight="true" outlineLevel="0" collapsed="false">
      <c r="A70" s="51" t="n">
        <v>67</v>
      </c>
      <c r="B70" s="72" t="s">
        <v>234</v>
      </c>
      <c r="C70" s="71" t="n">
        <v>140.139</v>
      </c>
      <c r="D70" s="51" t="s">
        <v>198</v>
      </c>
      <c r="E70" s="67"/>
    </row>
    <row r="71" customFormat="false" ht="27" hidden="false" customHeight="true" outlineLevel="0" collapsed="false">
      <c r="A71" s="51" t="n">
        <v>68</v>
      </c>
      <c r="B71" s="72" t="s">
        <v>235</v>
      </c>
      <c r="C71" s="71" t="n">
        <v>141.142</v>
      </c>
      <c r="D71" s="51" t="s">
        <v>198</v>
      </c>
      <c r="E71" s="67"/>
    </row>
    <row r="72" customFormat="false" ht="14.25" hidden="false" customHeight="true" outlineLevel="0" collapsed="false">
      <c r="A72" s="51" t="n">
        <v>69</v>
      </c>
      <c r="B72" s="72" t="s">
        <v>205</v>
      </c>
      <c r="C72" s="71" t="s">
        <v>236</v>
      </c>
      <c r="D72" s="51" t="s">
        <v>198</v>
      </c>
      <c r="E72" s="67"/>
    </row>
    <row r="73" customFormat="false" ht="40.5" hidden="false" customHeight="true" outlineLevel="0" collapsed="false">
      <c r="A73" s="51" t="n">
        <v>70</v>
      </c>
      <c r="B73" s="72" t="s">
        <v>237</v>
      </c>
      <c r="C73" s="71" t="s">
        <v>238</v>
      </c>
      <c r="D73" s="51" t="s">
        <v>198</v>
      </c>
      <c r="E73" s="67"/>
    </row>
    <row r="74" customFormat="false" ht="27" hidden="false" customHeight="true" outlineLevel="0" collapsed="false">
      <c r="A74" s="51" t="n">
        <v>71</v>
      </c>
      <c r="B74" s="72" t="s">
        <v>239</v>
      </c>
      <c r="C74" s="71" t="s">
        <v>240</v>
      </c>
      <c r="D74" s="51" t="s">
        <v>198</v>
      </c>
      <c r="E74" s="67"/>
    </row>
    <row r="75" customFormat="false" ht="54" hidden="false" customHeight="true" outlineLevel="0" collapsed="false">
      <c r="A75" s="51" t="n">
        <v>72</v>
      </c>
      <c r="B75" s="72" t="s">
        <v>241</v>
      </c>
      <c r="C75" s="71" t="s">
        <v>242</v>
      </c>
      <c r="D75" s="51" t="s">
        <v>198</v>
      </c>
      <c r="E75" s="67"/>
    </row>
    <row r="76" customFormat="false" ht="67.5" hidden="false" customHeight="true" outlineLevel="0" collapsed="false">
      <c r="A76" s="51" t="n">
        <v>73</v>
      </c>
      <c r="B76" s="72" t="s">
        <v>243</v>
      </c>
      <c r="C76" s="71" t="s">
        <v>244</v>
      </c>
      <c r="D76" s="51" t="s">
        <v>198</v>
      </c>
      <c r="E76" s="67"/>
    </row>
    <row r="77" customFormat="false" ht="27" hidden="false" customHeight="true" outlineLevel="0" collapsed="false">
      <c r="A77" s="51" t="n">
        <v>74</v>
      </c>
      <c r="B77" s="72" t="s">
        <v>245</v>
      </c>
      <c r="C77" s="71" t="n">
        <v>164.165</v>
      </c>
      <c r="D77" s="51" t="s">
        <v>198</v>
      </c>
      <c r="E77" s="67"/>
    </row>
    <row r="78" customFormat="false" ht="27" hidden="false" customHeight="true" outlineLevel="0" collapsed="false">
      <c r="A78" s="51" t="n">
        <v>75</v>
      </c>
      <c r="B78" s="72" t="s">
        <v>246</v>
      </c>
      <c r="C78" s="71" t="s">
        <v>247</v>
      </c>
      <c r="D78" s="51" t="s">
        <v>198</v>
      </c>
      <c r="E78" s="67"/>
    </row>
    <row r="79" customFormat="false" ht="14.25" hidden="false" customHeight="true" outlineLevel="0" collapsed="false">
      <c r="A79" s="29"/>
      <c r="B79" s="29"/>
      <c r="C79" s="26"/>
      <c r="D79" s="29"/>
      <c r="E79" s="29"/>
    </row>
    <row r="80" customFormat="false" ht="14.25" hidden="false" customHeight="true" outlineLevel="0" collapsed="false">
      <c r="A80" s="29"/>
      <c r="B80" s="29"/>
      <c r="C80" s="26"/>
      <c r="D80" s="29"/>
      <c r="E80" s="29"/>
    </row>
    <row r="81" customFormat="false" ht="14.25" hidden="false" customHeight="true" outlineLevel="0" collapsed="false">
      <c r="A81" s="29"/>
      <c r="B81" s="29"/>
      <c r="C81" s="26"/>
      <c r="D81" s="29"/>
      <c r="E81" s="29"/>
    </row>
    <row r="82" customFormat="false" ht="14.25" hidden="false" customHeight="true" outlineLevel="0" collapsed="false">
      <c r="A82" s="29"/>
      <c r="B82" s="29"/>
      <c r="C82" s="26"/>
      <c r="D82" s="29"/>
      <c r="E82" s="29"/>
    </row>
    <row r="83" customFormat="false" ht="14.25" hidden="false" customHeight="true" outlineLevel="0" collapsed="false">
      <c r="A83" s="42" t="s">
        <v>190</v>
      </c>
      <c r="B83" s="29"/>
      <c r="C83" s="29"/>
      <c r="D83" s="29"/>
      <c r="E83" s="29"/>
    </row>
    <row r="84" customFormat="false" ht="24.75" hidden="false" customHeight="true" outlineLevel="0" collapsed="false">
      <c r="A84" s="73" t="s">
        <v>191</v>
      </c>
      <c r="B84" s="73"/>
      <c r="C84" s="73"/>
      <c r="D84" s="74" t="s">
        <v>192</v>
      </c>
      <c r="E84" s="74"/>
    </row>
    <row r="85" customFormat="false" ht="14.25" hidden="false" customHeight="true" outlineLevel="0" collapsed="false">
      <c r="A85" s="29"/>
      <c r="B85" s="75"/>
      <c r="C85" s="29"/>
      <c r="D85" s="29"/>
      <c r="E85" s="42"/>
    </row>
    <row r="86" customFormat="false" ht="14.25" hidden="false" customHeight="true" outlineLevel="0" collapsed="false">
      <c r="A86" s="76"/>
      <c r="B86" s="42"/>
      <c r="C86" s="29"/>
      <c r="D86" s="29"/>
      <c r="E86" s="42"/>
    </row>
    <row r="87" customFormat="false" ht="14.25" hidden="false" customHeight="true" outlineLevel="0" collapsed="false">
      <c r="A87" s="24" t="s">
        <v>193</v>
      </c>
      <c r="B87" s="29"/>
      <c r="C87" s="29"/>
      <c r="D87" s="29"/>
      <c r="E87" s="29"/>
    </row>
    <row r="88" customFormat="false" ht="15.75" hidden="false" customHeight="true" outlineLevel="0" collapsed="false">
      <c r="A88" s="77" t="s">
        <v>194</v>
      </c>
      <c r="B88" s="77"/>
      <c r="C88" s="77"/>
      <c r="D88" s="44" t="s">
        <v>192</v>
      </c>
      <c r="E88" s="44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0.7875" bottom="1.05277777777778" header="0.511811023622047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&amp;C&amp;"Times New Roman,Обычный"&amp;12Страница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85" zoomScaleNormal="100" zoomScalePageLayoutView="85" workbookViewId="0">
      <selection pane="topLeft" activeCell="K7" activeCellId="0" sqref="K7"/>
    </sheetView>
  </sheetViews>
  <sheetFormatPr defaultColWidth="8.85546875" defaultRowHeight="14.25" zeroHeight="false" outlineLevelRow="0" outlineLevelCol="0"/>
  <cols>
    <col collapsed="false" customWidth="true" hidden="false" outlineLevel="0" max="1" min="1" style="1" width="14.02"/>
    <col collapsed="false" customWidth="false" hidden="false" outlineLevel="0" max="1024" min="2" style="1" width="8.86"/>
  </cols>
  <sheetData>
    <row r="1" customFormat="false" ht="14.25" hidden="false" customHeight="false" outlineLevel="0" collapsed="false">
      <c r="A1" s="78"/>
      <c r="B1" s="78"/>
      <c r="C1" s="78"/>
      <c r="D1" s="78"/>
      <c r="E1" s="78"/>
      <c r="F1" s="78"/>
      <c r="G1" s="78"/>
      <c r="H1" s="78"/>
    </row>
    <row r="2" customFormat="false" ht="14.25" hidden="false" customHeight="false" outlineLevel="0" collapsed="false">
      <c r="A2" s="79" t="s">
        <v>248</v>
      </c>
      <c r="B2" s="79"/>
      <c r="C2" s="79"/>
      <c r="D2" s="79"/>
      <c r="E2" s="79"/>
      <c r="F2" s="79"/>
      <c r="G2" s="79"/>
      <c r="H2" s="79"/>
    </row>
    <row r="3" customFormat="false" ht="14.25" hidden="false" customHeight="false" outlineLevel="0" collapsed="false">
      <c r="A3" s="78"/>
      <c r="B3" s="78"/>
      <c r="C3" s="78"/>
      <c r="D3" s="78"/>
      <c r="E3" s="78"/>
      <c r="F3" s="78"/>
      <c r="G3" s="78"/>
      <c r="H3" s="78"/>
    </row>
    <row r="4" customFormat="false" ht="14.25" hidden="false" customHeight="false" outlineLevel="0" collapsed="false">
      <c r="A4" s="78"/>
      <c r="B4" s="78"/>
      <c r="C4" s="78"/>
      <c r="D4" s="78"/>
      <c r="E4" s="78"/>
      <c r="F4" s="78"/>
      <c r="G4" s="78"/>
      <c r="H4" s="78"/>
    </row>
    <row r="5" customFormat="false" ht="14.25" hidden="false" customHeight="false" outlineLevel="0" collapsed="false">
      <c r="A5" s="78"/>
      <c r="B5" s="78"/>
      <c r="C5" s="78"/>
      <c r="D5" s="78"/>
      <c r="E5" s="78"/>
      <c r="F5" s="78"/>
      <c r="G5" s="78"/>
      <c r="H5" s="78"/>
    </row>
    <row r="6" customFormat="false" ht="14.25" hidden="false" customHeight="false" outlineLevel="0" collapsed="false">
      <c r="A6" s="78"/>
      <c r="B6" s="78"/>
      <c r="C6" s="78"/>
      <c r="D6" s="78"/>
      <c r="E6" s="78"/>
      <c r="F6" s="78"/>
      <c r="G6" s="78"/>
      <c r="H6" s="78"/>
    </row>
    <row r="7" customFormat="false" ht="14.25" hidden="false" customHeight="false" outlineLevel="0" collapsed="false">
      <c r="A7" s="78"/>
      <c r="B7" s="78"/>
      <c r="C7" s="78"/>
      <c r="D7" s="78"/>
      <c r="E7" s="78"/>
      <c r="F7" s="78"/>
      <c r="G7" s="78"/>
      <c r="H7" s="78"/>
    </row>
    <row r="8" customFormat="false" ht="13.8" hidden="false" customHeight="false" outlineLevel="0" collapsed="false">
      <c r="A8" s="80" t="s">
        <v>249</v>
      </c>
      <c r="B8" s="80"/>
      <c r="C8" s="80"/>
      <c r="D8" s="80"/>
      <c r="E8" s="80"/>
      <c r="F8" s="80"/>
      <c r="G8" s="80"/>
      <c r="H8" s="80"/>
    </row>
    <row r="9" customFormat="false" ht="14.25" hidden="false" customHeight="false" outlineLevel="0" collapsed="false">
      <c r="A9" s="78"/>
      <c r="B9" s="78"/>
      <c r="C9" s="78"/>
      <c r="D9" s="78"/>
      <c r="E9" s="78"/>
      <c r="F9" s="78"/>
      <c r="G9" s="78"/>
      <c r="H9" s="78"/>
    </row>
    <row r="10" customFormat="false" ht="14.25" hidden="false" customHeight="false" outlineLevel="0" collapsed="false">
      <c r="A10" s="78"/>
      <c r="B10" s="78"/>
      <c r="C10" s="78"/>
      <c r="D10" s="78"/>
      <c r="E10" s="78"/>
      <c r="F10" s="78"/>
      <c r="G10" s="78"/>
      <c r="H10" s="78"/>
    </row>
    <row r="11" customFormat="false" ht="14.25" hidden="false" customHeight="false" outlineLevel="0" collapsed="false">
      <c r="A11" s="78"/>
      <c r="B11" s="78"/>
      <c r="C11" s="78"/>
      <c r="D11" s="78"/>
      <c r="E11" s="78"/>
      <c r="F11" s="78"/>
      <c r="G11" s="78"/>
      <c r="H11" s="78"/>
    </row>
    <row r="12" customFormat="false" ht="14.25" hidden="false" customHeight="false" outlineLevel="0" collapsed="false">
      <c r="A12" s="78"/>
      <c r="B12" s="78"/>
      <c r="C12" s="78"/>
      <c r="D12" s="78"/>
      <c r="E12" s="78"/>
      <c r="F12" s="78"/>
      <c r="G12" s="78"/>
      <c r="H12" s="78"/>
    </row>
    <row r="13" customFormat="false" ht="14.25" hidden="false" customHeight="false" outlineLevel="0" collapsed="false">
      <c r="A13" s="78"/>
      <c r="B13" s="78"/>
      <c r="C13" s="78"/>
      <c r="D13" s="78"/>
      <c r="E13" s="78"/>
      <c r="F13" s="78"/>
      <c r="G13" s="78"/>
      <c r="H13" s="78"/>
    </row>
    <row r="14" customFormat="false" ht="14.25" hidden="false" customHeight="false" outlineLevel="0" collapsed="false">
      <c r="A14" s="78" t="s">
        <v>250</v>
      </c>
      <c r="B14" s="81" t="s">
        <v>251</v>
      </c>
      <c r="C14" s="81"/>
      <c r="D14" s="81"/>
      <c r="E14" s="81"/>
      <c r="F14" s="81"/>
      <c r="G14" s="81"/>
      <c r="H14" s="78"/>
    </row>
    <row r="15" customFormat="false" ht="14.25" hidden="false" customHeight="false" outlineLevel="0" collapsed="false">
      <c r="A15" s="78" t="s">
        <v>252</v>
      </c>
      <c r="B15" s="81" t="s">
        <v>8</v>
      </c>
      <c r="C15" s="81"/>
      <c r="D15" s="81"/>
      <c r="E15" s="81"/>
      <c r="F15" s="81"/>
      <c r="G15" s="81"/>
      <c r="H15" s="78"/>
    </row>
    <row r="16" customFormat="false" ht="14.25" hidden="false" customHeight="false" outlineLevel="0" collapsed="false">
      <c r="A16" s="78" t="s">
        <v>253</v>
      </c>
      <c r="B16" s="81" t="s">
        <v>254</v>
      </c>
      <c r="C16" s="81"/>
      <c r="D16" s="81"/>
      <c r="E16" s="81"/>
      <c r="F16" s="81"/>
      <c r="G16" s="81"/>
      <c r="H16" s="78"/>
    </row>
    <row r="17" customFormat="false" ht="14.25" hidden="false" customHeight="false" outlineLevel="0" collapsed="false">
      <c r="A17" s="78"/>
      <c r="B17" s="78"/>
      <c r="C17" s="78"/>
      <c r="D17" s="78"/>
      <c r="E17" s="78"/>
      <c r="F17" s="78"/>
      <c r="G17" s="78"/>
      <c r="H17" s="78"/>
    </row>
    <row r="18" customFormat="false" ht="14.25" hidden="false" customHeight="false" outlineLevel="0" collapsed="false">
      <c r="A18" s="78"/>
      <c r="B18" s="78"/>
      <c r="C18" s="78"/>
      <c r="D18" s="78"/>
      <c r="E18" s="78"/>
      <c r="F18" s="78"/>
      <c r="G18" s="78"/>
      <c r="H18" s="78"/>
    </row>
    <row r="19" customFormat="false" ht="14.25" hidden="false" customHeight="false" outlineLevel="0" collapsed="false">
      <c r="A19" s="78"/>
      <c r="B19" s="78"/>
      <c r="C19" s="78"/>
      <c r="D19" s="78"/>
      <c r="E19" s="78"/>
      <c r="F19" s="78"/>
      <c r="G19" s="78"/>
      <c r="H19" s="78"/>
    </row>
    <row r="20" customFormat="false" ht="14.25" hidden="false" customHeight="false" outlineLevel="0" collapsed="false">
      <c r="A20" s="78"/>
      <c r="B20" s="78"/>
      <c r="C20" s="78"/>
      <c r="D20" s="78"/>
      <c r="E20" s="78"/>
      <c r="F20" s="78"/>
      <c r="G20" s="78"/>
      <c r="H20" s="78"/>
    </row>
    <row r="21" customFormat="false" ht="14.25" hidden="false" customHeight="false" outlineLevel="0" collapsed="false">
      <c r="A21" s="78"/>
      <c r="B21" s="78"/>
      <c r="C21" s="78"/>
      <c r="D21" s="78"/>
      <c r="E21" s="78"/>
      <c r="F21" s="78"/>
      <c r="G21" s="78"/>
      <c r="H21" s="78"/>
    </row>
    <row r="22" customFormat="false" ht="14.25" hidden="false" customHeight="false" outlineLevel="0" collapsed="false">
      <c r="A22" s="78" t="s">
        <v>190</v>
      </c>
      <c r="B22" s="78"/>
      <c r="C22" s="78"/>
      <c r="D22" s="78"/>
      <c r="E22" s="78"/>
      <c r="F22" s="78"/>
      <c r="G22" s="78"/>
      <c r="H22" s="78"/>
    </row>
    <row r="23" customFormat="false" ht="13.8" hidden="false" customHeight="false" outlineLevel="0" collapsed="false">
      <c r="A23" s="82" t="s">
        <v>255</v>
      </c>
      <c r="B23" s="82"/>
      <c r="C23" s="82"/>
      <c r="D23" s="82"/>
      <c r="E23" s="82"/>
      <c r="F23" s="82"/>
      <c r="G23" s="82"/>
      <c r="H23" s="82"/>
    </row>
    <row r="24" customFormat="false" ht="13.8" hidden="false" customHeight="false" outlineLevel="0" collapsed="false">
      <c r="A24" s="83" t="s">
        <v>251</v>
      </c>
      <c r="B24" s="78"/>
      <c r="C24" s="78"/>
      <c r="D24" s="78"/>
      <c r="E24" s="83" t="s">
        <v>256</v>
      </c>
      <c r="F24" s="78"/>
      <c r="G24" s="78"/>
      <c r="H24" s="78"/>
    </row>
    <row r="25" customFormat="false" ht="14.25" hidden="false" customHeight="false" outlineLevel="0" collapsed="false">
      <c r="A25" s="78"/>
      <c r="B25" s="78"/>
      <c r="C25" s="78"/>
      <c r="D25" s="78"/>
      <c r="E25" s="78"/>
      <c r="F25" s="78"/>
      <c r="G25" s="78"/>
      <c r="H25" s="78"/>
    </row>
    <row r="26" customFormat="false" ht="14.25" hidden="false" customHeight="false" outlineLevel="0" collapsed="false">
      <c r="A26" s="78"/>
      <c r="B26" s="78"/>
      <c r="C26" s="78"/>
      <c r="D26" s="78"/>
      <c r="E26" s="78"/>
      <c r="F26" s="78"/>
      <c r="G26" s="78"/>
      <c r="H26" s="78"/>
    </row>
    <row r="27" customFormat="false" ht="14.25" hidden="false" customHeight="false" outlineLevel="0" collapsed="false">
      <c r="A27" s="78"/>
      <c r="B27" s="78"/>
      <c r="C27" s="78"/>
      <c r="D27" s="78"/>
      <c r="E27" s="78"/>
      <c r="F27" s="78"/>
      <c r="G27" s="78"/>
      <c r="H27" s="78"/>
    </row>
    <row r="28" customFormat="false" ht="14.25" hidden="false" customHeight="false" outlineLevel="0" collapsed="false">
      <c r="A28" s="78" t="s">
        <v>193</v>
      </c>
      <c r="B28" s="78"/>
      <c r="C28" s="78"/>
      <c r="D28" s="78"/>
      <c r="E28" s="78"/>
      <c r="F28" s="78"/>
      <c r="G28" s="78"/>
      <c r="H28" s="78"/>
    </row>
    <row r="29" customFormat="false" ht="13.8" hidden="false" customHeight="false" outlineLevel="0" collapsed="false">
      <c r="A29" s="83" t="s">
        <v>257</v>
      </c>
      <c r="B29" s="78"/>
      <c r="C29" s="78"/>
      <c r="D29" s="78"/>
      <c r="E29" s="83" t="s">
        <v>258</v>
      </c>
      <c r="F29" s="78"/>
      <c r="G29" s="78"/>
      <c r="H29" s="78"/>
    </row>
    <row r="1048576" customFormat="false" ht="12.8" hidden="false" customHeight="false" outlineLevel="0" collapsed="false"/>
  </sheetData>
  <mergeCells count="6">
    <mergeCell ref="A2:H2"/>
    <mergeCell ref="A8:H8"/>
    <mergeCell ref="B14:G14"/>
    <mergeCell ref="B15:G15"/>
    <mergeCell ref="B16:G16"/>
    <mergeCell ref="A23:H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1"/>
  <sheetViews>
    <sheetView showFormulas="false" showGridLines="true" showRowColHeaders="true" showZeros="true" rightToLeft="false" tabSelected="false" showOutlineSymbols="true" defaultGridColor="true" view="pageBreakPreview" topLeftCell="A1" colorId="64" zoomScale="85" zoomScaleNormal="75" zoomScalePageLayoutView="85" workbookViewId="0">
      <selection pane="topLeft" activeCell="E7" activeCellId="0" sqref="E7"/>
    </sheetView>
  </sheetViews>
  <sheetFormatPr defaultColWidth="10.453125" defaultRowHeight="14.25" zeroHeight="false" outlineLevelRow="0" outlineLevelCol="0"/>
  <cols>
    <col collapsed="false" customWidth="true" hidden="false" outlineLevel="0" max="1" min="1" style="1" width="5.54"/>
    <col collapsed="false" customWidth="true" hidden="false" outlineLevel="0" max="2" min="2" style="1" width="16.73"/>
    <col collapsed="false" customWidth="false" hidden="false" outlineLevel="0" max="3" min="3" style="1" width="10.46"/>
    <col collapsed="false" customWidth="true" hidden="false" outlineLevel="0" max="4" min="4" style="1" width="13.16"/>
    <col collapsed="false" customWidth="true" hidden="false" outlineLevel="0" max="5" min="5" style="1" width="14.27"/>
    <col collapsed="false" customWidth="false" hidden="false" outlineLevel="0" max="6" min="6" style="1" width="10.46"/>
    <col collapsed="false" customWidth="true" hidden="false" outlineLevel="0" max="7" min="7" style="1" width="15"/>
    <col collapsed="false" customWidth="false" hidden="false" outlineLevel="0" max="8" min="8" style="1" width="10.46"/>
    <col collapsed="false" customWidth="true" hidden="false" outlineLevel="0" max="9" min="9" style="1" width="7.87"/>
    <col collapsed="false" customWidth="false" hidden="false" outlineLevel="0" max="1024" min="10" style="1" width="10.46"/>
  </cols>
  <sheetData>
    <row r="1" customFormat="false" ht="69" hidden="false" customHeight="true" outlineLevel="0" collapsed="false">
      <c r="A1" s="2" t="s">
        <v>0</v>
      </c>
      <c r="B1" s="2"/>
      <c r="C1" s="2"/>
      <c r="D1" s="2"/>
      <c r="E1" s="18" t="s">
        <v>259</v>
      </c>
      <c r="F1" s="18"/>
      <c r="G1" s="18"/>
      <c r="H1" s="2" t="s">
        <v>260</v>
      </c>
      <c r="I1" s="2"/>
      <c r="J1" s="2" t="s">
        <v>261</v>
      </c>
      <c r="K1" s="2"/>
      <c r="L1" s="5" t="s">
        <v>262</v>
      </c>
    </row>
    <row r="2" customFormat="false" ht="12.75" hidden="false" customHeight="true" outlineLevel="0" collapsed="false">
      <c r="A2" s="2" t="s">
        <v>3</v>
      </c>
      <c r="B2" s="2"/>
      <c r="C2" s="7" t="n">
        <v>89379676209</v>
      </c>
      <c r="D2" s="7"/>
      <c r="E2" s="7" t="s">
        <v>4</v>
      </c>
      <c r="F2" s="7"/>
      <c r="G2" s="7"/>
      <c r="H2" s="2"/>
      <c r="I2" s="2"/>
      <c r="J2" s="2"/>
      <c r="K2" s="2"/>
      <c r="L2" s="7" t="s">
        <v>263</v>
      </c>
    </row>
    <row r="3" customFormat="false" ht="12.75" hidden="false" customHeight="true" outlineLevel="0" collapsed="false">
      <c r="A3" s="2" t="s">
        <v>5</v>
      </c>
      <c r="B3" s="2"/>
      <c r="C3" s="7" t="s">
        <v>6</v>
      </c>
      <c r="D3" s="7"/>
      <c r="E3" s="7"/>
      <c r="F3" s="7"/>
      <c r="G3" s="7"/>
      <c r="H3" s="2" t="s">
        <v>264</v>
      </c>
      <c r="I3" s="2"/>
      <c r="J3" s="7" t="s">
        <v>53</v>
      </c>
      <c r="K3" s="7"/>
      <c r="L3" s="7"/>
    </row>
    <row r="4" customFormat="false" ht="27" hidden="false" customHeight="true" outlineLevel="0" collapsed="false">
      <c r="A4" s="2" t="s">
        <v>7</v>
      </c>
      <c r="B4" s="2"/>
      <c r="C4" s="7" t="s">
        <v>8</v>
      </c>
      <c r="D4" s="7"/>
      <c r="E4" s="7"/>
      <c r="F4" s="7"/>
      <c r="G4" s="7"/>
      <c r="H4" s="7"/>
      <c r="I4" s="7"/>
      <c r="J4" s="7"/>
      <c r="K4" s="7"/>
      <c r="L4" s="7"/>
    </row>
    <row r="5" customFormat="false" ht="31.5" hidden="false" customHeight="true" outlineLevel="0" collapsed="false">
      <c r="A5" s="2" t="s">
        <v>265</v>
      </c>
      <c r="B5" s="2"/>
      <c r="C5" s="7" t="s">
        <v>254</v>
      </c>
      <c r="D5" s="7"/>
      <c r="E5" s="5" t="s">
        <v>266</v>
      </c>
      <c r="F5" s="2" t="s">
        <v>267</v>
      </c>
      <c r="G5" s="5" t="s">
        <v>268</v>
      </c>
      <c r="H5" s="7"/>
      <c r="I5" s="7"/>
      <c r="J5" s="7"/>
      <c r="K5" s="7"/>
      <c r="L5" s="7"/>
    </row>
    <row r="6" customFormat="false" ht="54" hidden="false" customHeight="true" outlineLevel="0" collapsed="false">
      <c r="A6" s="84" t="s">
        <v>269</v>
      </c>
      <c r="B6" s="84" t="s">
        <v>10</v>
      </c>
      <c r="C6" s="84" t="s">
        <v>270</v>
      </c>
      <c r="D6" s="84" t="s">
        <v>271</v>
      </c>
      <c r="E6" s="84" t="s">
        <v>272</v>
      </c>
      <c r="F6" s="84"/>
      <c r="G6" s="85" t="s">
        <v>273</v>
      </c>
      <c r="H6" s="85"/>
      <c r="I6" s="85" t="s">
        <v>274</v>
      </c>
      <c r="J6" s="85"/>
      <c r="K6" s="86" t="s">
        <v>275</v>
      </c>
      <c r="L6" s="86"/>
    </row>
    <row r="7" customFormat="false" ht="84" hidden="false" customHeight="true" outlineLevel="0" collapsed="false">
      <c r="A7" s="87" t="n">
        <v>1</v>
      </c>
      <c r="B7" s="2" t="s">
        <v>276</v>
      </c>
      <c r="C7" s="9" t="s">
        <v>277</v>
      </c>
      <c r="D7" s="9" t="s">
        <v>278</v>
      </c>
      <c r="E7" s="12" t="s">
        <v>279</v>
      </c>
      <c r="F7" s="12"/>
      <c r="G7" s="9" t="s">
        <v>280</v>
      </c>
      <c r="H7" s="9"/>
      <c r="I7" s="88" t="s">
        <v>281</v>
      </c>
      <c r="J7" s="88"/>
      <c r="K7" s="11"/>
      <c r="L7" s="11"/>
    </row>
    <row r="8" customFormat="false" ht="68.25" hidden="true" customHeight="true" outlineLevel="0" collapsed="false">
      <c r="A8" s="87" t="n">
        <v>2</v>
      </c>
      <c r="B8" s="2" t="s">
        <v>21</v>
      </c>
      <c r="C8" s="89" t="s">
        <v>277</v>
      </c>
      <c r="D8" s="9" t="s">
        <v>24</v>
      </c>
      <c r="E8" s="90" t="s">
        <v>282</v>
      </c>
      <c r="F8" s="90"/>
      <c r="G8" s="9" t="s">
        <v>27</v>
      </c>
      <c r="H8" s="9"/>
      <c r="I8" s="91" t="s">
        <v>283</v>
      </c>
      <c r="J8" s="91"/>
      <c r="K8" s="11"/>
      <c r="L8" s="11"/>
    </row>
    <row r="9" customFormat="false" ht="67.5" hidden="false" customHeight="true" outlineLevel="0" collapsed="false">
      <c r="A9" s="92" t="n">
        <v>2</v>
      </c>
      <c r="B9" s="93" t="s">
        <v>284</v>
      </c>
      <c r="C9" s="9" t="s">
        <v>285</v>
      </c>
      <c r="D9" s="9" t="s">
        <v>286</v>
      </c>
      <c r="E9" s="9" t="s">
        <v>287</v>
      </c>
      <c r="F9" s="9"/>
      <c r="G9" s="9" t="s">
        <v>27</v>
      </c>
      <c r="H9" s="9"/>
      <c r="I9" s="88" t="s">
        <v>288</v>
      </c>
      <c r="J9" s="88"/>
      <c r="K9" s="9"/>
      <c r="L9" s="9"/>
    </row>
    <row r="10" customFormat="false" ht="39" hidden="false" customHeight="true" outlineLevel="0" collapsed="false">
      <c r="A10" s="92" t="n">
        <v>3</v>
      </c>
      <c r="B10" s="94" t="s">
        <v>289</v>
      </c>
      <c r="C10" s="9" t="s">
        <v>290</v>
      </c>
      <c r="D10" s="9" t="s">
        <v>286</v>
      </c>
      <c r="E10" s="9" t="s">
        <v>287</v>
      </c>
      <c r="F10" s="9"/>
      <c r="G10" s="9" t="s">
        <v>27</v>
      </c>
      <c r="H10" s="9"/>
      <c r="I10" s="91" t="s">
        <v>35</v>
      </c>
      <c r="J10" s="91"/>
      <c r="K10" s="9"/>
      <c r="L10" s="9"/>
    </row>
    <row r="11" customFormat="false" ht="28.5" hidden="false" customHeight="true" outlineLevel="0" collapsed="false">
      <c r="A11" s="92" t="n">
        <v>4</v>
      </c>
      <c r="B11" s="94" t="s">
        <v>291</v>
      </c>
      <c r="C11" s="9" t="s">
        <v>35</v>
      </c>
      <c r="D11" s="9" t="s">
        <v>35</v>
      </c>
      <c r="E11" s="9" t="s">
        <v>292</v>
      </c>
      <c r="F11" s="9"/>
      <c r="G11" s="9" t="s">
        <v>40</v>
      </c>
      <c r="H11" s="9"/>
      <c r="I11" s="91" t="s">
        <v>35</v>
      </c>
      <c r="J11" s="91"/>
      <c r="K11" s="9"/>
      <c r="L11" s="9"/>
    </row>
  </sheetData>
  <mergeCells count="42">
    <mergeCell ref="A1:D1"/>
    <mergeCell ref="E1:G1"/>
    <mergeCell ref="H1:I2"/>
    <mergeCell ref="J1:K2"/>
    <mergeCell ref="A2:B2"/>
    <mergeCell ref="C2:D2"/>
    <mergeCell ref="E2:G4"/>
    <mergeCell ref="L2:L5"/>
    <mergeCell ref="A3:B3"/>
    <mergeCell ref="C3:D3"/>
    <mergeCell ref="H3:I3"/>
    <mergeCell ref="J3:K3"/>
    <mergeCell ref="A4:B4"/>
    <mergeCell ref="C4:D4"/>
    <mergeCell ref="H4:I5"/>
    <mergeCell ref="J4:K5"/>
    <mergeCell ref="A5:B5"/>
    <mergeCell ref="C5:D5"/>
    <mergeCell ref="E6:F6"/>
    <mergeCell ref="G6:H6"/>
    <mergeCell ref="I6:J6"/>
    <mergeCell ref="K6:L6"/>
    <mergeCell ref="E7:F7"/>
    <mergeCell ref="G7:H7"/>
    <mergeCell ref="I7:J7"/>
    <mergeCell ref="K7:L7"/>
    <mergeCell ref="E8:F8"/>
    <mergeCell ref="G8:H8"/>
    <mergeCell ref="I8:J8"/>
    <mergeCell ref="K8:L8"/>
    <mergeCell ref="E9:F9"/>
    <mergeCell ref="G9:H9"/>
    <mergeCell ref="I9:J9"/>
    <mergeCell ref="K9:L9"/>
    <mergeCell ref="E10:F10"/>
    <mergeCell ref="G10:H10"/>
    <mergeCell ref="I10:J10"/>
    <mergeCell ref="K10:L10"/>
    <mergeCell ref="E11:F11"/>
    <mergeCell ref="G11:H11"/>
    <mergeCell ref="I11:J11"/>
    <mergeCell ref="K11:L11"/>
  </mergeCells>
  <hyperlinks>
    <hyperlink ref="C3" r:id="rId1" display="adez2012@yandex.ru"/>
  </hyperlinks>
  <printOptions headings="false" gridLines="false" gridLinesSet="true" horizontalCentered="false" verticalCentered="false"/>
  <pageMargins left="0.491666666666667" right="0.359722222222222" top="0.503472222222222" bottom="0.474305555555556" header="0.511811023622047" footer="0.511811023622047"/>
  <pageSetup paperSize="9" scale="9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85" zoomScaleNormal="75" zoomScalePageLayoutView="85" workbookViewId="0">
      <selection pane="topLeft" activeCell="C2" activeCellId="0" sqref="C2"/>
    </sheetView>
  </sheetViews>
  <sheetFormatPr defaultColWidth="10.453125" defaultRowHeight="14.25" zeroHeight="false" outlineLevelRow="0" outlineLevelCol="0"/>
  <cols>
    <col collapsed="false" customWidth="true" hidden="false" outlineLevel="0" max="1" min="1" style="95" width="11.19"/>
    <col collapsed="false" customWidth="true" hidden="false" outlineLevel="0" max="2" min="2" style="96" width="18.21"/>
    <col collapsed="false" customWidth="true" hidden="false" outlineLevel="0" max="3" min="3" style="96" width="10.72"/>
    <col collapsed="false" customWidth="true" hidden="false" outlineLevel="0" max="4" min="4" style="1" width="8"/>
    <col collapsed="false" customWidth="true" hidden="false" outlineLevel="0" max="5" min="5" style="96" width="12.67"/>
    <col collapsed="false" customWidth="true" hidden="false" outlineLevel="0" max="6" min="6" style="96" width="11.92"/>
    <col collapsed="false" customWidth="true" hidden="false" outlineLevel="0" max="7" min="7" style="1" width="13.16"/>
    <col collapsed="false" customWidth="true" hidden="false" outlineLevel="0" max="8" min="8" style="1" width="9.35"/>
    <col collapsed="false" customWidth="true" hidden="false" outlineLevel="0" max="9" min="9" style="1" width="7.52"/>
    <col collapsed="false" customWidth="true" hidden="false" outlineLevel="0" max="10" min="10" style="97" width="16.12"/>
    <col collapsed="false" customWidth="true" hidden="false" outlineLevel="0" max="11" min="11" style="1" width="14.15"/>
    <col collapsed="false" customWidth="false" hidden="false" outlineLevel="0" max="1024" min="12" style="1" width="10.46"/>
  </cols>
  <sheetData>
    <row r="1" customFormat="false" ht="36.75" hidden="false" customHeight="true" outlineLevel="0" collapsed="false">
      <c r="A1" s="2" t="s">
        <v>0</v>
      </c>
      <c r="B1" s="2"/>
      <c r="C1" s="2"/>
      <c r="D1" s="2"/>
      <c r="E1" s="98" t="s">
        <v>1</v>
      </c>
      <c r="F1" s="98"/>
      <c r="G1" s="98"/>
      <c r="H1" s="2" t="s">
        <v>260</v>
      </c>
      <c r="I1" s="2"/>
      <c r="J1" s="2" t="s">
        <v>261</v>
      </c>
      <c r="K1" s="5" t="s">
        <v>262</v>
      </c>
    </row>
    <row r="2" customFormat="false" ht="21" hidden="false" customHeight="true" outlineLevel="0" collapsed="false">
      <c r="A2" s="2" t="s">
        <v>3</v>
      </c>
      <c r="B2" s="2"/>
      <c r="C2" s="99" t="n">
        <v>89379676209</v>
      </c>
      <c r="D2" s="99"/>
      <c r="E2" s="71" t="s">
        <v>4</v>
      </c>
      <c r="F2" s="71"/>
      <c r="G2" s="71"/>
      <c r="H2" s="2"/>
      <c r="I2" s="2"/>
      <c r="J2" s="2"/>
      <c r="K2" s="7" t="s">
        <v>263</v>
      </c>
    </row>
    <row r="3" customFormat="false" ht="12.75" hidden="false" customHeight="true" outlineLevel="0" collapsed="false">
      <c r="A3" s="2" t="s">
        <v>5</v>
      </c>
      <c r="B3" s="2"/>
      <c r="C3" s="99" t="s">
        <v>6</v>
      </c>
      <c r="D3" s="99"/>
      <c r="E3" s="71"/>
      <c r="F3" s="71"/>
      <c r="G3" s="71"/>
      <c r="H3" s="2" t="s">
        <v>264</v>
      </c>
      <c r="I3" s="2"/>
      <c r="J3" s="5" t="s">
        <v>53</v>
      </c>
      <c r="K3" s="7"/>
    </row>
    <row r="4" customFormat="false" ht="33.75" hidden="false" customHeight="true" outlineLevel="0" collapsed="false">
      <c r="A4" s="2" t="s">
        <v>7</v>
      </c>
      <c r="B4" s="2"/>
      <c r="C4" s="99" t="s">
        <v>8</v>
      </c>
      <c r="D4" s="99"/>
      <c r="E4" s="71"/>
      <c r="F4" s="71"/>
      <c r="G4" s="71"/>
      <c r="H4" s="99"/>
      <c r="I4" s="99"/>
      <c r="J4" s="99"/>
      <c r="K4" s="7"/>
    </row>
    <row r="5" customFormat="false" ht="44.25" hidden="false" customHeight="true" outlineLevel="0" collapsed="false">
      <c r="A5" s="2" t="s">
        <v>265</v>
      </c>
      <c r="B5" s="2"/>
      <c r="C5" s="99" t="s">
        <v>254</v>
      </c>
      <c r="D5" s="99"/>
      <c r="E5" s="100" t="s">
        <v>266</v>
      </c>
      <c r="F5" s="101" t="s">
        <v>267</v>
      </c>
      <c r="G5" s="100" t="s">
        <v>268</v>
      </c>
      <c r="H5" s="99"/>
      <c r="I5" s="99"/>
      <c r="J5" s="99"/>
      <c r="K5" s="99"/>
    </row>
    <row r="6" customFormat="false" ht="46.5" hidden="false" customHeight="true" outlineLevel="0" collapsed="false">
      <c r="A6" s="102" t="s">
        <v>9</v>
      </c>
      <c r="B6" s="102" t="s">
        <v>10</v>
      </c>
      <c r="C6" s="102" t="s">
        <v>293</v>
      </c>
      <c r="D6" s="102" t="s">
        <v>12</v>
      </c>
      <c r="E6" s="102" t="s">
        <v>294</v>
      </c>
      <c r="F6" s="103" t="s">
        <v>295</v>
      </c>
      <c r="G6" s="103" t="s">
        <v>296</v>
      </c>
      <c r="H6" s="102" t="s">
        <v>297</v>
      </c>
      <c r="I6" s="102" t="s">
        <v>297</v>
      </c>
      <c r="J6" s="104" t="s">
        <v>17</v>
      </c>
      <c r="K6" s="102" t="s">
        <v>18</v>
      </c>
    </row>
    <row r="7" customFormat="false" ht="54" hidden="false" customHeight="true" outlineLevel="0" collapsed="false">
      <c r="A7" s="102"/>
      <c r="B7" s="102"/>
      <c r="C7" s="102"/>
      <c r="D7" s="102"/>
      <c r="E7" s="102"/>
      <c r="F7" s="103"/>
      <c r="G7" s="103"/>
      <c r="H7" s="102" t="s">
        <v>19</v>
      </c>
      <c r="I7" s="105" t="s">
        <v>298</v>
      </c>
      <c r="J7" s="104"/>
      <c r="K7" s="104"/>
    </row>
    <row r="8" customFormat="false" ht="64.9" hidden="false" customHeight="false" outlineLevel="0" collapsed="false">
      <c r="A8" s="21" t="n">
        <v>45243</v>
      </c>
      <c r="B8" s="5" t="s">
        <v>299</v>
      </c>
      <c r="C8" s="9" t="s">
        <v>300</v>
      </c>
      <c r="D8" s="5" t="n">
        <v>42</v>
      </c>
      <c r="E8" s="10" t="s">
        <v>301</v>
      </c>
      <c r="F8" s="72" t="s">
        <v>278</v>
      </c>
      <c r="G8" s="106" t="e">
        <f aca="false">#REF!</f>
        <v>#REF!</v>
      </c>
      <c r="H8" s="5" t="s">
        <v>302</v>
      </c>
      <c r="I8" s="107" t="s">
        <v>303</v>
      </c>
      <c r="J8" s="5" t="s">
        <v>27</v>
      </c>
      <c r="K8" s="5" t="s">
        <v>53</v>
      </c>
    </row>
    <row r="9" customFormat="false" ht="39.75" hidden="false" customHeight="true" outlineLevel="0" collapsed="false">
      <c r="A9" s="21" t="n">
        <v>45238</v>
      </c>
      <c r="B9" s="10" t="s">
        <v>21</v>
      </c>
      <c r="C9" s="15" t="s">
        <v>22</v>
      </c>
      <c r="D9" s="10" t="n">
        <v>7021</v>
      </c>
      <c r="E9" s="10" t="s">
        <v>23</v>
      </c>
      <c r="F9" s="15" t="s">
        <v>24</v>
      </c>
      <c r="G9" s="106" t="e">
        <f aca="false">#REF!</f>
        <v>#REF!</v>
      </c>
      <c r="H9" s="10" t="s">
        <v>25</v>
      </c>
      <c r="I9" s="16" t="s">
        <v>26</v>
      </c>
      <c r="J9" s="10" t="s">
        <v>27</v>
      </c>
      <c r="K9" s="10" t="s">
        <v>53</v>
      </c>
    </row>
    <row r="10" customFormat="false" ht="27.85" hidden="false" customHeight="false" outlineLevel="0" collapsed="false">
      <c r="A10" s="21" t="n">
        <v>45239</v>
      </c>
      <c r="B10" s="10" t="s">
        <v>21</v>
      </c>
      <c r="C10" s="15" t="s">
        <v>22</v>
      </c>
      <c r="D10" s="10" t="n">
        <v>7021</v>
      </c>
      <c r="E10" s="10" t="s">
        <v>23</v>
      </c>
      <c r="F10" s="15" t="s">
        <v>24</v>
      </c>
      <c r="G10" s="106" t="e">
        <f aca="false">#REF!</f>
        <v>#REF!</v>
      </c>
      <c r="H10" s="10" t="s">
        <v>28</v>
      </c>
      <c r="I10" s="16" t="s">
        <v>29</v>
      </c>
      <c r="J10" s="10" t="s">
        <v>27</v>
      </c>
      <c r="K10" s="10" t="s">
        <v>53</v>
      </c>
    </row>
    <row r="11" customFormat="false" ht="59.7" hidden="false" customHeight="true" outlineLevel="0" collapsed="false">
      <c r="A11" s="21" t="n">
        <v>45257</v>
      </c>
      <c r="B11" s="5" t="s">
        <v>299</v>
      </c>
      <c r="C11" s="9" t="s">
        <v>300</v>
      </c>
      <c r="D11" s="5" t="n">
        <v>42</v>
      </c>
      <c r="E11" s="10" t="s">
        <v>301</v>
      </c>
      <c r="F11" s="72" t="s">
        <v>278</v>
      </c>
      <c r="G11" s="106" t="e">
        <f aca="false">#REF!</f>
        <v>#REF!</v>
      </c>
      <c r="H11" s="5" t="s">
        <v>302</v>
      </c>
      <c r="I11" s="107" t="s">
        <v>303</v>
      </c>
      <c r="J11" s="5" t="s">
        <v>27</v>
      </c>
      <c r="K11" s="5" t="s">
        <v>53</v>
      </c>
    </row>
    <row r="12" customFormat="false" ht="26.85" hidden="false" customHeight="false" outlineLevel="0" collapsed="false">
      <c r="A12" s="21" t="n">
        <v>45252</v>
      </c>
      <c r="B12" s="10" t="s">
        <v>21</v>
      </c>
      <c r="C12" s="15" t="s">
        <v>22</v>
      </c>
      <c r="D12" s="10" t="n">
        <v>7021</v>
      </c>
      <c r="E12" s="10" t="s">
        <v>23</v>
      </c>
      <c r="F12" s="15" t="s">
        <v>24</v>
      </c>
      <c r="G12" s="106" t="e">
        <f aca="false">#REF!</f>
        <v>#REF!</v>
      </c>
      <c r="H12" s="17" t="s">
        <v>25</v>
      </c>
      <c r="I12" s="108" t="s">
        <v>26</v>
      </c>
      <c r="J12" s="17" t="s">
        <v>27</v>
      </c>
      <c r="K12" s="17" t="s">
        <v>53</v>
      </c>
    </row>
    <row r="13" customFormat="false" ht="26.85" hidden="false" customHeight="false" outlineLevel="0" collapsed="false">
      <c r="A13" s="21" t="n">
        <v>45253</v>
      </c>
      <c r="B13" s="10" t="s">
        <v>21</v>
      </c>
      <c r="C13" s="15" t="s">
        <v>22</v>
      </c>
      <c r="D13" s="10" t="n">
        <v>7021</v>
      </c>
      <c r="E13" s="10" t="s">
        <v>23</v>
      </c>
      <c r="F13" s="15" t="s">
        <v>24</v>
      </c>
      <c r="G13" s="106" t="e">
        <f aca="false">#REF!</f>
        <v>#REF!</v>
      </c>
      <c r="H13" s="17" t="s">
        <v>28</v>
      </c>
      <c r="I13" s="108" t="s">
        <v>29</v>
      </c>
      <c r="J13" s="17" t="s">
        <v>27</v>
      </c>
      <c r="K13" s="17" t="s">
        <v>53</v>
      </c>
    </row>
    <row r="14" customFormat="false" ht="27.85" hidden="false" customHeight="false" outlineLevel="0" collapsed="false">
      <c r="A14" s="21" t="n">
        <v>45253</v>
      </c>
      <c r="B14" s="10" t="s">
        <v>21</v>
      </c>
      <c r="C14" s="15" t="s">
        <v>22</v>
      </c>
      <c r="D14" s="10" t="n">
        <v>7021</v>
      </c>
      <c r="E14" s="10" t="s">
        <v>23</v>
      </c>
      <c r="F14" s="15" t="s">
        <v>24</v>
      </c>
      <c r="G14" s="106" t="e">
        <f aca="false">#REF!</f>
        <v>#REF!</v>
      </c>
      <c r="H14" s="17" t="s">
        <v>28</v>
      </c>
      <c r="I14" s="109" t="e">
        <f aca="false">#REF!</f>
        <v>#REF!</v>
      </c>
      <c r="J14" s="17" t="s">
        <v>27</v>
      </c>
      <c r="K14" s="17" t="s">
        <v>53</v>
      </c>
    </row>
    <row r="1048576" customFormat="false" ht="12.8" hidden="false" customHeight="false" outlineLevel="0" collapsed="false"/>
  </sheetData>
  <autoFilter ref="A6:K14"/>
  <mergeCells count="27">
    <mergeCell ref="A1:D1"/>
    <mergeCell ref="E1:G1"/>
    <mergeCell ref="H1:I2"/>
    <mergeCell ref="J1:J2"/>
    <mergeCell ref="A2:B2"/>
    <mergeCell ref="C2:D2"/>
    <mergeCell ref="E2:G4"/>
    <mergeCell ref="K2:K5"/>
    <mergeCell ref="A3:B3"/>
    <mergeCell ref="C3:D3"/>
    <mergeCell ref="H3:I3"/>
    <mergeCell ref="A4:B4"/>
    <mergeCell ref="C4:D4"/>
    <mergeCell ref="H4:I5"/>
    <mergeCell ref="J4:J5"/>
    <mergeCell ref="A5:B5"/>
    <mergeCell ref="C5:D5"/>
    <mergeCell ref="A6:A7"/>
    <mergeCell ref="B6:B7"/>
    <mergeCell ref="C6:C7"/>
    <mergeCell ref="D6:D7"/>
    <mergeCell ref="E6:E7"/>
    <mergeCell ref="F6:F7"/>
    <mergeCell ref="G6:G7"/>
    <mergeCell ref="H6:I6"/>
    <mergeCell ref="J6:J7"/>
    <mergeCell ref="K6:K7"/>
  </mergeCells>
  <hyperlinks>
    <hyperlink ref="C3" r:id="rId1" display="adez2012@yandex.ru"/>
  </hyperlinks>
  <printOptions headings="false" gridLines="false" gridLinesSet="true" horizontalCentered="false" verticalCentered="false"/>
  <pageMargins left="0.480555555555556" right="0.16875" top="0.285416666666667" bottom="0.630555555555556" header="0.511811023622047" footer="0.365277777777778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&amp;C&amp;"Times New Roman,Обычный"&amp;12Страница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false" showOutlineSymbols="true" defaultGridColor="true" view="pageBreakPreview" topLeftCell="A1" colorId="64" zoomScale="85" zoomScaleNormal="75" zoomScalePageLayoutView="85" workbookViewId="0">
      <selection pane="topLeft" activeCell="A12" activeCellId="0" sqref="A12"/>
    </sheetView>
  </sheetViews>
  <sheetFormatPr defaultColWidth="10.453125" defaultRowHeight="14.25" zeroHeight="false" outlineLevelRow="0" outlineLevelCol="0"/>
  <cols>
    <col collapsed="false" customWidth="true" hidden="false" outlineLevel="0" max="1" min="1" style="95" width="13.16"/>
    <col collapsed="false" customWidth="true" hidden="false" outlineLevel="0" max="2" min="2" style="96" width="15.13"/>
    <col collapsed="false" customWidth="true" hidden="false" outlineLevel="0" max="3" min="3" style="96" width="16.98"/>
    <col collapsed="false" customWidth="true" hidden="false" outlineLevel="0" max="4" min="4" style="96" width="13.05"/>
    <col collapsed="false" customWidth="true" hidden="false" outlineLevel="0" max="5" min="5" style="96" width="12.43"/>
    <col collapsed="false" customWidth="true" hidden="false" outlineLevel="0" max="6" min="6" style="1" width="22.39"/>
    <col collapsed="false" customWidth="true" hidden="false" outlineLevel="0" max="7" min="7" style="1" width="14.65"/>
    <col collapsed="false" customWidth="true" hidden="false" outlineLevel="0" max="8" min="8" style="97" width="16.26"/>
    <col collapsed="false" customWidth="true" hidden="false" outlineLevel="0" max="9" min="9" style="1" width="12.8"/>
    <col collapsed="false" customWidth="false" hidden="false" outlineLevel="0" max="10" min="10" style="1" width="10.46"/>
    <col collapsed="false" customWidth="true" hidden="false" outlineLevel="0" max="11" min="11" style="1" width="17.35"/>
    <col collapsed="false" customWidth="false" hidden="false" outlineLevel="0" max="1024" min="12" style="1" width="10.46"/>
  </cols>
  <sheetData>
    <row r="1" customFormat="false" ht="25.5" hidden="false" customHeight="true" outlineLevel="0" collapsed="false">
      <c r="A1" s="2" t="s">
        <v>0</v>
      </c>
      <c r="B1" s="2"/>
      <c r="C1" s="2"/>
      <c r="D1" s="110" t="s">
        <v>45</v>
      </c>
      <c r="E1" s="110"/>
      <c r="F1" s="110"/>
      <c r="G1" s="2" t="s">
        <v>260</v>
      </c>
      <c r="H1" s="2" t="s">
        <v>304</v>
      </c>
      <c r="I1" s="5" t="s">
        <v>262</v>
      </c>
    </row>
    <row r="2" customFormat="false" ht="39.75" hidden="false" customHeight="true" outlineLevel="0" collapsed="false">
      <c r="A2" s="2" t="s">
        <v>3</v>
      </c>
      <c r="B2" s="2"/>
      <c r="C2" s="5" t="n">
        <v>89379676209</v>
      </c>
      <c r="D2" s="110"/>
      <c r="E2" s="110"/>
      <c r="F2" s="110"/>
      <c r="G2" s="2"/>
      <c r="H2" s="2"/>
      <c r="I2" s="7" t="s">
        <v>263</v>
      </c>
    </row>
    <row r="3" customFormat="false" ht="25.5" hidden="false" customHeight="true" outlineLevel="0" collapsed="false">
      <c r="A3" s="2" t="s">
        <v>5</v>
      </c>
      <c r="B3" s="2"/>
      <c r="C3" s="5" t="s">
        <v>6</v>
      </c>
      <c r="D3" s="7" t="s">
        <v>4</v>
      </c>
      <c r="E3" s="7"/>
      <c r="F3" s="7"/>
      <c r="G3" s="2" t="s">
        <v>264</v>
      </c>
      <c r="H3" s="5" t="s">
        <v>53</v>
      </c>
      <c r="I3" s="7"/>
    </row>
    <row r="4" customFormat="false" ht="13.5" hidden="false" customHeight="true" outlineLevel="0" collapsed="false">
      <c r="A4" s="2" t="s">
        <v>7</v>
      </c>
      <c r="B4" s="2"/>
      <c r="C4" s="5" t="s">
        <v>8</v>
      </c>
      <c r="D4" s="7"/>
      <c r="E4" s="7"/>
      <c r="F4" s="7"/>
      <c r="G4" s="99"/>
      <c r="H4" s="99"/>
      <c r="I4" s="7"/>
    </row>
    <row r="5" customFormat="false" ht="37.5" hidden="false" customHeight="true" outlineLevel="0" collapsed="false">
      <c r="A5" s="2" t="s">
        <v>265</v>
      </c>
      <c r="B5" s="2"/>
      <c r="C5" s="5" t="s">
        <v>254</v>
      </c>
      <c r="D5" s="100" t="s">
        <v>266</v>
      </c>
      <c r="E5" s="101" t="s">
        <v>267</v>
      </c>
      <c r="F5" s="100" t="s">
        <v>268</v>
      </c>
      <c r="G5" s="99"/>
      <c r="H5" s="99"/>
      <c r="I5" s="99"/>
    </row>
    <row r="6" customFormat="false" ht="39" hidden="false" customHeight="true" outlineLevel="0" collapsed="false">
      <c r="A6" s="19" t="s">
        <v>46</v>
      </c>
      <c r="B6" s="19"/>
      <c r="C6" s="19"/>
      <c r="D6" s="19"/>
      <c r="E6" s="19"/>
      <c r="F6" s="19" t="s">
        <v>47</v>
      </c>
      <c r="G6" s="19"/>
      <c r="H6" s="19"/>
      <c r="I6" s="19"/>
    </row>
    <row r="7" customFormat="false" ht="28.5" hidden="false" customHeight="false" outlineLevel="0" collapsed="false">
      <c r="A7" s="20" t="s">
        <v>9</v>
      </c>
      <c r="B7" s="20" t="s">
        <v>48</v>
      </c>
      <c r="C7" s="20" t="s">
        <v>49</v>
      </c>
      <c r="D7" s="20" t="s">
        <v>50</v>
      </c>
      <c r="E7" s="20" t="s">
        <v>51</v>
      </c>
      <c r="F7" s="20" t="s">
        <v>48</v>
      </c>
      <c r="G7" s="20" t="s">
        <v>49</v>
      </c>
      <c r="H7" s="20" t="s">
        <v>50</v>
      </c>
      <c r="I7" s="20" t="s">
        <v>51</v>
      </c>
    </row>
    <row r="8" customFormat="false" ht="36.75" hidden="false" customHeight="true" outlineLevel="0" collapsed="false">
      <c r="A8" s="111" t="n">
        <f aca="false">журнал!A9</f>
        <v>45238</v>
      </c>
      <c r="B8" s="22" t="s">
        <v>21</v>
      </c>
      <c r="C8" s="112" t="n">
        <v>3.8</v>
      </c>
      <c r="D8" s="22" t="s">
        <v>53</v>
      </c>
      <c r="E8" s="22"/>
      <c r="F8" s="113" t="s">
        <v>27</v>
      </c>
      <c r="G8" s="23" t="e">
        <f aca="false">C8-J8</f>
        <v>#REF!</v>
      </c>
      <c r="H8" s="114" t="s">
        <v>53</v>
      </c>
      <c r="I8" s="113"/>
      <c r="J8" s="115" t="e">
        <f aca="false">журнал!G9</f>
        <v>#REF!</v>
      </c>
    </row>
    <row r="9" customFormat="false" ht="27.85" hidden="false" customHeight="false" outlineLevel="0" collapsed="false">
      <c r="A9" s="111" t="n">
        <f aca="false">журнал!A10</f>
        <v>45239</v>
      </c>
      <c r="B9" s="22" t="s">
        <v>21</v>
      </c>
      <c r="C9" s="112" t="n">
        <v>5.2</v>
      </c>
      <c r="D9" s="22" t="s">
        <v>53</v>
      </c>
      <c r="E9" s="22"/>
      <c r="F9" s="113" t="s">
        <v>27</v>
      </c>
      <c r="G9" s="23" t="e">
        <f aca="false">C9-J9</f>
        <v>#REF!</v>
      </c>
      <c r="H9" s="114" t="s">
        <v>53</v>
      </c>
      <c r="I9" s="113"/>
      <c r="J9" s="115" t="e">
        <f aca="false">журнал!G10</f>
        <v>#REF!</v>
      </c>
    </row>
    <row r="10" customFormat="false" ht="26.85" hidden="false" customHeight="false" outlineLevel="0" collapsed="false">
      <c r="A10" s="111" t="n">
        <f aca="false">журнал!A12</f>
        <v>45252</v>
      </c>
      <c r="B10" s="22" t="s">
        <v>21</v>
      </c>
      <c r="C10" s="112" t="n">
        <v>4.3</v>
      </c>
      <c r="D10" s="22" t="s">
        <v>53</v>
      </c>
      <c r="E10" s="22"/>
      <c r="F10" s="113" t="s">
        <v>27</v>
      </c>
      <c r="G10" s="23" t="e">
        <f aca="false">C10-J10</f>
        <v>#REF!</v>
      </c>
      <c r="H10" s="114" t="s">
        <v>53</v>
      </c>
      <c r="I10" s="113"/>
      <c r="J10" s="115" t="e">
        <f aca="false">журнал!G12</f>
        <v>#REF!</v>
      </c>
    </row>
    <row r="11" customFormat="false" ht="26.85" hidden="false" customHeight="false" outlineLevel="0" collapsed="false">
      <c r="A11" s="111" t="n">
        <f aca="false">журнал!A13</f>
        <v>45253</v>
      </c>
      <c r="B11" s="22" t="s">
        <v>21</v>
      </c>
      <c r="C11" s="112" t="n">
        <v>5.6</v>
      </c>
      <c r="D11" s="22" t="s">
        <v>53</v>
      </c>
      <c r="E11" s="22"/>
      <c r="F11" s="113" t="s">
        <v>27</v>
      </c>
      <c r="G11" s="23" t="e">
        <f aca="false">C11-J11</f>
        <v>#REF!</v>
      </c>
      <c r="H11" s="114" t="s">
        <v>53</v>
      </c>
      <c r="I11" s="113"/>
      <c r="J11" s="115" t="e">
        <f aca="false">журнал!G13</f>
        <v>#REF!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4">
    <mergeCell ref="A1:C1"/>
    <mergeCell ref="D1:F2"/>
    <mergeCell ref="G1:G2"/>
    <mergeCell ref="H1:H2"/>
    <mergeCell ref="A2:B2"/>
    <mergeCell ref="I2:I5"/>
    <mergeCell ref="A3:B3"/>
    <mergeCell ref="D3:F4"/>
    <mergeCell ref="A4:B4"/>
    <mergeCell ref="G4:G5"/>
    <mergeCell ref="H4:H5"/>
    <mergeCell ref="A5:B5"/>
    <mergeCell ref="A6:E6"/>
    <mergeCell ref="F6:I6"/>
  </mergeCells>
  <hyperlinks>
    <hyperlink ref="C3" r:id="rId1" display="adez2012@yandex.ru"/>
  </hyperlinks>
  <printOptions headings="false" gridLines="false" gridLinesSet="true" horizontalCentered="false" verticalCentered="false"/>
  <pageMargins left="0.374305555555556" right="0.338194444444444" top="0.7875" bottom="0.655555555555556" header="0.511811023622047" footer="0.390277777777778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3131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2021-09-03T16:58:45Z</dcterms:created>
  <dc:creator>EMZ</dc:creator>
  <dc:description/>
  <dc:language>ru-RU</dc:language>
  <cp:lastModifiedBy/>
  <cp:lastPrinted>2024-08-29T14:07:31Z</cp:lastPrinted>
  <dcterms:modified xsi:type="dcterms:W3CDTF">2024-09-05T07:02:12Z</dcterms:modified>
  <cp:revision>614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richtext">
    <vt:lpwstr>1</vt:lpwstr>
  </property>
</Properties>
</file>