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worksheets/_rels/sheet14.xml.rels" ContentType="application/vnd.openxmlformats-package.relationships+xml"/>
  <Override PartName="/xl/worksheets/_rels/sheet6.xml.rels" ContentType="application/vnd.openxmlformats-package.relationships+xml"/>
  <Override PartName="/xl/worksheets/_rels/sheet15.xml.rels" ContentType="application/vnd.openxmlformats-package.relationships+xml"/>
  <Override PartName="/xl/worksheets/_rels/sheet7.xml.rels" ContentType="application/vnd.openxmlformats-package.relationships+xml"/>
  <Override PartName="/xl/worksheets/_rels/sheet16.xml.rels" ContentType="application/vnd.openxmlformats-package.relationships+xml"/>
  <Override PartName="/xl/worksheets/_rels/sheet9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22.xml.rels" ContentType="application/vnd.openxmlformats-package.relationships+xml"/>
  <Override PartName="/xl/worksheets/_rels/sheet2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4.png" ContentType="image/png"/>
  <Override PartName="/xl/media/image33.png" ContentType="image/png"/>
  <Override PartName="/xl/media/image32.png" ContentType="image/png"/>
  <Override PartName="/xl/media/image31.png" ContentType="image/png"/>
  <Override PartName="/xl/media/image29.png" ContentType="image/png"/>
  <Override PartName="/xl/media/image30.png" ContentType="image/png"/>
  <Override PartName="/xl/media/image28.png" ContentType="image/png"/>
  <Override PartName="/xl/media/image27.png" ContentType="image/png"/>
  <Override PartName="/xl/media/image43.png" ContentType="image/png"/>
  <Override PartName="/xl/media/image42.png" ContentType="image/png"/>
  <Override PartName="/xl/media/image41.png" ContentType="image/png"/>
  <Override PartName="/xl/media/image39.png" ContentType="image/png"/>
  <Override PartName="/xl/media/image40.png" ContentType="image/png"/>
  <Override PartName="/xl/media/image38.png" ContentType="image/png"/>
  <Override PartName="/xl/media/image26.png" ContentType="image/png"/>
  <Override PartName="/xl/media/image37.png" ContentType="image/png"/>
  <Override PartName="/xl/media/image25.png" ContentType="image/png"/>
  <Override PartName="/xl/media/image36.png" ContentType="image/png"/>
  <Override PartName="/xl/media/image24.png" ContentType="image/png"/>
  <Override PartName="/xl/media/image23.png" ContentType="image/png"/>
  <Override PartName="/xl/media/image35.png" ContentType="image/png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4.xml" ContentType="application/vnd.openxmlformats-officedocument.drawing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1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9.xml.rels" ContentType="application/vnd.openxmlformats-package.relationships+xml"/>
  <Override PartName="/xl/drawings/_rels/drawing13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21.xml.rels" ContentType="application/vnd.openxmlformats-package.relationships+xml"/>
  <Override PartName="/xl/drawings/_rels/drawing19.xml.rels" ContentType="application/vnd.openxmlformats-package.relationships+xml"/>
  <Override PartName="/xl/drawings/_rels/drawing8.xml.rels" ContentType="application/vnd.openxmlformats-package.relationships+xml"/>
  <Override PartName="/xl/drawings/_rels/drawing20.xml.rels" ContentType="application/vnd.openxmlformats-package.relationships+xml"/>
  <Override PartName="/xl/drawings/_rels/drawing7.xml.rels" ContentType="application/vnd.openxmlformats-package.relationships+xml"/>
  <Override PartName="/xl/drawings/_rels/drawing18.xml.rels" ContentType="application/vnd.openxmlformats-package.relationships+xml"/>
  <Override PartName="/xl/drawings/_rels/drawing17.xml.rels" ContentType="application/vnd.openxmlformats-package.relationships+xml"/>
  <Override PartName="/xl/drawings/_rels/drawing16.xml.rels" ContentType="application/vnd.openxmlformats-package.relationships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0.xml" ContentType="application/vnd.openxmlformats-officedocument.drawing+xml"/>
  <Override PartName="/xl/drawings/drawing18.xml" ContentType="application/vnd.openxmlformats-officedocument.drawing+xml"/>
  <Override PartName="/xl/drawings/drawing17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Журн.расхода" sheetId="1" state="visible" r:id="rId2"/>
    <sheet name="Журнал контроля" sheetId="2" state="visible" r:id="rId3"/>
    <sheet name="дез реал 1" sheetId="3" state="visible" r:id="rId4"/>
    <sheet name="3 конт дез (1)" sheetId="4" state="visible" r:id="rId5"/>
    <sheet name="3 конт дез (2)" sheetId="5" state="visible" r:id="rId6"/>
    <sheet name="3 конт дез (3)" sheetId="6" state="visible" r:id="rId7"/>
    <sheet name="3 контур (1)" sheetId="7" state="visible" r:id="rId8"/>
    <sheet name="3 контур (2)" sheetId="8" state="visible" r:id="rId9"/>
    <sheet name="3 контур (3)" sheetId="9" state="visible" r:id="rId10"/>
    <sheet name="1 контур (1)" sheetId="10" state="visible" r:id="rId11"/>
    <sheet name="1 контур (2)" sheetId="11" state="visible" r:id="rId12"/>
    <sheet name="Приложение 1" sheetId="12" state="hidden" r:id="rId13"/>
    <sheet name="1 контур (3)" sheetId="13" state="visible" r:id="rId14"/>
    <sheet name="Приложение №2" sheetId="14" state="hidden" r:id="rId15"/>
    <sheet name="2 контур (1)" sheetId="15" state="visible" r:id="rId16"/>
    <sheet name="2 контур (2)" sheetId="16" state="visible" r:id="rId17"/>
    <sheet name="2 контур (3)" sheetId="17" state="visible" r:id="rId18"/>
    <sheet name="ВЗУ 1,2" sheetId="18" state="visible" r:id="rId19"/>
    <sheet name="ВЗУ 3" sheetId="19" state="visible" r:id="rId20"/>
    <sheet name="аэро фасады 16.05.25" sheetId="20" state="visible" r:id="rId21"/>
    <sheet name="Барьерная дератизация" sheetId="21" state="visible" r:id="rId22"/>
    <sheet name="аэро фасады 28.05.25" sheetId="22" state="visible" r:id="rId2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<sst xmlns="http://schemas.openxmlformats.org/spreadsheetml/2006/main" count="3604" uniqueCount="296">
  <si>
    <t xml:space="preserve">ООО Альфадез</t>
  </si>
  <si>
    <t xml:space="preserve">Журнал расхода токсичных средств</t>
  </si>
  <si>
    <t xml:space="preserve">Страница          из 30</t>
  </si>
  <si>
    <t xml:space="preserve">Контактный телефон</t>
  </si>
  <si>
    <t xml:space="preserve">ОКВЭД 81.29.1 Деятельность по проведению дезинфекционных, дезинсекционных и дератизационных работ</t>
  </si>
  <si>
    <t xml:space="preserve">Электронная почта</t>
  </si>
  <si>
    <t xml:space="preserve">adez2012@yandex.ru</t>
  </si>
  <si>
    <t xml:space="preserve">Наименование объекта</t>
  </si>
  <si>
    <t xml:space="preserve">ОСП ЗГПИ</t>
  </si>
  <si>
    <t xml:space="preserve">Дата применения</t>
  </si>
  <si>
    <t xml:space="preserve">Наименование и тип ядовитого вещества</t>
  </si>
  <si>
    <t xml:space="preserve">Производитель</t>
  </si>
  <si>
    <t xml:space="preserve">Номер партии</t>
  </si>
  <si>
    <t xml:space="preserve">Срок годности/ дата производства</t>
  </si>
  <si>
    <t xml:space="preserve">Действующее вещество (% седержания в препарате)</t>
  </si>
  <si>
    <t xml:space="preserve">Количество/   израсходовано в кг/л</t>
  </si>
  <si>
    <t xml:space="preserve">Метод применения препарата</t>
  </si>
  <si>
    <t xml:space="preserve">Место проведения работ</t>
  </si>
  <si>
    <t xml:space="preserve">Назначение препарата (целевой вредитель)</t>
  </si>
  <si>
    <t xml:space="preserve">ФИО и подпись ответственного за мониторинг</t>
  </si>
  <si>
    <t xml:space="preserve">контур защиты</t>
  </si>
  <si>
    <t xml:space="preserve">номер средства контроля</t>
  </si>
  <si>
    <t xml:space="preserve">Ратобор-брикет от грызунов </t>
  </si>
  <si>
    <t xml:space="preserve">ООО Ваше хозяйство</t>
  </si>
  <si>
    <t xml:space="preserve">3 года /03.2024</t>
  </si>
  <si>
    <t xml:space="preserve">Бродифакум 0,005%</t>
  </si>
  <si>
    <t xml:space="preserve">Брикет устанавливается в КИУ путём фиксации на специальную шпажку </t>
  </si>
  <si>
    <t xml:space="preserve">1 контур защиты</t>
  </si>
  <si>
    <t xml:space="preserve">Синантропные грызуны</t>
  </si>
  <si>
    <t xml:space="preserve">2 контур защиты</t>
  </si>
  <si>
    <t xml:space="preserve">Брикет помещают в обнаруженные норы грызунов, после чего проводят прикапывание — засыпку брикета почвой для надёжной фиксации</t>
  </si>
  <si>
    <t xml:space="preserve">ООО Деснаб-Трейд</t>
  </si>
  <si>
    <t xml:space="preserve">0217</t>
  </si>
  <si>
    <t xml:space="preserve">5 лет/
02.23</t>
  </si>
  <si>
    <t xml:space="preserve">Методом мелкодисперсионного орошения поверхностей</t>
  </si>
  <si>
    <t xml:space="preserve">-</t>
  </si>
  <si>
    <t xml:space="preserve">Синантропные насекомые</t>
  </si>
  <si>
    <t xml:space="preserve">Тамагавк</t>
  </si>
  <si>
    <t xml:space="preserve">ООО « Гарант»</t>
  </si>
  <si>
    <t xml:space="preserve">3 года / 12.2023</t>
  </si>
  <si>
    <t xml:space="preserve">Тиаметоксам — 10 % </t>
  </si>
  <si>
    <t xml:space="preserve">3 контур защиты</t>
  </si>
  <si>
    <t xml:space="preserve">1440,6 м2</t>
  </si>
  <si>
    <t xml:space="preserve">синантропные насекомые </t>
  </si>
  <si>
    <t xml:space="preserve">5054,08 м2</t>
  </si>
  <si>
    <t xml:space="preserve">15000 кв.м</t>
  </si>
  <si>
    <t xml:space="preserve">Журнал контроля вносимых и выносимых токсических средств и материалов</t>
  </si>
  <si>
    <t xml:space="preserve">Страница       из 30</t>
  </si>
  <si>
    <t xml:space="preserve">ЗАНЕСЕНО</t>
  </si>
  <si>
    <t xml:space="preserve">ВЫНЕСЕНО</t>
  </si>
  <si>
    <t xml:space="preserve">Наименование препарата</t>
  </si>
  <si>
    <t xml:space="preserve">количество кг/л</t>
  </si>
  <si>
    <t xml:space="preserve">ФИО</t>
  </si>
  <si>
    <t xml:space="preserve">Проверил подпись</t>
  </si>
  <si>
    <t xml:space="preserve">Наименование вредителя</t>
  </si>
  <si>
    <t xml:space="preserve">количество съеденой приманки, кг.</t>
  </si>
  <si>
    <t xml:space="preserve">Авдеенко И.А.</t>
  </si>
  <si>
    <t xml:space="preserve">Отчет по мониторингу над численностью синантропных насекомых</t>
  </si>
  <si>
    <t xml:space="preserve">Заказчик:</t>
  </si>
  <si>
    <t xml:space="preserve">ООО «Пензамолинвест»</t>
  </si>
  <si>
    <t xml:space="preserve">Ответственный:</t>
  </si>
  <si>
    <t xml:space="preserve">Исполнитель:</t>
  </si>
  <si>
    <t xml:space="preserve">ООО «Альфадез» +79271619503</t>
  </si>
  <si>
    <t xml:space="preserve">Подборонов С.В.</t>
  </si>
  <si>
    <t xml:space="preserve">Дата мониторинга:</t>
  </si>
  <si>
    <t xml:space="preserve">Время начала осмотра:</t>
  </si>
  <si>
    <t xml:space="preserve">Общее количество ловушек:</t>
  </si>
  <si>
    <t xml:space="preserve">Время окончания осмотра:</t>
  </si>
  <si>
    <t xml:space="preserve">№ и вид ловушки</t>
  </si>
  <si>
    <t xml:space="preserve">Место размещения</t>
  </si>
  <si>
    <t xml:space="preserve">Ловушка отсутствует</t>
  </si>
  <si>
    <t xml:space="preserve">Численность насекомых</t>
  </si>
  <si>
    <t xml:space="preserve">Предельные значения</t>
  </si>
  <si>
    <t xml:space="preserve">Рекомендации</t>
  </si>
  <si>
    <t xml:space="preserve">ИЛ №1</t>
  </si>
  <si>
    <t xml:space="preserve">приемка специй 1 этаж</t>
  </si>
  <si>
    <t xml:space="preserve">ИЛ №3</t>
  </si>
  <si>
    <t xml:space="preserve">зона приемки специй 1 этаж</t>
  </si>
  <si>
    <t xml:space="preserve">ИЛ №4</t>
  </si>
  <si>
    <t xml:space="preserve">приемка сырья 1 этаж</t>
  </si>
  <si>
    <t xml:space="preserve">ИЛ №5</t>
  </si>
  <si>
    <t xml:space="preserve">ИЛ №6</t>
  </si>
  <si>
    <t xml:space="preserve">коридор рядом с отгрузкой биоотходов 1 этаж</t>
  </si>
  <si>
    <t xml:space="preserve">ИЛ №7</t>
  </si>
  <si>
    <t xml:space="preserve">отгрузка биотходов 1 этаж</t>
  </si>
  <si>
    <t xml:space="preserve">ИЛ №9</t>
  </si>
  <si>
    <t xml:space="preserve">коридор рядом с зоной возврата 1 этаж</t>
  </si>
  <si>
    <t xml:space="preserve">ИЛ №10</t>
  </si>
  <si>
    <t xml:space="preserve">Длинный Коридор 1 этаж</t>
  </si>
  <si>
    <t xml:space="preserve">ИЛ №11</t>
  </si>
  <si>
    <t xml:space="preserve">ИЛ №12</t>
  </si>
  <si>
    <t xml:space="preserve">коридор рядом с зоной ремонта 1 этаж</t>
  </si>
  <si>
    <t xml:space="preserve">ИЛ №13</t>
  </si>
  <si>
    <t xml:space="preserve">ИЛ №14</t>
  </si>
  <si>
    <t xml:space="preserve">Коридор 2 этаж</t>
  </si>
  <si>
    <t xml:space="preserve">ИЛ №15</t>
  </si>
  <si>
    <t xml:space="preserve">Приемка поддонов 1 этаж</t>
  </si>
  <si>
    <t xml:space="preserve">ИЛ №18</t>
  </si>
  <si>
    <t xml:space="preserve">ИЛ №16</t>
  </si>
  <si>
    <t xml:space="preserve">рядом с зоной приемки специй 1 этаж</t>
  </si>
  <si>
    <t xml:space="preserve">ИЛ №17</t>
  </si>
  <si>
    <t xml:space="preserve">Лестница 1 этаж </t>
  </si>
  <si>
    <t xml:space="preserve">ИЛ №47</t>
  </si>
  <si>
    <t xml:space="preserve">ИЛ №19</t>
  </si>
  <si>
    <t xml:space="preserve">отгрузка ГП 1 этаж</t>
  </si>
  <si>
    <t xml:space="preserve">ИЛ №20</t>
  </si>
  <si>
    <t xml:space="preserve">ИЛ №21</t>
  </si>
  <si>
    <t xml:space="preserve">ИЛ №46</t>
  </si>
  <si>
    <t xml:space="preserve">кабинет в зоне отгрузки ГП 1 этаж</t>
  </si>
  <si>
    <t xml:space="preserve">ИЛ №39</t>
  </si>
  <si>
    <t xml:space="preserve">Фойе 1 этаж</t>
  </si>
  <si>
    <t xml:space="preserve">ИЛ №44</t>
  </si>
  <si>
    <t xml:space="preserve">коридор рядом с фойе 1 этаж</t>
  </si>
  <si>
    <t xml:space="preserve">ИЛ №49</t>
  </si>
  <si>
    <t xml:space="preserve">входная группа 1 этаж</t>
  </si>
  <si>
    <t xml:space="preserve">ИЛ №43</t>
  </si>
  <si>
    <t xml:space="preserve">ИЛ №36</t>
  </si>
  <si>
    <t xml:space="preserve">Складское помещение 2 этаж</t>
  </si>
  <si>
    <t xml:space="preserve">ИЛ №35</t>
  </si>
  <si>
    <t xml:space="preserve">Теплопункт 2 этаж</t>
  </si>
  <si>
    <t xml:space="preserve">ИЛ №27</t>
  </si>
  <si>
    <t xml:space="preserve">участок аллергенов 2 этаж</t>
  </si>
  <si>
    <t xml:space="preserve">ИЛ №24</t>
  </si>
  <si>
    <t xml:space="preserve">склад аллергенов 2 этаж</t>
  </si>
  <si>
    <t xml:space="preserve">ИЛ №25</t>
  </si>
  <si>
    <t xml:space="preserve">коридор перед складом специй 2 этаж</t>
  </si>
  <si>
    <t xml:space="preserve">ИЛ №23</t>
  </si>
  <si>
    <t xml:space="preserve">склад оболочки 2 этаж</t>
  </si>
  <si>
    <t xml:space="preserve">ИЛ №28</t>
  </si>
  <si>
    <t xml:space="preserve">Столовая 2 этаж</t>
  </si>
  <si>
    <t xml:space="preserve">ИЛ №26</t>
  </si>
  <si>
    <t xml:space="preserve">Коридор ведущий на склад специй 2 этаж</t>
  </si>
  <si>
    <t xml:space="preserve">ИЛ №48</t>
  </si>
  <si>
    <t xml:space="preserve">Лестница 2 этаж</t>
  </si>
  <si>
    <t xml:space="preserve">ИЛ №30</t>
  </si>
  <si>
    <t xml:space="preserve">ИЛ №31</t>
  </si>
  <si>
    <t xml:space="preserve">ИЛ №32</t>
  </si>
  <si>
    <t xml:space="preserve">ИЛ №33</t>
  </si>
  <si>
    <t xml:space="preserve">ИЛ №40</t>
  </si>
  <si>
    <t xml:space="preserve">ИЛ №41</t>
  </si>
  <si>
    <t xml:space="preserve">ИЛ №42</t>
  </si>
  <si>
    <t xml:space="preserve">ИЛ №45</t>
  </si>
  <si>
    <t xml:space="preserve">ИЛ №50</t>
  </si>
  <si>
    <t xml:space="preserve">проходная</t>
  </si>
  <si>
    <t xml:space="preserve">ИМ №1</t>
  </si>
  <si>
    <t xml:space="preserve">Раздевалка 1 этаж</t>
  </si>
  <si>
    <t xml:space="preserve">ИМ №2</t>
  </si>
  <si>
    <t xml:space="preserve">ИМ №3</t>
  </si>
  <si>
    <t xml:space="preserve">Раздевалка 2 этаж</t>
  </si>
  <si>
    <t xml:space="preserve">ИМ №4</t>
  </si>
  <si>
    <t xml:space="preserve">ИМ №5</t>
  </si>
  <si>
    <t xml:space="preserve">ИМ №6</t>
  </si>
  <si>
    <t xml:space="preserve">ИМ №7</t>
  </si>
  <si>
    <t xml:space="preserve">Раздевалка 3 этаж</t>
  </si>
  <si>
    <t xml:space="preserve">ИМ №8</t>
  </si>
  <si>
    <t xml:space="preserve">ИМ №9</t>
  </si>
  <si>
    <t xml:space="preserve"> Ф №1</t>
  </si>
  <si>
    <t xml:space="preserve">зона приемки специя 1 этаж</t>
  </si>
  <si>
    <t xml:space="preserve"> Ф №2</t>
  </si>
  <si>
    <t xml:space="preserve"> Ф №3</t>
  </si>
  <si>
    <t xml:space="preserve">коридор рядом со складами 2 этаж</t>
  </si>
  <si>
    <t xml:space="preserve"> Ф №4</t>
  </si>
  <si>
    <t xml:space="preserve">Специалист</t>
  </si>
  <si>
    <t xml:space="preserve">Куратор </t>
  </si>
  <si>
    <t xml:space="preserve">Адрес проведения работ</t>
  </si>
  <si>
    <t xml:space="preserve">с.Овчарное ул.Луговая 41б</t>
  </si>
  <si>
    <t xml:space="preserve">Дата визита</t>
  </si>
  <si>
    <t xml:space="preserve">ЧЕК-ЛИСТ МОНИТОРИНГА ВРЕДИТЕЛЕЙ</t>
  </si>
  <si>
    <t xml:space="preserve">1. Мониторинг грызунов</t>
  </si>
  <si>
    <t xml:space="preserve">1.1 Мониторинг внутри помещений</t>
  </si>
  <si>
    <t xml:space="preserve">Выявленные несоответствия</t>
  </si>
  <si>
    <t xml:space="preserve">Контур №</t>
  </si>
  <si>
    <t xml:space="preserve">КИУ №</t>
  </si>
  <si>
    <t xml:space="preserve">Вид контрольной точки</t>
  </si>
  <si>
    <t xml:space="preserve">Вредитель</t>
  </si>
  <si>
    <t xml:space="preserve">Количество</t>
  </si>
  <si>
    <t xml:space="preserve">1.2 Мониторинг уличная территория</t>
  </si>
  <si>
    <t xml:space="preserve">В процессе мониторинга обнаружены свeжие погрызы</t>
  </si>
  <si>
    <t xml:space="preserve">Общие сводные данные по объекту</t>
  </si>
  <si>
    <t xml:space="preserve">Вредители</t>
  </si>
  <si>
    <t xml:space="preserve">Кол-во</t>
  </si>
  <si>
    <t xml:space="preserve">Грызуны</t>
  </si>
  <si>
    <t xml:space="preserve">Мышь</t>
  </si>
  <si>
    <t xml:space="preserve">Итого</t>
  </si>
  <si>
    <t xml:space="preserve">В процессе мониторинга обнаружены мертвые вредители</t>
  </si>
  <si>
    <t xml:space="preserve">В процессе мониторинга обнаружены живые вредители</t>
  </si>
  <si>
    <t xml:space="preserve">В процессе мониторинга обнаружены свeжие норы</t>
  </si>
  <si>
    <t xml:space="preserve">Корректирующие действия</t>
  </si>
  <si>
    <t xml:space="preserve">2. Ползающие насекомые</t>
  </si>
  <si>
    <t xml:space="preserve">Контур №3</t>
  </si>
  <si>
    <t xml:space="preserve">Мошка</t>
  </si>
  <si>
    <t xml:space="preserve">Пауки</t>
  </si>
  <si>
    <t xml:space="preserve">Муравьи</t>
  </si>
  <si>
    <t xml:space="preserve">Жужелицы</t>
  </si>
  <si>
    <t xml:space="preserve">Мокрицы</t>
  </si>
  <si>
    <t xml:space="preserve">Многоножки</t>
  </si>
  <si>
    <t xml:space="preserve">Ползающие насекомые</t>
  </si>
  <si>
    <t xml:space="preserve">Замена клеевой пластины в киу№ 1-100,102,103</t>
  </si>
  <si>
    <t xml:space="preserve">3. Летающие насекомые Инсектицидные лампы</t>
  </si>
  <si>
    <t xml:space="preserve">№ Инсектолампы</t>
  </si>
  <si>
    <t xml:space="preserve">Мошки</t>
  </si>
  <si>
    <t xml:space="preserve">Мухи</t>
  </si>
  <si>
    <t xml:space="preserve">Златоглазки</t>
  </si>
  <si>
    <t xml:space="preserve">Комары</t>
  </si>
  <si>
    <t xml:space="preserve">Осы</t>
  </si>
  <si>
    <t xml:space="preserve">Пищевая моль</t>
  </si>
  <si>
    <t xml:space="preserve">Летающие насекомые </t>
  </si>
  <si>
    <t xml:space="preserve">Очистка инсектицидных ламп</t>
  </si>
  <si>
    <t xml:space="preserve">Рекомендуемые действия</t>
  </si>
  <si>
    <t xml:space="preserve">Осуществлять еженедельную промывку канализационных стоков раствором каустической соды, аэрозольная обработка фасадов здания</t>
  </si>
  <si>
    <t xml:space="preserve">4. Летающие насекомые Феромонные ловушки</t>
  </si>
  <si>
    <t xml:space="preserve">№ Ловушки</t>
  </si>
  <si>
    <t xml:space="preserve">Не проводились</t>
  </si>
  <si>
    <t xml:space="preserve">5. Ползающие насекомые Инсекто-мониторы</t>
  </si>
  <si>
    <t xml:space="preserve">Тараканы</t>
  </si>
  <si>
    <t xml:space="preserve">Ползающие насекомые </t>
  </si>
  <si>
    <t xml:space="preserve">Замена клеевой пластины в ИМ№ 1-9</t>
  </si>
  <si>
    <t xml:space="preserve">6. Расход препаратов</t>
  </si>
  <si>
    <t xml:space="preserve">Мероприятие</t>
  </si>
  <si>
    <t xml:space="preserve">№ КИУ</t>
  </si>
  <si>
    <t xml:space="preserve">Наименование и концентрация действующего вещества</t>
  </si>
  <si>
    <t xml:space="preserve">Количество </t>
  </si>
  <si>
    <t xml:space="preserve">Замена клеевых пластин</t>
  </si>
  <si>
    <t xml:space="preserve">1-100,102,103</t>
  </si>
  <si>
    <t xml:space="preserve">ALT клей</t>
  </si>
  <si>
    <t xml:space="preserve">Полибутилен 80,8%, Полиизобутилен 9,6% </t>
  </si>
  <si>
    <t xml:space="preserve">ИМ № 1-9</t>
  </si>
  <si>
    <t xml:space="preserve">Замена ядо-приманки</t>
  </si>
  <si>
    <t xml:space="preserve">ИЛ 1-50</t>
  </si>
  <si>
    <t xml:space="preserve">Профилактическая дезинсекция внутри помещений</t>
  </si>
  <si>
    <r>
      <rPr>
        <sz val="11"/>
        <color rgb="FF000000"/>
        <rFont val="Arial Cyr"/>
        <family val="2"/>
        <charset val="1"/>
      </rPr>
      <t xml:space="preserve">Аэрозольная обработка территории</t>
    </r>
    <r>
      <rPr>
        <sz val="12"/>
        <color rgb="FF000000"/>
        <rFont val="Arial Cyr"/>
        <family val="2"/>
        <charset val="1"/>
      </rPr>
      <t xml:space="preserve"> (фасад)</t>
    </r>
  </si>
  <si>
    <t xml:space="preserve">Аэрозольная обработка в помещении </t>
  </si>
  <si>
    <t xml:space="preserve">Феромонная ловушка Аэроксон</t>
  </si>
  <si>
    <t xml:space="preserve">1-4</t>
  </si>
  <si>
    <t xml:space="preserve">Аэроксон</t>
  </si>
  <si>
    <t xml:space="preserve">7. Дополнительная информация</t>
  </si>
  <si>
    <t xml:space="preserve">В процессе мониторинга были обнаружены поврежденные КИУ №</t>
  </si>
  <si>
    <t xml:space="preserve">В процессе мониторинга были  заменены КИУ №</t>
  </si>
  <si>
    <t xml:space="preserve">В процессе мониторинга исключен доступ к КИУ №</t>
  </si>
  <si>
    <t xml:space="preserve">В процессе мониторинга был проведен опрос персонала</t>
  </si>
  <si>
    <t xml:space="preserve">Жалоб нет.</t>
  </si>
  <si>
    <t xml:space="preserve">8. Комментарии</t>
  </si>
  <si>
    <t xml:space="preserve">Все работы проведены по согласованию и с одобрения представителей объекта. 
Претензий по проведению работ нет.</t>
  </si>
  <si>
    <t xml:space="preserve">Подпись специалиста:</t>
  </si>
  <si>
    <t xml:space="preserve">Подпись 
клиента:</t>
  </si>
  <si>
    <t xml:space="preserve">Замена клеевой пластины в киу№ 1-103</t>
  </si>
  <si>
    <t xml:space="preserve">Осуществлять еженедельную промывку канализационных стоков раствором каустической соды</t>
  </si>
  <si>
    <t xml:space="preserve">профилактическая аэрозольная обработка входных групп </t>
  </si>
  <si>
    <t xml:space="preserve">Замена клеевой пластины в киу№ 1-9</t>
  </si>
  <si>
    <t xml:space="preserve">1-103</t>
  </si>
  <si>
    <t xml:space="preserve">Замена клеевой пластины в ИМ № 1-9</t>
  </si>
  <si>
    <t xml:space="preserve">Замена клеевых пластин киу№ 1-100,102,103</t>
  </si>
  <si>
    <t xml:space="preserve">5. Расход препаратов</t>
  </si>
  <si>
    <t xml:space="preserve">6. Дополнительная информация</t>
  </si>
  <si>
    <t xml:space="preserve">7. Комментарии</t>
  </si>
  <si>
    <t xml:space="preserve">Замена клеевых пластин КИУ №1-103</t>
  </si>
  <si>
    <t xml:space="preserve">КИУ №/Кол-во погрызов</t>
  </si>
  <si>
    <t xml:space="preserve">20/4,25/4,30/3,31/2, 48/2,51/1,60/2</t>
  </si>
  <si>
    <t xml:space="preserve">1.2 В КИУ заложена приманка в увеличенном размере по весу в 4 раза.</t>
  </si>
  <si>
    <t xml:space="preserve">Контур №2</t>
  </si>
  <si>
    <t xml:space="preserve">4. Расход препаратов</t>
  </si>
  <si>
    <t xml:space="preserve">№ Контрольной точки или кв.м</t>
  </si>
  <si>
    <t xml:space="preserve">Количество (кг)</t>
  </si>
  <si>
    <t xml:space="preserve">1-78</t>
  </si>
  <si>
    <t xml:space="preserve">6/4,7/3,57/4</t>
  </si>
  <si>
    <t xml:space="preserve">1.2 В КИУ заложена приманка в увеличенном размере по весу в 4 раза. Тампонирование нор</t>
  </si>
  <si>
    <t xml:space="preserve">согласовать проведение барьерной дератизации</t>
  </si>
  <si>
    <t xml:space="preserve">тампонирование нор</t>
  </si>
  <si>
    <t xml:space="preserve">Приложение №1</t>
  </si>
  <si>
    <t xml:space="preserve">12/4,20/4,25/3,57/3</t>
  </si>
  <si>
    <t xml:space="preserve">1.2 В КИУ заложена приманка в увеличенном размере по весу в 4 раза</t>
  </si>
  <si>
    <t xml:space="preserve">тампонирование нор </t>
  </si>
  <si>
    <t xml:space="preserve">Приложение №2</t>
  </si>
  <si>
    <t xml:space="preserve">КИУ №/Количество погрызов</t>
  </si>
  <si>
    <t xml:space="preserve">4/1,26/2,31/2</t>
  </si>
  <si>
    <t xml:space="preserve">1.2 В КИУ заложена приманка в увеличенном размере по весу в 2 раза.</t>
  </si>
  <si>
    <t xml:space="preserve">рекомендации</t>
  </si>
  <si>
    <t xml:space="preserve">1-140</t>
  </si>
  <si>
    <t xml:space="preserve">55/1,67/1,126/2,127/1,128/1</t>
  </si>
  <si>
    <t xml:space="preserve">76/1,78/2,98/2,99/2</t>
  </si>
  <si>
    <t xml:space="preserve">Рекомендации:</t>
  </si>
  <si>
    <t xml:space="preserve">1/1,2/1,3/2,4/1,5/1,6/2,7/2,8/2, 9/1,12/1,13/1,14/2,16/1,17/2, 18/1,19/1</t>
  </si>
  <si>
    <t xml:space="preserve">согласовать барьерную дератизацию и тампонирование нор</t>
  </si>
  <si>
    <t xml:space="preserve">1-19</t>
  </si>
  <si>
    <t xml:space="preserve">технические помещения</t>
  </si>
  <si>
    <t xml:space="preserve">5. Дополнительная информация</t>
  </si>
  <si>
    <t xml:space="preserve">6. Комментарии</t>
  </si>
  <si>
    <t xml:space="preserve">1-16</t>
  </si>
  <si>
    <t xml:space="preserve">Фаворит В.К.Э.</t>
  </si>
  <si>
    <t xml:space="preserve">Альфа-циперметрин 10%
Тетраметрин 1,5%</t>
  </si>
  <si>
    <t xml:space="preserve">10000 м2</t>
  </si>
  <si>
    <t xml:space="preserve">с. Овчарное ул. Луговая 41б</t>
  </si>
  <si>
    <t xml:space="preserve">Погрызы ядоприманки</t>
  </si>
  <si>
    <t xml:space="preserve">15000 м2</t>
  </si>
  <si>
    <t xml:space="preserve">Ратобор-гранулы от грызунов</t>
  </si>
  <si>
    <t xml:space="preserve">барьерная дератизация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</si>
</sst>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dd/mm/yyyy"/>
    <numFmt numFmtId="167" formatCode="0.000"/>
    <numFmt numFmtId="168" formatCode="@"/>
    <numFmt numFmtId="169" formatCode="#,##0.00"/>
    <numFmt numFmtId="170" formatCode="0"/>
    <numFmt numFmtId="171" formatCode="0.00"/>
  </numFmts>
  <fonts count="19">
    <font>
      <sz val="11"/>
      <color rgb="FF000000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imes New Roman"/>
      <family val="1"/>
      <charset val="1"/>
    </font>
    <font>
      <sz val="11"/>
      <color rgb="FF000000"/>
      <name val="Arial Cyr"/>
      <family val="2"/>
      <charset val="204"/>
    </font>
    <font>
      <sz val="10"/>
      <color rgb="FF000000"/>
      <name val="Times New Roman"/>
      <family val="1"/>
      <charset val="1"/>
    </font>
    <font>
      <b val="true"/>
      <sz val="11"/>
      <color rgb="FF000000"/>
      <name val="Arial Cyr"/>
      <family val="2"/>
      <charset val="1"/>
    </font>
    <font>
      <b val="true"/>
      <sz val="11"/>
      <color rgb="FF000000"/>
      <name val="Arial Cyr"/>
      <family val="2"/>
      <charset val="204"/>
    </font>
    <font>
      <i val="true"/>
      <sz val="11"/>
      <color rgb="FF000000"/>
      <name val="Arial Cyr"/>
      <family val="2"/>
      <charset val="204"/>
    </font>
    <font>
      <b val="true"/>
      <u val="single"/>
      <sz val="11"/>
      <color rgb="FF000000"/>
      <name val="Arial Cyr"/>
      <family val="2"/>
      <charset val="204"/>
    </font>
    <font>
      <sz val="12"/>
      <color rgb="FF000000"/>
      <name val="Arial Cyr"/>
      <family val="2"/>
      <charset val="1"/>
    </font>
    <font>
      <sz val="10"/>
      <color rgb="FF000000"/>
      <name val="Arial Cyr"/>
      <family val="2"/>
      <charset val="1"/>
    </font>
    <font>
      <b val="true"/>
      <sz val="11"/>
      <color rgb="FF000000"/>
      <name val="Arial Cyr"/>
      <family val="0"/>
      <charset val="204"/>
    </font>
    <font>
      <i val="true"/>
      <sz val="11"/>
      <color rgb="FF00000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1"/>
      <color rgb="FF000000"/>
      <name val="Arial Cyr"/>
      <family val="0"/>
      <charset val="1"/>
    </font>
    <font>
      <i val="true"/>
      <u val="single"/>
      <sz val="11"/>
      <color rgb="FF000000"/>
      <name val="Arial Cyr"/>
      <family val="0"/>
      <charset val="204"/>
    </font>
    <font>
      <sz val="8"/>
      <color rgb="FF000000"/>
      <name val="Arial Cyr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3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32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33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34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35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36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37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38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39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40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4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4.pn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42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4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6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7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28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29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30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3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86040</xdr:colOff>
      <xdr:row>0</xdr:row>
      <xdr:rowOff>0</xdr:rowOff>
    </xdr:from>
    <xdr:to>
      <xdr:col>2</xdr:col>
      <xdr:colOff>1587960</xdr:colOff>
      <xdr:row>0</xdr:row>
      <xdr:rowOff>532800</xdr:rowOff>
    </xdr:to>
    <xdr:pic>
      <xdr:nvPicPr>
        <xdr:cNvPr id="0" name="Изображение 5" descr=""/>
        <xdr:cNvPicPr/>
      </xdr:nvPicPr>
      <xdr:blipFill>
        <a:blip r:embed="rId1"/>
        <a:stretch/>
      </xdr:blipFill>
      <xdr:spPr>
        <a:xfrm>
          <a:off x="1467000" y="0"/>
          <a:ext cx="4054680" cy="532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1800</xdr:rowOff>
    </xdr:from>
    <xdr:to>
      <xdr:col>2</xdr:col>
      <xdr:colOff>702000</xdr:colOff>
      <xdr:row>115</xdr:row>
      <xdr:rowOff>101880</xdr:rowOff>
    </xdr:to>
    <xdr:pic>
      <xdr:nvPicPr>
        <xdr:cNvPr id="9" name="Изображение 9" descr=""/>
        <xdr:cNvPicPr/>
      </xdr:nvPicPr>
      <xdr:blipFill>
        <a:blip r:embed="rId1"/>
        <a:stretch/>
      </xdr:blipFill>
      <xdr:spPr>
        <a:xfrm>
          <a:off x="0" y="23122080"/>
          <a:ext cx="405432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624600</xdr:colOff>
      <xdr:row>51</xdr:row>
      <xdr:rowOff>53280</xdr:rowOff>
    </xdr:to>
    <xdr:pic>
      <xdr:nvPicPr>
        <xdr:cNvPr id="10" name="Изображение 6" descr=""/>
        <xdr:cNvPicPr/>
      </xdr:nvPicPr>
      <xdr:blipFill>
        <a:blip r:embed="rId1"/>
        <a:stretch/>
      </xdr:blipFill>
      <xdr:spPr>
        <a:xfrm>
          <a:off x="0" y="175320"/>
          <a:ext cx="7121880" cy="881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97</xdr:row>
      <xdr:rowOff>5040</xdr:rowOff>
    </xdr:from>
    <xdr:to>
      <xdr:col>2</xdr:col>
      <xdr:colOff>702000</xdr:colOff>
      <xdr:row>101</xdr:row>
      <xdr:rowOff>105480</xdr:rowOff>
    </xdr:to>
    <xdr:pic>
      <xdr:nvPicPr>
        <xdr:cNvPr id="11" name="Изображение 10" descr=""/>
        <xdr:cNvPicPr/>
      </xdr:nvPicPr>
      <xdr:blipFill>
        <a:blip r:embed="rId1"/>
        <a:stretch/>
      </xdr:blipFill>
      <xdr:spPr>
        <a:xfrm>
          <a:off x="0" y="20324520"/>
          <a:ext cx="405432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8</xdr:col>
      <xdr:colOff>624600</xdr:colOff>
      <xdr:row>51</xdr:row>
      <xdr:rowOff>53280</xdr:rowOff>
    </xdr:to>
    <xdr:pic>
      <xdr:nvPicPr>
        <xdr:cNvPr id="12" name="Изображение 7" descr=""/>
        <xdr:cNvPicPr/>
      </xdr:nvPicPr>
      <xdr:blipFill>
        <a:blip r:embed="rId1"/>
        <a:stretch/>
      </xdr:blipFill>
      <xdr:spPr>
        <a:xfrm>
          <a:off x="0" y="175320"/>
          <a:ext cx="7121880" cy="8816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702000</xdr:colOff>
      <xdr:row>99</xdr:row>
      <xdr:rowOff>101160</xdr:rowOff>
    </xdr:to>
    <xdr:pic>
      <xdr:nvPicPr>
        <xdr:cNvPr id="13" name="Изображение 15" descr=""/>
        <xdr:cNvPicPr/>
      </xdr:nvPicPr>
      <xdr:blipFill>
        <a:blip r:embed="rId1"/>
        <a:stretch/>
      </xdr:blipFill>
      <xdr:spPr>
        <a:xfrm>
          <a:off x="0" y="18638640"/>
          <a:ext cx="405432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109</xdr:row>
      <xdr:rowOff>1800</xdr:rowOff>
    </xdr:from>
    <xdr:to>
      <xdr:col>2</xdr:col>
      <xdr:colOff>702000</xdr:colOff>
      <xdr:row>113</xdr:row>
      <xdr:rowOff>101880</xdr:rowOff>
    </xdr:to>
    <xdr:pic>
      <xdr:nvPicPr>
        <xdr:cNvPr id="14" name="Изображение 12" descr=""/>
        <xdr:cNvPicPr/>
      </xdr:nvPicPr>
      <xdr:blipFill>
        <a:blip r:embed="rId1"/>
        <a:stretch/>
      </xdr:blipFill>
      <xdr:spPr>
        <a:xfrm>
          <a:off x="0" y="22191120"/>
          <a:ext cx="405432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1800</xdr:rowOff>
    </xdr:from>
    <xdr:to>
      <xdr:col>2</xdr:col>
      <xdr:colOff>768600</xdr:colOff>
      <xdr:row>99</xdr:row>
      <xdr:rowOff>102240</xdr:rowOff>
    </xdr:to>
    <xdr:pic>
      <xdr:nvPicPr>
        <xdr:cNvPr id="15" name="Изображение 13" descr=""/>
        <xdr:cNvPicPr/>
      </xdr:nvPicPr>
      <xdr:blipFill>
        <a:blip r:embed="rId1"/>
        <a:stretch/>
      </xdr:blipFill>
      <xdr:spPr>
        <a:xfrm>
          <a:off x="0" y="19247400"/>
          <a:ext cx="405396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79</xdr:row>
      <xdr:rowOff>0</xdr:rowOff>
    </xdr:from>
    <xdr:to>
      <xdr:col>2</xdr:col>
      <xdr:colOff>567720</xdr:colOff>
      <xdr:row>83</xdr:row>
      <xdr:rowOff>100080</xdr:rowOff>
    </xdr:to>
    <xdr:pic>
      <xdr:nvPicPr>
        <xdr:cNvPr id="16" name="Изображение 8" descr=""/>
        <xdr:cNvPicPr/>
      </xdr:nvPicPr>
      <xdr:blipFill>
        <a:blip r:embed="rId1"/>
        <a:stretch/>
      </xdr:blipFill>
      <xdr:spPr>
        <a:xfrm>
          <a:off x="0" y="17541720"/>
          <a:ext cx="405396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79</xdr:row>
      <xdr:rowOff>0</xdr:rowOff>
    </xdr:from>
    <xdr:to>
      <xdr:col>2</xdr:col>
      <xdr:colOff>443880</xdr:colOff>
      <xdr:row>83</xdr:row>
      <xdr:rowOff>100080</xdr:rowOff>
    </xdr:to>
    <xdr:pic>
      <xdr:nvPicPr>
        <xdr:cNvPr id="17" name="Изображение 4" descr=""/>
        <xdr:cNvPicPr/>
      </xdr:nvPicPr>
      <xdr:blipFill>
        <a:blip r:embed="rId1"/>
        <a:stretch/>
      </xdr:blipFill>
      <xdr:spPr>
        <a:xfrm>
          <a:off x="0" y="17736120"/>
          <a:ext cx="405396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108</xdr:row>
      <xdr:rowOff>19800</xdr:rowOff>
    </xdr:from>
    <xdr:to>
      <xdr:col>1</xdr:col>
      <xdr:colOff>1262520</xdr:colOff>
      <xdr:row>112</xdr:row>
      <xdr:rowOff>119880</xdr:rowOff>
    </xdr:to>
    <xdr:pic>
      <xdr:nvPicPr>
        <xdr:cNvPr id="18" name="Изображение 18" descr=""/>
        <xdr:cNvPicPr/>
      </xdr:nvPicPr>
      <xdr:blipFill>
        <a:blip r:embed="rId1"/>
        <a:stretch/>
      </xdr:blipFill>
      <xdr:spPr>
        <a:xfrm>
          <a:off x="0" y="22741200"/>
          <a:ext cx="405468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118440</xdr:colOff>
      <xdr:row>0</xdr:row>
      <xdr:rowOff>0</xdr:rowOff>
    </xdr:from>
    <xdr:to>
      <xdr:col>2</xdr:col>
      <xdr:colOff>1368000</xdr:colOff>
      <xdr:row>0</xdr:row>
      <xdr:rowOff>486360</xdr:rowOff>
    </xdr:to>
    <xdr:pic>
      <xdr:nvPicPr>
        <xdr:cNvPr id="1" name="Изображение 1" descr=""/>
        <xdr:cNvPicPr/>
      </xdr:nvPicPr>
      <xdr:blipFill>
        <a:blip r:embed="rId1"/>
        <a:stretch/>
      </xdr:blipFill>
      <xdr:spPr>
        <a:xfrm>
          <a:off x="1308960" y="0"/>
          <a:ext cx="3592800" cy="486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116</xdr:row>
      <xdr:rowOff>25920</xdr:rowOff>
    </xdr:from>
    <xdr:to>
      <xdr:col>2</xdr:col>
      <xdr:colOff>838440</xdr:colOff>
      <xdr:row>120</xdr:row>
      <xdr:rowOff>126360</xdr:rowOff>
    </xdr:to>
    <xdr:pic>
      <xdr:nvPicPr>
        <xdr:cNvPr id="19" name="Изображение 20" descr=""/>
        <xdr:cNvPicPr/>
      </xdr:nvPicPr>
      <xdr:blipFill>
        <a:blip r:embed="rId1"/>
        <a:stretch/>
      </xdr:blipFill>
      <xdr:spPr>
        <a:xfrm>
          <a:off x="0" y="21791160"/>
          <a:ext cx="405612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108</xdr:row>
      <xdr:rowOff>91440</xdr:rowOff>
    </xdr:from>
    <xdr:to>
      <xdr:col>2</xdr:col>
      <xdr:colOff>1165320</xdr:colOff>
      <xdr:row>113</xdr:row>
      <xdr:rowOff>16560</xdr:rowOff>
    </xdr:to>
    <xdr:pic>
      <xdr:nvPicPr>
        <xdr:cNvPr id="20" name="Изображение 21" descr=""/>
        <xdr:cNvPicPr/>
      </xdr:nvPicPr>
      <xdr:blipFill>
        <a:blip r:embed="rId1"/>
        <a:stretch/>
      </xdr:blipFill>
      <xdr:spPr>
        <a:xfrm>
          <a:off x="0" y="22593960"/>
          <a:ext cx="405468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110160</xdr:rowOff>
    </xdr:from>
    <xdr:to>
      <xdr:col>3</xdr:col>
      <xdr:colOff>24840</xdr:colOff>
      <xdr:row>120</xdr:row>
      <xdr:rowOff>35280</xdr:rowOff>
    </xdr:to>
    <xdr:pic>
      <xdr:nvPicPr>
        <xdr:cNvPr id="2" name="Изображение 2" descr=""/>
        <xdr:cNvPicPr/>
      </xdr:nvPicPr>
      <xdr:blipFill>
        <a:blip r:embed="rId1"/>
        <a:stretch/>
      </xdr:blipFill>
      <xdr:spPr>
        <a:xfrm>
          <a:off x="0" y="24010920"/>
          <a:ext cx="405324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115</xdr:row>
      <xdr:rowOff>163080</xdr:rowOff>
    </xdr:from>
    <xdr:to>
      <xdr:col>2</xdr:col>
      <xdr:colOff>1034640</xdr:colOff>
      <xdr:row>120</xdr:row>
      <xdr:rowOff>88200</xdr:rowOff>
    </xdr:to>
    <xdr:pic>
      <xdr:nvPicPr>
        <xdr:cNvPr id="3" name="Изображение 16" descr=""/>
        <xdr:cNvPicPr/>
      </xdr:nvPicPr>
      <xdr:blipFill>
        <a:blip r:embed="rId1"/>
        <a:stretch/>
      </xdr:blipFill>
      <xdr:spPr>
        <a:xfrm>
          <a:off x="0" y="23929200"/>
          <a:ext cx="405396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112</xdr:row>
      <xdr:rowOff>1800</xdr:rowOff>
    </xdr:from>
    <xdr:to>
      <xdr:col>3</xdr:col>
      <xdr:colOff>261720</xdr:colOff>
      <xdr:row>116</xdr:row>
      <xdr:rowOff>102240</xdr:rowOff>
    </xdr:to>
    <xdr:pic>
      <xdr:nvPicPr>
        <xdr:cNvPr id="4" name="Изображение 14" descr=""/>
        <xdr:cNvPicPr/>
      </xdr:nvPicPr>
      <xdr:blipFill>
        <a:blip r:embed="rId1"/>
        <a:stretch/>
      </xdr:blipFill>
      <xdr:spPr>
        <a:xfrm>
          <a:off x="0" y="22844160"/>
          <a:ext cx="405324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98</xdr:row>
      <xdr:rowOff>1800</xdr:rowOff>
    </xdr:from>
    <xdr:to>
      <xdr:col>2</xdr:col>
      <xdr:colOff>702000</xdr:colOff>
      <xdr:row>102</xdr:row>
      <xdr:rowOff>102240</xdr:rowOff>
    </xdr:to>
    <xdr:pic>
      <xdr:nvPicPr>
        <xdr:cNvPr id="5" name="Изображение 17" descr=""/>
        <xdr:cNvPicPr/>
      </xdr:nvPicPr>
      <xdr:blipFill>
        <a:blip r:embed="rId1"/>
        <a:stretch/>
      </xdr:blipFill>
      <xdr:spPr>
        <a:xfrm>
          <a:off x="0" y="20509200"/>
          <a:ext cx="405432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606600</xdr:colOff>
      <xdr:row>116</xdr:row>
      <xdr:rowOff>84960</xdr:rowOff>
    </xdr:to>
    <xdr:pic>
      <xdr:nvPicPr>
        <xdr:cNvPr id="6" name="Изображение 11" descr=""/>
        <xdr:cNvPicPr/>
      </xdr:nvPicPr>
      <xdr:blipFill>
        <a:blip r:embed="rId1"/>
        <a:stretch/>
      </xdr:blipFill>
      <xdr:spPr>
        <a:xfrm>
          <a:off x="0" y="23242680"/>
          <a:ext cx="405396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111</xdr:row>
      <xdr:rowOff>159840</xdr:rowOff>
    </xdr:from>
    <xdr:to>
      <xdr:col>2</xdr:col>
      <xdr:colOff>605880</xdr:colOff>
      <xdr:row>116</xdr:row>
      <xdr:rowOff>84600</xdr:rowOff>
    </xdr:to>
    <xdr:pic>
      <xdr:nvPicPr>
        <xdr:cNvPr id="7" name="Изображение 19" descr=""/>
        <xdr:cNvPicPr/>
      </xdr:nvPicPr>
      <xdr:blipFill>
        <a:blip r:embed="rId1"/>
        <a:stretch/>
      </xdr:blipFill>
      <xdr:spPr>
        <a:xfrm>
          <a:off x="0" y="23419080"/>
          <a:ext cx="405468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95</xdr:row>
      <xdr:rowOff>720</xdr:rowOff>
    </xdr:from>
    <xdr:to>
      <xdr:col>2</xdr:col>
      <xdr:colOff>702000</xdr:colOff>
      <xdr:row>99</xdr:row>
      <xdr:rowOff>101160</xdr:rowOff>
    </xdr:to>
    <xdr:pic>
      <xdr:nvPicPr>
        <xdr:cNvPr id="8" name="Изображение 3" descr=""/>
        <xdr:cNvPicPr/>
      </xdr:nvPicPr>
      <xdr:blipFill>
        <a:blip r:embed="rId1"/>
        <a:stretch/>
      </xdr:blipFill>
      <xdr:spPr>
        <a:xfrm>
          <a:off x="0" y="19974600"/>
          <a:ext cx="4054320" cy="801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dez2012@yandex.ru" TargetMode="External"/><Relationship Id="rId2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pageBreakPreview" topLeftCell="A13" colorId="64" zoomScale="76" zoomScaleNormal="98" zoomScalePageLayoutView="76" workbookViewId="0">
      <selection pane="topLeft" activeCell="E19" activeCellId="0" sqref="E19"/>
    </sheetView>
  </sheetViews>
  <sheetFormatPr defaultColWidth="10.71484375" defaultRowHeight="13.8" zeroHeight="false" outlineLevelRow="0" outlineLevelCol="0"/>
  <cols>
    <col collapsed="false" customWidth="true" hidden="false" outlineLevel="0" max="1" min="1" style="1" width="17.84"/>
    <col collapsed="false" customWidth="true" hidden="false" outlineLevel="0" max="2" min="2" style="1" width="32.98"/>
    <col collapsed="false" customWidth="true" hidden="false" outlineLevel="0" max="3" min="3" style="1" width="24.98"/>
    <col collapsed="false" customWidth="true" hidden="false" outlineLevel="0" max="4" min="4" style="1" width="12.8"/>
    <col collapsed="false" customWidth="true" hidden="false" outlineLevel="0" max="5" min="5" style="1" width="20.43"/>
    <col collapsed="false" customWidth="true" hidden="false" outlineLevel="0" max="6" min="6" style="1" width="23.87"/>
    <col collapsed="false" customWidth="true" hidden="false" outlineLevel="0" max="7" min="7" style="1" width="17.84"/>
    <col collapsed="false" customWidth="true" hidden="false" outlineLevel="0" max="9" min="8" style="1" width="20.8"/>
    <col collapsed="false" customWidth="true" hidden="false" outlineLevel="0" max="10" min="10" style="1" width="16.26"/>
    <col collapsed="false" customWidth="true" hidden="false" outlineLevel="0" max="11" min="11" style="1" width="27.07"/>
    <col collapsed="false" customWidth="true" hidden="false" outlineLevel="0" max="12" min="12" style="1" width="25.35"/>
    <col collapsed="false" customWidth="false" hidden="false" outlineLevel="0" max="1024" min="13" style="1" width="10.72"/>
  </cols>
  <sheetData>
    <row r="1" customFormat="false" ht="51.45" hidden="false" customHeight="true" outlineLevel="0" collapsed="false">
      <c r="A1" s="2" t="s">
        <v>0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4" t="s">
        <v>2</v>
      </c>
      <c r="L1" s="4"/>
    </row>
    <row r="2" customFormat="false" ht="51.45" hidden="false" customHeight="true" outlineLevel="0" collapsed="false">
      <c r="A2" s="2" t="s">
        <v>3</v>
      </c>
      <c r="B2" s="2"/>
      <c r="C2" s="5" t="n">
        <f aca="false">'Журнал контроля'!C2</f>
        <v>89379676209</v>
      </c>
      <c r="D2" s="6" t="s">
        <v>4</v>
      </c>
      <c r="E2" s="6"/>
      <c r="F2" s="6"/>
      <c r="G2" s="6"/>
      <c r="H2" s="6"/>
      <c r="I2" s="6"/>
      <c r="J2" s="6"/>
      <c r="K2" s="4"/>
      <c r="L2" s="4"/>
    </row>
    <row r="3" customFormat="false" ht="51.45" hidden="false" customHeight="true" outlineLevel="0" collapsed="false">
      <c r="A3" s="2" t="s">
        <v>5</v>
      </c>
      <c r="B3" s="2"/>
      <c r="C3" s="5" t="s">
        <v>6</v>
      </c>
      <c r="D3" s="6"/>
      <c r="E3" s="6"/>
      <c r="F3" s="6"/>
      <c r="G3" s="6"/>
      <c r="H3" s="6"/>
      <c r="I3" s="6"/>
      <c r="J3" s="6"/>
      <c r="K3" s="4"/>
      <c r="L3" s="4"/>
    </row>
    <row r="4" customFormat="false" ht="51.45" hidden="false" customHeight="true" outlineLevel="0" collapsed="false">
      <c r="A4" s="2" t="s">
        <v>7</v>
      </c>
      <c r="B4" s="2"/>
      <c r="C4" s="5" t="s">
        <v>8</v>
      </c>
      <c r="D4" s="6"/>
      <c r="E4" s="6"/>
      <c r="F4" s="6"/>
      <c r="G4" s="6"/>
      <c r="H4" s="6"/>
      <c r="I4" s="6"/>
      <c r="J4" s="6"/>
      <c r="K4" s="4"/>
      <c r="L4" s="4"/>
    </row>
    <row r="5" customFormat="false" ht="51.45" hidden="false" customHeight="true" outlineLevel="0" collapsed="false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/>
      <c r="K5" s="6" t="s">
        <v>18</v>
      </c>
      <c r="L5" s="6" t="s">
        <v>19</v>
      </c>
    </row>
    <row r="6" customFormat="false" ht="51.4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5" t="s">
        <v>20</v>
      </c>
      <c r="J6" s="5" t="s">
        <v>21</v>
      </c>
      <c r="K6" s="6"/>
      <c r="L6" s="6"/>
    </row>
    <row r="7" customFormat="false" ht="51.45" hidden="false" customHeight="true" outlineLevel="0" collapsed="false">
      <c r="A7" s="7" t="n">
        <v>45782</v>
      </c>
      <c r="B7" s="5" t="s">
        <v>22</v>
      </c>
      <c r="C7" s="8" t="s">
        <v>23</v>
      </c>
      <c r="D7" s="9" t="n">
        <v>7021</v>
      </c>
      <c r="E7" s="5" t="s">
        <v>24</v>
      </c>
      <c r="F7" s="8" t="s">
        <v>25</v>
      </c>
      <c r="G7" s="10" t="n">
        <f aca="false">'1 контур (1)'!G76</f>
        <v>3.12</v>
      </c>
      <c r="H7" s="11" t="s">
        <v>26</v>
      </c>
      <c r="I7" s="12" t="s">
        <v>27</v>
      </c>
      <c r="J7" s="5" t="str">
        <f aca="false">'1 контур (1)'!C76</f>
        <v>1-78</v>
      </c>
      <c r="K7" s="12" t="s">
        <v>28</v>
      </c>
      <c r="L7" s="12"/>
    </row>
    <row r="8" customFormat="false" ht="51.45" hidden="false" customHeight="true" outlineLevel="0" collapsed="false">
      <c r="A8" s="7" t="n">
        <v>45783</v>
      </c>
      <c r="B8" s="5" t="s">
        <v>22</v>
      </c>
      <c r="C8" s="8" t="s">
        <v>23</v>
      </c>
      <c r="D8" s="9" t="n">
        <v>7021</v>
      </c>
      <c r="E8" s="5" t="s">
        <v>24</v>
      </c>
      <c r="F8" s="8" t="s">
        <v>25</v>
      </c>
      <c r="G8" s="10" t="n">
        <f aca="false">'2 контур (1)'!G76</f>
        <v>2.8</v>
      </c>
      <c r="H8" s="11" t="s">
        <v>26</v>
      </c>
      <c r="I8" s="12" t="s">
        <v>29</v>
      </c>
      <c r="J8" s="12" t="str">
        <f aca="false">'2 контур (1)'!C76</f>
        <v>1-140</v>
      </c>
      <c r="K8" s="12" t="s">
        <v>28</v>
      </c>
      <c r="L8" s="12"/>
    </row>
    <row r="9" customFormat="false" ht="51.45" hidden="false" customHeight="true" outlineLevel="0" collapsed="false">
      <c r="A9" s="7" t="n">
        <v>45793</v>
      </c>
      <c r="B9" s="5" t="s">
        <v>22</v>
      </c>
      <c r="C9" s="8" t="s">
        <v>23</v>
      </c>
      <c r="D9" s="9" t="n">
        <v>7021</v>
      </c>
      <c r="E9" s="5" t="s">
        <v>24</v>
      </c>
      <c r="F9" s="8" t="s">
        <v>25</v>
      </c>
      <c r="G9" s="10" t="n">
        <f aca="false">'1 контур (1)'!G76</f>
        <v>3.12</v>
      </c>
      <c r="H9" s="11" t="s">
        <v>26</v>
      </c>
      <c r="I9" s="12" t="s">
        <v>27</v>
      </c>
      <c r="J9" s="5" t="str">
        <f aca="false">J7</f>
        <v>1-78</v>
      </c>
      <c r="K9" s="12" t="s">
        <v>28</v>
      </c>
      <c r="L9" s="12"/>
    </row>
    <row r="10" customFormat="false" ht="82.45" hidden="false" customHeight="true" outlineLevel="0" collapsed="false">
      <c r="A10" s="7" t="n">
        <f aca="false">'1 контур (2)'!B5</f>
        <v>45793</v>
      </c>
      <c r="B10" s="5" t="s">
        <v>22</v>
      </c>
      <c r="C10" s="8" t="s">
        <v>23</v>
      </c>
      <c r="D10" s="9" t="n">
        <v>7021</v>
      </c>
      <c r="E10" s="5" t="s">
        <v>24</v>
      </c>
      <c r="F10" s="8" t="s">
        <v>25</v>
      </c>
      <c r="G10" s="10" t="n">
        <v>5</v>
      </c>
      <c r="H10" s="13" t="s">
        <v>30</v>
      </c>
      <c r="I10" s="12" t="str">
        <f aca="false">'1 контур (2)'!C93</f>
        <v>тампонирование нор</v>
      </c>
      <c r="J10" s="5" t="str">
        <f aca="false">'1 контур (2)'!C92</f>
        <v>15000 кв.м</v>
      </c>
      <c r="K10" s="12" t="s">
        <v>28</v>
      </c>
      <c r="L10" s="12"/>
    </row>
    <row r="11" customFormat="false" ht="58.95" hidden="false" customHeight="true" outlineLevel="0" collapsed="false">
      <c r="A11" s="7" t="n">
        <v>45793</v>
      </c>
      <c r="B11" s="5" t="str">
        <f aca="false">'аэро фасады 16.05.25'!D81</f>
        <v>Фаворит В.К.Э.</v>
      </c>
      <c r="C11" s="14" t="s">
        <v>31</v>
      </c>
      <c r="D11" s="15" t="s">
        <v>32</v>
      </c>
      <c r="E11" s="9" t="s">
        <v>33</v>
      </c>
      <c r="F11" s="8" t="str">
        <f aca="false">'аэро фасады 16.05.25'!E81</f>
        <v>Альфа-циперметрин 10%
Тетраметрин 1,5%</v>
      </c>
      <c r="G11" s="10" t="n">
        <f aca="false">'аэро фасады 16.05.25'!G81</f>
        <v>0.5</v>
      </c>
      <c r="H11" s="10" t="s">
        <v>34</v>
      </c>
      <c r="I11" s="12" t="str">
        <f aca="false">'аэро фасады 16.05.25'!C82</f>
        <v>10000 м2</v>
      </c>
      <c r="J11" s="16" t="s">
        <v>35</v>
      </c>
      <c r="K11" s="17" t="s">
        <v>36</v>
      </c>
      <c r="L11" s="12"/>
    </row>
    <row r="12" customFormat="false" ht="51.45" hidden="false" customHeight="true" outlineLevel="0" collapsed="false">
      <c r="A12" s="7" t="n">
        <v>45793</v>
      </c>
      <c r="B12" s="5" t="s">
        <v>37</v>
      </c>
      <c r="C12" s="8" t="s">
        <v>38</v>
      </c>
      <c r="D12" s="9" t="n">
        <v>2956</v>
      </c>
      <c r="E12" s="5" t="s">
        <v>39</v>
      </c>
      <c r="F12" s="8" t="s">
        <v>40</v>
      </c>
      <c r="G12" s="10" t="n">
        <v>0.65</v>
      </c>
      <c r="H12" s="10" t="s">
        <v>34</v>
      </c>
      <c r="I12" s="12" t="s">
        <v>41</v>
      </c>
      <c r="J12" s="16" t="s">
        <v>42</v>
      </c>
      <c r="K12" s="12" t="s">
        <v>43</v>
      </c>
      <c r="L12" s="12"/>
    </row>
    <row r="13" customFormat="false" ht="51.45" hidden="false" customHeight="true" outlineLevel="0" collapsed="false">
      <c r="A13" s="7" t="n">
        <v>45793</v>
      </c>
      <c r="B13" s="5" t="s">
        <v>37</v>
      </c>
      <c r="C13" s="8" t="s">
        <v>38</v>
      </c>
      <c r="D13" s="9" t="n">
        <v>2956</v>
      </c>
      <c r="E13" s="5" t="s">
        <v>39</v>
      </c>
      <c r="F13" s="8" t="s">
        <v>40</v>
      </c>
      <c r="G13" s="10" t="n">
        <v>14.406</v>
      </c>
      <c r="H13" s="10" t="s">
        <v>34</v>
      </c>
      <c r="I13" s="12" t="s">
        <v>41</v>
      </c>
      <c r="J13" s="16" t="s">
        <v>42</v>
      </c>
      <c r="K13" s="12" t="s">
        <v>43</v>
      </c>
      <c r="L13" s="12"/>
    </row>
    <row r="14" customFormat="false" ht="51.45" hidden="false" customHeight="true" outlineLevel="0" collapsed="false">
      <c r="A14" s="7" t="n">
        <v>45793</v>
      </c>
      <c r="B14" s="5" t="s">
        <v>37</v>
      </c>
      <c r="C14" s="8" t="s">
        <v>38</v>
      </c>
      <c r="D14" s="9" t="n">
        <v>2956</v>
      </c>
      <c r="E14" s="5" t="s">
        <v>39</v>
      </c>
      <c r="F14" s="8" t="s">
        <v>40</v>
      </c>
      <c r="G14" s="10" t="n">
        <v>24.21</v>
      </c>
      <c r="H14" s="10" t="s">
        <v>34</v>
      </c>
      <c r="I14" s="12" t="s">
        <v>41</v>
      </c>
      <c r="J14" s="16" t="s">
        <v>42</v>
      </c>
      <c r="K14" s="12" t="s">
        <v>43</v>
      </c>
      <c r="L14" s="12"/>
    </row>
    <row r="15" customFormat="false" ht="51.45" hidden="false" customHeight="true" outlineLevel="0" collapsed="false">
      <c r="A15" s="7" t="n">
        <v>45797</v>
      </c>
      <c r="B15" s="5" t="s">
        <v>22</v>
      </c>
      <c r="C15" s="8" t="s">
        <v>23</v>
      </c>
      <c r="D15" s="9" t="n">
        <v>7021</v>
      </c>
      <c r="E15" s="5" t="s">
        <v>24</v>
      </c>
      <c r="F15" s="8" t="s">
        <v>25</v>
      </c>
      <c r="G15" s="10" t="n">
        <f aca="false">'2 контур (1)'!G76</f>
        <v>2.8</v>
      </c>
      <c r="H15" s="11" t="s">
        <v>26</v>
      </c>
      <c r="I15" s="12" t="s">
        <v>29</v>
      </c>
      <c r="J15" s="12" t="str">
        <f aca="false">J8</f>
        <v>1-140</v>
      </c>
      <c r="K15" s="12" t="s">
        <v>28</v>
      </c>
      <c r="L15" s="12"/>
    </row>
    <row r="16" customFormat="false" ht="51.45" hidden="false" customHeight="true" outlineLevel="0" collapsed="false">
      <c r="A16" s="7" t="n">
        <v>45800</v>
      </c>
      <c r="B16" s="5" t="s">
        <v>37</v>
      </c>
      <c r="C16" s="8" t="s">
        <v>38</v>
      </c>
      <c r="D16" s="9" t="n">
        <v>2956</v>
      </c>
      <c r="E16" s="5" t="s">
        <v>39</v>
      </c>
      <c r="F16" s="8" t="s">
        <v>40</v>
      </c>
      <c r="G16" s="10" t="n">
        <v>50.54</v>
      </c>
      <c r="H16" s="10" t="s">
        <v>34</v>
      </c>
      <c r="I16" s="12" t="s">
        <v>41</v>
      </c>
      <c r="J16" s="12" t="s">
        <v>44</v>
      </c>
      <c r="K16" s="12" t="s">
        <v>43</v>
      </c>
      <c r="L16" s="12"/>
    </row>
    <row r="17" customFormat="false" ht="51.45" hidden="false" customHeight="true" outlineLevel="0" collapsed="false">
      <c r="A17" s="7" t="n">
        <v>45803</v>
      </c>
      <c r="B17" s="5" t="s">
        <v>22</v>
      </c>
      <c r="C17" s="8" t="s">
        <v>23</v>
      </c>
      <c r="D17" s="9" t="n">
        <v>7021</v>
      </c>
      <c r="E17" s="5" t="s">
        <v>24</v>
      </c>
      <c r="F17" s="8" t="s">
        <v>25</v>
      </c>
      <c r="G17" s="10" t="n">
        <f aca="false">'1 контур (1)'!G76</f>
        <v>3.12</v>
      </c>
      <c r="H17" s="11" t="s">
        <v>26</v>
      </c>
      <c r="I17" s="12" t="s">
        <v>27</v>
      </c>
      <c r="J17" s="5" t="str">
        <f aca="false">J7</f>
        <v>1-78</v>
      </c>
      <c r="K17" s="12" t="s">
        <v>28</v>
      </c>
      <c r="L17" s="12"/>
    </row>
    <row r="18" customFormat="false" ht="51.45" hidden="false" customHeight="true" outlineLevel="0" collapsed="false">
      <c r="A18" s="7" t="n">
        <f aca="false">A17</f>
        <v>45803</v>
      </c>
      <c r="B18" s="5" t="s">
        <v>22</v>
      </c>
      <c r="C18" s="8" t="s">
        <v>23</v>
      </c>
      <c r="D18" s="9" t="n">
        <v>7021</v>
      </c>
      <c r="E18" s="5" t="s">
        <v>24</v>
      </c>
      <c r="F18" s="8" t="s">
        <v>25</v>
      </c>
      <c r="G18" s="10" t="n">
        <f aca="false">'1 контур (3)'!G78</f>
        <v>5</v>
      </c>
      <c r="H18" s="11" t="s">
        <v>26</v>
      </c>
      <c r="I18" s="12" t="s">
        <v>27</v>
      </c>
      <c r="J18" s="5" t="s">
        <v>45</v>
      </c>
      <c r="K18" s="12" t="s">
        <v>28</v>
      </c>
      <c r="L18" s="12"/>
    </row>
    <row r="19" customFormat="false" ht="51.45" hidden="false" customHeight="true" outlineLevel="0" collapsed="false">
      <c r="A19" s="7" t="n">
        <v>45805</v>
      </c>
      <c r="B19" s="5" t="s">
        <v>22</v>
      </c>
      <c r="C19" s="8" t="s">
        <v>23</v>
      </c>
      <c r="D19" s="9" t="n">
        <v>7021</v>
      </c>
      <c r="E19" s="5" t="s">
        <v>24</v>
      </c>
      <c r="F19" s="8" t="s">
        <v>25</v>
      </c>
      <c r="G19" s="10" t="n">
        <f aca="false">'2 контур (1)'!G76</f>
        <v>2.8</v>
      </c>
      <c r="H19" s="11" t="s">
        <v>26</v>
      </c>
      <c r="I19" s="12" t="s">
        <v>29</v>
      </c>
      <c r="J19" s="12" t="str">
        <f aca="false">J15</f>
        <v>1-140</v>
      </c>
      <c r="K19" s="12" t="s">
        <v>28</v>
      </c>
      <c r="L19" s="12"/>
    </row>
    <row r="20" customFormat="false" ht="58.95" hidden="false" customHeight="true" outlineLevel="0" collapsed="false">
      <c r="A20" s="7" t="n">
        <v>45805</v>
      </c>
      <c r="B20" s="5" t="str">
        <f aca="false">'аэро фасады 28.05.25'!D81</f>
        <v>Фаворит В.К.Э.</v>
      </c>
      <c r="C20" s="14" t="s">
        <v>31</v>
      </c>
      <c r="D20" s="15" t="s">
        <v>32</v>
      </c>
      <c r="E20" s="9" t="s">
        <v>33</v>
      </c>
      <c r="F20" s="8" t="str">
        <f aca="false">'аэро фасады 28.05.25'!E81</f>
        <v>Альфа-циперметрин 10%
Тетраметрин 1,5%</v>
      </c>
      <c r="G20" s="10" t="n">
        <v>0.5</v>
      </c>
      <c r="H20" s="10" t="s">
        <v>34</v>
      </c>
      <c r="I20" s="12" t="str">
        <f aca="false">'аэро фасады 28.05.25'!C82</f>
        <v>10000 м2</v>
      </c>
      <c r="J20" s="16" t="s">
        <v>35</v>
      </c>
      <c r="K20" s="17" t="s">
        <v>36</v>
      </c>
      <c r="L20" s="12"/>
    </row>
    <row r="21" customFormat="false" ht="51.45" hidden="false" customHeight="true" outlineLevel="0" collapsed="false"/>
  </sheetData>
  <mergeCells count="18">
    <mergeCell ref="A1:C1"/>
    <mergeCell ref="D1:J1"/>
    <mergeCell ref="K1:L4"/>
    <mergeCell ref="A2:B2"/>
    <mergeCell ref="D2:J4"/>
    <mergeCell ref="A3:B3"/>
    <mergeCell ref="A4:B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K6"/>
    <mergeCell ref="L5:L6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16" activeCellId="1" sqref="E19 A16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0.8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162</v>
      </c>
      <c r="B3" s="8" t="str">
        <f aca="false">'3 контур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3.9" hidden="false" customHeight="false" outlineLevel="0" collapsed="false">
      <c r="A5" s="40" t="s">
        <v>166</v>
      </c>
      <c r="B5" s="41" t="n">
        <f aca="false">'Журн.расхода'!A7</f>
        <v>45782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170</v>
      </c>
      <c r="B14" s="44" t="s">
        <v>171</v>
      </c>
      <c r="C14" s="44" t="s">
        <v>256</v>
      </c>
      <c r="D14" s="44" t="s">
        <v>173</v>
      </c>
      <c r="E14" s="44" t="s">
        <v>174</v>
      </c>
      <c r="F14" s="44" t="s">
        <v>175</v>
      </c>
      <c r="G14" s="44"/>
    </row>
    <row r="15" customFormat="false" ht="150.2" hidden="false" customHeight="true" outlineLevel="0" collapsed="false">
      <c r="A15" s="47" t="s">
        <v>177</v>
      </c>
      <c r="B15" s="5" t="n">
        <v>1</v>
      </c>
      <c r="C15" s="5" t="s">
        <v>257</v>
      </c>
      <c r="D15" s="5" t="s">
        <v>35</v>
      </c>
      <c r="E15" s="48" t="s">
        <v>35</v>
      </c>
      <c r="F15" s="6" t="n">
        <v>18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258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73</v>
      </c>
      <c r="B26" s="47"/>
      <c r="C26" s="47"/>
      <c r="D26" s="47"/>
      <c r="E26" s="47"/>
      <c r="F26" s="47"/>
      <c r="G26" s="47"/>
    </row>
    <row r="27" customFormat="false" ht="17.9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259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4.15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9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3.9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9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9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9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260</v>
      </c>
      <c r="B72" s="43"/>
      <c r="C72" s="43"/>
      <c r="D72" s="43"/>
      <c r="E72" s="43"/>
      <c r="F72" s="43"/>
      <c r="G72" s="43"/>
    </row>
    <row r="73" customFormat="false" ht="46.25" hidden="false" customHeight="true" outlineLevel="0" collapsed="false">
      <c r="A73" s="44" t="s">
        <v>218</v>
      </c>
      <c r="B73" s="44"/>
      <c r="C73" s="44" t="s">
        <v>261</v>
      </c>
      <c r="D73" s="44" t="s">
        <v>50</v>
      </c>
      <c r="E73" s="44" t="s">
        <v>220</v>
      </c>
      <c r="F73" s="44"/>
      <c r="G73" s="44" t="s">
        <v>262</v>
      </c>
    </row>
    <row r="74" customFormat="false" ht="13.9" hidden="false" customHeight="true" outlineLevel="0" collapsed="false">
      <c r="A74" s="6" t="s">
        <v>222</v>
      </c>
      <c r="B74" s="6"/>
      <c r="C74" s="58" t="s">
        <v>35</v>
      </c>
      <c r="D74" s="6" t="s">
        <v>35</v>
      </c>
      <c r="E74" s="6" t="s">
        <v>35</v>
      </c>
      <c r="F74" s="6"/>
      <c r="G74" s="59" t="s">
        <v>35</v>
      </c>
    </row>
    <row r="75" customFormat="false" ht="13.9" hidden="false" customHeight="true" outlineLevel="0" collapsed="false">
      <c r="A75" s="6"/>
      <c r="B75" s="6"/>
      <c r="C75" s="51" t="s">
        <v>35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227</v>
      </c>
      <c r="B76" s="2"/>
      <c r="C76" s="60" t="s">
        <v>263</v>
      </c>
      <c r="D76" s="61" t="str">
        <f aca="false">'Журнал контроля'!B7</f>
        <v>Ратобор-брикет от грызунов</v>
      </c>
      <c r="E76" s="6" t="str">
        <f aca="false">'Журн.расхода'!F7</f>
        <v>Бродифакум 0,005%</v>
      </c>
      <c r="F76" s="6"/>
      <c r="G76" s="62" t="n">
        <f aca="false">78*0.04</f>
        <v>3.12</v>
      </c>
    </row>
    <row r="77" customFormat="false" ht="27.85" hidden="false" customHeight="true" outlineLevel="0" collapsed="false">
      <c r="A77" s="2"/>
      <c r="B77" s="2"/>
      <c r="C77" s="69" t="str">
        <f aca="false">'Журн.расхода'!I7</f>
        <v>1 контур защиты</v>
      </c>
      <c r="D77" s="61"/>
      <c r="E77" s="6"/>
      <c r="F77" s="6"/>
      <c r="G77" s="62"/>
    </row>
    <row r="78" customFormat="false" ht="12.8" hidden="false" customHeight="true" outlineLevel="0" collapsed="false">
      <c r="A78" s="2" t="s">
        <v>207</v>
      </c>
      <c r="B78" s="2"/>
      <c r="C78" s="63" t="s">
        <v>35</v>
      </c>
      <c r="D78" s="5" t="s">
        <v>35</v>
      </c>
      <c r="E78" s="6" t="s">
        <v>35</v>
      </c>
      <c r="F78" s="6"/>
      <c r="G78" s="5" t="s">
        <v>35</v>
      </c>
    </row>
    <row r="79" customFormat="false" ht="14.15" hidden="false" customHeight="true" outlineLevel="0" collapsed="false">
      <c r="A79" s="6" t="s">
        <v>229</v>
      </c>
      <c r="B79" s="6"/>
      <c r="C79" s="63" t="s">
        <v>35</v>
      </c>
      <c r="D79" s="6" t="s">
        <v>35</v>
      </c>
      <c r="E79" s="6" t="s">
        <v>35</v>
      </c>
      <c r="F79" s="6"/>
      <c r="G79" s="6" t="s">
        <v>35</v>
      </c>
    </row>
    <row r="80" customFormat="false" ht="14.15" hidden="false" customHeight="false" outlineLevel="0" collapsed="false">
      <c r="A80" s="6"/>
      <c r="B80" s="6"/>
      <c r="C80" s="63" t="s">
        <v>35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230</v>
      </c>
      <c r="B81" s="2"/>
      <c r="C81" s="24" t="s">
        <v>35</v>
      </c>
      <c r="D81" s="24" t="s">
        <v>35</v>
      </c>
      <c r="E81" s="24" t="s">
        <v>35</v>
      </c>
      <c r="F81" s="24"/>
      <c r="G81" s="24" t="s">
        <v>35</v>
      </c>
    </row>
    <row r="82" customFormat="false" ht="14.15" hidden="false" customHeight="false" outlineLevel="0" collapsed="false">
      <c r="A82" s="2"/>
      <c r="B82" s="2"/>
      <c r="C82" s="24" t="s">
        <v>35</v>
      </c>
      <c r="D82" s="24"/>
      <c r="E82" s="24"/>
      <c r="F82" s="24"/>
      <c r="G82" s="24"/>
    </row>
    <row r="83" customFormat="false" ht="13.8" hidden="false" customHeight="true" outlineLevel="0" collapsed="false">
      <c r="A83" s="64" t="s">
        <v>231</v>
      </c>
      <c r="B83" s="64"/>
      <c r="C83" s="24" t="s">
        <v>35</v>
      </c>
      <c r="D83" s="24" t="s">
        <v>35</v>
      </c>
      <c r="E83" s="24" t="s">
        <v>35</v>
      </c>
      <c r="F83" s="24"/>
      <c r="G83" s="24" t="s">
        <v>35</v>
      </c>
    </row>
    <row r="84" customFormat="false" ht="13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4.15" hidden="false" customHeight="true" outlineLevel="0" collapsed="false">
      <c r="A85" s="24" t="s">
        <v>232</v>
      </c>
      <c r="B85" s="24"/>
      <c r="C85" s="24" t="s">
        <v>35</v>
      </c>
      <c r="D85" s="24" t="s">
        <v>35</v>
      </c>
      <c r="E85" s="24" t="s">
        <v>35</v>
      </c>
      <c r="F85" s="24"/>
      <c r="G85" s="24" t="s">
        <v>35</v>
      </c>
    </row>
    <row r="86" customFormat="false" ht="14.15" hidden="false" customHeight="false" outlineLevel="0" collapsed="false">
      <c r="A86" s="24"/>
      <c r="B86" s="24"/>
      <c r="C86" s="24" t="s">
        <v>35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253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236</v>
      </c>
      <c r="B88" s="47"/>
      <c r="C88" s="47"/>
      <c r="D88" s="47"/>
      <c r="E88" s="47"/>
      <c r="F88" s="6" t="s">
        <v>35</v>
      </c>
      <c r="G88" s="6"/>
    </row>
    <row r="89" customFormat="false" ht="13.8" hidden="false" customHeight="true" outlineLevel="0" collapsed="false">
      <c r="A89" s="47" t="s">
        <v>237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238</v>
      </c>
      <c r="B90" s="65"/>
      <c r="C90" s="65"/>
      <c r="D90" s="65"/>
      <c r="E90" s="65"/>
      <c r="F90" s="6" t="s">
        <v>35</v>
      </c>
      <c r="G90" s="6"/>
    </row>
    <row r="91" customFormat="false" ht="13.8" hidden="false" customHeight="true" outlineLevel="0" collapsed="false">
      <c r="A91" s="47" t="s">
        <v>239</v>
      </c>
      <c r="B91" s="47"/>
      <c r="C91" s="47"/>
      <c r="D91" s="47"/>
      <c r="E91" s="47"/>
      <c r="F91" s="45" t="s">
        <v>240</v>
      </c>
      <c r="G91" s="45"/>
    </row>
    <row r="92" customFormat="false" ht="13.8" hidden="false" customHeight="false" outlineLevel="0" collapsed="false">
      <c r="A92" s="66" t="s">
        <v>254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242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243</v>
      </c>
      <c r="B94" s="45"/>
      <c r="C94" s="45"/>
      <c r="D94" s="45" t="s">
        <v>244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0" colorId="64" zoomScale="76" zoomScaleNormal="100" zoomScalePageLayoutView="76" workbookViewId="0">
      <selection pane="topLeft" activeCell="A27" activeCellId="1" sqref="E19 A27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9.9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162</v>
      </c>
      <c r="B3" s="8" t="s">
        <v>63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'Журн.расхода'!A9</f>
        <v>45793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170</v>
      </c>
      <c r="B14" s="44" t="s">
        <v>171</v>
      </c>
      <c r="C14" s="44" t="s">
        <v>256</v>
      </c>
      <c r="D14" s="44" t="s">
        <v>173</v>
      </c>
      <c r="E14" s="44" t="s">
        <v>174</v>
      </c>
      <c r="F14" s="44" t="s">
        <v>175</v>
      </c>
      <c r="G14" s="44"/>
    </row>
    <row r="15" customFormat="false" ht="168.65" hidden="false" customHeight="true" outlineLevel="0" collapsed="false">
      <c r="A15" s="47" t="s">
        <v>177</v>
      </c>
      <c r="B15" s="5" t="n">
        <v>1</v>
      </c>
      <c r="C15" s="5" t="s">
        <v>264</v>
      </c>
      <c r="D15" s="5" t="s">
        <v>35</v>
      </c>
      <c r="E15" s="48" t="s">
        <v>35</v>
      </c>
      <c r="F15" s="6" t="n">
        <v>11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4.15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4.15" hidden="false" customHeight="false" outlineLevel="0" collapsed="false">
      <c r="A20" s="8" t="s">
        <v>183</v>
      </c>
      <c r="B20" s="5" t="n">
        <v>0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265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73</v>
      </c>
      <c r="B26" s="47"/>
      <c r="C26" s="47"/>
      <c r="D26" s="47"/>
      <c r="E26" s="47"/>
      <c r="F26" s="47"/>
      <c r="G26" s="47"/>
    </row>
    <row r="27" customFormat="false" ht="17.9" hidden="false" customHeight="true" outlineLevel="0" collapsed="false">
      <c r="A27" s="47" t="s">
        <v>266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171</v>
      </c>
      <c r="B29" s="67" t="s">
        <v>214</v>
      </c>
      <c r="C29" s="67" t="s">
        <v>191</v>
      </c>
      <c r="D29" s="67" t="s">
        <v>192</v>
      </c>
      <c r="E29" s="67" t="s">
        <v>193</v>
      </c>
      <c r="F29" s="67" t="s">
        <v>194</v>
      </c>
      <c r="G29" s="67" t="s">
        <v>195</v>
      </c>
    </row>
    <row r="30" customFormat="false" ht="13.9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9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3.9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9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9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9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213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211</v>
      </c>
      <c r="B73" s="67" t="s">
        <v>214</v>
      </c>
      <c r="C73" s="67" t="s">
        <v>191</v>
      </c>
      <c r="D73" s="67" t="s">
        <v>192</v>
      </c>
      <c r="E73" s="67" t="s">
        <v>193</v>
      </c>
      <c r="F73" s="67" t="s">
        <v>194</v>
      </c>
      <c r="G73" s="67" t="s">
        <v>195</v>
      </c>
    </row>
    <row r="74" customFormat="false" ht="13.9" hidden="false" customHeight="true" outlineLevel="0" collapsed="false">
      <c r="A74" s="54" t="s">
        <v>35</v>
      </c>
      <c r="B74" s="54" t="s">
        <v>35</v>
      </c>
      <c r="C74" s="54" t="s">
        <v>35</v>
      </c>
      <c r="D74" s="54" t="s">
        <v>35</v>
      </c>
      <c r="E74" s="54" t="s">
        <v>35</v>
      </c>
      <c r="F74" s="54" t="s">
        <v>35</v>
      </c>
      <c r="G74" s="54" t="s">
        <v>35</v>
      </c>
    </row>
    <row r="75" customFormat="false" ht="13.9" hidden="false" customHeight="true" outlineLevel="0" collapsed="false">
      <c r="A75" s="49" t="s">
        <v>178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179</v>
      </c>
      <c r="B76" s="44" t="s">
        <v>180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4" t="s">
        <v>215</v>
      </c>
      <c r="B77" s="24"/>
      <c r="C77" s="42"/>
      <c r="D77" s="42"/>
      <c r="E77" s="42"/>
      <c r="F77" s="42"/>
      <c r="G77" s="42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49" t="s">
        <v>187</v>
      </c>
      <c r="B84" s="49"/>
      <c r="C84" s="49"/>
      <c r="D84" s="49"/>
      <c r="E84" s="49"/>
      <c r="F84" s="49"/>
      <c r="G84" s="49"/>
    </row>
    <row r="85" customFormat="false" ht="13.9" hidden="false" customHeight="true" outlineLevel="0" collapsed="false">
      <c r="A85" s="2" t="s">
        <v>212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3" t="s">
        <v>217</v>
      </c>
      <c r="B86" s="43"/>
      <c r="C86" s="43"/>
      <c r="D86" s="43"/>
      <c r="E86" s="43"/>
      <c r="F86" s="43"/>
      <c r="G86" s="43"/>
    </row>
    <row r="87" customFormat="false" ht="38.8" hidden="false" customHeight="true" outlineLevel="0" collapsed="false">
      <c r="A87" s="44" t="s">
        <v>218</v>
      </c>
      <c r="B87" s="44"/>
      <c r="C87" s="44" t="s">
        <v>261</v>
      </c>
      <c r="D87" s="44" t="s">
        <v>50</v>
      </c>
      <c r="E87" s="44" t="s">
        <v>220</v>
      </c>
      <c r="F87" s="44"/>
      <c r="G87" s="44" t="s">
        <v>262</v>
      </c>
    </row>
    <row r="88" customFormat="false" ht="13.9" hidden="false" customHeight="true" outlineLevel="0" collapsed="false">
      <c r="A88" s="6" t="s">
        <v>222</v>
      </c>
      <c r="B88" s="6"/>
      <c r="C88" s="58" t="s">
        <v>35</v>
      </c>
      <c r="D88" s="6" t="s">
        <v>35</v>
      </c>
      <c r="E88" s="6" t="s">
        <v>35</v>
      </c>
      <c r="F88" s="6"/>
      <c r="G88" s="59" t="s">
        <v>35</v>
      </c>
    </row>
    <row r="89" customFormat="false" ht="13.9" hidden="false" customHeight="true" outlineLevel="0" collapsed="false">
      <c r="A89" s="6"/>
      <c r="B89" s="6"/>
      <c r="C89" s="51" t="s">
        <v>35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227</v>
      </c>
      <c r="B90" s="6"/>
      <c r="C90" s="60" t="s">
        <v>263</v>
      </c>
      <c r="D90" s="61" t="str">
        <f aca="false">'Журнал контроля'!B7</f>
        <v>Ратобор-брикет от грызунов</v>
      </c>
      <c r="E90" s="6" t="str">
        <f aca="false">'Журн.расхода'!F7</f>
        <v>Бродифакум 0,005%</v>
      </c>
      <c r="F90" s="6"/>
      <c r="G90" s="62" t="n">
        <f aca="false">78*0.04</f>
        <v>3.12</v>
      </c>
    </row>
    <row r="91" customFormat="false" ht="27.85" hidden="false" customHeight="true" outlineLevel="0" collapsed="false">
      <c r="A91" s="6"/>
      <c r="B91" s="6"/>
      <c r="C91" s="69" t="str">
        <f aca="false">'Журн.расхода'!I7</f>
        <v>1 контур защиты</v>
      </c>
      <c r="D91" s="61"/>
      <c r="E91" s="6"/>
      <c r="F91" s="6"/>
      <c r="G91" s="62"/>
    </row>
    <row r="92" customFormat="false" ht="27.85" hidden="false" customHeight="true" outlineLevel="0" collapsed="false">
      <c r="A92" s="6"/>
      <c r="B92" s="6"/>
      <c r="C92" s="69" t="s">
        <v>45</v>
      </c>
      <c r="D92" s="61" t="str">
        <f aca="false">'Журнал контроля'!B9</f>
        <v>Ратобор-брикет от грызунов</v>
      </c>
      <c r="E92" s="6" t="str">
        <f aca="false">'Журн.расхода'!F9</f>
        <v>Бродифакум 0,005%</v>
      </c>
      <c r="F92" s="6"/>
      <c r="G92" s="62" t="n">
        <f aca="false">'Журн.расхода'!G10</f>
        <v>5</v>
      </c>
    </row>
    <row r="93" customFormat="false" ht="13.8" hidden="false" customHeight="false" outlineLevel="0" collapsed="false">
      <c r="A93" s="6"/>
      <c r="B93" s="6"/>
      <c r="C93" s="69" t="s">
        <v>267</v>
      </c>
      <c r="D93" s="61"/>
      <c r="E93" s="6"/>
      <c r="F93" s="6"/>
      <c r="G93" s="62"/>
    </row>
    <row r="94" customFormat="false" ht="12.8" hidden="false" customHeight="true" outlineLevel="0" collapsed="false">
      <c r="A94" s="2" t="s">
        <v>207</v>
      </c>
      <c r="B94" s="2"/>
      <c r="C94" s="63" t="s">
        <v>35</v>
      </c>
      <c r="D94" s="5" t="s">
        <v>35</v>
      </c>
      <c r="E94" s="6" t="s">
        <v>35</v>
      </c>
      <c r="F94" s="6"/>
      <c r="G94" s="5" t="s">
        <v>35</v>
      </c>
    </row>
    <row r="95" customFormat="false" ht="14.15" hidden="false" customHeight="true" outlineLevel="0" collapsed="false">
      <c r="A95" s="6" t="s">
        <v>229</v>
      </c>
      <c r="B95" s="6"/>
      <c r="C95" s="63" t="s">
        <v>35</v>
      </c>
      <c r="D95" s="6" t="s">
        <v>35</v>
      </c>
      <c r="E95" s="6" t="s">
        <v>35</v>
      </c>
      <c r="F95" s="6"/>
      <c r="G95" s="6" t="s">
        <v>35</v>
      </c>
    </row>
    <row r="96" customFormat="false" ht="14.15" hidden="false" customHeight="false" outlineLevel="0" collapsed="false">
      <c r="A96" s="6"/>
      <c r="B96" s="6"/>
      <c r="C96" s="63" t="s">
        <v>35</v>
      </c>
      <c r="D96" s="6"/>
      <c r="E96" s="6"/>
      <c r="F96" s="6"/>
      <c r="G96" s="6"/>
    </row>
    <row r="97" customFormat="false" ht="14.15" hidden="false" customHeight="true" outlineLevel="0" collapsed="false">
      <c r="A97" s="2" t="s">
        <v>230</v>
      </c>
      <c r="B97" s="2"/>
      <c r="C97" s="24" t="s">
        <v>35</v>
      </c>
      <c r="D97" s="24" t="s">
        <v>35</v>
      </c>
      <c r="E97" s="24" t="s">
        <v>35</v>
      </c>
      <c r="F97" s="24"/>
      <c r="G97" s="24" t="s">
        <v>35</v>
      </c>
    </row>
    <row r="98" customFormat="false" ht="14.15" hidden="false" customHeight="false" outlineLevel="0" collapsed="false">
      <c r="A98" s="2"/>
      <c r="B98" s="2"/>
      <c r="C98" s="24" t="s">
        <v>35</v>
      </c>
      <c r="D98" s="24"/>
      <c r="E98" s="24"/>
      <c r="F98" s="24"/>
      <c r="G98" s="24"/>
    </row>
    <row r="99" customFormat="false" ht="13.8" hidden="false" customHeight="true" outlineLevel="0" collapsed="false">
      <c r="A99" s="64" t="s">
        <v>231</v>
      </c>
      <c r="B99" s="64"/>
      <c r="C99" s="24" t="s">
        <v>35</v>
      </c>
      <c r="D99" s="24" t="s">
        <v>35</v>
      </c>
      <c r="E99" s="24" t="s">
        <v>35</v>
      </c>
      <c r="F99" s="24"/>
      <c r="G99" s="24" t="s">
        <v>35</v>
      </c>
    </row>
    <row r="100" customFormat="false" ht="13.8" hidden="false" customHeight="false" outlineLevel="0" collapsed="false">
      <c r="A100" s="64"/>
      <c r="B100" s="64"/>
      <c r="C100" s="24"/>
      <c r="D100" s="24"/>
      <c r="E100" s="24"/>
      <c r="F100" s="24"/>
      <c r="G100" s="24"/>
    </row>
    <row r="101" customFormat="false" ht="14.15" hidden="false" customHeight="true" outlineLevel="0" collapsed="false">
      <c r="A101" s="24" t="s">
        <v>232</v>
      </c>
      <c r="B101" s="24"/>
      <c r="C101" s="24" t="s">
        <v>35</v>
      </c>
      <c r="D101" s="24" t="s">
        <v>35</v>
      </c>
      <c r="E101" s="24" t="s">
        <v>35</v>
      </c>
      <c r="F101" s="24"/>
      <c r="G101" s="24" t="s">
        <v>35</v>
      </c>
    </row>
    <row r="102" customFormat="false" ht="14.15" hidden="false" customHeight="false" outlineLevel="0" collapsed="false">
      <c r="A102" s="24"/>
      <c r="B102" s="24"/>
      <c r="C102" s="24" t="s">
        <v>35</v>
      </c>
      <c r="D102" s="24"/>
      <c r="E102" s="24"/>
      <c r="F102" s="24"/>
      <c r="G102" s="24"/>
    </row>
    <row r="103" customFormat="false" ht="13.8" hidden="false" customHeight="true" outlineLevel="0" collapsed="false">
      <c r="A103" s="43" t="s">
        <v>235</v>
      </c>
      <c r="B103" s="43"/>
      <c r="C103" s="43"/>
      <c r="D103" s="43"/>
      <c r="E103" s="43"/>
      <c r="F103" s="43"/>
      <c r="G103" s="43"/>
    </row>
    <row r="104" customFormat="false" ht="13.8" hidden="false" customHeight="true" outlineLevel="0" collapsed="false">
      <c r="A104" s="47" t="s">
        <v>236</v>
      </c>
      <c r="B104" s="47"/>
      <c r="C104" s="47"/>
      <c r="D104" s="47"/>
      <c r="E104" s="47"/>
      <c r="F104" s="6" t="s">
        <v>35</v>
      </c>
      <c r="G104" s="6"/>
    </row>
    <row r="105" customFormat="false" ht="13.8" hidden="false" customHeight="true" outlineLevel="0" collapsed="false">
      <c r="A105" s="47" t="s">
        <v>237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3.8" hidden="false" customHeight="true" outlineLevel="0" collapsed="false">
      <c r="A106" s="65" t="s">
        <v>238</v>
      </c>
      <c r="B106" s="65"/>
      <c r="C106" s="65"/>
      <c r="D106" s="65"/>
      <c r="E106" s="65"/>
      <c r="F106" s="6" t="s">
        <v>35</v>
      </c>
      <c r="G106" s="6"/>
    </row>
    <row r="107" customFormat="false" ht="13.8" hidden="false" customHeight="true" outlineLevel="0" collapsed="false">
      <c r="A107" s="47" t="s">
        <v>239</v>
      </c>
      <c r="B107" s="47"/>
      <c r="C107" s="47"/>
      <c r="D107" s="47"/>
      <c r="E107" s="47"/>
      <c r="F107" s="45" t="s">
        <v>240</v>
      </c>
      <c r="G107" s="45"/>
    </row>
    <row r="108" customFormat="false" ht="13.8" hidden="false" customHeight="false" outlineLevel="0" collapsed="false">
      <c r="A108" s="66" t="s">
        <v>241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242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243</v>
      </c>
      <c r="B110" s="45"/>
      <c r="C110" s="45"/>
      <c r="D110" s="45" t="s">
        <v>244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048576" customFormat="false" ht="12.8" hidden="false" customHeight="false" outlineLevel="0" collapsed="false"/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3"/>
    <mergeCell ref="D90:D91"/>
    <mergeCell ref="E90:F91"/>
    <mergeCell ref="G90:G91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6"/>
  <sheetViews>
    <sheetView showFormulas="false" showGridLines="true" showRowColHeaders="true" showZeros="true" rightToLeft="false" tabSelected="false" showOutlineSymbols="true" defaultGridColor="true" view="pageBreakPreview" topLeftCell="A20" colorId="64" zoomScale="76" zoomScaleNormal="100" zoomScalePageLayoutView="76" workbookViewId="0">
      <selection pane="topLeft" activeCell="A1" activeCellId="1" sqref="E19 A1"/>
    </sheetView>
  </sheetViews>
  <sheetFormatPr defaultColWidth="10.484375" defaultRowHeight="12.8" zeroHeight="false" outlineLevelRow="0" outlineLevelCol="0"/>
  <sheetData>
    <row r="1" customFormat="false" ht="13.8" hidden="false" customHeight="false" outlineLevel="0" collapsed="false">
      <c r="A1" s="70" t="s">
        <v>268</v>
      </c>
      <c r="B1" s="70"/>
      <c r="C1" s="70"/>
      <c r="D1" s="70"/>
      <c r="E1" s="70"/>
      <c r="F1" s="70"/>
      <c r="G1" s="70"/>
      <c r="H1" s="70"/>
      <c r="I1" s="70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8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2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C79" activeCellId="1" sqref="E19 C79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5.33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162</v>
      </c>
      <c r="B3" s="8" t="str">
        <f aca="false">'1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'Журн.расхода'!A17</f>
        <v>45803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8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170</v>
      </c>
      <c r="B14" s="44" t="s">
        <v>171</v>
      </c>
      <c r="C14" s="44" t="s">
        <v>256</v>
      </c>
      <c r="D14" s="44" t="s">
        <v>173</v>
      </c>
      <c r="E14" s="44" t="s">
        <v>174</v>
      </c>
      <c r="F14" s="44" t="s">
        <v>175</v>
      </c>
      <c r="G14" s="44"/>
    </row>
    <row r="15" customFormat="false" ht="159.7" hidden="false" customHeight="true" outlineLevel="0" collapsed="false">
      <c r="A15" s="47" t="s">
        <v>177</v>
      </c>
      <c r="B15" s="5" t="n">
        <v>1</v>
      </c>
      <c r="C15" s="5" t="s">
        <v>269</v>
      </c>
      <c r="D15" s="5" t="s">
        <v>35</v>
      </c>
      <c r="E15" s="48" t="s">
        <v>35</v>
      </c>
      <c r="F15" s="4" t="n">
        <v>14</v>
      </c>
      <c r="G15" s="4"/>
    </row>
    <row r="16" customFormat="false" ht="13.8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183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8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8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8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8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270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73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266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3.8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8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8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3.8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8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8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8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">
        <v>183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3.8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3.8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8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8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3.8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8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8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8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8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8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8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3.8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8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8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8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8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3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260</v>
      </c>
      <c r="B72" s="43"/>
      <c r="C72" s="43"/>
      <c r="D72" s="43"/>
      <c r="E72" s="43"/>
      <c r="F72" s="43"/>
      <c r="G72" s="43"/>
    </row>
    <row r="73" customFormat="false" ht="42.5" hidden="false" customHeight="true" outlineLevel="0" collapsed="false">
      <c r="A73" s="44" t="s">
        <v>218</v>
      </c>
      <c r="B73" s="44"/>
      <c r="C73" s="44" t="s">
        <v>261</v>
      </c>
      <c r="D73" s="44" t="s">
        <v>50</v>
      </c>
      <c r="E73" s="44" t="s">
        <v>220</v>
      </c>
      <c r="F73" s="44"/>
      <c r="G73" s="44" t="s">
        <v>262</v>
      </c>
    </row>
    <row r="74" customFormat="false" ht="13.8" hidden="false" customHeight="true" outlineLevel="0" collapsed="false">
      <c r="A74" s="6" t="s">
        <v>222</v>
      </c>
      <c r="B74" s="6"/>
      <c r="C74" s="58" t="s">
        <v>35</v>
      </c>
      <c r="D74" s="6" t="s">
        <v>35</v>
      </c>
      <c r="E74" s="6" t="s">
        <v>35</v>
      </c>
      <c r="F74" s="6"/>
      <c r="G74" s="59" t="s">
        <v>35</v>
      </c>
    </row>
    <row r="75" customFormat="false" ht="13.8" hidden="false" customHeight="true" outlineLevel="0" collapsed="false">
      <c r="A75" s="6"/>
      <c r="B75" s="6"/>
      <c r="C75" s="51" t="s">
        <v>35</v>
      </c>
      <c r="D75" s="6"/>
      <c r="E75" s="6"/>
      <c r="F75" s="6"/>
      <c r="G75" s="59"/>
    </row>
    <row r="76" customFormat="false" ht="13.8" hidden="false" customHeight="true" outlineLevel="0" collapsed="false">
      <c r="A76" s="6" t="s">
        <v>227</v>
      </c>
      <c r="B76" s="6"/>
      <c r="C76" s="60" t="s">
        <v>263</v>
      </c>
      <c r="D76" s="61" t="str">
        <f aca="false">'Журнал контроля'!B7</f>
        <v>Ратобор-брикет от грызунов</v>
      </c>
      <c r="E76" s="6" t="str">
        <f aca="false">'Журн.расхода'!F7</f>
        <v>Бродифакум 0,005%</v>
      </c>
      <c r="F76" s="6"/>
      <c r="G76" s="62" t="n">
        <f aca="false">78*0.04</f>
        <v>3.12</v>
      </c>
    </row>
    <row r="77" customFormat="false" ht="27.85" hidden="false" customHeight="true" outlineLevel="0" collapsed="false">
      <c r="A77" s="6"/>
      <c r="B77" s="6"/>
      <c r="C77" s="69" t="str">
        <f aca="false">'Журн.расхода'!I7</f>
        <v>1 контур защиты</v>
      </c>
      <c r="D77" s="61"/>
      <c r="E77" s="6"/>
      <c r="F77" s="6"/>
      <c r="G77" s="62"/>
    </row>
    <row r="78" customFormat="false" ht="13.8" hidden="false" customHeight="false" outlineLevel="0" collapsed="false">
      <c r="A78" s="6"/>
      <c r="B78" s="6"/>
      <c r="C78" s="69" t="s">
        <v>271</v>
      </c>
      <c r="D78" s="61"/>
      <c r="E78" s="6" t="e">
        <f aca="false">#REF!</f>
        <v>#REF!</v>
      </c>
      <c r="F78" s="6"/>
      <c r="G78" s="71" t="n">
        <v>5</v>
      </c>
    </row>
    <row r="79" customFormat="false" ht="13.8" hidden="false" customHeight="true" outlineLevel="0" collapsed="false">
      <c r="A79" s="2" t="s">
        <v>207</v>
      </c>
      <c r="B79" s="2"/>
      <c r="C79" s="63" t="s">
        <v>35</v>
      </c>
      <c r="D79" s="5" t="s">
        <v>35</v>
      </c>
      <c r="E79" s="6" t="s">
        <v>35</v>
      </c>
      <c r="F79" s="6"/>
      <c r="G79" s="5" t="s">
        <v>35</v>
      </c>
    </row>
    <row r="80" customFormat="false" ht="14.15" hidden="false" customHeight="true" outlineLevel="0" collapsed="false">
      <c r="A80" s="6" t="s">
        <v>229</v>
      </c>
      <c r="B80" s="6"/>
      <c r="C80" s="63" t="s">
        <v>35</v>
      </c>
      <c r="D80" s="6" t="s">
        <v>35</v>
      </c>
      <c r="E80" s="6" t="s">
        <v>35</v>
      </c>
      <c r="F80" s="6"/>
      <c r="G80" s="6" t="s">
        <v>35</v>
      </c>
    </row>
    <row r="81" customFormat="false" ht="14.15" hidden="false" customHeight="false" outlineLevel="0" collapsed="false">
      <c r="A81" s="6"/>
      <c r="B81" s="6"/>
      <c r="C81" s="63" t="s">
        <v>35</v>
      </c>
      <c r="D81" s="6"/>
      <c r="E81" s="6"/>
      <c r="F81" s="6"/>
      <c r="G81" s="6"/>
    </row>
    <row r="82" customFormat="false" ht="14.15" hidden="false" customHeight="true" outlineLevel="0" collapsed="false">
      <c r="A82" s="2" t="s">
        <v>230</v>
      </c>
      <c r="B82" s="2"/>
      <c r="C82" s="24" t="s">
        <v>35</v>
      </c>
      <c r="D82" s="24" t="s">
        <v>35</v>
      </c>
      <c r="E82" s="24" t="s">
        <v>35</v>
      </c>
      <c r="F82" s="24"/>
      <c r="G82" s="24" t="s">
        <v>35</v>
      </c>
    </row>
    <row r="83" customFormat="false" ht="14.15" hidden="false" customHeight="false" outlineLevel="0" collapsed="false">
      <c r="A83" s="2"/>
      <c r="B83" s="2"/>
      <c r="C83" s="24" t="s">
        <v>35</v>
      </c>
      <c r="D83" s="24"/>
      <c r="E83" s="24"/>
      <c r="F83" s="24"/>
      <c r="G83" s="24"/>
    </row>
    <row r="84" customFormat="false" ht="13.8" hidden="false" customHeight="true" outlineLevel="0" collapsed="false">
      <c r="A84" s="64" t="s">
        <v>231</v>
      </c>
      <c r="B84" s="64"/>
      <c r="C84" s="24" t="s">
        <v>35</v>
      </c>
      <c r="D84" s="24" t="s">
        <v>35</v>
      </c>
      <c r="E84" s="24" t="s">
        <v>35</v>
      </c>
      <c r="F84" s="24"/>
      <c r="G84" s="24" t="s">
        <v>35</v>
      </c>
    </row>
    <row r="85" customFormat="false" ht="13.8" hidden="false" customHeight="false" outlineLevel="0" collapsed="false">
      <c r="A85" s="64"/>
      <c r="B85" s="64"/>
      <c r="C85" s="24"/>
      <c r="D85" s="24"/>
      <c r="E85" s="24"/>
      <c r="F85" s="24"/>
      <c r="G85" s="24"/>
    </row>
    <row r="86" customFormat="false" ht="14.15" hidden="false" customHeight="true" outlineLevel="0" collapsed="false">
      <c r="A86" s="24" t="s">
        <v>232</v>
      </c>
      <c r="B86" s="24"/>
      <c r="C86" s="24" t="s">
        <v>35</v>
      </c>
      <c r="D86" s="24" t="s">
        <v>35</v>
      </c>
      <c r="E86" s="24" t="s">
        <v>35</v>
      </c>
      <c r="F86" s="24"/>
      <c r="G86" s="24" t="s">
        <v>35</v>
      </c>
    </row>
    <row r="87" customFormat="false" ht="14.15" hidden="false" customHeight="false" outlineLevel="0" collapsed="false">
      <c r="A87" s="24"/>
      <c r="B87" s="24"/>
      <c r="C87" s="24" t="s">
        <v>35</v>
      </c>
      <c r="D87" s="24"/>
      <c r="E87" s="24"/>
      <c r="F87" s="24"/>
      <c r="G87" s="24"/>
    </row>
    <row r="88" customFormat="false" ht="14.15" hidden="false" customHeight="true" outlineLevel="0" collapsed="false">
      <c r="A88" s="43" t="s">
        <v>253</v>
      </c>
      <c r="B88" s="43"/>
      <c r="C88" s="43"/>
      <c r="D88" s="43"/>
      <c r="E88" s="43"/>
      <c r="F88" s="43"/>
      <c r="G88" s="43"/>
    </row>
    <row r="89" customFormat="false" ht="14.15" hidden="false" customHeight="true" outlineLevel="0" collapsed="false">
      <c r="A89" s="47" t="s">
        <v>236</v>
      </c>
      <c r="B89" s="47"/>
      <c r="C89" s="47"/>
      <c r="D89" s="47"/>
      <c r="E89" s="47"/>
      <c r="F89" s="6" t="s">
        <v>35</v>
      </c>
      <c r="G89" s="6"/>
    </row>
    <row r="90" customFormat="false" ht="14.15" hidden="false" customHeight="true" outlineLevel="0" collapsed="false">
      <c r="A90" s="47" t="s">
        <v>237</v>
      </c>
      <c r="B90" s="47"/>
      <c r="C90" s="47"/>
      <c r="D90" s="47"/>
      <c r="E90" s="47"/>
      <c r="F90" s="6" t="str">
        <f aca="false">F89</f>
        <v>-</v>
      </c>
      <c r="G90" s="6"/>
    </row>
    <row r="91" customFormat="false" ht="14.15" hidden="false" customHeight="true" outlineLevel="0" collapsed="false">
      <c r="A91" s="65" t="s">
        <v>238</v>
      </c>
      <c r="B91" s="65"/>
      <c r="C91" s="65"/>
      <c r="D91" s="65"/>
      <c r="E91" s="65"/>
      <c r="F91" s="6" t="s">
        <v>35</v>
      </c>
      <c r="G91" s="6"/>
    </row>
    <row r="92" customFormat="false" ht="14.15" hidden="false" customHeight="true" outlineLevel="0" collapsed="false">
      <c r="A92" s="47" t="s">
        <v>239</v>
      </c>
      <c r="B92" s="47"/>
      <c r="C92" s="47"/>
      <c r="D92" s="47"/>
      <c r="E92" s="47"/>
      <c r="F92" s="45" t="s">
        <v>240</v>
      </c>
      <c r="G92" s="45"/>
    </row>
    <row r="93" customFormat="false" ht="14.15" hidden="false" customHeight="false" outlineLevel="0" collapsed="false">
      <c r="A93" s="66" t="s">
        <v>254</v>
      </c>
      <c r="B93" s="42"/>
      <c r="C93" s="42"/>
      <c r="D93" s="42"/>
      <c r="E93" s="42"/>
      <c r="F93" s="42"/>
      <c r="G93" s="42"/>
    </row>
    <row r="94" customFormat="false" ht="26.85" hidden="false" customHeight="true" outlineLevel="0" collapsed="false">
      <c r="A94" s="8" t="s">
        <v>242</v>
      </c>
      <c r="B94" s="8"/>
      <c r="C94" s="8"/>
      <c r="D94" s="8"/>
      <c r="E94" s="8"/>
      <c r="F94" s="8"/>
      <c r="G94" s="8"/>
    </row>
    <row r="95" customFormat="false" ht="13.8" hidden="false" customHeight="true" outlineLevel="0" collapsed="false">
      <c r="A95" s="45" t="s">
        <v>243</v>
      </c>
      <c r="B95" s="45"/>
      <c r="C95" s="45"/>
      <c r="D95" s="45" t="s">
        <v>244</v>
      </c>
      <c r="E95" s="45"/>
      <c r="F95" s="45"/>
      <c r="G95" s="45"/>
    </row>
    <row r="96" customFormat="false" ht="13.8" hidden="false" customHeight="false" outlineLevel="0" collapsed="false">
      <c r="A96" s="45"/>
      <c r="B96" s="45"/>
      <c r="C96" s="45"/>
      <c r="D96" s="45"/>
      <c r="E96" s="45"/>
      <c r="F96" s="45"/>
      <c r="G96" s="45"/>
    </row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8"/>
    <mergeCell ref="D76:D78"/>
    <mergeCell ref="E76:F78"/>
    <mergeCell ref="G76:G77"/>
    <mergeCell ref="A79:B79"/>
    <mergeCell ref="E79:F79"/>
    <mergeCell ref="A80:B81"/>
    <mergeCell ref="D80:D81"/>
    <mergeCell ref="E80:F81"/>
    <mergeCell ref="G80:G81"/>
    <mergeCell ref="A82:B83"/>
    <mergeCell ref="D82:D83"/>
    <mergeCell ref="E82:F83"/>
    <mergeCell ref="G82:G83"/>
    <mergeCell ref="A84:B85"/>
    <mergeCell ref="C84:C85"/>
    <mergeCell ref="D84:D85"/>
    <mergeCell ref="E84:F85"/>
    <mergeCell ref="G84:G85"/>
    <mergeCell ref="A86:B87"/>
    <mergeCell ref="D86:D87"/>
    <mergeCell ref="E86:F87"/>
    <mergeCell ref="G86:G87"/>
    <mergeCell ref="A88:G88"/>
    <mergeCell ref="A89:E89"/>
    <mergeCell ref="F89:G89"/>
    <mergeCell ref="A90:E90"/>
    <mergeCell ref="F90:G90"/>
    <mergeCell ref="A91:E91"/>
    <mergeCell ref="F91:G91"/>
    <mergeCell ref="A92:E92"/>
    <mergeCell ref="F92:G92"/>
    <mergeCell ref="A94:G94"/>
    <mergeCell ref="A95:A96"/>
    <mergeCell ref="B95:C96"/>
    <mergeCell ref="D95:E96"/>
    <mergeCell ref="F95:G96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1" activeCellId="1" sqref="E19 A1"/>
    </sheetView>
  </sheetViews>
  <sheetFormatPr defaultColWidth="10.484375" defaultRowHeight="12.8" zeroHeight="false" outlineLevelRow="0" outlineLevelCol="0"/>
  <sheetData>
    <row r="1" customFormat="false" ht="13.8" hidden="false" customHeight="false" outlineLevel="0" collapsed="false">
      <c r="A1" s="70" t="s">
        <v>272</v>
      </c>
      <c r="B1" s="70"/>
      <c r="C1" s="70"/>
      <c r="D1" s="70"/>
      <c r="E1" s="70"/>
      <c r="F1" s="70"/>
      <c r="G1" s="70"/>
      <c r="H1" s="70"/>
      <c r="I1" s="70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8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16" activeCellId="1" sqref="E19 A16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0.92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162</v>
      </c>
      <c r="B3" s="8" t="str">
        <f aca="false">'1 контур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3.9" hidden="false" customHeight="false" outlineLevel="0" collapsed="false">
      <c r="A5" s="40" t="s">
        <v>166</v>
      </c>
      <c r="B5" s="41" t="n">
        <f aca="false">'Журн.расхода'!A8</f>
        <v>45783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27.85" hidden="false" customHeight="true" outlineLevel="0" collapsed="false">
      <c r="A14" s="18" t="s">
        <v>170</v>
      </c>
      <c r="B14" s="44" t="s">
        <v>171</v>
      </c>
      <c r="C14" s="44" t="s">
        <v>273</v>
      </c>
      <c r="D14" s="44" t="s">
        <v>173</v>
      </c>
      <c r="E14" s="44" t="s">
        <v>174</v>
      </c>
      <c r="F14" s="44" t="s">
        <v>175</v>
      </c>
      <c r="G14" s="44"/>
    </row>
    <row r="15" customFormat="false" ht="76.85" hidden="false" customHeight="true" outlineLevel="0" collapsed="false">
      <c r="A15" s="47" t="s">
        <v>177</v>
      </c>
      <c r="B15" s="5" t="n">
        <v>2</v>
      </c>
      <c r="C15" s="5" t="s">
        <v>274</v>
      </c>
      <c r="D15" s="5" t="s">
        <v>35</v>
      </c>
      <c r="E15" s="48" t="s">
        <v>35</v>
      </c>
      <c r="F15" s="6" t="n">
        <v>5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183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275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276</v>
      </c>
      <c r="B26" s="47"/>
      <c r="C26" s="47"/>
      <c r="D26" s="47"/>
      <c r="E26" s="47"/>
      <c r="F26" s="47"/>
      <c r="G26" s="47"/>
    </row>
    <row r="27" customFormat="false" ht="18.65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3.9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9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3.9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9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9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9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252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218</v>
      </c>
      <c r="B73" s="44"/>
      <c r="C73" s="44" t="s">
        <v>219</v>
      </c>
      <c r="D73" s="44"/>
      <c r="E73" s="44" t="s">
        <v>220</v>
      </c>
      <c r="F73" s="44"/>
      <c r="G73" s="44" t="s">
        <v>221</v>
      </c>
    </row>
    <row r="74" customFormat="false" ht="13.9" hidden="false" customHeight="true" outlineLevel="0" collapsed="false">
      <c r="A74" s="6" t="s">
        <v>222</v>
      </c>
      <c r="B74" s="6"/>
      <c r="C74" s="58" t="s">
        <v>35</v>
      </c>
      <c r="D74" s="6" t="s">
        <v>35</v>
      </c>
      <c r="E74" s="6" t="s">
        <v>35</v>
      </c>
      <c r="F74" s="6"/>
      <c r="G74" s="59" t="s">
        <v>35</v>
      </c>
    </row>
    <row r="75" customFormat="false" ht="13.9" hidden="false" customHeight="true" outlineLevel="0" collapsed="false">
      <c r="A75" s="6"/>
      <c r="B75" s="6"/>
      <c r="C75" s="24" t="s">
        <v>35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227</v>
      </c>
      <c r="B76" s="2"/>
      <c r="C76" s="60" t="s">
        <v>277</v>
      </c>
      <c r="D76" s="61" t="str">
        <f aca="false">'Журн.расхода'!B8</f>
        <v>Ратобор-брикет от грызунов</v>
      </c>
      <c r="E76" s="6" t="str">
        <f aca="false">'Журн.расхода'!F8</f>
        <v>Бродифакум 0,005%</v>
      </c>
      <c r="F76" s="6"/>
      <c r="G76" s="62" t="n">
        <f aca="false">140*0.02</f>
        <v>2.8</v>
      </c>
    </row>
    <row r="77" customFormat="false" ht="27.85" hidden="false" customHeight="true" outlineLevel="0" collapsed="false">
      <c r="A77" s="2"/>
      <c r="B77" s="2"/>
      <c r="C77" s="69" t="str">
        <f aca="false">'Журн.расхода'!I8</f>
        <v>2 контур защиты</v>
      </c>
      <c r="D77" s="61"/>
      <c r="E77" s="6"/>
      <c r="F77" s="6"/>
      <c r="G77" s="62"/>
    </row>
    <row r="78" customFormat="false" ht="12.8" hidden="false" customHeight="true" outlineLevel="0" collapsed="false">
      <c r="A78" s="2" t="s">
        <v>207</v>
      </c>
      <c r="B78" s="2"/>
      <c r="C78" s="63" t="s">
        <v>35</v>
      </c>
      <c r="D78" s="5" t="s">
        <v>35</v>
      </c>
      <c r="E78" s="6" t="s">
        <v>35</v>
      </c>
      <c r="F78" s="6"/>
      <c r="G78" s="5" t="s">
        <v>35</v>
      </c>
    </row>
    <row r="79" customFormat="false" ht="14.15" hidden="false" customHeight="true" outlineLevel="0" collapsed="false">
      <c r="A79" s="6" t="s">
        <v>229</v>
      </c>
      <c r="B79" s="6"/>
      <c r="C79" s="63" t="s">
        <v>35</v>
      </c>
      <c r="D79" s="6" t="s">
        <v>35</v>
      </c>
      <c r="E79" s="6" t="s">
        <v>35</v>
      </c>
      <c r="F79" s="6"/>
      <c r="G79" s="6" t="s">
        <v>35</v>
      </c>
    </row>
    <row r="80" customFormat="false" ht="14.15" hidden="false" customHeight="false" outlineLevel="0" collapsed="false">
      <c r="A80" s="6"/>
      <c r="B80" s="6"/>
      <c r="C80" s="63" t="s">
        <v>35</v>
      </c>
      <c r="D80" s="6"/>
      <c r="E80" s="6"/>
      <c r="F80" s="6"/>
      <c r="G80" s="6"/>
    </row>
    <row r="81" customFormat="false" ht="14.15" hidden="false" customHeight="true" outlineLevel="0" collapsed="false">
      <c r="A81" s="2" t="s">
        <v>230</v>
      </c>
      <c r="B81" s="2"/>
      <c r="C81" s="24" t="s">
        <v>35</v>
      </c>
      <c r="D81" s="24" t="s">
        <v>35</v>
      </c>
      <c r="E81" s="24" t="s">
        <v>35</v>
      </c>
      <c r="F81" s="24"/>
      <c r="G81" s="24" t="s">
        <v>35</v>
      </c>
    </row>
    <row r="82" customFormat="false" ht="14.15" hidden="false" customHeight="false" outlineLevel="0" collapsed="false">
      <c r="A82" s="2"/>
      <c r="B82" s="2"/>
      <c r="C82" s="24" t="s">
        <v>35</v>
      </c>
      <c r="D82" s="24"/>
      <c r="E82" s="24"/>
      <c r="F82" s="24"/>
      <c r="G82" s="24"/>
    </row>
    <row r="83" customFormat="false" ht="13.8" hidden="false" customHeight="true" outlineLevel="0" collapsed="false">
      <c r="A83" s="64" t="s">
        <v>231</v>
      </c>
      <c r="B83" s="64"/>
      <c r="C83" s="24" t="s">
        <v>35</v>
      </c>
      <c r="D83" s="24" t="s">
        <v>35</v>
      </c>
      <c r="E83" s="24" t="s">
        <v>35</v>
      </c>
      <c r="F83" s="24"/>
      <c r="G83" s="24" t="s">
        <v>35</v>
      </c>
    </row>
    <row r="84" customFormat="false" ht="13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4.15" hidden="false" customHeight="true" outlineLevel="0" collapsed="false">
      <c r="A85" s="24" t="s">
        <v>232</v>
      </c>
      <c r="B85" s="24"/>
      <c r="C85" s="24" t="s">
        <v>35</v>
      </c>
      <c r="D85" s="24" t="s">
        <v>35</v>
      </c>
      <c r="E85" s="24" t="s">
        <v>35</v>
      </c>
      <c r="F85" s="24"/>
      <c r="G85" s="24" t="s">
        <v>35</v>
      </c>
    </row>
    <row r="86" customFormat="false" ht="14.15" hidden="false" customHeight="false" outlineLevel="0" collapsed="false">
      <c r="A86" s="24"/>
      <c r="B86" s="24"/>
      <c r="C86" s="24" t="s">
        <v>35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253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236</v>
      </c>
      <c r="B88" s="47"/>
      <c r="C88" s="47"/>
      <c r="D88" s="47"/>
      <c r="E88" s="47"/>
      <c r="F88" s="6" t="s">
        <v>35</v>
      </c>
      <c r="G88" s="6"/>
    </row>
    <row r="89" customFormat="false" ht="13.8" hidden="false" customHeight="true" outlineLevel="0" collapsed="false">
      <c r="A89" s="47" t="s">
        <v>237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238</v>
      </c>
      <c r="B90" s="65"/>
      <c r="C90" s="65"/>
      <c r="D90" s="65"/>
      <c r="E90" s="65"/>
      <c r="F90" s="6" t="s">
        <v>35</v>
      </c>
      <c r="G90" s="6"/>
    </row>
    <row r="91" customFormat="false" ht="13.8" hidden="false" customHeight="true" outlineLevel="0" collapsed="false">
      <c r="A91" s="47" t="s">
        <v>239</v>
      </c>
      <c r="B91" s="47"/>
      <c r="C91" s="47"/>
      <c r="D91" s="47"/>
      <c r="E91" s="47"/>
      <c r="F91" s="45" t="s">
        <v>240</v>
      </c>
      <c r="G91" s="45"/>
    </row>
    <row r="92" customFormat="false" ht="13.8" hidden="false" customHeight="false" outlineLevel="0" collapsed="false">
      <c r="A92" s="66" t="s">
        <v>254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242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243</v>
      </c>
      <c r="B94" s="45"/>
      <c r="C94" s="45"/>
      <c r="D94" s="45" t="s">
        <v>244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4" colorId="64" zoomScale="76" zoomScaleNormal="100" zoomScalePageLayoutView="76" workbookViewId="0">
      <selection pane="topLeft" activeCell="A27" activeCellId="1" sqref="E19 A27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25.72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162</v>
      </c>
      <c r="B3" s="8" t="s">
        <v>63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'Журн.расхода'!A15</f>
        <v>45797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41.75" hidden="false" customHeight="true" outlineLevel="0" collapsed="false">
      <c r="A14" s="18" t="s">
        <v>170</v>
      </c>
      <c r="B14" s="44" t="s">
        <v>171</v>
      </c>
      <c r="C14" s="44" t="s">
        <v>273</v>
      </c>
      <c r="D14" s="44" t="s">
        <v>173</v>
      </c>
      <c r="E14" s="44" t="s">
        <v>174</v>
      </c>
      <c r="F14" s="44" t="s">
        <v>175</v>
      </c>
      <c r="G14" s="44"/>
    </row>
    <row r="15" customFormat="false" ht="117.9" hidden="false" customHeight="true" outlineLevel="0" collapsed="false">
      <c r="A15" s="47" t="s">
        <v>177</v>
      </c>
      <c r="B15" s="5" t="n">
        <v>2</v>
      </c>
      <c r="C15" s="5" t="s">
        <v>278</v>
      </c>
      <c r="D15" s="5" t="s">
        <v>35</v>
      </c>
      <c r="E15" s="48" t="s">
        <v>35</v>
      </c>
      <c r="F15" s="6" t="n">
        <v>6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275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73</v>
      </c>
      <c r="B26" s="57"/>
      <c r="C26" s="57"/>
      <c r="D26" s="57"/>
      <c r="E26" s="57"/>
      <c r="F26" s="57"/>
      <c r="G26" s="57"/>
    </row>
    <row r="27" customFormat="false" ht="25.85" hidden="false" customHeight="true" outlineLevel="0" collapsed="false">
      <c r="A27" s="47" t="s">
        <v>266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3.9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9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3.9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9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9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9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213</v>
      </c>
      <c r="B72" s="43"/>
      <c r="C72" s="43"/>
      <c r="D72" s="43"/>
      <c r="E72" s="43"/>
      <c r="F72" s="43"/>
      <c r="G72" s="43"/>
    </row>
    <row r="73" customFormat="false" ht="13.9" hidden="false" customHeight="true" outlineLevel="0" collapsed="false">
      <c r="A73" s="44" t="s">
        <v>211</v>
      </c>
      <c r="B73" s="67" t="s">
        <v>214</v>
      </c>
      <c r="C73" s="67" t="s">
        <v>191</v>
      </c>
      <c r="D73" s="67" t="s">
        <v>192</v>
      </c>
      <c r="E73" s="67" t="s">
        <v>193</v>
      </c>
      <c r="F73" s="67" t="s">
        <v>194</v>
      </c>
      <c r="G73" s="67" t="s">
        <v>195</v>
      </c>
    </row>
    <row r="74" customFormat="false" ht="13.9" hidden="false" customHeight="true" outlineLevel="0" collapsed="false">
      <c r="A74" s="54" t="s">
        <v>35</v>
      </c>
      <c r="B74" s="54" t="s">
        <v>35</v>
      </c>
      <c r="C74" s="54" t="s">
        <v>35</v>
      </c>
      <c r="D74" s="54" t="s">
        <v>35</v>
      </c>
      <c r="E74" s="54" t="s">
        <v>35</v>
      </c>
      <c r="F74" s="54" t="s">
        <v>35</v>
      </c>
      <c r="G74" s="54" t="s">
        <v>35</v>
      </c>
    </row>
    <row r="75" customFormat="false" ht="13.9" hidden="false" customHeight="true" outlineLevel="0" collapsed="false">
      <c r="A75" s="49" t="s">
        <v>178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179</v>
      </c>
      <c r="B76" s="44" t="s">
        <v>180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4" t="s">
        <v>215</v>
      </c>
      <c r="B77" s="24"/>
      <c r="C77" s="42"/>
      <c r="D77" s="42"/>
      <c r="E77" s="42"/>
      <c r="F77" s="42"/>
      <c r="G77" s="42"/>
    </row>
    <row r="78" customFormat="false" ht="13.9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9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49" t="s">
        <v>187</v>
      </c>
      <c r="B84" s="49"/>
      <c r="C84" s="49"/>
      <c r="D84" s="49"/>
      <c r="E84" s="49"/>
      <c r="F84" s="49"/>
      <c r="G84" s="49"/>
    </row>
    <row r="85" customFormat="false" ht="13.9" hidden="false" customHeight="true" outlineLevel="0" collapsed="false">
      <c r="A85" s="2" t="s">
        <v>212</v>
      </c>
      <c r="B85" s="2"/>
      <c r="C85" s="2"/>
      <c r="D85" s="2"/>
      <c r="E85" s="2"/>
      <c r="F85" s="2"/>
      <c r="G85" s="2"/>
    </row>
    <row r="86" customFormat="false" ht="13.9" hidden="false" customHeight="true" outlineLevel="0" collapsed="false">
      <c r="A86" s="43" t="s">
        <v>217</v>
      </c>
      <c r="B86" s="43"/>
      <c r="C86" s="43"/>
      <c r="D86" s="43"/>
      <c r="E86" s="43"/>
      <c r="F86" s="43"/>
      <c r="G86" s="43"/>
    </row>
    <row r="87" customFormat="false" ht="36.55" hidden="false" customHeight="true" outlineLevel="0" collapsed="false">
      <c r="A87" s="44" t="s">
        <v>218</v>
      </c>
      <c r="B87" s="44"/>
      <c r="C87" s="44" t="s">
        <v>219</v>
      </c>
      <c r="D87" s="44"/>
      <c r="E87" s="44" t="s">
        <v>220</v>
      </c>
      <c r="F87" s="44"/>
      <c r="G87" s="44" t="s">
        <v>221</v>
      </c>
    </row>
    <row r="88" customFormat="false" ht="13.9" hidden="false" customHeight="true" outlineLevel="0" collapsed="false">
      <c r="A88" s="6" t="s">
        <v>222</v>
      </c>
      <c r="B88" s="6"/>
      <c r="C88" s="58" t="s">
        <v>35</v>
      </c>
      <c r="D88" s="6" t="s">
        <v>35</v>
      </c>
      <c r="E88" s="6" t="s">
        <v>35</v>
      </c>
      <c r="F88" s="6"/>
      <c r="G88" s="59" t="s">
        <v>35</v>
      </c>
    </row>
    <row r="89" customFormat="false" ht="13.9" hidden="false" customHeight="true" outlineLevel="0" collapsed="false">
      <c r="A89" s="6"/>
      <c r="B89" s="6"/>
      <c r="C89" s="24" t="s">
        <v>35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227</v>
      </c>
      <c r="B90" s="6"/>
      <c r="C90" s="60" t="s">
        <v>277</v>
      </c>
      <c r="D90" s="61" t="str">
        <f aca="false">'Журн.расхода'!B8</f>
        <v>Ратобор-брикет от грызунов</v>
      </c>
      <c r="E90" s="6" t="str">
        <f aca="false">'Журн.расхода'!F8</f>
        <v>Бродифакум 0,005%</v>
      </c>
      <c r="F90" s="6"/>
      <c r="G90" s="62" t="n">
        <f aca="false">140*0.02</f>
        <v>2.8</v>
      </c>
    </row>
    <row r="91" customFormat="false" ht="27.85" hidden="false" customHeight="true" outlineLevel="0" collapsed="false">
      <c r="A91" s="6"/>
      <c r="B91" s="6"/>
      <c r="C91" s="69" t="str">
        <f aca="false">'Журн.расхода'!I8</f>
        <v>2 контур защиты</v>
      </c>
      <c r="D91" s="61"/>
      <c r="E91" s="6"/>
      <c r="F91" s="6"/>
      <c r="G91" s="62"/>
    </row>
    <row r="92" customFormat="false" ht="12.8" hidden="false" customHeight="true" outlineLevel="0" collapsed="false">
      <c r="A92" s="2" t="s">
        <v>207</v>
      </c>
      <c r="B92" s="2"/>
      <c r="C92" s="63" t="s">
        <v>35</v>
      </c>
      <c r="D92" s="5" t="s">
        <v>35</v>
      </c>
      <c r="E92" s="6" t="s">
        <v>35</v>
      </c>
      <c r="F92" s="6"/>
      <c r="G92" s="5" t="s">
        <v>35</v>
      </c>
    </row>
    <row r="93" customFormat="false" ht="14.15" hidden="false" customHeight="true" outlineLevel="0" collapsed="false">
      <c r="A93" s="6" t="s">
        <v>229</v>
      </c>
      <c r="B93" s="6"/>
      <c r="C93" s="63" t="s">
        <v>35</v>
      </c>
      <c r="D93" s="6" t="s">
        <v>35</v>
      </c>
      <c r="E93" s="6" t="s">
        <v>35</v>
      </c>
      <c r="F93" s="6"/>
      <c r="G93" s="6" t="s">
        <v>35</v>
      </c>
    </row>
    <row r="94" customFormat="false" ht="14.15" hidden="false" customHeight="false" outlineLevel="0" collapsed="false">
      <c r="A94" s="6"/>
      <c r="B94" s="6"/>
      <c r="C94" s="63" t="s">
        <v>35</v>
      </c>
      <c r="D94" s="6"/>
      <c r="E94" s="6"/>
      <c r="F94" s="6"/>
      <c r="G94" s="6"/>
    </row>
    <row r="95" customFormat="false" ht="14.15" hidden="false" customHeight="true" outlineLevel="0" collapsed="false">
      <c r="A95" s="2" t="s">
        <v>230</v>
      </c>
      <c r="B95" s="2"/>
      <c r="C95" s="24" t="s">
        <v>35</v>
      </c>
      <c r="D95" s="24" t="s">
        <v>35</v>
      </c>
      <c r="E95" s="24" t="s">
        <v>35</v>
      </c>
      <c r="F95" s="24"/>
      <c r="G95" s="24" t="s">
        <v>35</v>
      </c>
    </row>
    <row r="96" customFormat="false" ht="14.15" hidden="false" customHeight="false" outlineLevel="0" collapsed="false">
      <c r="A96" s="2"/>
      <c r="B96" s="2"/>
      <c r="C96" s="24" t="s">
        <v>35</v>
      </c>
      <c r="D96" s="24"/>
      <c r="E96" s="24"/>
      <c r="F96" s="24"/>
      <c r="G96" s="24"/>
    </row>
    <row r="97" customFormat="false" ht="13.8" hidden="false" customHeight="true" outlineLevel="0" collapsed="false">
      <c r="A97" s="64" t="s">
        <v>231</v>
      </c>
      <c r="B97" s="64"/>
      <c r="C97" s="24" t="s">
        <v>35</v>
      </c>
      <c r="D97" s="24" t="s">
        <v>35</v>
      </c>
      <c r="E97" s="24" t="s">
        <v>35</v>
      </c>
      <c r="F97" s="24"/>
      <c r="G97" s="24" t="s">
        <v>35</v>
      </c>
    </row>
    <row r="98" customFormat="false" ht="13.8" hidden="false" customHeight="false" outlineLevel="0" collapsed="false">
      <c r="A98" s="64"/>
      <c r="B98" s="64"/>
      <c r="C98" s="24"/>
      <c r="D98" s="24"/>
      <c r="E98" s="24"/>
      <c r="F98" s="24"/>
      <c r="G98" s="24"/>
    </row>
    <row r="99" customFormat="false" ht="14.15" hidden="false" customHeight="true" outlineLevel="0" collapsed="false">
      <c r="A99" s="24" t="s">
        <v>232</v>
      </c>
      <c r="B99" s="24"/>
      <c r="C99" s="24" t="s">
        <v>35</v>
      </c>
      <c r="D99" s="24" t="s">
        <v>35</v>
      </c>
      <c r="E99" s="24" t="s">
        <v>35</v>
      </c>
      <c r="F99" s="24"/>
      <c r="G99" s="24" t="s">
        <v>35</v>
      </c>
    </row>
    <row r="100" customFormat="false" ht="14.15" hidden="false" customHeight="false" outlineLevel="0" collapsed="false">
      <c r="A100" s="24"/>
      <c r="B100" s="24"/>
      <c r="C100" s="24" t="s">
        <v>35</v>
      </c>
      <c r="D100" s="24"/>
      <c r="E100" s="24"/>
      <c r="F100" s="24"/>
      <c r="G100" s="24"/>
    </row>
    <row r="101" customFormat="false" ht="13.8" hidden="false" customHeight="true" outlineLevel="0" collapsed="false">
      <c r="A101" s="43" t="s">
        <v>235</v>
      </c>
      <c r="B101" s="43"/>
      <c r="C101" s="43"/>
      <c r="D101" s="43"/>
      <c r="E101" s="43"/>
      <c r="F101" s="43"/>
      <c r="G101" s="43"/>
    </row>
    <row r="102" customFormat="false" ht="13.8" hidden="false" customHeight="true" outlineLevel="0" collapsed="false">
      <c r="A102" s="47" t="s">
        <v>236</v>
      </c>
      <c r="B102" s="47"/>
      <c r="C102" s="47"/>
      <c r="D102" s="47"/>
      <c r="E102" s="47"/>
      <c r="F102" s="6" t="s">
        <v>35</v>
      </c>
      <c r="G102" s="6"/>
    </row>
    <row r="103" customFormat="false" ht="13.8" hidden="false" customHeight="true" outlineLevel="0" collapsed="false">
      <c r="A103" s="47" t="s">
        <v>237</v>
      </c>
      <c r="B103" s="47"/>
      <c r="C103" s="47"/>
      <c r="D103" s="47"/>
      <c r="E103" s="47"/>
      <c r="F103" s="6" t="str">
        <f aca="false">F102</f>
        <v>-</v>
      </c>
      <c r="G103" s="6"/>
    </row>
    <row r="104" customFormat="false" ht="13.8" hidden="false" customHeight="true" outlineLevel="0" collapsed="false">
      <c r="A104" s="65" t="s">
        <v>238</v>
      </c>
      <c r="B104" s="65"/>
      <c r="C104" s="65"/>
      <c r="D104" s="65"/>
      <c r="E104" s="65"/>
      <c r="F104" s="6" t="s">
        <v>35</v>
      </c>
      <c r="G104" s="6"/>
    </row>
    <row r="105" customFormat="false" ht="13.8" hidden="false" customHeight="true" outlineLevel="0" collapsed="false">
      <c r="A105" s="47" t="s">
        <v>239</v>
      </c>
      <c r="B105" s="47"/>
      <c r="C105" s="47"/>
      <c r="D105" s="47"/>
      <c r="E105" s="47"/>
      <c r="F105" s="45" t="s">
        <v>240</v>
      </c>
      <c r="G105" s="45"/>
    </row>
    <row r="106" customFormat="false" ht="13.8" hidden="false" customHeight="false" outlineLevel="0" collapsed="false">
      <c r="A106" s="66" t="s">
        <v>241</v>
      </c>
      <c r="B106" s="42"/>
      <c r="C106" s="42"/>
      <c r="D106" s="42"/>
      <c r="E106" s="42"/>
      <c r="F106" s="42"/>
      <c r="G106" s="42"/>
    </row>
    <row r="107" customFormat="false" ht="26.85" hidden="false" customHeight="true" outlineLevel="0" collapsed="false">
      <c r="A107" s="8" t="s">
        <v>242</v>
      </c>
      <c r="B107" s="8"/>
      <c r="C107" s="8"/>
      <c r="D107" s="8"/>
      <c r="E107" s="8"/>
      <c r="F107" s="8"/>
      <c r="G107" s="8"/>
    </row>
    <row r="108" customFormat="false" ht="13.8" hidden="false" customHeight="true" outlineLevel="0" collapsed="false">
      <c r="A108" s="45" t="s">
        <v>243</v>
      </c>
      <c r="B108" s="45"/>
      <c r="C108" s="45"/>
      <c r="D108" s="45" t="s">
        <v>244</v>
      </c>
      <c r="E108" s="45"/>
      <c r="F108" s="45"/>
      <c r="G108" s="45"/>
    </row>
    <row r="109" customFormat="false" ht="13.8" hidden="false" customHeight="false" outlineLevel="0" collapsed="false">
      <c r="A109" s="45"/>
      <c r="B109" s="45"/>
      <c r="C109" s="45"/>
      <c r="D109" s="45"/>
      <c r="E109" s="45"/>
      <c r="F109" s="45"/>
      <c r="G109" s="45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4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2"/>
    <mergeCell ref="E92:F92"/>
    <mergeCell ref="A93:B94"/>
    <mergeCell ref="D93:D94"/>
    <mergeCell ref="E93:F94"/>
    <mergeCell ref="G93:G94"/>
    <mergeCell ref="A95:B96"/>
    <mergeCell ref="D95:D96"/>
    <mergeCell ref="E95:F96"/>
    <mergeCell ref="G95:G96"/>
    <mergeCell ref="A97:B98"/>
    <mergeCell ref="C97:C98"/>
    <mergeCell ref="D97:D98"/>
    <mergeCell ref="E97:F98"/>
    <mergeCell ref="G97:G98"/>
    <mergeCell ref="A99:B100"/>
    <mergeCell ref="D99:D100"/>
    <mergeCell ref="E99:F100"/>
    <mergeCell ref="G99:G100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7:G107"/>
    <mergeCell ref="A108:A109"/>
    <mergeCell ref="B108:C109"/>
    <mergeCell ref="D108:E109"/>
    <mergeCell ref="F108:G10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16" activeCellId="1" sqref="E19 A16"/>
    </sheetView>
  </sheetViews>
  <sheetFormatPr defaultColWidth="11.05859375" defaultRowHeight="13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8.58"/>
    <col collapsed="false" customWidth="true" hidden="false" outlineLevel="0" max="3" min="3" style="1" width="26.33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9" hidden="false" customHeight="true" outlineLevel="0" collapsed="false">
      <c r="A3" s="34" t="s">
        <v>162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9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'Журн.расхода'!A19</f>
        <v>45805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27.8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40.75" hidden="false" customHeight="true" outlineLevel="0" collapsed="false">
      <c r="A14" s="18" t="s">
        <v>170</v>
      </c>
      <c r="B14" s="44" t="s">
        <v>171</v>
      </c>
      <c r="C14" s="44" t="s">
        <v>273</v>
      </c>
      <c r="D14" s="44" t="s">
        <v>173</v>
      </c>
      <c r="E14" s="44" t="s">
        <v>174</v>
      </c>
      <c r="F14" s="44" t="s">
        <v>175</v>
      </c>
      <c r="G14" s="44"/>
    </row>
    <row r="15" customFormat="false" ht="69.4" hidden="false" customHeight="true" outlineLevel="0" collapsed="false">
      <c r="A15" s="47" t="s">
        <v>177</v>
      </c>
      <c r="B15" s="5" t="n">
        <v>2</v>
      </c>
      <c r="C15" s="5" t="s">
        <v>279</v>
      </c>
      <c r="D15" s="5" t="s">
        <v>35</v>
      </c>
      <c r="E15" s="48" t="s">
        <v>35</v>
      </c>
      <c r="F15" s="6" t="n">
        <v>7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275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280</v>
      </c>
      <c r="B26" s="57"/>
      <c r="C26" s="57"/>
      <c r="D26" s="57"/>
      <c r="E26" s="57"/>
      <c r="F26" s="57"/>
      <c r="G26" s="57"/>
    </row>
    <row r="27" customFormat="false" ht="23.85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3.9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3.9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9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3.9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3.9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9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3.9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3.9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3.9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3.9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3.9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3.9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39.8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9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9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252</v>
      </c>
      <c r="B72" s="43"/>
      <c r="C72" s="43"/>
      <c r="D72" s="43"/>
      <c r="E72" s="43"/>
      <c r="F72" s="43"/>
      <c r="G72" s="43"/>
    </row>
    <row r="73" customFormat="false" ht="52.95" hidden="false" customHeight="true" outlineLevel="0" collapsed="false">
      <c r="A73" s="44" t="s">
        <v>218</v>
      </c>
      <c r="B73" s="44"/>
      <c r="C73" s="44" t="s">
        <v>219</v>
      </c>
      <c r="D73" s="44"/>
      <c r="E73" s="44" t="s">
        <v>220</v>
      </c>
      <c r="F73" s="44"/>
      <c r="G73" s="44" t="s">
        <v>221</v>
      </c>
    </row>
    <row r="74" customFormat="false" ht="13.9" hidden="false" customHeight="true" outlineLevel="0" collapsed="false">
      <c r="A74" s="6" t="s">
        <v>222</v>
      </c>
      <c r="B74" s="6"/>
      <c r="C74" s="58" t="s">
        <v>35</v>
      </c>
      <c r="D74" s="6" t="s">
        <v>35</v>
      </c>
      <c r="E74" s="6" t="s">
        <v>35</v>
      </c>
      <c r="F74" s="6"/>
      <c r="G74" s="59" t="s">
        <v>35</v>
      </c>
    </row>
    <row r="75" customFormat="false" ht="13.9" hidden="false" customHeight="true" outlineLevel="0" collapsed="false">
      <c r="A75" s="6"/>
      <c r="B75" s="6"/>
      <c r="C75" s="24" t="s">
        <v>35</v>
      </c>
      <c r="D75" s="6"/>
      <c r="E75" s="6"/>
      <c r="F75" s="6"/>
      <c r="G75" s="59"/>
    </row>
    <row r="76" customFormat="false" ht="13.9" hidden="false" customHeight="true" outlineLevel="0" collapsed="false">
      <c r="A76" s="2" t="s">
        <v>227</v>
      </c>
      <c r="B76" s="2"/>
      <c r="C76" s="60" t="s">
        <v>277</v>
      </c>
      <c r="D76" s="61" t="str">
        <f aca="false">'Журн.расхода'!B8</f>
        <v>Ратобор-брикет от грызунов</v>
      </c>
      <c r="E76" s="6" t="str">
        <f aca="false">'Журн.расхода'!F8</f>
        <v>Бродифакум 0,005%</v>
      </c>
      <c r="F76" s="6"/>
      <c r="G76" s="62" t="n">
        <f aca="false">140*0.02</f>
        <v>2.8</v>
      </c>
    </row>
    <row r="77" customFormat="false" ht="27.85" hidden="false" customHeight="true" outlineLevel="0" collapsed="false">
      <c r="A77" s="2"/>
      <c r="B77" s="2"/>
      <c r="C77" s="69" t="str">
        <f aca="false">'Журн.расхода'!I8</f>
        <v>2 контур защиты</v>
      </c>
      <c r="D77" s="61"/>
      <c r="E77" s="6"/>
      <c r="F77" s="6"/>
      <c r="G77" s="62"/>
    </row>
    <row r="78" customFormat="false" ht="12.8" hidden="false" customHeight="true" outlineLevel="0" collapsed="false">
      <c r="A78" s="2" t="s">
        <v>207</v>
      </c>
      <c r="B78" s="2"/>
      <c r="C78" s="63" t="s">
        <v>35</v>
      </c>
      <c r="D78" s="5" t="s">
        <v>35</v>
      </c>
      <c r="E78" s="6" t="s">
        <v>35</v>
      </c>
      <c r="F78" s="6"/>
      <c r="G78" s="5" t="s">
        <v>35</v>
      </c>
    </row>
    <row r="79" customFormat="false" ht="13.8" hidden="false" customHeight="true" outlineLevel="0" collapsed="false">
      <c r="A79" s="6" t="s">
        <v>229</v>
      </c>
      <c r="B79" s="6"/>
      <c r="C79" s="63" t="s">
        <v>35</v>
      </c>
      <c r="D79" s="6" t="s">
        <v>35</v>
      </c>
      <c r="E79" s="6" t="s">
        <v>35</v>
      </c>
      <c r="F79" s="6"/>
      <c r="G79" s="6" t="s">
        <v>35</v>
      </c>
    </row>
    <row r="80" customFormat="false" ht="13.8" hidden="false" customHeight="false" outlineLevel="0" collapsed="false">
      <c r="A80" s="6"/>
      <c r="B80" s="6"/>
      <c r="C80" s="63" t="s">
        <v>35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230</v>
      </c>
      <c r="B81" s="2"/>
      <c r="C81" s="24" t="s">
        <v>35</v>
      </c>
      <c r="D81" s="24" t="s">
        <v>35</v>
      </c>
      <c r="E81" s="24" t="s">
        <v>35</v>
      </c>
      <c r="F81" s="24"/>
      <c r="G81" s="24" t="s">
        <v>35</v>
      </c>
    </row>
    <row r="82" customFormat="false" ht="13.8" hidden="false" customHeight="false" outlineLevel="0" collapsed="false">
      <c r="A82" s="2"/>
      <c r="B82" s="2"/>
      <c r="C82" s="24" t="s">
        <v>35</v>
      </c>
      <c r="D82" s="24"/>
      <c r="E82" s="24"/>
      <c r="F82" s="24"/>
      <c r="G82" s="24"/>
    </row>
    <row r="83" customFormat="false" ht="13.8" hidden="false" customHeight="true" outlineLevel="0" collapsed="false">
      <c r="A83" s="64" t="s">
        <v>231</v>
      </c>
      <c r="B83" s="64"/>
      <c r="C83" s="24" t="s">
        <v>35</v>
      </c>
      <c r="D83" s="24" t="s">
        <v>35</v>
      </c>
      <c r="E83" s="24" t="s">
        <v>35</v>
      </c>
      <c r="F83" s="24"/>
      <c r="G83" s="24" t="s">
        <v>35</v>
      </c>
    </row>
    <row r="84" customFormat="false" ht="13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3.8" hidden="false" customHeight="true" outlineLevel="0" collapsed="false">
      <c r="A85" s="24" t="s">
        <v>232</v>
      </c>
      <c r="B85" s="24"/>
      <c r="C85" s="24" t="s">
        <v>35</v>
      </c>
      <c r="D85" s="24" t="s">
        <v>35</v>
      </c>
      <c r="E85" s="24" t="s">
        <v>35</v>
      </c>
      <c r="F85" s="24"/>
      <c r="G85" s="24" t="s">
        <v>35</v>
      </c>
    </row>
    <row r="86" customFormat="false" ht="13.8" hidden="false" customHeight="false" outlineLevel="0" collapsed="false">
      <c r="A86" s="24"/>
      <c r="B86" s="24"/>
      <c r="C86" s="24" t="s">
        <v>35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253</v>
      </c>
      <c r="B87" s="43"/>
      <c r="C87" s="43"/>
      <c r="D87" s="43"/>
      <c r="E87" s="43"/>
      <c r="F87" s="43"/>
      <c r="G87" s="43"/>
    </row>
    <row r="88" customFormat="false" ht="13.8" hidden="false" customHeight="true" outlineLevel="0" collapsed="false">
      <c r="A88" s="47" t="s">
        <v>236</v>
      </c>
      <c r="B88" s="47"/>
      <c r="C88" s="47"/>
      <c r="D88" s="47"/>
      <c r="E88" s="47"/>
      <c r="F88" s="6" t="s">
        <v>35</v>
      </c>
      <c r="G88" s="6"/>
    </row>
    <row r="89" customFormat="false" ht="13.8" hidden="false" customHeight="true" outlineLevel="0" collapsed="false">
      <c r="A89" s="47" t="s">
        <v>237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238</v>
      </c>
      <c r="B90" s="65"/>
      <c r="C90" s="65"/>
      <c r="D90" s="65"/>
      <c r="E90" s="65"/>
      <c r="F90" s="6" t="s">
        <v>35</v>
      </c>
      <c r="G90" s="6"/>
    </row>
    <row r="91" customFormat="false" ht="13.8" hidden="false" customHeight="true" outlineLevel="0" collapsed="false">
      <c r="A91" s="47" t="s">
        <v>239</v>
      </c>
      <c r="B91" s="47"/>
      <c r="C91" s="47"/>
      <c r="D91" s="47"/>
      <c r="E91" s="47"/>
      <c r="F91" s="45" t="s">
        <v>240</v>
      </c>
      <c r="G91" s="45"/>
    </row>
    <row r="92" customFormat="false" ht="13.8" hidden="false" customHeight="false" outlineLevel="0" collapsed="false">
      <c r="A92" s="66" t="s">
        <v>254</v>
      </c>
      <c r="B92" s="42"/>
      <c r="C92" s="42"/>
      <c r="D92" s="42"/>
      <c r="E92" s="42"/>
      <c r="F92" s="42"/>
      <c r="G92" s="42"/>
    </row>
    <row r="93" customFormat="false" ht="26.85" hidden="false" customHeight="true" outlineLevel="0" collapsed="false">
      <c r="A93" s="8" t="s">
        <v>242</v>
      </c>
      <c r="B93" s="8"/>
      <c r="C93" s="8"/>
      <c r="D93" s="8"/>
      <c r="E93" s="8"/>
      <c r="F93" s="8"/>
      <c r="G93" s="8"/>
    </row>
    <row r="94" customFormat="false" ht="13.8" hidden="false" customHeight="true" outlineLevel="0" collapsed="false">
      <c r="A94" s="45" t="s">
        <v>243</v>
      </c>
      <c r="B94" s="45"/>
      <c r="C94" s="45"/>
      <c r="D94" s="45" t="s">
        <v>244</v>
      </c>
      <c r="E94" s="45"/>
      <c r="F94" s="45"/>
      <c r="G94" s="45"/>
    </row>
    <row r="95" customFormat="false" ht="13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5"/>
  <sheetViews>
    <sheetView showFormulas="false" showGridLines="true" showRowColHeaders="true" showZeros="true" rightToLeft="false" tabSelected="false" showOutlineSymbols="true" defaultGridColor="true" view="pageBreakPreview" topLeftCell="A7" colorId="64" zoomScale="76" zoomScaleNormal="100" zoomScalePageLayoutView="76" workbookViewId="0">
      <selection pane="topLeft" activeCell="B30" activeCellId="1" sqref="E19 B30"/>
    </sheetView>
  </sheetViews>
  <sheetFormatPr defaultColWidth="10.66796875" defaultRowHeight="12.8" zeroHeight="false" outlineLevelRow="0" outlineLevelCol="0"/>
  <cols>
    <col collapsed="false" customWidth="true" hidden="false" outlineLevel="0" max="1" min="1" style="1" width="23.63"/>
    <col collapsed="false" customWidth="true" hidden="false" outlineLevel="0" max="2" min="2" style="1" width="21.41"/>
    <col collapsed="false" customWidth="true" hidden="false" outlineLevel="0" max="3" min="3" style="1" width="28.3"/>
    <col collapsed="false" customWidth="true" hidden="false" outlineLevel="0" max="4" min="4" style="1" width="19.32"/>
    <col collapsed="false" customWidth="true" hidden="false" outlineLevel="0" max="5" min="5" style="1" width="19.81"/>
    <col collapsed="false" customWidth="true" hidden="false" outlineLevel="0" max="7" min="7" style="1" width="13.92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162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v>45807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8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72.1" hidden="false" customHeight="true" outlineLevel="0" collapsed="false">
      <c r="A15" s="47" t="s">
        <v>177</v>
      </c>
      <c r="B15" s="5" t="n">
        <v>2</v>
      </c>
      <c r="C15" s="5" t="s">
        <v>281</v>
      </c>
      <c r="D15" s="5" t="s">
        <v>35</v>
      </c>
      <c r="E15" s="48" t="s">
        <v>35</v>
      </c>
      <c r="F15" s="6" t="n">
        <v>22</v>
      </c>
      <c r="G15" s="6"/>
    </row>
    <row r="16" customFormat="false" ht="13.8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8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8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8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270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280</v>
      </c>
      <c r="B26" s="57"/>
      <c r="C26" s="57"/>
      <c r="D26" s="57"/>
      <c r="E26" s="57"/>
      <c r="F26" s="57"/>
      <c r="G26" s="57"/>
    </row>
    <row r="27" customFormat="false" ht="14.15" hidden="false" customHeight="true" outlineLevel="0" collapsed="false">
      <c r="A27" s="47" t="s">
        <v>282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4.15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8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n">
        <f aca="false">SUM(B34:B39)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26.85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3.8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8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4.15" hidden="false" customHeight="true" outlineLevel="0" collapsed="false">
      <c r="A58" s="43" t="s">
        <v>260</v>
      </c>
      <c r="B58" s="43"/>
      <c r="C58" s="43"/>
      <c r="D58" s="43"/>
      <c r="E58" s="43"/>
      <c r="F58" s="43"/>
      <c r="G58" s="43"/>
    </row>
    <row r="59" customFormat="false" ht="50.95" hidden="false" customHeight="true" outlineLevel="0" collapsed="false">
      <c r="A59" s="44" t="s">
        <v>218</v>
      </c>
      <c r="B59" s="44"/>
      <c r="C59" s="44" t="s">
        <v>261</v>
      </c>
      <c r="D59" s="44" t="s">
        <v>50</v>
      </c>
      <c r="E59" s="44" t="s">
        <v>220</v>
      </c>
      <c r="F59" s="44"/>
      <c r="G59" s="44" t="s">
        <v>262</v>
      </c>
    </row>
    <row r="60" customFormat="false" ht="13.8" hidden="false" customHeight="true" outlineLevel="0" collapsed="false">
      <c r="A60" s="6" t="s">
        <v>222</v>
      </c>
      <c r="B60" s="6"/>
      <c r="C60" s="58" t="s">
        <v>35</v>
      </c>
      <c r="D60" s="6" t="s">
        <v>35</v>
      </c>
      <c r="E60" s="6" t="s">
        <v>35</v>
      </c>
      <c r="F60" s="6"/>
      <c r="G60" s="59" t="s">
        <v>35</v>
      </c>
    </row>
    <row r="61" customFormat="false" ht="13.8" hidden="false" customHeight="false" outlineLevel="0" collapsed="false">
      <c r="A61" s="6"/>
      <c r="B61" s="6"/>
      <c r="C61" s="51" t="s">
        <v>35</v>
      </c>
      <c r="D61" s="6"/>
      <c r="E61" s="6"/>
      <c r="F61" s="6"/>
      <c r="G61" s="59"/>
    </row>
    <row r="62" customFormat="false" ht="14.15" hidden="false" customHeight="true" outlineLevel="0" collapsed="false">
      <c r="A62" s="2" t="s">
        <v>227</v>
      </c>
      <c r="B62" s="2"/>
      <c r="C62" s="60" t="s">
        <v>283</v>
      </c>
      <c r="D62" s="6" t="s">
        <v>22</v>
      </c>
      <c r="E62" s="6" t="n">
        <f aca="false">'1 контур (1)'!E62</f>
        <v>0</v>
      </c>
      <c r="F62" s="6"/>
      <c r="G62" s="72" t="n">
        <f aca="false">SUM(19*0.04)</f>
        <v>0.76</v>
      </c>
    </row>
    <row r="63" customFormat="false" ht="12.8" hidden="false" customHeight="false" outlineLevel="0" collapsed="false">
      <c r="A63" s="2"/>
      <c r="B63" s="2"/>
      <c r="C63" s="69" t="s">
        <v>284</v>
      </c>
      <c r="D63" s="6"/>
      <c r="E63" s="6"/>
      <c r="F63" s="6"/>
      <c r="G63" s="72"/>
    </row>
    <row r="64" customFormat="false" ht="24.85" hidden="false" customHeight="true" outlineLevel="0" collapsed="false">
      <c r="A64" s="2" t="s">
        <v>207</v>
      </c>
      <c r="B64" s="2"/>
      <c r="C64" s="63" t="s">
        <v>35</v>
      </c>
      <c r="D64" s="5" t="s">
        <v>35</v>
      </c>
      <c r="E64" s="6" t="s">
        <v>35</v>
      </c>
      <c r="F64" s="6"/>
      <c r="G64" s="5" t="s">
        <v>35</v>
      </c>
    </row>
    <row r="65" customFormat="false" ht="13.8" hidden="false" customHeight="true" outlineLevel="0" collapsed="false">
      <c r="A65" s="6" t="s">
        <v>229</v>
      </c>
      <c r="B65" s="6"/>
      <c r="C65" s="63" t="s">
        <v>35</v>
      </c>
      <c r="D65" s="6" t="s">
        <v>35</v>
      </c>
      <c r="E65" s="6" t="s">
        <v>35</v>
      </c>
      <c r="F65" s="6"/>
      <c r="G65" s="6" t="s">
        <v>35</v>
      </c>
    </row>
    <row r="66" customFormat="false" ht="13.8" hidden="false" customHeight="false" outlineLevel="0" collapsed="false">
      <c r="A66" s="6"/>
      <c r="B66" s="6"/>
      <c r="C66" s="63" t="s">
        <v>35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230</v>
      </c>
      <c r="B67" s="2"/>
      <c r="C67" s="24" t="s">
        <v>35</v>
      </c>
      <c r="D67" s="24" t="s">
        <v>35</v>
      </c>
      <c r="E67" s="24" t="s">
        <v>35</v>
      </c>
      <c r="F67" s="24"/>
      <c r="G67" s="24" t="s">
        <v>35</v>
      </c>
    </row>
    <row r="68" customFormat="false" ht="13.8" hidden="false" customHeight="false" outlineLevel="0" collapsed="false">
      <c r="A68" s="2"/>
      <c r="B68" s="2"/>
      <c r="C68" s="24" t="s">
        <v>35</v>
      </c>
      <c r="D68" s="24"/>
      <c r="E68" s="24"/>
      <c r="F68" s="24"/>
      <c r="G68" s="24"/>
    </row>
    <row r="69" customFormat="false" ht="13.8" hidden="false" customHeight="true" outlineLevel="0" collapsed="false">
      <c r="A69" s="64" t="s">
        <v>231</v>
      </c>
      <c r="B69" s="64"/>
      <c r="C69" s="24" t="s">
        <v>35</v>
      </c>
      <c r="D69" s="24" t="s">
        <v>35</v>
      </c>
      <c r="E69" s="24" t="s">
        <v>35</v>
      </c>
      <c r="F69" s="24"/>
      <c r="G69" s="24" t="s">
        <v>35</v>
      </c>
    </row>
    <row r="70" customFormat="false" ht="13.8" hidden="false" customHeight="false" outlineLevel="0" collapsed="false">
      <c r="A70" s="64"/>
      <c r="B70" s="64"/>
      <c r="C70" s="24"/>
      <c r="D70" s="24"/>
      <c r="E70" s="24"/>
      <c r="F70" s="24"/>
      <c r="G70" s="24"/>
    </row>
    <row r="71" customFormat="false" ht="14.15" hidden="false" customHeight="true" outlineLevel="0" collapsed="false">
      <c r="A71" s="43" t="s">
        <v>285</v>
      </c>
      <c r="B71" s="43"/>
      <c r="C71" s="43"/>
      <c r="D71" s="43"/>
      <c r="E71" s="43"/>
      <c r="F71" s="43"/>
      <c r="G71" s="43"/>
    </row>
    <row r="72" customFormat="false" ht="24.85" hidden="false" customHeight="true" outlineLevel="0" collapsed="false">
      <c r="A72" s="47" t="s">
        <v>236</v>
      </c>
      <c r="B72" s="47"/>
      <c r="C72" s="47"/>
      <c r="D72" s="47"/>
      <c r="E72" s="47"/>
      <c r="F72" s="6" t="s">
        <v>35</v>
      </c>
      <c r="G72" s="6"/>
    </row>
    <row r="73" customFormat="false" ht="13.8" hidden="false" customHeight="true" outlineLevel="0" collapsed="false">
      <c r="A73" s="47" t="s">
        <v>237</v>
      </c>
      <c r="B73" s="47"/>
      <c r="C73" s="47"/>
      <c r="D73" s="47"/>
      <c r="E73" s="47"/>
      <c r="F73" s="6" t="str">
        <f aca="false">F72</f>
        <v>-</v>
      </c>
      <c r="G73" s="6"/>
    </row>
    <row r="74" customFormat="false" ht="13.8" hidden="false" customHeight="true" outlineLevel="0" collapsed="false">
      <c r="A74" s="65" t="s">
        <v>238</v>
      </c>
      <c r="B74" s="65"/>
      <c r="C74" s="65"/>
      <c r="D74" s="65"/>
      <c r="E74" s="65"/>
      <c r="F74" s="6" t="s">
        <v>35</v>
      </c>
      <c r="G74" s="6"/>
    </row>
    <row r="75" customFormat="false" ht="13.8" hidden="false" customHeight="true" outlineLevel="0" collapsed="false">
      <c r="A75" s="47" t="s">
        <v>239</v>
      </c>
      <c r="B75" s="47"/>
      <c r="C75" s="47"/>
      <c r="D75" s="47"/>
      <c r="E75" s="47"/>
      <c r="F75" s="45" t="s">
        <v>240</v>
      </c>
      <c r="G75" s="45"/>
    </row>
    <row r="76" customFormat="false" ht="14.15" hidden="false" customHeight="true" outlineLevel="0" collapsed="false">
      <c r="A76" s="43" t="s">
        <v>286</v>
      </c>
      <c r="B76" s="43"/>
      <c r="C76" s="43"/>
      <c r="D76" s="43"/>
      <c r="E76" s="43"/>
      <c r="F76" s="43"/>
      <c r="G76" s="43"/>
    </row>
    <row r="77" customFormat="false" ht="37.3" hidden="false" customHeight="true" outlineLevel="0" collapsed="false">
      <c r="A77" s="8" t="s">
        <v>242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5" t="s">
        <v>243</v>
      </c>
      <c r="B78" s="45"/>
      <c r="C78" s="45"/>
      <c r="D78" s="45" t="s">
        <v>244</v>
      </c>
      <c r="E78" s="45"/>
      <c r="F78" s="45"/>
      <c r="G78" s="45"/>
    </row>
    <row r="79" customFormat="false" ht="13.8" hidden="false" customHeight="false" outlineLevel="0" collapsed="false">
      <c r="A79" s="45"/>
      <c r="B79" s="45"/>
      <c r="C79" s="45"/>
      <c r="D79" s="45"/>
      <c r="E79" s="45"/>
      <c r="F79" s="45"/>
      <c r="G79" s="45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5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39" activeCellId="1" sqref="E19 A39"/>
    </sheetView>
  </sheetViews>
  <sheetFormatPr defaultColWidth="10.66796875" defaultRowHeight="12.8" zeroHeight="false" outlineLevelRow="0" outlineLevelCol="0"/>
  <cols>
    <col collapsed="false" customWidth="true" hidden="false" outlineLevel="0" max="1" min="1" style="1" width="23.38"/>
    <col collapsed="false" customWidth="true" hidden="false" outlineLevel="0" max="2" min="2" style="1" width="23.26"/>
    <col collapsed="false" customWidth="true" hidden="false" outlineLevel="0" max="3" min="3" style="1" width="15.75"/>
    <col collapsed="false" customWidth="true" hidden="false" outlineLevel="0" max="5" min="4" style="1" width="22.15"/>
    <col collapsed="false" customWidth="true" hidden="false" outlineLevel="0" max="7" min="7" style="1" width="15.38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162</v>
      </c>
      <c r="B3" s="8" t="str">
        <f aca="false">'ВЗУ 1,2'!B3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'ВЗУ 1,2'!B5</f>
        <v>45807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8" hidden="false" customHeight="true" outlineLevel="0" collapsed="false">
      <c r="A11" s="45" t="s">
        <v>35</v>
      </c>
      <c r="B11" s="45" t="n">
        <v>3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87.05" hidden="false" customHeight="true" outlineLevel="0" collapsed="false">
      <c r="A15" s="47" t="s">
        <v>177</v>
      </c>
      <c r="B15" s="5" t="s">
        <v>35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3.8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8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8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8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222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280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4.15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8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4.15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8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4.15" hidden="false" customHeight="true" outlineLevel="0" collapsed="false">
      <c r="A58" s="43" t="s">
        <v>260</v>
      </c>
      <c r="B58" s="43"/>
      <c r="C58" s="43"/>
      <c r="D58" s="43"/>
      <c r="E58" s="43"/>
      <c r="F58" s="43"/>
      <c r="G58" s="43"/>
    </row>
    <row r="59" customFormat="false" ht="50.95" hidden="false" customHeight="true" outlineLevel="0" collapsed="false">
      <c r="A59" s="44" t="s">
        <v>218</v>
      </c>
      <c r="B59" s="44"/>
      <c r="C59" s="44" t="s">
        <v>261</v>
      </c>
      <c r="D59" s="44" t="s">
        <v>50</v>
      </c>
      <c r="E59" s="44" t="s">
        <v>220</v>
      </c>
      <c r="F59" s="44"/>
      <c r="G59" s="44" t="s">
        <v>262</v>
      </c>
    </row>
    <row r="60" customFormat="false" ht="13.8" hidden="false" customHeight="true" outlineLevel="0" collapsed="false">
      <c r="A60" s="6" t="s">
        <v>222</v>
      </c>
      <c r="B60" s="6"/>
      <c r="C60" s="58" t="s">
        <v>287</v>
      </c>
      <c r="D60" s="6" t="s">
        <v>224</v>
      </c>
      <c r="E60" s="6" t="s">
        <v>225</v>
      </c>
      <c r="F60" s="6"/>
      <c r="G60" s="59" t="n">
        <f aca="false">16*0.002</f>
        <v>0.032</v>
      </c>
    </row>
    <row r="61" customFormat="false" ht="26.85" hidden="false" customHeight="false" outlineLevel="0" collapsed="false">
      <c r="A61" s="6"/>
      <c r="B61" s="6"/>
      <c r="C61" s="51" t="s">
        <v>284</v>
      </c>
      <c r="D61" s="6"/>
      <c r="E61" s="6"/>
      <c r="F61" s="6"/>
      <c r="G61" s="59"/>
    </row>
    <row r="62" customFormat="false" ht="13.8" hidden="false" customHeight="true" outlineLevel="0" collapsed="false">
      <c r="A62" s="2" t="s">
        <v>227</v>
      </c>
      <c r="B62" s="2"/>
      <c r="C62" s="60" t="s">
        <v>35</v>
      </c>
      <c r="D62" s="6" t="s">
        <v>35</v>
      </c>
      <c r="E62" s="6" t="s">
        <v>35</v>
      </c>
      <c r="F62" s="6"/>
      <c r="G62" s="72" t="s">
        <v>35</v>
      </c>
    </row>
    <row r="63" customFormat="false" ht="12.8" hidden="false" customHeight="false" outlineLevel="0" collapsed="false">
      <c r="A63" s="2"/>
      <c r="B63" s="2"/>
      <c r="C63" s="69" t="s">
        <v>35</v>
      </c>
      <c r="D63" s="6"/>
      <c r="E63" s="6"/>
      <c r="F63" s="6"/>
      <c r="G63" s="72"/>
    </row>
    <row r="64" customFormat="false" ht="24.85" hidden="false" customHeight="true" outlineLevel="0" collapsed="false">
      <c r="A64" s="2" t="s">
        <v>207</v>
      </c>
      <c r="B64" s="2"/>
      <c r="C64" s="63" t="s">
        <v>35</v>
      </c>
      <c r="D64" s="5" t="s">
        <v>35</v>
      </c>
      <c r="E64" s="6" t="s">
        <v>35</v>
      </c>
      <c r="F64" s="6"/>
      <c r="G64" s="5" t="s">
        <v>35</v>
      </c>
    </row>
    <row r="65" customFormat="false" ht="13.8" hidden="false" customHeight="true" outlineLevel="0" collapsed="false">
      <c r="A65" s="6" t="s">
        <v>229</v>
      </c>
      <c r="B65" s="6"/>
      <c r="C65" s="63" t="s">
        <v>35</v>
      </c>
      <c r="D65" s="6" t="s">
        <v>35</v>
      </c>
      <c r="E65" s="6" t="s">
        <v>35</v>
      </c>
      <c r="F65" s="6"/>
      <c r="G65" s="6" t="s">
        <v>35</v>
      </c>
    </row>
    <row r="66" customFormat="false" ht="13.8" hidden="false" customHeight="false" outlineLevel="0" collapsed="false">
      <c r="A66" s="6"/>
      <c r="B66" s="6"/>
      <c r="C66" s="63" t="s">
        <v>35</v>
      </c>
      <c r="D66" s="6"/>
      <c r="E66" s="6"/>
      <c r="F66" s="6"/>
      <c r="G66" s="6"/>
    </row>
    <row r="67" customFormat="false" ht="13.8" hidden="false" customHeight="true" outlineLevel="0" collapsed="false">
      <c r="A67" s="2" t="s">
        <v>230</v>
      </c>
      <c r="B67" s="2"/>
      <c r="C67" s="24" t="s">
        <v>35</v>
      </c>
      <c r="D67" s="24" t="s">
        <v>35</v>
      </c>
      <c r="E67" s="24" t="s">
        <v>35</v>
      </c>
      <c r="F67" s="24"/>
      <c r="G67" s="24" t="s">
        <v>35</v>
      </c>
    </row>
    <row r="68" customFormat="false" ht="13.8" hidden="false" customHeight="false" outlineLevel="0" collapsed="false">
      <c r="A68" s="2"/>
      <c r="B68" s="2"/>
      <c r="C68" s="24" t="s">
        <v>35</v>
      </c>
      <c r="D68" s="24"/>
      <c r="E68" s="24"/>
      <c r="F68" s="24"/>
      <c r="G68" s="24"/>
    </row>
    <row r="69" customFormat="false" ht="13.8" hidden="false" customHeight="true" outlineLevel="0" collapsed="false">
      <c r="A69" s="64" t="s">
        <v>231</v>
      </c>
      <c r="B69" s="64"/>
      <c r="C69" s="24" t="s">
        <v>35</v>
      </c>
      <c r="D69" s="24" t="s">
        <v>35</v>
      </c>
      <c r="E69" s="24" t="s">
        <v>35</v>
      </c>
      <c r="F69" s="24"/>
      <c r="G69" s="24" t="s">
        <v>35</v>
      </c>
    </row>
    <row r="70" customFormat="false" ht="13.8" hidden="false" customHeight="false" outlineLevel="0" collapsed="false">
      <c r="A70" s="64"/>
      <c r="B70" s="64"/>
      <c r="C70" s="24"/>
      <c r="D70" s="24"/>
      <c r="E70" s="24"/>
      <c r="F70" s="24"/>
      <c r="G70" s="24"/>
    </row>
    <row r="71" customFormat="false" ht="14.15" hidden="false" customHeight="true" outlineLevel="0" collapsed="false">
      <c r="A71" s="43" t="s">
        <v>285</v>
      </c>
      <c r="B71" s="43"/>
      <c r="C71" s="43"/>
      <c r="D71" s="43"/>
      <c r="E71" s="43"/>
      <c r="F71" s="43"/>
      <c r="G71" s="43"/>
    </row>
    <row r="72" customFormat="false" ht="24.85" hidden="false" customHeight="true" outlineLevel="0" collapsed="false">
      <c r="A72" s="47" t="s">
        <v>236</v>
      </c>
      <c r="B72" s="47"/>
      <c r="C72" s="47"/>
      <c r="D72" s="47"/>
      <c r="E72" s="47"/>
      <c r="F72" s="6" t="s">
        <v>35</v>
      </c>
      <c r="G72" s="6"/>
    </row>
    <row r="73" customFormat="false" ht="13.8" hidden="false" customHeight="true" outlineLevel="0" collapsed="false">
      <c r="A73" s="47" t="s">
        <v>237</v>
      </c>
      <c r="B73" s="47"/>
      <c r="C73" s="47"/>
      <c r="D73" s="47"/>
      <c r="E73" s="47"/>
      <c r="F73" s="6" t="str">
        <f aca="false">F72</f>
        <v>-</v>
      </c>
      <c r="G73" s="6"/>
    </row>
    <row r="74" customFormat="false" ht="13.8" hidden="false" customHeight="true" outlineLevel="0" collapsed="false">
      <c r="A74" s="65" t="s">
        <v>238</v>
      </c>
      <c r="B74" s="65"/>
      <c r="C74" s="65"/>
      <c r="D74" s="65"/>
      <c r="E74" s="65"/>
      <c r="F74" s="6" t="s">
        <v>35</v>
      </c>
      <c r="G74" s="6"/>
    </row>
    <row r="75" customFormat="false" ht="13.8" hidden="false" customHeight="true" outlineLevel="0" collapsed="false">
      <c r="A75" s="47" t="s">
        <v>239</v>
      </c>
      <c r="B75" s="47"/>
      <c r="C75" s="47"/>
      <c r="D75" s="47"/>
      <c r="E75" s="47"/>
      <c r="F75" s="45" t="s">
        <v>240</v>
      </c>
      <c r="G75" s="45"/>
    </row>
    <row r="76" customFormat="false" ht="14.15" hidden="false" customHeight="true" outlineLevel="0" collapsed="false">
      <c r="A76" s="43" t="s">
        <v>286</v>
      </c>
      <c r="B76" s="43"/>
      <c r="C76" s="43"/>
      <c r="D76" s="43"/>
      <c r="E76" s="43"/>
      <c r="F76" s="43"/>
      <c r="G76" s="43"/>
    </row>
    <row r="77" customFormat="false" ht="37.3" hidden="false" customHeight="true" outlineLevel="0" collapsed="false">
      <c r="A77" s="8" t="s">
        <v>242</v>
      </c>
      <c r="B77" s="8"/>
      <c r="C77" s="8"/>
      <c r="D77" s="8"/>
      <c r="E77" s="8"/>
      <c r="F77" s="8"/>
      <c r="G77" s="8"/>
    </row>
    <row r="78" customFormat="false" ht="13.8" hidden="false" customHeight="true" outlineLevel="0" collapsed="false">
      <c r="A78" s="45" t="s">
        <v>243</v>
      </c>
      <c r="B78" s="45"/>
      <c r="C78" s="45"/>
      <c r="D78" s="45" t="s">
        <v>244</v>
      </c>
      <c r="E78" s="45"/>
      <c r="F78" s="45"/>
      <c r="G78" s="45"/>
    </row>
    <row r="79" customFormat="false" ht="13.8" hidden="false" customHeight="false" outlineLevel="0" collapsed="false">
      <c r="A79" s="45"/>
      <c r="B79" s="45"/>
      <c r="C79" s="45"/>
      <c r="D79" s="45"/>
      <c r="E79" s="45"/>
      <c r="F79" s="45"/>
      <c r="G79" s="45"/>
    </row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</sheetData>
  <mergeCells count="8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59:B59"/>
    <mergeCell ref="E59:F59"/>
    <mergeCell ref="A60:B61"/>
    <mergeCell ref="D60:D61"/>
    <mergeCell ref="E60:F61"/>
    <mergeCell ref="G60:G61"/>
    <mergeCell ref="A62:B63"/>
    <mergeCell ref="D62:D63"/>
    <mergeCell ref="E62:F63"/>
    <mergeCell ref="G62:G63"/>
    <mergeCell ref="A64:B64"/>
    <mergeCell ref="E64:F64"/>
    <mergeCell ref="A65:B66"/>
    <mergeCell ref="D65:D66"/>
    <mergeCell ref="E65:F66"/>
    <mergeCell ref="G65:G66"/>
    <mergeCell ref="A67:B68"/>
    <mergeCell ref="D67:D68"/>
    <mergeCell ref="E67:F68"/>
    <mergeCell ref="G67:G68"/>
    <mergeCell ref="A69:B70"/>
    <mergeCell ref="C69:C70"/>
    <mergeCell ref="D69:D70"/>
    <mergeCell ref="E69:F70"/>
    <mergeCell ref="G69:G70"/>
    <mergeCell ref="A71:G71"/>
    <mergeCell ref="A72:E72"/>
    <mergeCell ref="F72:G72"/>
    <mergeCell ref="A73:E73"/>
    <mergeCell ref="F73:G73"/>
    <mergeCell ref="A74:E74"/>
    <mergeCell ref="F74:G74"/>
    <mergeCell ref="A75:E75"/>
    <mergeCell ref="F75:G75"/>
    <mergeCell ref="A76:G76"/>
    <mergeCell ref="A77:G77"/>
    <mergeCell ref="A78:A79"/>
    <mergeCell ref="B78:C79"/>
    <mergeCell ref="D78:E79"/>
    <mergeCell ref="F78:G79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pageBreakPreview" topLeftCell="C14" colorId="64" zoomScale="76" zoomScaleNormal="100" zoomScalePageLayoutView="76" workbookViewId="0">
      <selection pane="topLeft" activeCell="I17" activeCellId="1" sqref="E19 I17"/>
    </sheetView>
  </sheetViews>
  <sheetFormatPr defaultColWidth="10.71484375" defaultRowHeight="13.8" zeroHeight="false" outlineLevelRow="0" outlineLevelCol="0"/>
  <cols>
    <col collapsed="false" customWidth="true" hidden="false" outlineLevel="0" max="1" min="1" style="1" width="15.38"/>
    <col collapsed="false" customWidth="true" hidden="false" outlineLevel="0" max="2" min="2" style="1" width="30.27"/>
    <col collapsed="false" customWidth="true" hidden="false" outlineLevel="0" max="3" min="3" style="1" width="21.41"/>
    <col collapsed="false" customWidth="true" hidden="false" outlineLevel="0" max="4" min="4" style="1" width="23.87"/>
    <col collapsed="false" customWidth="true" hidden="false" outlineLevel="0" max="5" min="5" style="1" width="17.6"/>
    <col collapsed="false" customWidth="true" hidden="false" outlineLevel="0" max="6" min="6" style="1" width="27.81"/>
    <col collapsed="false" customWidth="true" hidden="false" outlineLevel="0" max="8" min="7" style="1" width="12.92"/>
    <col collapsed="false" customWidth="true" hidden="false" outlineLevel="0" max="9" min="9" style="1" width="24.73"/>
    <col collapsed="false" customWidth="true" hidden="false" outlineLevel="0" max="10" min="10" style="1" width="20.67"/>
    <col collapsed="false" customWidth="false" hidden="false" outlineLevel="0" max="1024" min="11" style="1" width="10.72"/>
  </cols>
  <sheetData>
    <row r="1" customFormat="false" ht="41" hidden="false" customHeight="true" outlineLevel="0" collapsed="false">
      <c r="A1" s="2" t="s">
        <v>0</v>
      </c>
      <c r="B1" s="2"/>
      <c r="C1" s="2"/>
      <c r="D1" s="18" t="s">
        <v>46</v>
      </c>
      <c r="E1" s="18"/>
      <c r="F1" s="18"/>
      <c r="G1" s="18"/>
      <c r="H1" s="18"/>
      <c r="I1" s="18"/>
      <c r="J1" s="6" t="s">
        <v>47</v>
      </c>
    </row>
    <row r="2" customFormat="false" ht="41" hidden="false" customHeight="true" outlineLevel="0" collapsed="false">
      <c r="A2" s="2" t="s">
        <v>3</v>
      </c>
      <c r="B2" s="2"/>
      <c r="C2" s="5" t="n">
        <v>89379676209</v>
      </c>
      <c r="D2" s="18" t="s">
        <v>4</v>
      </c>
      <c r="E2" s="18"/>
      <c r="F2" s="18"/>
      <c r="G2" s="18"/>
      <c r="H2" s="18"/>
      <c r="I2" s="18"/>
      <c r="J2" s="6"/>
    </row>
    <row r="3" customFormat="false" ht="41" hidden="false" customHeight="true" outlineLevel="0" collapsed="false">
      <c r="A3" s="2" t="s">
        <v>5</v>
      </c>
      <c r="B3" s="2"/>
      <c r="C3" s="5" t="s">
        <v>6</v>
      </c>
      <c r="D3" s="18"/>
      <c r="E3" s="18"/>
      <c r="F3" s="18"/>
      <c r="G3" s="18"/>
      <c r="H3" s="18"/>
      <c r="I3" s="18"/>
      <c r="J3" s="6"/>
    </row>
    <row r="4" customFormat="false" ht="41" hidden="false" customHeight="true" outlineLevel="0" collapsed="false">
      <c r="A4" s="2" t="str">
        <f aca="false">'Журн.расхода'!A4</f>
        <v>Наименование объекта</v>
      </c>
      <c r="B4" s="2"/>
      <c r="C4" s="5" t="s">
        <v>8</v>
      </c>
      <c r="D4" s="18"/>
      <c r="E4" s="18"/>
      <c r="F4" s="18"/>
      <c r="G4" s="18"/>
      <c r="H4" s="18"/>
      <c r="I4" s="18"/>
      <c r="J4" s="6"/>
    </row>
    <row r="5" customFormat="false" ht="41" hidden="false" customHeight="true" outlineLevel="0" collapsed="false">
      <c r="A5" s="19" t="s">
        <v>48</v>
      </c>
      <c r="B5" s="19"/>
      <c r="C5" s="19"/>
      <c r="D5" s="19"/>
      <c r="E5" s="19"/>
      <c r="F5" s="19" t="s">
        <v>49</v>
      </c>
      <c r="G5" s="19"/>
      <c r="H5" s="19"/>
      <c r="I5" s="19"/>
      <c r="J5" s="19"/>
    </row>
    <row r="6" customFormat="false" ht="41" hidden="false" customHeight="true" outlineLevel="0" collapsed="false">
      <c r="A6" s="20" t="s">
        <v>9</v>
      </c>
      <c r="B6" s="20" t="s">
        <v>50</v>
      </c>
      <c r="C6" s="20" t="s">
        <v>51</v>
      </c>
      <c r="D6" s="20" t="s">
        <v>52</v>
      </c>
      <c r="E6" s="20" t="s">
        <v>53</v>
      </c>
      <c r="F6" s="20" t="s">
        <v>54</v>
      </c>
      <c r="G6" s="20" t="s">
        <v>55</v>
      </c>
      <c r="H6" s="20" t="s">
        <v>51</v>
      </c>
      <c r="I6" s="20" t="s">
        <v>52</v>
      </c>
      <c r="J6" s="20" t="s">
        <v>53</v>
      </c>
    </row>
    <row r="7" customFormat="false" ht="41" hidden="false" customHeight="true" outlineLevel="0" collapsed="false">
      <c r="A7" s="21" t="n">
        <f aca="false">'Журн.расхода'!A7</f>
        <v>45782</v>
      </c>
      <c r="B7" s="5" t="str">
        <f aca="false">'Журн.расхода'!B7</f>
        <v>Ратобор-брикет от грызунов</v>
      </c>
      <c r="C7" s="22" t="n">
        <v>4</v>
      </c>
      <c r="D7" s="5" t="s">
        <v>56</v>
      </c>
      <c r="E7" s="5"/>
      <c r="F7" s="5" t="s">
        <v>28</v>
      </c>
      <c r="G7" s="5" t="n">
        <v>0.18</v>
      </c>
      <c r="H7" s="5" t="n">
        <f aca="false">C7-'Журн.расхода'!G7+'Журн.расхода'!G7-G7</f>
        <v>3.82</v>
      </c>
      <c r="I7" s="5" t="str">
        <f aca="false">D7</f>
        <v>Авдеенко И.А.</v>
      </c>
      <c r="J7" s="5"/>
    </row>
    <row r="8" customFormat="false" ht="41" hidden="false" customHeight="true" outlineLevel="0" collapsed="false">
      <c r="A8" s="21" t="n">
        <f aca="false">'Журн.расхода'!A8</f>
        <v>45783</v>
      </c>
      <c r="B8" s="5" t="str">
        <f aca="false">'Журн.расхода'!B8</f>
        <v>Ратобор-брикет от грызунов</v>
      </c>
      <c r="C8" s="22" t="n">
        <v>3</v>
      </c>
      <c r="D8" s="5" t="s">
        <v>56</v>
      </c>
      <c r="E8" s="5"/>
      <c r="F8" s="5" t="s">
        <v>28</v>
      </c>
      <c r="G8" s="5" t="n">
        <v>0.05</v>
      </c>
      <c r="H8" s="5" t="n">
        <f aca="false">C8-G8</f>
        <v>2.95</v>
      </c>
      <c r="I8" s="5" t="str">
        <f aca="false">D8</f>
        <v>Авдеенко И.А.</v>
      </c>
      <c r="J8" s="5"/>
    </row>
    <row r="9" customFormat="false" ht="41" hidden="false" customHeight="true" outlineLevel="0" collapsed="false">
      <c r="A9" s="21" t="n">
        <f aca="false">'Журн.расхода'!A9</f>
        <v>45793</v>
      </c>
      <c r="B9" s="5" t="str">
        <f aca="false">'Журн.расхода'!B9</f>
        <v>Ратобор-брикет от грызунов</v>
      </c>
      <c r="C9" s="22" t="n">
        <v>4</v>
      </c>
      <c r="D9" s="5" t="s">
        <v>56</v>
      </c>
      <c r="E9" s="5"/>
      <c r="F9" s="5" t="s">
        <v>28</v>
      </c>
      <c r="G9" s="5" t="n">
        <v>0.11</v>
      </c>
      <c r="H9" s="5" t="n">
        <f aca="false">C9-'Журн.расхода'!G9+'Журн.расхода'!G9-G9</f>
        <v>3.89</v>
      </c>
      <c r="I9" s="5" t="str">
        <f aca="false">D9</f>
        <v>Авдеенко И.А.</v>
      </c>
      <c r="J9" s="5"/>
    </row>
    <row r="10" customFormat="false" ht="41" hidden="false" customHeight="true" outlineLevel="0" collapsed="false">
      <c r="A10" s="21" t="n">
        <f aca="false">'Журн.расхода'!A10</f>
        <v>45793</v>
      </c>
      <c r="B10" s="5" t="str">
        <f aca="false">'Журн.расхода'!B10</f>
        <v>Ратобор-брикет от грызунов</v>
      </c>
      <c r="C10" s="22" t="n">
        <f aca="false">'Журн.расхода'!G10</f>
        <v>5</v>
      </c>
      <c r="D10" s="5" t="s">
        <v>56</v>
      </c>
      <c r="E10" s="5"/>
      <c r="F10" s="5" t="s">
        <v>28</v>
      </c>
      <c r="G10" s="5"/>
      <c r="H10" s="5" t="n">
        <f aca="false">C10-'1 контур (2)'!G92</f>
        <v>0</v>
      </c>
      <c r="I10" s="5" t="str">
        <f aca="false">D10</f>
        <v>Авдеенко И.А.</v>
      </c>
      <c r="J10" s="5"/>
    </row>
    <row r="11" customFormat="false" ht="41" hidden="false" customHeight="true" outlineLevel="0" collapsed="false">
      <c r="A11" s="21" t="n">
        <f aca="false">'Журн.расхода'!A11</f>
        <v>45793</v>
      </c>
      <c r="B11" s="5" t="str">
        <f aca="false">'Журн.расхода'!B11</f>
        <v>Фаворит В.К.Э.</v>
      </c>
      <c r="C11" s="10" t="n">
        <v>1</v>
      </c>
      <c r="D11" s="5" t="s">
        <v>56</v>
      </c>
      <c r="E11" s="5"/>
      <c r="F11" s="5" t="str">
        <f aca="false">'Журн.расхода'!K11</f>
        <v>Синантропные насекомые</v>
      </c>
      <c r="G11" s="5" t="s">
        <v>35</v>
      </c>
      <c r="H11" s="5" t="n">
        <f aca="false">C11-'Журн.расхода'!G11</f>
        <v>0.5</v>
      </c>
      <c r="I11" s="5" t="str">
        <f aca="false">D11</f>
        <v>Авдеенко И.А.</v>
      </c>
      <c r="J11" s="5"/>
    </row>
    <row r="12" customFormat="false" ht="41" hidden="false" customHeight="true" outlineLevel="0" collapsed="false">
      <c r="A12" s="21" t="n">
        <f aca="false">'Журн.расхода'!A12</f>
        <v>45793</v>
      </c>
      <c r="B12" s="5" t="str">
        <f aca="false">'Журн.расхода'!B12</f>
        <v>Тамагавк</v>
      </c>
      <c r="C12" s="22" t="n">
        <v>1</v>
      </c>
      <c r="D12" s="5" t="s">
        <v>56</v>
      </c>
      <c r="E12" s="5"/>
      <c r="F12" s="5" t="str">
        <f aca="false">'Журн.расхода'!K12</f>
        <v>синантропные насекомые</v>
      </c>
      <c r="G12" s="5"/>
      <c r="H12" s="5" t="n">
        <f aca="false">C12-'Журн.расхода'!G12</f>
        <v>0.35</v>
      </c>
      <c r="I12" s="5" t="str">
        <f aca="false">D12</f>
        <v>Авдеенко И.А.</v>
      </c>
      <c r="J12" s="5"/>
    </row>
    <row r="13" customFormat="false" ht="41" hidden="false" customHeight="true" outlineLevel="0" collapsed="false">
      <c r="A13" s="21" t="n">
        <f aca="false">'Журн.расхода'!A12</f>
        <v>45793</v>
      </c>
      <c r="B13" s="5" t="str">
        <f aca="false">'Журн.расхода'!B12</f>
        <v>Тамагавк</v>
      </c>
      <c r="C13" s="22" t="n">
        <v>15</v>
      </c>
      <c r="D13" s="5" t="s">
        <v>56</v>
      </c>
      <c r="E13" s="5"/>
      <c r="F13" s="5" t="str">
        <f aca="false">'Журн.расхода'!K12</f>
        <v>синантропные насекомые</v>
      </c>
      <c r="G13" s="5"/>
      <c r="H13" s="5" t="n">
        <f aca="false">C13-'Журн.расхода'!G13</f>
        <v>0.593999999999999</v>
      </c>
      <c r="I13" s="5" t="str">
        <f aca="false">D13</f>
        <v>Авдеенко И.А.</v>
      </c>
      <c r="J13" s="5"/>
    </row>
    <row r="14" customFormat="false" ht="41" hidden="false" customHeight="true" outlineLevel="0" collapsed="false">
      <c r="A14" s="21" t="n">
        <f aca="false">'Журн.расхода'!A13</f>
        <v>45793</v>
      </c>
      <c r="B14" s="5" t="str">
        <f aca="false">'Журн.расхода'!B13</f>
        <v>Тамагавк</v>
      </c>
      <c r="C14" s="22" t="n">
        <v>25</v>
      </c>
      <c r="D14" s="5" t="s">
        <v>56</v>
      </c>
      <c r="E14" s="5"/>
      <c r="F14" s="5" t="str">
        <f aca="false">'Журн.расхода'!K13</f>
        <v>синантропные насекомые</v>
      </c>
      <c r="G14" s="5"/>
      <c r="H14" s="5" t="n">
        <f aca="false">C14-'Журн.расхода'!G14</f>
        <v>0.789999999999999</v>
      </c>
      <c r="I14" s="5" t="str">
        <f aca="false">D14</f>
        <v>Авдеенко И.А.</v>
      </c>
      <c r="J14" s="5"/>
    </row>
    <row r="15" customFormat="false" ht="41" hidden="false" customHeight="true" outlineLevel="0" collapsed="false">
      <c r="A15" s="21" t="n">
        <f aca="false">'Журн.расхода'!A15</f>
        <v>45797</v>
      </c>
      <c r="B15" s="5" t="str">
        <f aca="false">'Журн.расхода'!B15</f>
        <v>Ратобор-брикет от грызунов</v>
      </c>
      <c r="C15" s="22" t="n">
        <v>3</v>
      </c>
      <c r="D15" s="5" t="s">
        <v>56</v>
      </c>
      <c r="E15" s="5"/>
      <c r="F15" s="5" t="s">
        <v>28</v>
      </c>
      <c r="G15" s="5" t="n">
        <v>0.06</v>
      </c>
      <c r="H15" s="5" t="n">
        <f aca="false">C15-G15</f>
        <v>2.94</v>
      </c>
      <c r="I15" s="5" t="str">
        <f aca="false">D15</f>
        <v>Авдеенко И.А.</v>
      </c>
      <c r="J15" s="5"/>
    </row>
    <row r="16" customFormat="false" ht="41" hidden="false" customHeight="true" outlineLevel="0" collapsed="false">
      <c r="A16" s="21" t="n">
        <v>45800</v>
      </c>
      <c r="B16" s="5" t="str">
        <f aca="false">'Журн.расхода'!B16</f>
        <v>Тамагавк</v>
      </c>
      <c r="C16" s="22" t="n">
        <v>51</v>
      </c>
      <c r="D16" s="5" t="s">
        <v>56</v>
      </c>
      <c r="E16" s="5"/>
      <c r="F16" s="5" t="str">
        <f aca="false">'Журн.расхода'!K16</f>
        <v>синантропные насекомые</v>
      </c>
      <c r="G16" s="5"/>
      <c r="H16" s="5" t="n">
        <f aca="false">C16-'Журн.расхода'!G16</f>
        <v>0.460000000000001</v>
      </c>
      <c r="I16" s="5" t="str">
        <f aca="false">D16</f>
        <v>Авдеенко И.А.</v>
      </c>
      <c r="J16" s="5"/>
    </row>
    <row r="17" customFormat="false" ht="41" hidden="false" customHeight="true" outlineLevel="0" collapsed="false">
      <c r="A17" s="7" t="n">
        <f aca="false">'Журн.расхода'!A17</f>
        <v>45803</v>
      </c>
      <c r="B17" s="5" t="str">
        <f aca="false">'Журн.расхода'!B17</f>
        <v>Ратобор-брикет от грызунов</v>
      </c>
      <c r="C17" s="23" t="n">
        <v>4</v>
      </c>
      <c r="D17" s="24" t="s">
        <v>56</v>
      </c>
      <c r="E17" s="24"/>
      <c r="F17" s="24" t="s">
        <v>28</v>
      </c>
      <c r="G17" s="24" t="n">
        <v>0.14</v>
      </c>
      <c r="H17" s="23" t="n">
        <f aca="false">C17-G17</f>
        <v>3.86</v>
      </c>
      <c r="I17" s="24" t="str">
        <f aca="false">D17</f>
        <v>Авдеенко И.А.</v>
      </c>
      <c r="J17" s="24"/>
    </row>
    <row r="18" customFormat="false" ht="41" hidden="false" customHeight="true" outlineLevel="0" collapsed="false">
      <c r="A18" s="7" t="n">
        <f aca="false">'Журн.расхода'!A18</f>
        <v>45803</v>
      </c>
      <c r="B18" s="5" t="str">
        <f aca="false">'Журн.расхода'!B18</f>
        <v>Ратобор-брикет от грызунов</v>
      </c>
      <c r="C18" s="23" t="n">
        <v>5</v>
      </c>
      <c r="D18" s="24" t="s">
        <v>56</v>
      </c>
      <c r="E18" s="24"/>
      <c r="F18" s="24" t="s">
        <v>28</v>
      </c>
      <c r="G18" s="24"/>
      <c r="H18" s="23" t="n">
        <f aca="false">C18-'Журн.расхода'!G18</f>
        <v>0</v>
      </c>
      <c r="I18" s="24" t="str">
        <f aca="false">D18</f>
        <v>Авдеенко И.А.</v>
      </c>
      <c r="J18" s="24"/>
    </row>
    <row r="19" customFormat="false" ht="40.25" hidden="false" customHeight="true" outlineLevel="0" collapsed="false">
      <c r="A19" s="7" t="n">
        <f aca="false">'Журн.расхода'!A19</f>
        <v>45805</v>
      </c>
      <c r="B19" s="5" t="str">
        <f aca="false">'Журн.расхода'!B19</f>
        <v>Ратобор-брикет от грызунов</v>
      </c>
      <c r="C19" s="23" t="n">
        <v>4</v>
      </c>
      <c r="D19" s="24" t="s">
        <v>56</v>
      </c>
      <c r="E19" s="24"/>
      <c r="F19" s="24" t="s">
        <v>28</v>
      </c>
      <c r="G19" s="24" t="n">
        <v>0.07</v>
      </c>
      <c r="H19" s="23" t="n">
        <f aca="false">C19-G19</f>
        <v>3.93</v>
      </c>
      <c r="I19" s="24" t="str">
        <f aca="false">D19</f>
        <v>Авдеенко И.А.</v>
      </c>
      <c r="J19" s="24"/>
    </row>
    <row r="20" customFormat="false" ht="40.25" hidden="false" customHeight="true" outlineLevel="0" collapsed="false">
      <c r="A20" s="7" t="n">
        <f aca="false">'Журн.расхода'!A20</f>
        <v>45805</v>
      </c>
      <c r="B20" s="5" t="str">
        <f aca="false">'Журн.расхода'!B20</f>
        <v>Фаворит В.К.Э.</v>
      </c>
      <c r="C20" s="23" t="n">
        <v>1</v>
      </c>
      <c r="D20" s="24" t="s">
        <v>56</v>
      </c>
      <c r="E20" s="24"/>
      <c r="F20" s="5" t="str">
        <f aca="false">'Журн.расхода'!K20</f>
        <v>Синантропные насекомые</v>
      </c>
      <c r="G20" s="24"/>
      <c r="H20" s="23" t="n">
        <f aca="false">C20-'Журн.расхода'!G20</f>
        <v>0.5</v>
      </c>
      <c r="I20" s="24" t="str">
        <f aca="false">D20</f>
        <v>Авдеенко И.А.</v>
      </c>
      <c r="J20" s="24"/>
    </row>
    <row r="21" customFormat="false" ht="41" hidden="false" customHeight="true" outlineLevel="0" collapsed="false"/>
    <row r="22" customFormat="false" ht="41" hidden="false" customHeight="true" outlineLevel="0" collapsed="false"/>
  </sheetData>
  <mergeCells count="9">
    <mergeCell ref="A1:C1"/>
    <mergeCell ref="D1:I1"/>
    <mergeCell ref="J1:J4"/>
    <mergeCell ref="A2:B2"/>
    <mergeCell ref="D2:I4"/>
    <mergeCell ref="A3:B3"/>
    <mergeCell ref="A4:B4"/>
    <mergeCell ref="A5:E5"/>
    <mergeCell ref="F5:J5"/>
  </mergeCells>
  <hyperlinks>
    <hyperlink ref="C3" r:id="rId1" display="adez2012@yandex.ru"/>
  </hyperlink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pageBreakPreview" topLeftCell="A85" colorId="64" zoomScale="76" zoomScaleNormal="100" zoomScalePageLayoutView="76" workbookViewId="0">
      <selection pane="topLeft" activeCell="A1" activeCellId="1" sqref="E19 A1"/>
    </sheetView>
  </sheetViews>
  <sheetFormatPr defaultColWidth="10.484375" defaultRowHeight="12.8" zeroHeight="false" outlineLevelRow="0" outlineLevelCol="0"/>
  <cols>
    <col collapsed="false" customWidth="true" hidden="false" outlineLevel="0" max="1" min="1" style="1" width="36.07"/>
    <col collapsed="false" customWidth="true" hidden="false" outlineLevel="0" max="2" min="2" style="1" width="32.27"/>
    <col collapsed="false" customWidth="true" hidden="false" outlineLevel="0" max="3" min="3" style="1" width="17.08"/>
    <col collapsed="false" customWidth="true" hidden="false" outlineLevel="0" max="4" min="4" style="1" width="19.4"/>
    <col collapsed="false" customWidth="true" hidden="false" outlineLevel="0" max="5" min="5" style="1" width="14.98"/>
    <col collapsed="false" customWidth="true" hidden="false" outlineLevel="0" max="7" min="7" style="1" width="16.03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162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'Журн.расхода'!A11</f>
        <v>45793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8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170</v>
      </c>
      <c r="B14" s="44" t="s">
        <v>171</v>
      </c>
      <c r="C14" s="44" t="s">
        <v>273</v>
      </c>
      <c r="D14" s="44" t="s">
        <v>173</v>
      </c>
      <c r="E14" s="44" t="s">
        <v>174</v>
      </c>
      <c r="F14" s="44" t="s">
        <v>175</v>
      </c>
      <c r="G14" s="44"/>
    </row>
    <row r="15" customFormat="false" ht="75.85" hidden="false" customHeight="true" outlineLevel="0" collapsed="false">
      <c r="A15" s="47" t="s">
        <v>177</v>
      </c>
      <c r="B15" s="5" t="n">
        <v>2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3.8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8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8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8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212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280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4.15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8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4.15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8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14.15" hidden="false" customHeight="fals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4.15" hidden="false" customHeight="fals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8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4.15" hidden="false" customHeight="fals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4.15" hidden="false" customHeight="fals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4.15" hidden="false" customHeight="fals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252</v>
      </c>
      <c r="B72" s="43"/>
      <c r="C72" s="43"/>
      <c r="D72" s="43"/>
      <c r="E72" s="43"/>
      <c r="F72" s="43"/>
      <c r="G72" s="43"/>
    </row>
    <row r="73" customFormat="false" ht="50.95" hidden="false" customHeight="true" outlineLevel="0" collapsed="false">
      <c r="A73" s="44" t="s">
        <v>218</v>
      </c>
      <c r="B73" s="44"/>
      <c r="C73" s="44" t="s">
        <v>219</v>
      </c>
      <c r="D73" s="44" t="str">
        <f aca="false">'ВЗУ 3'!D59</f>
        <v>Наименование препарата</v>
      </c>
      <c r="E73" s="44" t="s">
        <v>220</v>
      </c>
      <c r="F73" s="44"/>
      <c r="G73" s="44" t="s">
        <v>221</v>
      </c>
    </row>
    <row r="74" customFormat="false" ht="13.8" hidden="false" customHeight="true" outlineLevel="0" collapsed="false">
      <c r="A74" s="6" t="s">
        <v>222</v>
      </c>
      <c r="B74" s="6"/>
      <c r="C74" s="58" t="s">
        <v>35</v>
      </c>
      <c r="D74" s="6" t="s">
        <v>35</v>
      </c>
      <c r="E74" s="6" t="s">
        <v>35</v>
      </c>
      <c r="F74" s="6"/>
      <c r="G74" s="59" t="s">
        <v>35</v>
      </c>
    </row>
    <row r="75" customFormat="false" ht="13.8" hidden="false" customHeight="false" outlineLevel="0" collapsed="false">
      <c r="A75" s="6"/>
      <c r="B75" s="6"/>
      <c r="C75" s="24" t="s">
        <v>35</v>
      </c>
      <c r="D75" s="6"/>
      <c r="E75" s="6"/>
      <c r="F75" s="6"/>
      <c r="G75" s="59"/>
    </row>
    <row r="76" customFormat="false" ht="13.8" hidden="false" customHeight="true" outlineLevel="0" collapsed="false">
      <c r="A76" s="2" t="s">
        <v>227</v>
      </c>
      <c r="B76" s="2"/>
      <c r="C76" s="60" t="s">
        <v>35</v>
      </c>
      <c r="D76" s="61" t="s">
        <v>35</v>
      </c>
      <c r="E76" s="6" t="s">
        <v>35</v>
      </c>
      <c r="F76" s="6"/>
      <c r="G76" s="62" t="s">
        <v>35</v>
      </c>
    </row>
    <row r="77" customFormat="false" ht="12.8" hidden="false" customHeight="false" outlineLevel="0" collapsed="false">
      <c r="A77" s="2"/>
      <c r="B77" s="2"/>
      <c r="C77" s="69" t="s">
        <v>35</v>
      </c>
      <c r="D77" s="61"/>
      <c r="E77" s="6"/>
      <c r="F77" s="6"/>
      <c r="G77" s="62"/>
    </row>
    <row r="78" customFormat="false" ht="24.85" hidden="false" customHeight="true" outlineLevel="0" collapsed="false">
      <c r="A78" s="2" t="s">
        <v>207</v>
      </c>
      <c r="B78" s="2"/>
      <c r="C78" s="63" t="s">
        <v>35</v>
      </c>
      <c r="D78" s="5" t="s">
        <v>35</v>
      </c>
      <c r="E78" s="6" t="s">
        <v>35</v>
      </c>
      <c r="F78" s="6"/>
      <c r="G78" s="5" t="s">
        <v>35</v>
      </c>
    </row>
    <row r="79" customFormat="false" ht="13.8" hidden="false" customHeight="true" outlineLevel="0" collapsed="false">
      <c r="A79" s="73" t="s">
        <v>229</v>
      </c>
      <c r="B79" s="73"/>
      <c r="C79" s="63" t="s">
        <v>35</v>
      </c>
      <c r="D79" s="6" t="s">
        <v>35</v>
      </c>
      <c r="E79" s="6" t="s">
        <v>35</v>
      </c>
      <c r="F79" s="6"/>
      <c r="G79" s="6" t="s">
        <v>35</v>
      </c>
    </row>
    <row r="80" customFormat="false" ht="13.8" hidden="false" customHeight="false" outlineLevel="0" collapsed="false">
      <c r="A80" s="73"/>
      <c r="B80" s="73"/>
      <c r="C80" s="63" t="s">
        <v>35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230</v>
      </c>
      <c r="B81" s="2"/>
      <c r="C81" s="24" t="s">
        <v>35</v>
      </c>
      <c r="D81" s="74" t="s">
        <v>288</v>
      </c>
      <c r="E81" s="74" t="s">
        <v>289</v>
      </c>
      <c r="F81" s="74"/>
      <c r="G81" s="74" t="n">
        <f aca="false">0.00005*10000</f>
        <v>0.5</v>
      </c>
    </row>
    <row r="82" customFormat="false" ht="31.05" hidden="false" customHeight="true" outlineLevel="0" collapsed="false">
      <c r="A82" s="2"/>
      <c r="B82" s="2"/>
      <c r="C82" s="24" t="s">
        <v>290</v>
      </c>
      <c r="D82" s="74"/>
      <c r="E82" s="74"/>
      <c r="F82" s="74"/>
      <c r="G82" s="74"/>
    </row>
    <row r="83" customFormat="false" ht="12.8" hidden="false" customHeight="true" outlineLevel="0" collapsed="false">
      <c r="A83" s="64" t="s">
        <v>231</v>
      </c>
      <c r="B83" s="64"/>
      <c r="C83" s="24" t="s">
        <v>35</v>
      </c>
      <c r="D83" s="24" t="s">
        <v>35</v>
      </c>
      <c r="E83" s="24" t="s">
        <v>35</v>
      </c>
      <c r="F83" s="24"/>
      <c r="G83" s="24" t="s">
        <v>35</v>
      </c>
    </row>
    <row r="84" customFormat="false" ht="12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3.8" hidden="false" customHeight="true" outlineLevel="0" collapsed="false">
      <c r="A85" s="75" t="s">
        <v>232</v>
      </c>
      <c r="B85" s="75"/>
      <c r="C85" s="24" t="s">
        <v>35</v>
      </c>
      <c r="D85" s="24" t="s">
        <v>35</v>
      </c>
      <c r="E85" s="24" t="s">
        <v>35</v>
      </c>
      <c r="F85" s="24"/>
      <c r="G85" s="24" t="s">
        <v>35</v>
      </c>
    </row>
    <row r="86" customFormat="false" ht="13.8" hidden="false" customHeight="false" outlineLevel="0" collapsed="false">
      <c r="A86" s="75"/>
      <c r="B86" s="75"/>
      <c r="C86" s="24" t="s">
        <v>35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253</v>
      </c>
      <c r="B87" s="43"/>
      <c r="C87" s="43"/>
      <c r="D87" s="43"/>
      <c r="E87" s="43"/>
      <c r="F87" s="43"/>
      <c r="G87" s="43"/>
    </row>
    <row r="88" customFormat="false" ht="24.85" hidden="false" customHeight="true" outlineLevel="0" collapsed="false">
      <c r="A88" s="47" t="s">
        <v>236</v>
      </c>
      <c r="B88" s="47"/>
      <c r="C88" s="47"/>
      <c r="D88" s="47"/>
      <c r="E88" s="47"/>
      <c r="F88" s="6" t="s">
        <v>35</v>
      </c>
      <c r="G88" s="6"/>
    </row>
    <row r="89" customFormat="false" ht="13.8" hidden="false" customHeight="true" outlineLevel="0" collapsed="false">
      <c r="A89" s="47" t="s">
        <v>237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238</v>
      </c>
      <c r="B90" s="65"/>
      <c r="C90" s="65"/>
      <c r="D90" s="65"/>
      <c r="E90" s="65"/>
      <c r="F90" s="6" t="s">
        <v>35</v>
      </c>
      <c r="G90" s="6"/>
    </row>
    <row r="91" customFormat="false" ht="13.8" hidden="false" customHeight="true" outlineLevel="0" collapsed="false">
      <c r="A91" s="47" t="s">
        <v>239</v>
      </c>
      <c r="B91" s="47"/>
      <c r="C91" s="47"/>
      <c r="D91" s="47"/>
      <c r="E91" s="47"/>
      <c r="F91" s="45" t="s">
        <v>240</v>
      </c>
      <c r="G91" s="45"/>
    </row>
    <row r="92" customFormat="false" ht="14.15" hidden="false" customHeight="false" outlineLevel="0" collapsed="false">
      <c r="A92" s="66" t="s">
        <v>254</v>
      </c>
      <c r="B92" s="42"/>
      <c r="C92" s="42"/>
      <c r="D92" s="42"/>
      <c r="E92" s="42"/>
      <c r="F92" s="42"/>
      <c r="G92" s="42"/>
    </row>
    <row r="93" customFormat="false" ht="38.55" hidden="false" customHeight="true" outlineLevel="0" collapsed="false">
      <c r="A93" s="8" t="s">
        <v>242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5" t="s">
        <v>243</v>
      </c>
      <c r="B94" s="45"/>
      <c r="C94" s="45"/>
      <c r="D94" s="45" t="s">
        <v>244</v>
      </c>
      <c r="E94" s="45"/>
      <c r="F94" s="45"/>
      <c r="G94" s="45"/>
    </row>
    <row r="95" customFormat="false" ht="12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>
      <c r="F96" s="1"/>
    </row>
    <row r="97" customFormat="false" ht="13.8" hidden="false" customHeight="false" outlineLevel="0" collapsed="false">
      <c r="F97" s="1"/>
    </row>
    <row r="98" customFormat="false" ht="13.8" hidden="false" customHeight="false" outlineLevel="0" collapsed="false">
      <c r="F98" s="1"/>
    </row>
    <row r="99" customFormat="false" ht="13.8" hidden="false" customHeight="false" outlineLevel="0" collapsed="false">
      <c r="F99" s="1"/>
    </row>
    <row r="100" customFormat="false" ht="13.8" hidden="false" customHeight="false" outlineLevel="0" collapsed="false">
      <c r="F100" s="1"/>
    </row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rowBreaks count="1" manualBreakCount="1">
    <brk id="57" man="true" max="16383" min="0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6"/>
  <sheetViews>
    <sheetView showFormulas="false" showGridLines="true" showRowColHeaders="true" showZeros="true" rightToLeft="false" tabSelected="false" showOutlineSymbols="true" defaultGridColor="true" view="pageBreakPreview" topLeftCell="A70" colorId="64" zoomScale="76" zoomScaleNormal="100" zoomScalePageLayoutView="76" workbookViewId="0">
      <selection pane="topLeft" activeCell="A95" activeCellId="1" sqref="E19 A95"/>
    </sheetView>
  </sheetViews>
  <sheetFormatPr defaultColWidth="10.484375" defaultRowHeight="12.8" zeroHeight="false" outlineLevelRow="0" outlineLevelCol="0"/>
  <cols>
    <col collapsed="false" customWidth="true" hidden="false" outlineLevel="0" max="1" min="1" style="1" width="21.31"/>
    <col collapsed="false" customWidth="true" hidden="false" outlineLevel="0" max="2" min="2" style="1" width="20.27"/>
    <col collapsed="false" customWidth="true" hidden="false" outlineLevel="0" max="3" min="3" style="1" width="20.04"/>
    <col collapsed="false" customWidth="true" hidden="false" outlineLevel="0" max="4" min="4" style="1" width="29.53"/>
    <col collapsed="false" customWidth="true" hidden="false" outlineLevel="0" max="5" min="5" style="1" width="19.61"/>
    <col collapsed="false" customWidth="true" hidden="false" outlineLevel="0" max="7" min="7" style="1" width="21.08"/>
  </cols>
  <sheetData>
    <row r="1" customFormat="false" ht="13.8" hidden="false" customHeight="false" outlineLevel="0" collapsed="false">
      <c r="A1" s="76" t="s">
        <v>0</v>
      </c>
      <c r="B1" s="76"/>
      <c r="C1" s="76"/>
      <c r="D1" s="76"/>
      <c r="E1" s="76"/>
      <c r="F1" s="76"/>
      <c r="G1" s="76"/>
    </row>
    <row r="2" customFormat="false" ht="13.8" hidden="false" customHeight="false" outlineLevel="0" collapsed="false">
      <c r="A2" s="77" t="s">
        <v>3</v>
      </c>
      <c r="B2" s="77"/>
      <c r="C2" s="78" t="n">
        <v>89379676209</v>
      </c>
      <c r="D2" s="78"/>
      <c r="E2" s="78"/>
      <c r="F2" s="79"/>
      <c r="G2" s="80"/>
    </row>
    <row r="3" customFormat="false" ht="13.8" hidden="false" customHeight="false" outlineLevel="0" collapsed="false">
      <c r="A3" s="81" t="s">
        <v>162</v>
      </c>
      <c r="B3" s="82" t="str">
        <f aca="false">'аэро фасады 16.05.25'!B3</f>
        <v>Подборонов С.В.</v>
      </c>
      <c r="C3" s="82"/>
      <c r="D3" s="83" t="s">
        <v>7</v>
      </c>
      <c r="E3" s="83"/>
      <c r="F3" s="84" t="s">
        <v>8</v>
      </c>
      <c r="G3" s="84"/>
    </row>
    <row r="4" customFormat="false" ht="13.8" hidden="false" customHeight="false" outlineLevel="0" collapsed="false">
      <c r="A4" s="81" t="s">
        <v>163</v>
      </c>
      <c r="B4" s="85" t="s">
        <v>56</v>
      </c>
      <c r="C4" s="85"/>
      <c r="D4" s="86" t="s">
        <v>164</v>
      </c>
      <c r="E4" s="86"/>
      <c r="F4" s="85" t="s">
        <v>291</v>
      </c>
      <c r="G4" s="85"/>
    </row>
    <row r="5" customFormat="false" ht="13.8" hidden="false" customHeight="false" outlineLevel="0" collapsed="false">
      <c r="A5" s="87" t="s">
        <v>166</v>
      </c>
      <c r="B5" s="88" t="n">
        <v>45756</v>
      </c>
      <c r="C5" s="79"/>
      <c r="D5" s="79"/>
      <c r="E5" s="79"/>
      <c r="F5" s="79"/>
      <c r="G5" s="80"/>
    </row>
    <row r="6" customFormat="false" ht="13.8" hidden="false" customHeight="false" outlineLevel="0" collapsed="false"/>
    <row r="7" customFormat="false" ht="13.8" hidden="false" customHeight="false" outlineLevel="0" collapsed="false">
      <c r="A7" s="76" t="s">
        <v>167</v>
      </c>
      <c r="B7" s="76"/>
      <c r="C7" s="76"/>
      <c r="D7" s="76"/>
      <c r="E7" s="76"/>
      <c r="F7" s="76"/>
      <c r="G7" s="76"/>
    </row>
    <row r="8" customFormat="false" ht="13.8" hidden="false" customHeight="false" outlineLevel="0" collapsed="false"/>
    <row r="9" customFormat="false" ht="13.8" hidden="false" customHeight="false" outlineLevel="0" collapsed="false">
      <c r="A9" s="89" t="s">
        <v>168</v>
      </c>
      <c r="B9" s="89"/>
    </row>
    <row r="10" customFormat="false" ht="13.8" hidden="false" customHeight="false" outlineLevel="0" collapsed="false">
      <c r="A10" s="89" t="s">
        <v>169</v>
      </c>
    </row>
    <row r="11" customFormat="false" ht="50.95" hidden="false" customHeight="true" outlineLevel="0" collapsed="false">
      <c r="A11" s="90" t="s">
        <v>170</v>
      </c>
      <c r="B11" s="90" t="s">
        <v>171</v>
      </c>
      <c r="C11" s="90" t="s">
        <v>172</v>
      </c>
      <c r="D11" s="90" t="s">
        <v>173</v>
      </c>
      <c r="E11" s="90" t="s">
        <v>174</v>
      </c>
      <c r="F11" s="90" t="s">
        <v>175</v>
      </c>
      <c r="G11" s="90"/>
    </row>
    <row r="12" customFormat="false" ht="13.8" hidden="false" customHeight="false" outlineLevel="0" collapsed="false">
      <c r="A12" s="91" t="s">
        <v>35</v>
      </c>
      <c r="B12" s="91" t="s">
        <v>35</v>
      </c>
      <c r="C12" s="91" t="s">
        <v>35</v>
      </c>
      <c r="D12" s="91" t="s">
        <v>35</v>
      </c>
      <c r="E12" s="92" t="s">
        <v>35</v>
      </c>
      <c r="F12" s="91" t="s">
        <v>35</v>
      </c>
      <c r="G12" s="91"/>
    </row>
    <row r="13" customFormat="false" ht="13.8" hidden="false" customHeight="false" outlineLevel="0" collapsed="false"/>
    <row r="14" customFormat="false" ht="13.8" hidden="false" customHeight="false" outlineLevel="0" collapsed="false">
      <c r="A14" s="89" t="s">
        <v>176</v>
      </c>
      <c r="B14" s="89"/>
      <c r="C14" s="89"/>
    </row>
    <row r="15" customFormat="false" ht="50.95" hidden="false" customHeight="true" outlineLevel="0" collapsed="false">
      <c r="A15" s="93" t="s">
        <v>170</v>
      </c>
      <c r="B15" s="90" t="s">
        <v>171</v>
      </c>
      <c r="C15" s="90" t="s">
        <v>172</v>
      </c>
      <c r="D15" s="90" t="s">
        <v>173</v>
      </c>
      <c r="E15" s="90" t="s">
        <v>174</v>
      </c>
      <c r="F15" s="90" t="s">
        <v>175</v>
      </c>
      <c r="G15" s="90"/>
    </row>
    <row r="16" customFormat="false" ht="14.15" hidden="false" customHeight="false" outlineLevel="0" collapsed="false">
      <c r="A16" s="5" t="s">
        <v>292</v>
      </c>
      <c r="B16" s="4" t="s">
        <v>35</v>
      </c>
      <c r="C16" s="5" t="s">
        <v>35</v>
      </c>
      <c r="D16" s="4" t="s">
        <v>35</v>
      </c>
      <c r="E16" s="48" t="s">
        <v>35</v>
      </c>
      <c r="F16" s="4" t="s">
        <v>35</v>
      </c>
      <c r="G16" s="4"/>
    </row>
    <row r="17" customFormat="false" ht="13.8" hidden="false" customHeight="false" outlineLevel="0" collapsed="false"/>
    <row r="18" customFormat="false" ht="13.8" hidden="false" customHeight="false" outlineLevel="0" collapsed="false">
      <c r="A18" s="94" t="s">
        <v>178</v>
      </c>
    </row>
    <row r="19" customFormat="false" ht="13.8" hidden="false" customHeight="false" outlineLevel="0" collapsed="false">
      <c r="A19" s="95" t="s">
        <v>179</v>
      </c>
      <c r="B19" s="95" t="s">
        <v>180</v>
      </c>
    </row>
    <row r="20" customFormat="false" ht="13.8" hidden="false" customHeight="false" outlineLevel="0" collapsed="false">
      <c r="A20" s="96" t="s">
        <v>181</v>
      </c>
      <c r="B20" s="96"/>
    </row>
    <row r="21" customFormat="false" ht="13.8" hidden="false" customHeight="false" outlineLevel="0" collapsed="false">
      <c r="A21" s="97" t="s">
        <v>182</v>
      </c>
      <c r="B21" s="4" t="s">
        <v>35</v>
      </c>
    </row>
    <row r="22" customFormat="false" ht="13.8" hidden="false" customHeight="false" outlineLevel="0" collapsed="false">
      <c r="A22" s="97" t="s">
        <v>183</v>
      </c>
      <c r="B22" s="4" t="str">
        <f aca="false">B21</f>
        <v>-</v>
      </c>
    </row>
    <row r="23" customFormat="false" ht="13.8" hidden="false" customHeight="false" outlineLevel="0" collapsed="false"/>
    <row r="24" customFormat="false" ht="13.8" hidden="false" customHeight="false" outlineLevel="0" collapsed="false">
      <c r="A24" s="98" t="s">
        <v>184</v>
      </c>
      <c r="B24" s="79"/>
      <c r="C24" s="79"/>
      <c r="D24" s="79"/>
      <c r="E24" s="80"/>
      <c r="F24" s="99" t="s">
        <v>35</v>
      </c>
      <c r="G24" s="99"/>
    </row>
    <row r="25" customFormat="false" ht="13.8" hidden="false" customHeight="false" outlineLevel="0" collapsed="false">
      <c r="A25" s="98" t="s">
        <v>185</v>
      </c>
      <c r="B25" s="79"/>
      <c r="C25" s="79"/>
      <c r="D25" s="79"/>
      <c r="E25" s="80"/>
      <c r="F25" s="4" t="s">
        <v>35</v>
      </c>
      <c r="G25" s="4"/>
    </row>
    <row r="26" customFormat="false" ht="13.8" hidden="false" customHeight="false" outlineLevel="0" collapsed="false">
      <c r="A26" s="98" t="s">
        <v>186</v>
      </c>
      <c r="B26" s="79"/>
      <c r="C26" s="79"/>
      <c r="D26" s="79"/>
      <c r="E26" s="80"/>
      <c r="F26" s="4" t="s">
        <v>35</v>
      </c>
      <c r="G26" s="4"/>
    </row>
    <row r="27" customFormat="false" ht="13.8" hidden="false" customHeight="false" outlineLevel="0" collapsed="false">
      <c r="A27" s="98" t="s">
        <v>177</v>
      </c>
      <c r="B27" s="79"/>
      <c r="C27" s="79"/>
      <c r="D27" s="79"/>
      <c r="E27" s="80"/>
      <c r="F27" s="4" t="str">
        <f aca="false">F16</f>
        <v>-</v>
      </c>
      <c r="G27" s="4"/>
    </row>
    <row r="28" customFormat="false" ht="13.8" hidden="false" customHeight="false" outlineLevel="0" collapsed="false">
      <c r="A28" s="94" t="s">
        <v>187</v>
      </c>
    </row>
    <row r="29" customFormat="false" ht="13.8" hidden="false" customHeight="false" outlineLevel="0" collapsed="false">
      <c r="A29" s="100" t="s">
        <v>212</v>
      </c>
      <c r="B29" s="79"/>
      <c r="C29" s="79"/>
      <c r="D29" s="79"/>
      <c r="E29" s="79"/>
      <c r="F29" s="79"/>
      <c r="G29" s="80"/>
    </row>
    <row r="30" customFormat="false" ht="13.8" hidden="false" customHeight="false" outlineLevel="0" collapsed="false"/>
    <row r="31" customFormat="false" ht="13.8" hidden="false" customHeight="true" outlineLevel="0" collapsed="false">
      <c r="A31" s="43" t="s">
        <v>188</v>
      </c>
      <c r="B31" s="43"/>
      <c r="C31" s="43"/>
      <c r="D31" s="43"/>
      <c r="E31" s="43"/>
      <c r="F31" s="43"/>
      <c r="G31" s="43"/>
    </row>
    <row r="32" customFormat="false" ht="13.8" hidden="false" customHeight="false" outlineLevel="0" collapsed="false">
      <c r="A32" s="44" t="s">
        <v>171</v>
      </c>
      <c r="B32" s="8" t="s">
        <v>214</v>
      </c>
      <c r="C32" s="8" t="s">
        <v>191</v>
      </c>
      <c r="D32" s="8" t="s">
        <v>192</v>
      </c>
      <c r="E32" s="8" t="s">
        <v>193</v>
      </c>
      <c r="F32" s="8" t="s">
        <v>194</v>
      </c>
      <c r="G32" s="8" t="s">
        <v>195</v>
      </c>
    </row>
    <row r="33" customFormat="false" ht="13.8" hidden="false" customHeight="false" outlineLevel="0" collapsed="false">
      <c r="A33" s="5" t="s">
        <v>35</v>
      </c>
      <c r="B33" s="5" t="s">
        <v>35</v>
      </c>
      <c r="C33" s="5" t="s">
        <v>35</v>
      </c>
      <c r="D33" s="5" t="s">
        <v>35</v>
      </c>
      <c r="E33" s="5" t="s">
        <v>35</v>
      </c>
      <c r="F33" s="5" t="s">
        <v>35</v>
      </c>
      <c r="G33" s="5" t="s">
        <v>35</v>
      </c>
    </row>
    <row r="34" customFormat="false" ht="13.8" hidden="false" customHeight="true" outlineLevel="0" collapsed="false">
      <c r="A34" s="49" t="s">
        <v>178</v>
      </c>
      <c r="B34" s="49"/>
      <c r="C34" s="49"/>
      <c r="D34" s="49"/>
      <c r="E34" s="49"/>
      <c r="F34" s="49"/>
      <c r="G34" s="49"/>
    </row>
    <row r="35" customFormat="false" ht="13.8" hidden="false" customHeight="false" outlineLevel="0" collapsed="false">
      <c r="A35" s="44" t="s">
        <v>179</v>
      </c>
      <c r="B35" s="44" t="s">
        <v>180</v>
      </c>
      <c r="C35" s="52"/>
      <c r="D35" s="52"/>
      <c r="E35" s="52"/>
      <c r="F35" s="52"/>
      <c r="G35" s="52"/>
    </row>
    <row r="36" customFormat="false" ht="13.8" hidden="false" customHeight="true" outlineLevel="0" collapsed="false">
      <c r="A36" s="6" t="s">
        <v>196</v>
      </c>
      <c r="B36" s="6"/>
      <c r="C36" s="52"/>
      <c r="D36" s="52"/>
      <c r="E36" s="52"/>
      <c r="F36" s="52"/>
      <c r="G36" s="52"/>
    </row>
    <row r="37" customFormat="false" ht="13.8" hidden="false" customHeight="false" outlineLevel="0" collapsed="false">
      <c r="A37" s="8" t="s">
        <v>214</v>
      </c>
      <c r="B37" s="5" t="str">
        <f aca="false">B33</f>
        <v>-</v>
      </c>
      <c r="C37" s="52"/>
      <c r="D37" s="52"/>
      <c r="E37" s="52"/>
      <c r="F37" s="52"/>
      <c r="G37" s="52"/>
    </row>
    <row r="38" customFormat="false" ht="13.8" hidden="false" customHeight="false" outlineLevel="0" collapsed="false">
      <c r="A38" s="8" t="s">
        <v>191</v>
      </c>
      <c r="B38" s="5" t="str">
        <f aca="false">C33</f>
        <v>-</v>
      </c>
      <c r="C38" s="52"/>
      <c r="D38" s="52"/>
      <c r="E38" s="52"/>
      <c r="F38" s="52"/>
      <c r="G38" s="52"/>
    </row>
    <row r="39" customFormat="false" ht="13.8" hidden="false" customHeight="false" outlineLevel="0" collapsed="false">
      <c r="A39" s="8" t="s">
        <v>192</v>
      </c>
      <c r="B39" s="5" t="str">
        <f aca="false">D33</f>
        <v>-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tr">
        <f aca="false">E32</f>
        <v>Жужелицы</v>
      </c>
      <c r="B40" s="5" t="str">
        <f aca="false">E33</f>
        <v>-</v>
      </c>
      <c r="C40" s="53"/>
      <c r="D40" s="53"/>
      <c r="E40" s="53"/>
      <c r="F40" s="53"/>
      <c r="G40" s="52"/>
    </row>
    <row r="41" customFormat="false" ht="13.8" hidden="false" customHeight="false" outlineLevel="0" collapsed="false">
      <c r="A41" s="8" t="str">
        <f aca="false">F32</f>
        <v>Мокрицы</v>
      </c>
      <c r="B41" s="5" t="str">
        <f aca="false">F33</f>
        <v>-</v>
      </c>
      <c r="C41" s="53"/>
      <c r="D41" s="53"/>
      <c r="E41" s="53"/>
      <c r="F41" s="53"/>
      <c r="G41" s="52"/>
    </row>
    <row r="42" customFormat="false" ht="13.8" hidden="false" customHeight="false" outlineLevel="0" collapsed="false">
      <c r="A42" s="8" t="s">
        <v>195</v>
      </c>
      <c r="B42" s="5" t="str">
        <f aca="false">G33</f>
        <v>-</v>
      </c>
      <c r="C42" s="53"/>
      <c r="D42" s="53"/>
      <c r="E42" s="53"/>
      <c r="F42" s="53"/>
      <c r="G42" s="52"/>
    </row>
    <row r="43" customFormat="false" ht="13.8" hidden="false" customHeight="false" outlineLevel="0" collapsed="false">
      <c r="A43" s="8" t="s">
        <v>183</v>
      </c>
      <c r="B43" s="5" t="s">
        <v>35</v>
      </c>
      <c r="C43" s="53"/>
      <c r="D43" s="53"/>
      <c r="E43" s="53"/>
      <c r="F43" s="53"/>
      <c r="G43" s="52"/>
    </row>
    <row r="44" customFormat="false" ht="13.8" hidden="false" customHeight="true" outlineLevel="0" collapsed="false">
      <c r="A44" s="47" t="s">
        <v>35</v>
      </c>
      <c r="B44" s="47"/>
      <c r="C44" s="47"/>
      <c r="D44" s="47"/>
      <c r="E44" s="47"/>
      <c r="F44" s="47"/>
      <c r="G44" s="47"/>
    </row>
    <row r="45" customFormat="false" ht="13.8" hidden="false" customHeight="true" outlineLevel="0" collapsed="false">
      <c r="A45" s="49" t="s">
        <v>187</v>
      </c>
      <c r="B45" s="49"/>
      <c r="C45" s="49"/>
      <c r="D45" s="49"/>
      <c r="E45" s="49"/>
      <c r="F45" s="49"/>
      <c r="G45" s="49"/>
    </row>
    <row r="46" customFormat="false" ht="13.8" hidden="false" customHeight="true" outlineLevel="0" collapsed="false">
      <c r="A46" s="47" t="s">
        <v>212</v>
      </c>
      <c r="B46" s="47"/>
      <c r="C46" s="47"/>
      <c r="D46" s="47"/>
      <c r="E46" s="47"/>
      <c r="F46" s="47"/>
      <c r="G46" s="47"/>
    </row>
    <row r="47" customFormat="false" ht="13.8" hidden="false" customHeight="true" outlineLevel="0" collapsed="false">
      <c r="A47" s="43" t="s">
        <v>198</v>
      </c>
      <c r="B47" s="43"/>
      <c r="C47" s="43"/>
      <c r="D47" s="43"/>
      <c r="E47" s="43"/>
      <c r="F47" s="43"/>
      <c r="G47" s="43"/>
    </row>
    <row r="48" customFormat="false" ht="13.8" hidden="false" customHeight="false" outlineLevel="0" collapsed="false">
      <c r="A48" s="44" t="s">
        <v>199</v>
      </c>
      <c r="B48" s="44" t="s">
        <v>200</v>
      </c>
      <c r="C48" s="44" t="s">
        <v>201</v>
      </c>
      <c r="D48" s="44" t="s">
        <v>202</v>
      </c>
      <c r="E48" s="44" t="s">
        <v>203</v>
      </c>
      <c r="F48" s="44" t="s">
        <v>204</v>
      </c>
      <c r="G48" s="44" t="s">
        <v>205</v>
      </c>
    </row>
    <row r="49" customFormat="false" ht="13.8" hidden="false" customHeight="false" outlineLevel="0" collapsed="false">
      <c r="A49" s="54" t="s">
        <v>35</v>
      </c>
      <c r="B49" s="54" t="s">
        <v>35</v>
      </c>
      <c r="C49" s="54" t="s">
        <v>35</v>
      </c>
      <c r="D49" s="54" t="s">
        <v>35</v>
      </c>
      <c r="E49" s="54" t="s">
        <v>35</v>
      </c>
      <c r="F49" s="54" t="s">
        <v>35</v>
      </c>
      <c r="G49" s="54" t="s">
        <v>35</v>
      </c>
    </row>
    <row r="50" customFormat="false" ht="13.8" hidden="false" customHeight="true" outlineLevel="0" collapsed="false">
      <c r="A50" s="49" t="s">
        <v>178</v>
      </c>
      <c r="B50" s="49"/>
      <c r="C50" s="49"/>
      <c r="D50" s="49"/>
      <c r="E50" s="49"/>
      <c r="F50" s="49"/>
      <c r="G50" s="49"/>
    </row>
    <row r="51" customFormat="false" ht="13.8" hidden="false" customHeight="false" outlineLevel="0" collapsed="false">
      <c r="A51" s="44" t="s">
        <v>179</v>
      </c>
      <c r="B51" s="44" t="s">
        <v>180</v>
      </c>
      <c r="C51" s="42"/>
      <c r="D51" s="42"/>
      <c r="E51" s="42"/>
      <c r="F51" s="42"/>
      <c r="G51" s="42"/>
    </row>
    <row r="52" customFormat="false" ht="13.8" hidden="false" customHeight="true" outlineLevel="0" collapsed="false">
      <c r="A52" s="24" t="s">
        <v>206</v>
      </c>
      <c r="B52" s="24"/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">
        <v>200</v>
      </c>
      <c r="B53" s="5" t="str">
        <f aca="false">B49</f>
        <v>-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">
        <v>201</v>
      </c>
      <c r="B54" s="5" t="str">
        <f aca="false">C49</f>
        <v>-</v>
      </c>
      <c r="C54" s="42"/>
      <c r="D54" s="42"/>
      <c r="E54" s="42"/>
      <c r="F54" s="42"/>
      <c r="G54" s="42"/>
    </row>
    <row r="55" customFormat="false" ht="13.8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2"/>
      <c r="D55" s="42"/>
      <c r="E55" s="42"/>
      <c r="F55" s="42"/>
      <c r="G55" s="42"/>
    </row>
    <row r="56" customFormat="false" ht="13.8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2"/>
      <c r="D56" s="42"/>
      <c r="E56" s="42"/>
      <c r="F56" s="42"/>
      <c r="G56" s="42"/>
    </row>
    <row r="57" customFormat="false" ht="13.8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2"/>
      <c r="D57" s="42"/>
      <c r="E57" s="42"/>
      <c r="F57" s="42"/>
      <c r="G57" s="42"/>
    </row>
    <row r="58" customFormat="false" ht="13.8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2"/>
      <c r="D58" s="42"/>
      <c r="E58" s="42"/>
      <c r="F58" s="42"/>
      <c r="G58" s="42"/>
    </row>
    <row r="59" customFormat="false" ht="13.8" hidden="false" customHeight="true" outlineLevel="0" collapsed="false">
      <c r="A59" s="49" t="s">
        <v>187</v>
      </c>
      <c r="B59" s="49"/>
      <c r="C59" s="49"/>
      <c r="D59" s="49"/>
      <c r="E59" s="49"/>
      <c r="F59" s="49"/>
      <c r="G59" s="49"/>
    </row>
    <row r="60" customFormat="false" ht="13.8" hidden="false" customHeight="true" outlineLevel="0" collapsed="false">
      <c r="A60" s="47" t="s">
        <v>212</v>
      </c>
      <c r="B60" s="47"/>
      <c r="C60" s="47"/>
      <c r="D60" s="47"/>
      <c r="E60" s="47"/>
      <c r="F60" s="47"/>
      <c r="G60" s="47"/>
    </row>
    <row r="61" customFormat="false" ht="13.8" hidden="false" customHeight="true" outlineLevel="0" collapsed="false">
      <c r="A61" s="43" t="s">
        <v>210</v>
      </c>
      <c r="B61" s="43"/>
      <c r="C61" s="43"/>
      <c r="D61" s="43"/>
      <c r="E61" s="43"/>
      <c r="F61" s="43"/>
      <c r="G61" s="43"/>
    </row>
    <row r="62" customFormat="false" ht="13.8" hidden="false" customHeight="false" outlineLevel="0" collapsed="false">
      <c r="A62" s="44" t="s">
        <v>211</v>
      </c>
      <c r="B62" s="44" t="s">
        <v>200</v>
      </c>
      <c r="C62" s="44" t="s">
        <v>201</v>
      </c>
      <c r="D62" s="44" t="s">
        <v>202</v>
      </c>
      <c r="E62" s="44" t="s">
        <v>203</v>
      </c>
      <c r="F62" s="44" t="s">
        <v>204</v>
      </c>
      <c r="G62" s="44" t="s">
        <v>205</v>
      </c>
    </row>
    <row r="63" customFormat="false" ht="13.8" hidden="false" customHeight="false" outlineLevel="0" collapsed="false">
      <c r="A63" s="54" t="s">
        <v>35</v>
      </c>
      <c r="B63" s="54" t="s">
        <v>35</v>
      </c>
      <c r="C63" s="54" t="s">
        <v>35</v>
      </c>
      <c r="D63" s="54" t="s">
        <v>35</v>
      </c>
      <c r="E63" s="54" t="s">
        <v>35</v>
      </c>
      <c r="F63" s="54" t="s">
        <v>35</v>
      </c>
      <c r="G63" s="54" t="s">
        <v>35</v>
      </c>
    </row>
    <row r="64" customFormat="false" ht="13.8" hidden="false" customHeight="true" outlineLevel="0" collapsed="false">
      <c r="A64" s="49" t="s">
        <v>178</v>
      </c>
      <c r="B64" s="49"/>
      <c r="C64" s="49"/>
      <c r="D64" s="49"/>
      <c r="E64" s="49"/>
      <c r="F64" s="49"/>
      <c r="G64" s="49"/>
    </row>
    <row r="65" customFormat="false" ht="13.8" hidden="false" customHeight="false" outlineLevel="0" collapsed="false">
      <c r="A65" s="44" t="s">
        <v>179</v>
      </c>
      <c r="B65" s="44" t="s">
        <v>180</v>
      </c>
      <c r="C65" s="42"/>
      <c r="D65" s="42"/>
      <c r="E65" s="42"/>
      <c r="F65" s="42"/>
      <c r="G65" s="42"/>
    </row>
    <row r="66" customFormat="false" ht="13.8" hidden="false" customHeight="true" outlineLevel="0" collapsed="false">
      <c r="A66" s="24" t="s">
        <v>206</v>
      </c>
      <c r="B66" s="24"/>
      <c r="C66" s="42"/>
      <c r="D66" s="42"/>
      <c r="E66" s="42"/>
      <c r="F66" s="42"/>
      <c r="G66" s="42"/>
    </row>
    <row r="67" customFormat="false" ht="13.8" hidden="false" customHeight="false" outlineLevel="0" collapsed="false">
      <c r="A67" s="8" t="s">
        <v>200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3.8" hidden="false" customHeight="false" outlineLevel="0" collapsed="false">
      <c r="A68" s="8" t="s">
        <v>201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3.8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8" hidden="false" customHeight="fals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8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3.8" hidden="false" customHeight="fals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8" hidden="false" customHeight="true" outlineLevel="0" collapsed="false">
      <c r="A73" s="49" t="s">
        <v>187</v>
      </c>
      <c r="B73" s="49"/>
      <c r="C73" s="49"/>
      <c r="D73" s="49"/>
      <c r="E73" s="49"/>
      <c r="F73" s="49"/>
      <c r="G73" s="49"/>
    </row>
    <row r="74" customFormat="false" ht="13.8" hidden="false" customHeight="true" outlineLevel="0" collapsed="false">
      <c r="A74" s="2" t="s">
        <v>212</v>
      </c>
      <c r="B74" s="2"/>
      <c r="C74" s="2"/>
      <c r="D74" s="2"/>
      <c r="E74" s="2"/>
      <c r="F74" s="2"/>
      <c r="G74" s="2"/>
    </row>
    <row r="75" customFormat="false" ht="13.8" hidden="false" customHeight="true" outlineLevel="0" collapsed="false">
      <c r="A75" s="43" t="s">
        <v>213</v>
      </c>
      <c r="B75" s="43"/>
      <c r="C75" s="43"/>
      <c r="D75" s="43"/>
      <c r="E75" s="43"/>
      <c r="F75" s="43"/>
      <c r="G75" s="43"/>
    </row>
    <row r="76" customFormat="false" ht="13.8" hidden="false" customHeight="false" outlineLevel="0" collapsed="false">
      <c r="A76" s="44" t="s">
        <v>211</v>
      </c>
      <c r="B76" s="67" t="s">
        <v>214</v>
      </c>
      <c r="C76" s="67" t="s">
        <v>191</v>
      </c>
      <c r="D76" s="67" t="s">
        <v>192</v>
      </c>
      <c r="E76" s="67" t="s">
        <v>193</v>
      </c>
      <c r="F76" s="67" t="s">
        <v>194</v>
      </c>
      <c r="G76" s="67" t="s">
        <v>195</v>
      </c>
    </row>
    <row r="77" customFormat="false" ht="13.8" hidden="false" customHeight="false" outlineLevel="0" collapsed="false">
      <c r="A77" s="54" t="s">
        <v>35</v>
      </c>
      <c r="B77" s="54" t="s">
        <v>35</v>
      </c>
      <c r="C77" s="54" t="s">
        <v>35</v>
      </c>
      <c r="D77" s="54" t="s">
        <v>35</v>
      </c>
      <c r="E77" s="54" t="s">
        <v>35</v>
      </c>
      <c r="F77" s="54" t="s">
        <v>35</v>
      </c>
      <c r="G77" s="54" t="s">
        <v>35</v>
      </c>
    </row>
    <row r="78" customFormat="false" ht="13.8" hidden="false" customHeight="true" outlineLevel="0" collapsed="false">
      <c r="A78" s="49" t="s">
        <v>178</v>
      </c>
      <c r="B78" s="49"/>
      <c r="C78" s="49"/>
      <c r="D78" s="49"/>
      <c r="E78" s="49"/>
      <c r="F78" s="49"/>
      <c r="G78" s="49"/>
    </row>
    <row r="79" customFormat="false" ht="13.8" hidden="false" customHeight="false" outlineLevel="0" collapsed="false">
      <c r="A79" s="44" t="s">
        <v>179</v>
      </c>
      <c r="B79" s="44" t="s">
        <v>180</v>
      </c>
      <c r="C79" s="42"/>
      <c r="D79" s="42"/>
      <c r="E79" s="42"/>
      <c r="F79" s="42"/>
      <c r="G79" s="42"/>
    </row>
    <row r="80" customFormat="false" ht="13.8" hidden="false" customHeight="true" outlineLevel="0" collapsed="false">
      <c r="A80" s="24" t="s">
        <v>215</v>
      </c>
      <c r="B80" s="24"/>
      <c r="C80" s="42"/>
      <c r="D80" s="42"/>
      <c r="E80" s="42"/>
      <c r="F80" s="42"/>
      <c r="G80" s="42"/>
    </row>
    <row r="81" customFormat="false" ht="13.8" hidden="false" customHeight="false" outlineLevel="0" collapsed="false">
      <c r="A81" s="8" t="str">
        <f aca="false">B76</f>
        <v>Тараканы</v>
      </c>
      <c r="B81" s="5" t="str">
        <f aca="false">B77</f>
        <v>-</v>
      </c>
      <c r="C81" s="42"/>
      <c r="D81" s="42"/>
      <c r="E81" s="42"/>
      <c r="F81" s="42"/>
      <c r="G81" s="42"/>
    </row>
    <row r="82" customFormat="false" ht="13.8" hidden="false" customHeight="false" outlineLevel="0" collapsed="false">
      <c r="A82" s="8" t="str">
        <f aca="false">C76</f>
        <v>Пауки</v>
      </c>
      <c r="B82" s="5" t="str">
        <f aca="false">C77</f>
        <v>-</v>
      </c>
      <c r="C82" s="42"/>
      <c r="D82" s="42"/>
      <c r="E82" s="42"/>
      <c r="F82" s="42"/>
      <c r="G82" s="42"/>
    </row>
    <row r="83" customFormat="false" ht="13.8" hidden="false" customHeight="false" outlineLevel="0" collapsed="false">
      <c r="A83" s="8" t="str">
        <f aca="false">D76</f>
        <v>Муравьи</v>
      </c>
      <c r="B83" s="5" t="str">
        <f aca="false">D77</f>
        <v>-</v>
      </c>
      <c r="C83" s="42"/>
      <c r="D83" s="42"/>
      <c r="E83" s="42"/>
      <c r="F83" s="42"/>
      <c r="G83" s="42"/>
    </row>
    <row r="84" customFormat="false" ht="13.8" hidden="false" customHeight="false" outlineLevel="0" collapsed="false">
      <c r="A84" s="8" t="str">
        <f aca="false">E76</f>
        <v>Жужелицы</v>
      </c>
      <c r="B84" s="5" t="str">
        <f aca="false">E77</f>
        <v>-</v>
      </c>
      <c r="C84" s="42"/>
      <c r="D84" s="42"/>
      <c r="E84" s="42"/>
      <c r="F84" s="42"/>
      <c r="G84" s="42"/>
    </row>
    <row r="85" customFormat="false" ht="13.8" hidden="false" customHeight="false" outlineLevel="0" collapsed="false">
      <c r="A85" s="8" t="str">
        <f aca="false">F76</f>
        <v>Мокрицы</v>
      </c>
      <c r="B85" s="5" t="str">
        <f aca="false">F77</f>
        <v>-</v>
      </c>
      <c r="C85" s="42"/>
      <c r="D85" s="42"/>
      <c r="E85" s="42"/>
      <c r="F85" s="42"/>
      <c r="G85" s="42"/>
    </row>
    <row r="86" customFormat="false" ht="13.8" hidden="false" customHeight="false" outlineLevel="0" collapsed="false">
      <c r="A86" s="8" t="str">
        <f aca="false">G76</f>
        <v>Многоножки</v>
      </c>
      <c r="B86" s="5" t="str">
        <f aca="false">G77</f>
        <v>-</v>
      </c>
      <c r="C86" s="42"/>
      <c r="D86" s="42"/>
      <c r="E86" s="42"/>
      <c r="F86" s="42"/>
      <c r="G86" s="42"/>
    </row>
    <row r="87" customFormat="false" ht="13.8" hidden="false" customHeight="true" outlineLevel="0" collapsed="false">
      <c r="A87" s="49" t="s">
        <v>187</v>
      </c>
      <c r="B87" s="49"/>
      <c r="C87" s="49"/>
      <c r="D87" s="49"/>
      <c r="E87" s="49"/>
      <c r="F87" s="49"/>
      <c r="G87" s="49"/>
    </row>
    <row r="88" customFormat="false" ht="13.8" hidden="false" customHeight="true" outlineLevel="0" collapsed="false">
      <c r="A88" s="2" t="s">
        <v>212</v>
      </c>
      <c r="B88" s="2"/>
      <c r="C88" s="2"/>
      <c r="D88" s="2"/>
      <c r="E88" s="2"/>
      <c r="F88" s="2"/>
      <c r="G88" s="2"/>
    </row>
    <row r="89" customFormat="false" ht="13.8" hidden="false" customHeight="true" outlineLevel="0" collapsed="false">
      <c r="A89" s="43" t="s">
        <v>217</v>
      </c>
      <c r="B89" s="43"/>
      <c r="C89" s="43"/>
      <c r="D89" s="43"/>
      <c r="E89" s="43"/>
      <c r="F89" s="43"/>
      <c r="G89" s="43"/>
    </row>
    <row r="90" customFormat="false" ht="24.85" hidden="false" customHeight="true" outlineLevel="0" collapsed="false">
      <c r="A90" s="90" t="s">
        <v>218</v>
      </c>
      <c r="B90" s="90"/>
      <c r="C90" s="90" t="s">
        <v>219</v>
      </c>
      <c r="D90" s="90" t="s">
        <v>50</v>
      </c>
      <c r="E90" s="90" t="str">
        <f aca="false">'аэро фасады 16.05.25'!E73</f>
        <v>Наименование и концентрация действующего вещества</v>
      </c>
      <c r="F90" s="90"/>
      <c r="G90" s="90" t="s">
        <v>262</v>
      </c>
    </row>
    <row r="91" customFormat="false" ht="13.8" hidden="false" customHeight="true" outlineLevel="0" collapsed="false">
      <c r="A91" s="6" t="s">
        <v>222</v>
      </c>
      <c r="B91" s="6"/>
      <c r="C91" s="58" t="s">
        <v>35</v>
      </c>
      <c r="D91" s="6" t="s">
        <v>35</v>
      </c>
      <c r="E91" s="6" t="s">
        <v>35</v>
      </c>
      <c r="F91" s="6"/>
      <c r="G91" s="4" t="s">
        <v>35</v>
      </c>
    </row>
    <row r="92" customFormat="false" ht="13.8" hidden="false" customHeight="false" outlineLevel="0" collapsed="false">
      <c r="A92" s="6"/>
      <c r="B92" s="6"/>
      <c r="C92" s="51" t="s">
        <v>35</v>
      </c>
      <c r="D92" s="6"/>
      <c r="E92" s="6"/>
      <c r="F92" s="6"/>
      <c r="G92" s="4"/>
    </row>
    <row r="93" customFormat="false" ht="13.8" hidden="false" customHeight="true" outlineLevel="0" collapsed="false">
      <c r="A93" s="6" t="s">
        <v>227</v>
      </c>
      <c r="B93" s="6"/>
      <c r="C93" s="60" t="s">
        <v>293</v>
      </c>
      <c r="D93" s="61" t="s">
        <v>294</v>
      </c>
      <c r="E93" s="6" t="s">
        <v>25</v>
      </c>
      <c r="F93" s="6"/>
      <c r="G93" s="71" t="n">
        <v>6</v>
      </c>
    </row>
    <row r="94" customFormat="false" ht="12.8" hidden="false" customHeight="false" outlineLevel="0" collapsed="false">
      <c r="A94" s="6"/>
      <c r="B94" s="6"/>
      <c r="C94" s="69" t="s">
        <v>295</v>
      </c>
      <c r="D94" s="61"/>
      <c r="E94" s="6"/>
      <c r="F94" s="6"/>
      <c r="G94" s="71"/>
    </row>
    <row r="95" customFormat="false" ht="13.8" hidden="false" customHeight="false" outlineLevel="0" collapsed="false">
      <c r="A95" s="6"/>
      <c r="B95" s="6"/>
      <c r="C95" s="69" t="s">
        <v>267</v>
      </c>
      <c r="D95" s="61" t="str">
        <f aca="false">'Журн.расхода'!B17</f>
        <v>Ратобор-брикет от грызунов</v>
      </c>
      <c r="E95" s="101" t="str">
        <f aca="false">'Журн.расхода'!F15</f>
        <v>Бродифакум 0,005%</v>
      </c>
      <c r="F95" s="101"/>
      <c r="G95" s="71" t="n">
        <v>5</v>
      </c>
    </row>
    <row r="96" customFormat="false" ht="31.05" hidden="false" customHeight="true" outlineLevel="0" collapsed="false">
      <c r="A96" s="2" t="s">
        <v>207</v>
      </c>
      <c r="B96" s="2"/>
      <c r="C96" s="63" t="s">
        <v>35</v>
      </c>
      <c r="D96" s="5" t="s">
        <v>35</v>
      </c>
      <c r="E96" s="6" t="s">
        <v>35</v>
      </c>
      <c r="F96" s="6"/>
      <c r="G96" s="5" t="s">
        <v>35</v>
      </c>
    </row>
    <row r="97" customFormat="false" ht="13.8" hidden="false" customHeight="true" outlineLevel="0" collapsed="false">
      <c r="A97" s="6" t="s">
        <v>229</v>
      </c>
      <c r="B97" s="6"/>
      <c r="C97" s="63" t="s">
        <v>35</v>
      </c>
      <c r="D97" s="6" t="s">
        <v>35</v>
      </c>
      <c r="E97" s="6" t="s">
        <v>35</v>
      </c>
      <c r="F97" s="6"/>
      <c r="G97" s="6" t="s">
        <v>35</v>
      </c>
    </row>
    <row r="98" customFormat="false" ht="13.8" hidden="false" customHeight="false" outlineLevel="0" collapsed="false">
      <c r="A98" s="6"/>
      <c r="B98" s="6"/>
      <c r="C98" s="63" t="s">
        <v>35</v>
      </c>
      <c r="D98" s="6"/>
      <c r="E98" s="6"/>
      <c r="F98" s="6"/>
      <c r="G98" s="6"/>
    </row>
    <row r="99" customFormat="false" ht="13.8" hidden="false" customHeight="true" outlineLevel="0" collapsed="false">
      <c r="A99" s="2" t="s">
        <v>230</v>
      </c>
      <c r="B99" s="2"/>
      <c r="C99" s="24" t="s">
        <v>35</v>
      </c>
      <c r="D99" s="24" t="s">
        <v>35</v>
      </c>
      <c r="E99" s="24" t="s">
        <v>35</v>
      </c>
      <c r="F99" s="24"/>
      <c r="G99" s="24" t="s">
        <v>35</v>
      </c>
    </row>
    <row r="100" customFormat="false" ht="13.8" hidden="false" customHeight="false" outlineLevel="0" collapsed="false">
      <c r="A100" s="2"/>
      <c r="B100" s="2"/>
      <c r="C100" s="24" t="s">
        <v>35</v>
      </c>
      <c r="D100" s="24"/>
      <c r="E100" s="24"/>
      <c r="F100" s="24"/>
      <c r="G100" s="24"/>
    </row>
    <row r="101" customFormat="false" ht="13.8" hidden="false" customHeight="true" outlineLevel="0" collapsed="false">
      <c r="A101" s="64" t="s">
        <v>231</v>
      </c>
      <c r="B101" s="64"/>
      <c r="C101" s="24" t="s">
        <v>35</v>
      </c>
      <c r="D101" s="24" t="s">
        <v>35</v>
      </c>
      <c r="E101" s="24" t="s">
        <v>35</v>
      </c>
      <c r="F101" s="24"/>
      <c r="G101" s="24" t="s">
        <v>35</v>
      </c>
    </row>
    <row r="102" customFormat="false" ht="13.8" hidden="false" customHeight="false" outlineLevel="0" collapsed="false">
      <c r="A102" s="64"/>
      <c r="B102" s="64"/>
      <c r="C102" s="24"/>
      <c r="D102" s="24"/>
      <c r="E102" s="24"/>
      <c r="F102" s="24"/>
      <c r="G102" s="24"/>
    </row>
    <row r="103" customFormat="false" ht="13.8" hidden="false" customHeight="true" outlineLevel="0" collapsed="false">
      <c r="A103" s="24" t="s">
        <v>232</v>
      </c>
      <c r="B103" s="24"/>
      <c r="C103" s="24" t="s">
        <v>35</v>
      </c>
      <c r="D103" s="24" t="s">
        <v>35</v>
      </c>
      <c r="E103" s="24" t="s">
        <v>35</v>
      </c>
      <c r="F103" s="24"/>
      <c r="G103" s="24" t="s">
        <v>35</v>
      </c>
    </row>
    <row r="104" customFormat="false" ht="13.8" hidden="false" customHeight="false" outlineLevel="0" collapsed="false">
      <c r="A104" s="24"/>
      <c r="B104" s="24"/>
      <c r="C104" s="24" t="s">
        <v>35</v>
      </c>
      <c r="D104" s="24"/>
      <c r="E104" s="24"/>
      <c r="F104" s="24"/>
      <c r="G104" s="24"/>
    </row>
    <row r="105" customFormat="false" ht="13.8" hidden="false" customHeight="false" outlineLevel="0" collapsed="false">
      <c r="A105" s="89" t="s">
        <v>235</v>
      </c>
      <c r="B105" s="102"/>
    </row>
    <row r="106" customFormat="false" ht="13.8" hidden="false" customHeight="false" outlineLevel="0" collapsed="false">
      <c r="A106" s="103" t="s">
        <v>236</v>
      </c>
      <c r="B106" s="79"/>
      <c r="C106" s="79"/>
      <c r="D106" s="79"/>
      <c r="E106" s="80"/>
      <c r="F106" s="4" t="s">
        <v>35</v>
      </c>
      <c r="G106" s="4"/>
    </row>
    <row r="107" customFormat="false" ht="13.8" hidden="false" customHeight="false" outlineLevel="0" collapsed="false">
      <c r="A107" s="103" t="s">
        <v>237</v>
      </c>
      <c r="B107" s="79"/>
      <c r="C107" s="79"/>
      <c r="D107" s="79"/>
      <c r="E107" s="80"/>
      <c r="F107" s="4" t="str">
        <f aca="false">F106</f>
        <v>-</v>
      </c>
      <c r="G107" s="4"/>
    </row>
    <row r="108" customFormat="false" ht="13.8" hidden="false" customHeight="false" outlineLevel="0" collapsed="false">
      <c r="A108" s="104" t="s">
        <v>238</v>
      </c>
      <c r="B108" s="105"/>
      <c r="C108" s="105"/>
      <c r="D108" s="105"/>
      <c r="E108" s="106"/>
      <c r="F108" s="4" t="s">
        <v>35</v>
      </c>
      <c r="G108" s="4"/>
    </row>
    <row r="109" customFormat="false" ht="13.8" hidden="false" customHeight="false" outlineLevel="0" collapsed="false">
      <c r="A109" s="103" t="s">
        <v>239</v>
      </c>
      <c r="B109" s="79"/>
      <c r="C109" s="79"/>
      <c r="D109" s="79"/>
      <c r="E109" s="80"/>
      <c r="F109" s="91" t="s">
        <v>240</v>
      </c>
      <c r="G109" s="91"/>
    </row>
    <row r="110" customFormat="false" ht="13.8" hidden="false" customHeight="false" outlineLevel="0" collapsed="false"/>
    <row r="111" customFormat="false" ht="13.8" hidden="false" customHeight="false" outlineLevel="0" collapsed="false">
      <c r="A111" s="89" t="s">
        <v>286</v>
      </c>
    </row>
    <row r="112" customFormat="false" ht="24.85" hidden="false" customHeight="true" outlineLevel="0" collapsed="false">
      <c r="A112" s="8" t="s">
        <v>242</v>
      </c>
      <c r="B112" s="8"/>
      <c r="C112" s="8"/>
      <c r="D112" s="8"/>
      <c r="E112" s="8"/>
      <c r="F112" s="8"/>
      <c r="G112" s="8"/>
    </row>
    <row r="113" customFormat="false" ht="13.8" hidden="false" customHeight="true" outlineLevel="0" collapsed="false">
      <c r="A113" s="45" t="s">
        <v>243</v>
      </c>
      <c r="B113" s="107"/>
      <c r="C113" s="107"/>
      <c r="D113" s="107" t="s">
        <v>244</v>
      </c>
      <c r="E113" s="107"/>
      <c r="F113" s="107"/>
      <c r="G113" s="107"/>
    </row>
    <row r="114" customFormat="false" ht="13.8" hidden="false" customHeight="false" outlineLevel="0" collapsed="false">
      <c r="A114" s="45"/>
      <c r="B114" s="45"/>
      <c r="C114" s="107"/>
      <c r="D114" s="107"/>
      <c r="E114" s="107"/>
      <c r="F114" s="107"/>
      <c r="G114" s="107"/>
    </row>
    <row r="115" customFormat="false" ht="13.8" hidden="false" customHeight="false" outlineLevel="0" collapsed="false">
      <c r="A115" s="108"/>
      <c r="B115" s="108"/>
      <c r="C115" s="109"/>
      <c r="D115" s="109"/>
      <c r="E115" s="109"/>
      <c r="F115" s="109"/>
      <c r="G115" s="109"/>
    </row>
    <row r="116" customFormat="false" ht="13.8" hidden="false" customHeight="false" outlineLevel="0" collapsed="false">
      <c r="A116" s="108"/>
      <c r="B116" s="108"/>
      <c r="C116" s="109"/>
      <c r="D116" s="109"/>
      <c r="E116" s="109"/>
      <c r="F116" s="109"/>
      <c r="G116" s="109"/>
    </row>
    <row r="117" customFormat="false" ht="13.8" hidden="false" customHeight="false" outlineLevel="0" collapsed="false">
      <c r="A117" s="108"/>
      <c r="B117" s="108"/>
      <c r="C117" s="109"/>
      <c r="D117" s="109"/>
      <c r="E117" s="109"/>
      <c r="F117" s="109"/>
      <c r="G117" s="109"/>
    </row>
    <row r="118" customFormat="false" ht="13.8" hidden="false" customHeight="false" outlineLevel="0" collapsed="false">
      <c r="A118" s="108"/>
      <c r="B118" s="108"/>
      <c r="C118" s="109"/>
      <c r="D118" s="109"/>
      <c r="E118" s="109"/>
      <c r="F118" s="109"/>
      <c r="G118" s="109"/>
    </row>
    <row r="119" customFormat="false" ht="13.8" hidden="false" customHeight="false" outlineLevel="0" collapsed="false">
      <c r="A119" s="108"/>
      <c r="B119" s="108"/>
      <c r="C119" s="109"/>
      <c r="D119" s="109"/>
      <c r="E119" s="109"/>
      <c r="F119" s="109"/>
      <c r="G119" s="109"/>
    </row>
    <row r="120" customFormat="false" ht="13.8" hidden="false" customHeight="false" outlineLevel="0" collapsed="false">
      <c r="A120" s="108"/>
      <c r="B120" s="108"/>
      <c r="C120" s="109"/>
      <c r="D120" s="109"/>
      <c r="E120" s="109"/>
      <c r="F120" s="109"/>
      <c r="G120" s="109"/>
    </row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</sheetData>
  <mergeCells count="80">
    <mergeCell ref="A1:G1"/>
    <mergeCell ref="A2:B2"/>
    <mergeCell ref="C2:E2"/>
    <mergeCell ref="B3:C3"/>
    <mergeCell ref="D3:E3"/>
    <mergeCell ref="F3:G3"/>
    <mergeCell ref="B4:C4"/>
    <mergeCell ref="D4:E4"/>
    <mergeCell ref="F4:G4"/>
    <mergeCell ref="A7:G7"/>
    <mergeCell ref="F11:G11"/>
    <mergeCell ref="F12:G12"/>
    <mergeCell ref="F15:G15"/>
    <mergeCell ref="F16:G16"/>
    <mergeCell ref="A20:B20"/>
    <mergeCell ref="F24:G24"/>
    <mergeCell ref="F25:G25"/>
    <mergeCell ref="F26:G26"/>
    <mergeCell ref="F27:G27"/>
    <mergeCell ref="A31:G31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8:G78"/>
    <mergeCell ref="A80:B80"/>
    <mergeCell ref="A87:G87"/>
    <mergeCell ref="A88:G88"/>
    <mergeCell ref="A89:G89"/>
    <mergeCell ref="A90:B90"/>
    <mergeCell ref="E90:F90"/>
    <mergeCell ref="A91:B92"/>
    <mergeCell ref="D91:D92"/>
    <mergeCell ref="E91:F92"/>
    <mergeCell ref="G91:G92"/>
    <mergeCell ref="A93:B95"/>
    <mergeCell ref="D93:D94"/>
    <mergeCell ref="E93:F94"/>
    <mergeCell ref="G93:G94"/>
    <mergeCell ref="E95:F95"/>
    <mergeCell ref="A96:B96"/>
    <mergeCell ref="E96:F96"/>
    <mergeCell ref="A97:B98"/>
    <mergeCell ref="D97:D98"/>
    <mergeCell ref="E97:F98"/>
    <mergeCell ref="G97:G98"/>
    <mergeCell ref="A99:B100"/>
    <mergeCell ref="D99:D100"/>
    <mergeCell ref="E99:F100"/>
    <mergeCell ref="G99:G100"/>
    <mergeCell ref="A101:B102"/>
    <mergeCell ref="C101:C102"/>
    <mergeCell ref="D101:D102"/>
    <mergeCell ref="E101:F102"/>
    <mergeCell ref="G101:G102"/>
    <mergeCell ref="A103:B104"/>
    <mergeCell ref="D103:D104"/>
    <mergeCell ref="E103:F104"/>
    <mergeCell ref="G103:G104"/>
    <mergeCell ref="F106:G106"/>
    <mergeCell ref="F107:G107"/>
    <mergeCell ref="F108:G108"/>
    <mergeCell ref="F109:G109"/>
    <mergeCell ref="A112:G112"/>
    <mergeCell ref="A113:A114"/>
    <mergeCell ref="B113:C114"/>
    <mergeCell ref="D113:E114"/>
    <mergeCell ref="F113:G1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rowBreaks count="1" manualBreakCount="1">
    <brk id="60" man="true" max="16383" min="0"/>
  </rowBreaks>
  <colBreaks count="1" manualBreakCount="1">
    <brk id="7" man="true" max="65535" min="0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5"/>
  <sheetViews>
    <sheetView showFormulas="false" showGridLines="true" showRowColHeaders="true" showZeros="true" rightToLeft="false" tabSelected="false" showOutlineSymbols="true" defaultGridColor="true" view="pageBreakPreview" topLeftCell="A61" colorId="64" zoomScale="76" zoomScaleNormal="100" zoomScalePageLayoutView="76" workbookViewId="0">
      <selection pane="topLeft" activeCell="B6" activeCellId="1" sqref="E19 B6"/>
    </sheetView>
  </sheetViews>
  <sheetFormatPr defaultColWidth="10.484375" defaultRowHeight="12.8" zeroHeight="false" outlineLevelRow="0" outlineLevelCol="0"/>
  <cols>
    <col collapsed="false" customWidth="true" hidden="false" outlineLevel="0" max="1" min="1" style="1" width="20.88"/>
    <col collapsed="false" customWidth="true" hidden="false" outlineLevel="0" max="2" min="2" style="1" width="16.45"/>
    <col collapsed="false" customWidth="true" hidden="false" outlineLevel="0" max="3" min="3" style="1" width="21.73"/>
    <col collapsed="false" customWidth="true" hidden="false" outlineLevel="0" max="5" min="4" style="1" width="20.67"/>
    <col collapsed="false" customWidth="true" hidden="false" outlineLevel="0" max="6" min="6" style="1" width="18.56"/>
    <col collapsed="false" customWidth="true" hidden="false" outlineLevel="0" max="7" min="7" style="1" width="24.47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24.8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4.85" hidden="false" customHeight="true" outlineLevel="0" collapsed="false">
      <c r="A3" s="34" t="s">
        <v>162</v>
      </c>
      <c r="B3" s="8" t="str">
        <f aca="false">'2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4.8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v>45805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50.9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8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50.95" hidden="false" customHeight="true" outlineLevel="0" collapsed="false">
      <c r="A14" s="18" t="s">
        <v>170</v>
      </c>
      <c r="B14" s="44" t="s">
        <v>171</v>
      </c>
      <c r="C14" s="44" t="s">
        <v>273</v>
      </c>
      <c r="D14" s="44" t="s">
        <v>173</v>
      </c>
      <c r="E14" s="44" t="s">
        <v>174</v>
      </c>
      <c r="F14" s="44" t="s">
        <v>175</v>
      </c>
      <c r="G14" s="44"/>
    </row>
    <row r="15" customFormat="false" ht="75.85" hidden="false" customHeight="true" outlineLevel="0" collapsed="false">
      <c r="A15" s="47" t="s">
        <v>177</v>
      </c>
      <c r="B15" s="5" t="n">
        <v>2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3.8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182</v>
      </c>
      <c r="B19" s="5" t="s">
        <v>35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24.85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8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8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8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8" hidden="false" customHeight="true" outlineLevel="0" collapsed="false">
      <c r="A25" s="47" t="s">
        <v>212</v>
      </c>
      <c r="B25" s="47"/>
      <c r="C25" s="47"/>
      <c r="D25" s="47"/>
      <c r="E25" s="47"/>
      <c r="F25" s="47"/>
      <c r="G25" s="47"/>
    </row>
    <row r="26" customFormat="false" ht="13.8" hidden="false" customHeight="true" outlineLevel="0" collapsed="false">
      <c r="A26" s="57" t="s">
        <v>280</v>
      </c>
      <c r="B26" s="57"/>
      <c r="C26" s="57"/>
      <c r="D26" s="57"/>
      <c r="E26" s="57"/>
      <c r="F26" s="57"/>
      <c r="G26" s="57"/>
    </row>
    <row r="27" customFormat="false" ht="13.8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3.8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4.15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8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4.15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24.85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8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8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8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4.15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8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4.15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8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8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8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8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14.15" hidden="false" customHeight="fals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4.15" hidden="false" customHeight="fals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8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4.15" hidden="false" customHeight="fals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8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4.15" hidden="false" customHeight="fals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4.15" hidden="false" customHeight="fals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4.15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4.15" hidden="false" customHeight="fals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4.15" hidden="false" customHeight="fals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8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8" hidden="false" customHeight="true" outlineLevel="0" collapsed="false">
      <c r="A72" s="43" t="s">
        <v>252</v>
      </c>
      <c r="B72" s="43"/>
      <c r="C72" s="43"/>
      <c r="D72" s="43"/>
      <c r="E72" s="43"/>
      <c r="F72" s="43"/>
      <c r="G72" s="43"/>
    </row>
    <row r="73" customFormat="false" ht="50.95" hidden="false" customHeight="true" outlineLevel="0" collapsed="false">
      <c r="A73" s="44" t="s">
        <v>218</v>
      </c>
      <c r="B73" s="44"/>
      <c r="C73" s="44" t="s">
        <v>219</v>
      </c>
      <c r="D73" s="44" t="str">
        <f aca="false">'ВЗУ 3'!D59</f>
        <v>Наименование препарата</v>
      </c>
      <c r="E73" s="44" t="s">
        <v>220</v>
      </c>
      <c r="F73" s="44"/>
      <c r="G73" s="44" t="s">
        <v>221</v>
      </c>
    </row>
    <row r="74" customFormat="false" ht="13.8" hidden="false" customHeight="true" outlineLevel="0" collapsed="false">
      <c r="A74" s="6" t="s">
        <v>222</v>
      </c>
      <c r="B74" s="6"/>
      <c r="C74" s="58" t="s">
        <v>35</v>
      </c>
      <c r="D74" s="6" t="s">
        <v>35</v>
      </c>
      <c r="E74" s="6" t="s">
        <v>35</v>
      </c>
      <c r="F74" s="6"/>
      <c r="G74" s="59" t="s">
        <v>35</v>
      </c>
    </row>
    <row r="75" customFormat="false" ht="13.8" hidden="false" customHeight="false" outlineLevel="0" collapsed="false">
      <c r="A75" s="6"/>
      <c r="B75" s="6"/>
      <c r="C75" s="24" t="s">
        <v>35</v>
      </c>
      <c r="D75" s="6"/>
      <c r="E75" s="6"/>
      <c r="F75" s="6"/>
      <c r="G75" s="59"/>
    </row>
    <row r="76" customFormat="false" ht="13.8" hidden="false" customHeight="true" outlineLevel="0" collapsed="false">
      <c r="A76" s="2" t="s">
        <v>227</v>
      </c>
      <c r="B76" s="2"/>
      <c r="C76" s="60" t="s">
        <v>35</v>
      </c>
      <c r="D76" s="61" t="s">
        <v>35</v>
      </c>
      <c r="E76" s="6" t="s">
        <v>35</v>
      </c>
      <c r="F76" s="6"/>
      <c r="G76" s="62" t="s">
        <v>35</v>
      </c>
    </row>
    <row r="77" customFormat="false" ht="12.8" hidden="false" customHeight="false" outlineLevel="0" collapsed="false">
      <c r="A77" s="2"/>
      <c r="B77" s="2"/>
      <c r="C77" s="69" t="s">
        <v>35</v>
      </c>
      <c r="D77" s="61"/>
      <c r="E77" s="6"/>
      <c r="F77" s="6"/>
      <c r="G77" s="62"/>
    </row>
    <row r="78" customFormat="false" ht="24.85" hidden="false" customHeight="true" outlineLevel="0" collapsed="false">
      <c r="A78" s="2" t="s">
        <v>207</v>
      </c>
      <c r="B78" s="2"/>
      <c r="C78" s="63" t="s">
        <v>35</v>
      </c>
      <c r="D78" s="5" t="s">
        <v>35</v>
      </c>
      <c r="E78" s="6" t="s">
        <v>35</v>
      </c>
      <c r="F78" s="6"/>
      <c r="G78" s="5" t="s">
        <v>35</v>
      </c>
    </row>
    <row r="79" customFormat="false" ht="13.8" hidden="false" customHeight="true" outlineLevel="0" collapsed="false">
      <c r="A79" s="73" t="s">
        <v>229</v>
      </c>
      <c r="B79" s="73"/>
      <c r="C79" s="63" t="s">
        <v>35</v>
      </c>
      <c r="D79" s="6" t="s">
        <v>35</v>
      </c>
      <c r="E79" s="6" t="s">
        <v>35</v>
      </c>
      <c r="F79" s="6"/>
      <c r="G79" s="6" t="s">
        <v>35</v>
      </c>
    </row>
    <row r="80" customFormat="false" ht="13.8" hidden="false" customHeight="false" outlineLevel="0" collapsed="false">
      <c r="A80" s="73"/>
      <c r="B80" s="73"/>
      <c r="C80" s="63" t="s">
        <v>35</v>
      </c>
      <c r="D80" s="6"/>
      <c r="E80" s="6"/>
      <c r="F80" s="6"/>
      <c r="G80" s="6"/>
    </row>
    <row r="81" customFormat="false" ht="13.8" hidden="false" customHeight="true" outlineLevel="0" collapsed="false">
      <c r="A81" s="2" t="s">
        <v>230</v>
      </c>
      <c r="B81" s="2"/>
      <c r="C81" s="24" t="s">
        <v>35</v>
      </c>
      <c r="D81" s="74" t="s">
        <v>288</v>
      </c>
      <c r="E81" s="74" t="s">
        <v>289</v>
      </c>
      <c r="F81" s="74"/>
      <c r="G81" s="74" t="n">
        <f aca="false">0.00005*10000</f>
        <v>0.5</v>
      </c>
    </row>
    <row r="82" customFormat="false" ht="13.8" hidden="false" customHeight="false" outlineLevel="0" collapsed="false">
      <c r="A82" s="2"/>
      <c r="B82" s="2"/>
      <c r="C82" s="24" t="s">
        <v>290</v>
      </c>
      <c r="D82" s="74"/>
      <c r="E82" s="74"/>
      <c r="F82" s="74"/>
      <c r="G82" s="74"/>
    </row>
    <row r="83" customFormat="false" ht="12.8" hidden="false" customHeight="true" outlineLevel="0" collapsed="false">
      <c r="A83" s="64" t="s">
        <v>231</v>
      </c>
      <c r="B83" s="64"/>
      <c r="C83" s="24" t="s">
        <v>35</v>
      </c>
      <c r="D83" s="24" t="s">
        <v>35</v>
      </c>
      <c r="E83" s="24" t="s">
        <v>35</v>
      </c>
      <c r="F83" s="24"/>
      <c r="G83" s="24" t="s">
        <v>35</v>
      </c>
    </row>
    <row r="84" customFormat="false" ht="12.8" hidden="false" customHeight="false" outlineLevel="0" collapsed="false">
      <c r="A84" s="64"/>
      <c r="B84" s="64"/>
      <c r="C84" s="24"/>
      <c r="D84" s="24"/>
      <c r="E84" s="24"/>
      <c r="F84" s="24"/>
      <c r="G84" s="24"/>
    </row>
    <row r="85" customFormat="false" ht="13.8" hidden="false" customHeight="true" outlineLevel="0" collapsed="false">
      <c r="A85" s="75" t="s">
        <v>232</v>
      </c>
      <c r="B85" s="75"/>
      <c r="C85" s="24" t="s">
        <v>35</v>
      </c>
      <c r="D85" s="24" t="s">
        <v>35</v>
      </c>
      <c r="E85" s="24" t="s">
        <v>35</v>
      </c>
      <c r="F85" s="24"/>
      <c r="G85" s="24" t="s">
        <v>35</v>
      </c>
    </row>
    <row r="86" customFormat="false" ht="13.8" hidden="false" customHeight="false" outlineLevel="0" collapsed="false">
      <c r="A86" s="75"/>
      <c r="B86" s="75"/>
      <c r="C86" s="24" t="s">
        <v>35</v>
      </c>
      <c r="D86" s="24"/>
      <c r="E86" s="24"/>
      <c r="F86" s="24"/>
      <c r="G86" s="24"/>
    </row>
    <row r="87" customFormat="false" ht="13.8" hidden="false" customHeight="true" outlineLevel="0" collapsed="false">
      <c r="A87" s="43" t="s">
        <v>253</v>
      </c>
      <c r="B87" s="43"/>
      <c r="C87" s="43"/>
      <c r="D87" s="43"/>
      <c r="E87" s="43"/>
      <c r="F87" s="43"/>
      <c r="G87" s="43"/>
    </row>
    <row r="88" customFormat="false" ht="24.85" hidden="false" customHeight="true" outlineLevel="0" collapsed="false">
      <c r="A88" s="47" t="s">
        <v>236</v>
      </c>
      <c r="B88" s="47"/>
      <c r="C88" s="47"/>
      <c r="D88" s="47"/>
      <c r="E88" s="47"/>
      <c r="F88" s="6" t="s">
        <v>35</v>
      </c>
      <c r="G88" s="6"/>
    </row>
    <row r="89" customFormat="false" ht="13.8" hidden="false" customHeight="true" outlineLevel="0" collapsed="false">
      <c r="A89" s="47" t="s">
        <v>237</v>
      </c>
      <c r="B89" s="47"/>
      <c r="C89" s="47"/>
      <c r="D89" s="47"/>
      <c r="E89" s="47"/>
      <c r="F89" s="6" t="str">
        <f aca="false">F88</f>
        <v>-</v>
      </c>
      <c r="G89" s="6"/>
    </row>
    <row r="90" customFormat="false" ht="13.8" hidden="false" customHeight="true" outlineLevel="0" collapsed="false">
      <c r="A90" s="65" t="s">
        <v>238</v>
      </c>
      <c r="B90" s="65"/>
      <c r="C90" s="65"/>
      <c r="D90" s="65"/>
      <c r="E90" s="65"/>
      <c r="F90" s="6" t="s">
        <v>35</v>
      </c>
      <c r="G90" s="6"/>
    </row>
    <row r="91" customFormat="false" ht="13.8" hidden="false" customHeight="true" outlineLevel="0" collapsed="false">
      <c r="A91" s="47" t="s">
        <v>239</v>
      </c>
      <c r="B91" s="47"/>
      <c r="C91" s="47"/>
      <c r="D91" s="47"/>
      <c r="E91" s="47"/>
      <c r="F91" s="45" t="s">
        <v>240</v>
      </c>
      <c r="G91" s="45"/>
    </row>
    <row r="92" customFormat="false" ht="14.15" hidden="false" customHeight="false" outlineLevel="0" collapsed="false">
      <c r="A92" s="66" t="s">
        <v>254</v>
      </c>
      <c r="B92" s="42"/>
      <c r="C92" s="42"/>
      <c r="D92" s="42"/>
      <c r="E92" s="42"/>
      <c r="F92" s="42"/>
      <c r="G92" s="42"/>
    </row>
    <row r="93" customFormat="false" ht="38.55" hidden="false" customHeight="true" outlineLevel="0" collapsed="false">
      <c r="A93" s="8" t="s">
        <v>242</v>
      </c>
      <c r="B93" s="8"/>
      <c r="C93" s="8"/>
      <c r="D93" s="8"/>
      <c r="E93" s="8"/>
      <c r="F93" s="8"/>
      <c r="G93" s="8"/>
    </row>
    <row r="94" customFormat="false" ht="12.8" hidden="false" customHeight="true" outlineLevel="0" collapsed="false">
      <c r="A94" s="45" t="s">
        <v>243</v>
      </c>
      <c r="B94" s="45"/>
      <c r="C94" s="45"/>
      <c r="D94" s="45" t="s">
        <v>244</v>
      </c>
      <c r="E94" s="45"/>
      <c r="F94" s="45"/>
      <c r="G94" s="45"/>
    </row>
    <row r="95" customFormat="false" ht="12.8" hidden="false" customHeight="false" outlineLevel="0" collapsed="false">
      <c r="A95" s="45"/>
      <c r="B95" s="45"/>
      <c r="C95" s="45"/>
      <c r="D95" s="45"/>
      <c r="E95" s="45"/>
      <c r="F95" s="45"/>
      <c r="G95" s="45"/>
    </row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</sheetData>
  <mergeCells count="8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3:B73"/>
    <mergeCell ref="E73:F73"/>
    <mergeCell ref="A74:B75"/>
    <mergeCell ref="D74:D75"/>
    <mergeCell ref="E74:F75"/>
    <mergeCell ref="G74:G75"/>
    <mergeCell ref="A76:B77"/>
    <mergeCell ref="D76:D77"/>
    <mergeCell ref="E76:F77"/>
    <mergeCell ref="G76:G77"/>
    <mergeCell ref="A78:B78"/>
    <mergeCell ref="E78:F78"/>
    <mergeCell ref="A79:B80"/>
    <mergeCell ref="D79:D80"/>
    <mergeCell ref="E79:F80"/>
    <mergeCell ref="G79:G80"/>
    <mergeCell ref="A81:B82"/>
    <mergeCell ref="D81:D82"/>
    <mergeCell ref="E81:F82"/>
    <mergeCell ref="G81:G82"/>
    <mergeCell ref="A83:B84"/>
    <mergeCell ref="C83:C84"/>
    <mergeCell ref="D83:D84"/>
    <mergeCell ref="E83:F84"/>
    <mergeCell ref="G83:G84"/>
    <mergeCell ref="A85:B86"/>
    <mergeCell ref="D85:D86"/>
    <mergeCell ref="E85:F86"/>
    <mergeCell ref="G85:G86"/>
    <mergeCell ref="A87:G87"/>
    <mergeCell ref="A88:E88"/>
    <mergeCell ref="F88:G88"/>
    <mergeCell ref="A89:E89"/>
    <mergeCell ref="F89:G89"/>
    <mergeCell ref="A90:E90"/>
    <mergeCell ref="F90:G90"/>
    <mergeCell ref="A91:E91"/>
    <mergeCell ref="F91:G91"/>
    <mergeCell ref="A93:G93"/>
    <mergeCell ref="A94:A95"/>
    <mergeCell ref="B94:C95"/>
    <mergeCell ref="D94:E95"/>
    <mergeCell ref="F94:G9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rowBreaks count="1" manualBreakCount="1">
    <brk id="7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D37" activeCellId="1" sqref="E19 D37"/>
    </sheetView>
  </sheetViews>
  <sheetFormatPr defaultColWidth="10.484375" defaultRowHeight="13.8" zeroHeight="false" outlineLevelRow="0" outlineLevelCol="0"/>
  <cols>
    <col collapsed="false" customWidth="true" hidden="false" outlineLevel="0" max="1" min="1" style="1" width="20.67"/>
    <col collapsed="false" customWidth="true" hidden="false" outlineLevel="0" max="2" min="2" style="1" width="18.77"/>
    <col collapsed="false" customWidth="true" hidden="false" outlineLevel="0" max="3" min="3" style="1" width="20.04"/>
    <col collapsed="false" customWidth="true" hidden="false" outlineLevel="0" max="4" min="4" style="1" width="21.52"/>
    <col collapsed="false" customWidth="true" hidden="false" outlineLevel="0" max="6" min="5" style="1" width="21.31"/>
    <col collapsed="false" customWidth="true" hidden="false" outlineLevel="0" max="7" min="7" style="1" width="20.04"/>
  </cols>
  <sheetData>
    <row r="1" customFormat="false" ht="13.8" hidden="false" customHeight="false" outlineLevel="0" collapsed="false">
      <c r="A1" s="25" t="s">
        <v>57</v>
      </c>
      <c r="B1" s="25"/>
      <c r="C1" s="25"/>
      <c r="D1" s="25"/>
      <c r="E1" s="25"/>
      <c r="F1" s="25"/>
      <c r="G1" s="25"/>
    </row>
    <row r="2" customFormat="false" ht="13.8" hidden="false" customHeight="false" outlineLevel="0" collapsed="false">
      <c r="A2" s="26" t="s">
        <v>58</v>
      </c>
      <c r="B2" s="25" t="s">
        <v>59</v>
      </c>
      <c r="C2" s="25"/>
      <c r="D2" s="25"/>
      <c r="E2" s="26" t="s">
        <v>60</v>
      </c>
      <c r="F2" s="26" t="s">
        <v>56</v>
      </c>
      <c r="G2" s="26"/>
    </row>
    <row r="3" customFormat="false" ht="13.8" hidden="false" customHeight="false" outlineLevel="0" collapsed="false">
      <c r="A3" s="26" t="s">
        <v>61</v>
      </c>
      <c r="B3" s="25" t="s">
        <v>62</v>
      </c>
      <c r="C3" s="25"/>
      <c r="D3" s="25"/>
      <c r="E3" s="26" t="s">
        <v>60</v>
      </c>
      <c r="F3" s="26" t="s">
        <v>63</v>
      </c>
      <c r="G3" s="26"/>
    </row>
    <row r="4" customFormat="false" ht="13.8" hidden="false" customHeight="false" outlineLevel="0" collapsed="false">
      <c r="A4" s="25" t="s">
        <v>64</v>
      </c>
      <c r="B4" s="25"/>
      <c r="C4" s="27" t="n">
        <f aca="false">'3 конт дез (1)'!B5</f>
        <v>45789</v>
      </c>
      <c r="D4" s="25" t="s">
        <v>65</v>
      </c>
      <c r="E4" s="25"/>
      <c r="F4" s="25"/>
      <c r="G4" s="25"/>
    </row>
    <row r="5" customFormat="false" ht="13.8" hidden="false" customHeight="false" outlineLevel="0" collapsed="false">
      <c r="A5" s="25" t="s">
        <v>66</v>
      </c>
      <c r="B5" s="25"/>
      <c r="C5" s="26"/>
      <c r="D5" s="25" t="s">
        <v>67</v>
      </c>
      <c r="E5" s="25"/>
      <c r="F5" s="25"/>
      <c r="G5" s="25"/>
    </row>
    <row r="6" customFormat="false" ht="42.25" hidden="false" customHeight="true" outlineLevel="0" collapsed="false">
      <c r="A6" s="28" t="s">
        <v>68</v>
      </c>
      <c r="B6" s="28" t="s">
        <v>69</v>
      </c>
      <c r="C6" s="28" t="s">
        <v>70</v>
      </c>
      <c r="D6" s="28" t="s">
        <v>71</v>
      </c>
      <c r="E6" s="28" t="s">
        <v>72</v>
      </c>
      <c r="F6" s="25" t="s">
        <v>73</v>
      </c>
      <c r="G6" s="25"/>
    </row>
    <row r="7" customFormat="false" ht="26.85" hidden="false" customHeight="false" outlineLevel="0" collapsed="false">
      <c r="A7" s="26" t="s">
        <v>74</v>
      </c>
      <c r="B7" s="28" t="s">
        <v>75</v>
      </c>
      <c r="C7" s="26"/>
      <c r="D7" s="26"/>
      <c r="E7" s="26"/>
      <c r="F7" s="26"/>
      <c r="G7" s="26"/>
    </row>
    <row r="8" customFormat="false" ht="26.85" hidden="false" customHeight="false" outlineLevel="0" collapsed="false">
      <c r="A8" s="26" t="s">
        <v>76</v>
      </c>
      <c r="B8" s="28" t="s">
        <v>77</v>
      </c>
      <c r="C8" s="26"/>
      <c r="D8" s="26"/>
      <c r="E8" s="26"/>
      <c r="F8" s="26"/>
      <c r="G8" s="26"/>
    </row>
    <row r="9" customFormat="false" ht="26.85" hidden="false" customHeight="false" outlineLevel="0" collapsed="false">
      <c r="A9" s="26" t="s">
        <v>78</v>
      </c>
      <c r="B9" s="28" t="s">
        <v>79</v>
      </c>
      <c r="C9" s="26"/>
      <c r="D9" s="26"/>
      <c r="E9" s="26"/>
      <c r="F9" s="26"/>
      <c r="G9" s="26"/>
    </row>
    <row r="10" customFormat="false" ht="26.85" hidden="false" customHeight="false" outlineLevel="0" collapsed="false">
      <c r="A10" s="26" t="s">
        <v>80</v>
      </c>
      <c r="B10" s="28" t="s">
        <v>79</v>
      </c>
      <c r="C10" s="26"/>
      <c r="D10" s="26"/>
      <c r="E10" s="26"/>
      <c r="F10" s="26"/>
      <c r="G10" s="26"/>
    </row>
    <row r="11" customFormat="false" ht="39.55" hidden="false" customHeight="false" outlineLevel="0" collapsed="false">
      <c r="A11" s="26" t="s">
        <v>81</v>
      </c>
      <c r="B11" s="28" t="s">
        <v>82</v>
      </c>
      <c r="C11" s="26"/>
      <c r="D11" s="26"/>
      <c r="E11" s="26"/>
      <c r="F11" s="26"/>
      <c r="G11" s="26"/>
    </row>
    <row r="12" customFormat="false" ht="26.85" hidden="false" customHeight="false" outlineLevel="0" collapsed="false">
      <c r="A12" s="26" t="s">
        <v>83</v>
      </c>
      <c r="B12" s="28" t="s">
        <v>84</v>
      </c>
      <c r="C12" s="26"/>
      <c r="D12" s="26" t="n">
        <v>20</v>
      </c>
      <c r="E12" s="26"/>
      <c r="F12" s="26"/>
      <c r="G12" s="26"/>
    </row>
    <row r="13" customFormat="false" ht="39.55" hidden="false" customHeight="false" outlineLevel="0" collapsed="false">
      <c r="A13" s="26" t="s">
        <v>85</v>
      </c>
      <c r="B13" s="28" t="s">
        <v>86</v>
      </c>
      <c r="C13" s="26"/>
      <c r="D13" s="26"/>
      <c r="E13" s="26"/>
      <c r="F13" s="26"/>
      <c r="G13" s="26"/>
    </row>
    <row r="14" customFormat="false" ht="26.85" hidden="false" customHeight="false" outlineLevel="0" collapsed="false">
      <c r="A14" s="26" t="s">
        <v>87</v>
      </c>
      <c r="B14" s="28" t="s">
        <v>88</v>
      </c>
      <c r="C14" s="26"/>
      <c r="D14" s="26"/>
      <c r="E14" s="26"/>
      <c r="F14" s="26"/>
      <c r="G14" s="26"/>
    </row>
    <row r="15" customFormat="false" ht="26.85" hidden="false" customHeight="false" outlineLevel="0" collapsed="false">
      <c r="A15" s="26" t="s">
        <v>89</v>
      </c>
      <c r="B15" s="28" t="s">
        <v>88</v>
      </c>
      <c r="C15" s="26"/>
      <c r="D15" s="26"/>
      <c r="E15" s="26"/>
      <c r="F15" s="26"/>
      <c r="G15" s="26"/>
    </row>
    <row r="16" customFormat="false" ht="39.55" hidden="false" customHeight="false" outlineLevel="0" collapsed="false">
      <c r="A16" s="26" t="s">
        <v>90</v>
      </c>
      <c r="B16" s="28" t="s">
        <v>91</v>
      </c>
      <c r="C16" s="26"/>
      <c r="D16" s="26"/>
      <c r="E16" s="26"/>
      <c r="F16" s="26"/>
      <c r="G16" s="26"/>
    </row>
    <row r="17" customFormat="false" ht="26.85" hidden="false" customHeight="false" outlineLevel="0" collapsed="false">
      <c r="A17" s="26" t="s">
        <v>92</v>
      </c>
      <c r="B17" s="28" t="s">
        <v>88</v>
      </c>
      <c r="C17" s="26"/>
      <c r="D17" s="26"/>
      <c r="E17" s="26"/>
      <c r="F17" s="26"/>
      <c r="G17" s="26"/>
    </row>
    <row r="18" customFormat="false" ht="13.8" hidden="false" customHeight="false" outlineLevel="0" collapsed="false">
      <c r="A18" s="26" t="s">
        <v>93</v>
      </c>
      <c r="B18" s="28" t="s">
        <v>94</v>
      </c>
      <c r="C18" s="26"/>
      <c r="D18" s="26"/>
      <c r="E18" s="26"/>
      <c r="F18" s="26"/>
      <c r="G18" s="26"/>
    </row>
    <row r="19" customFormat="false" ht="26.85" hidden="false" customHeight="false" outlineLevel="0" collapsed="false">
      <c r="A19" s="26" t="s">
        <v>95</v>
      </c>
      <c r="B19" s="28" t="s">
        <v>96</v>
      </c>
      <c r="C19" s="26"/>
      <c r="D19" s="26"/>
      <c r="E19" s="26"/>
      <c r="F19" s="26"/>
      <c r="G19" s="26"/>
    </row>
    <row r="20" customFormat="false" ht="26.85" hidden="false" customHeight="false" outlineLevel="0" collapsed="false">
      <c r="A20" s="26" t="s">
        <v>97</v>
      </c>
      <c r="B20" s="28" t="s">
        <v>96</v>
      </c>
      <c r="C20" s="26"/>
      <c r="D20" s="26"/>
      <c r="E20" s="26"/>
      <c r="F20" s="26"/>
      <c r="G20" s="26"/>
    </row>
    <row r="21" customFormat="false" ht="39.55" hidden="false" customHeight="false" outlineLevel="0" collapsed="false">
      <c r="A21" s="26" t="s">
        <v>98</v>
      </c>
      <c r="B21" s="28" t="s">
        <v>99</v>
      </c>
      <c r="C21" s="26"/>
      <c r="D21" s="26" t="n">
        <v>30</v>
      </c>
      <c r="E21" s="26"/>
      <c r="F21" s="26"/>
      <c r="G21" s="26"/>
    </row>
    <row r="22" customFormat="false" ht="13.8" hidden="false" customHeight="false" outlineLevel="0" collapsed="false">
      <c r="A22" s="26" t="s">
        <v>100</v>
      </c>
      <c r="B22" s="28" t="s">
        <v>101</v>
      </c>
      <c r="C22" s="26"/>
      <c r="D22" s="26" t="n">
        <v>50</v>
      </c>
      <c r="E22" s="26"/>
      <c r="F22" s="26"/>
      <c r="G22" s="26"/>
    </row>
    <row r="23" customFormat="false" ht="13.8" hidden="false" customHeight="false" outlineLevel="0" collapsed="false">
      <c r="A23" s="26" t="s">
        <v>102</v>
      </c>
      <c r="B23" s="28" t="s">
        <v>101</v>
      </c>
      <c r="C23" s="26"/>
      <c r="D23" s="26"/>
      <c r="E23" s="26"/>
      <c r="F23" s="26"/>
      <c r="G23" s="26"/>
    </row>
    <row r="24" customFormat="false" ht="13.8" hidden="false" customHeight="false" outlineLevel="0" collapsed="false">
      <c r="A24" s="26" t="s">
        <v>103</v>
      </c>
      <c r="B24" s="28" t="s">
        <v>104</v>
      </c>
      <c r="C24" s="26"/>
      <c r="D24" s="26"/>
      <c r="E24" s="26"/>
      <c r="F24" s="26"/>
      <c r="G24" s="26"/>
    </row>
    <row r="25" customFormat="false" ht="13.8" hidden="false" customHeight="false" outlineLevel="0" collapsed="false">
      <c r="A25" s="26" t="s">
        <v>105</v>
      </c>
      <c r="B25" s="28" t="s">
        <v>104</v>
      </c>
      <c r="C25" s="26"/>
      <c r="D25" s="26"/>
      <c r="E25" s="26"/>
      <c r="F25" s="26"/>
      <c r="G25" s="26"/>
    </row>
    <row r="26" customFormat="false" ht="13.8" hidden="false" customHeight="false" outlineLevel="0" collapsed="false">
      <c r="A26" s="26" t="s">
        <v>106</v>
      </c>
      <c r="B26" s="28" t="s">
        <v>104</v>
      </c>
      <c r="C26" s="26"/>
      <c r="D26" s="26"/>
      <c r="E26" s="26"/>
      <c r="F26" s="26"/>
      <c r="G26" s="26"/>
    </row>
    <row r="27" customFormat="false" ht="26.85" hidden="false" customHeight="false" outlineLevel="0" collapsed="false">
      <c r="A27" s="26" t="s">
        <v>107</v>
      </c>
      <c r="B27" s="28" t="s">
        <v>108</v>
      </c>
      <c r="C27" s="26"/>
      <c r="D27" s="26" t="n">
        <v>60</v>
      </c>
      <c r="E27" s="26"/>
      <c r="F27" s="26"/>
      <c r="G27" s="26"/>
    </row>
    <row r="28" customFormat="false" ht="13.8" hidden="false" customHeight="false" outlineLevel="0" collapsed="false">
      <c r="A28" s="26" t="s">
        <v>109</v>
      </c>
      <c r="B28" s="28" t="s">
        <v>110</v>
      </c>
      <c r="C28" s="26"/>
      <c r="D28" s="26"/>
      <c r="E28" s="26"/>
      <c r="F28" s="26"/>
      <c r="G28" s="26"/>
    </row>
    <row r="29" customFormat="false" ht="26.85" hidden="false" customHeight="false" outlineLevel="0" collapsed="false">
      <c r="A29" s="26" t="s">
        <v>111</v>
      </c>
      <c r="B29" s="28" t="s">
        <v>112</v>
      </c>
      <c r="C29" s="26"/>
      <c r="D29" s="26"/>
      <c r="E29" s="26"/>
      <c r="F29" s="26"/>
      <c r="G29" s="26"/>
    </row>
    <row r="30" customFormat="false" ht="26.85" hidden="false" customHeight="false" outlineLevel="0" collapsed="false">
      <c r="A30" s="26" t="s">
        <v>113</v>
      </c>
      <c r="B30" s="28" t="s">
        <v>114</v>
      </c>
      <c r="C30" s="26"/>
      <c r="D30" s="26" t="n">
        <v>15</v>
      </c>
      <c r="E30" s="26"/>
      <c r="F30" s="26"/>
      <c r="G30" s="26"/>
    </row>
    <row r="31" customFormat="false" ht="13.8" hidden="false" customHeight="false" outlineLevel="0" collapsed="false">
      <c r="A31" s="26" t="s">
        <v>115</v>
      </c>
      <c r="B31" s="28"/>
      <c r="C31" s="26"/>
      <c r="D31" s="26"/>
      <c r="E31" s="26"/>
      <c r="F31" s="26"/>
      <c r="G31" s="26"/>
    </row>
    <row r="32" customFormat="false" ht="26.85" hidden="false" customHeight="false" outlineLevel="0" collapsed="false">
      <c r="A32" s="26" t="s">
        <v>116</v>
      </c>
      <c r="B32" s="28" t="s">
        <v>117</v>
      </c>
      <c r="C32" s="26"/>
      <c r="D32" s="26"/>
      <c r="E32" s="26"/>
      <c r="F32" s="26"/>
      <c r="G32" s="26"/>
    </row>
    <row r="33" customFormat="false" ht="13.8" hidden="false" customHeight="false" outlineLevel="0" collapsed="false">
      <c r="A33" s="26" t="s">
        <v>118</v>
      </c>
      <c r="B33" s="28" t="s">
        <v>119</v>
      </c>
      <c r="C33" s="26"/>
      <c r="D33" s="26" t="n">
        <v>70</v>
      </c>
      <c r="E33" s="26"/>
      <c r="F33" s="26"/>
      <c r="G33" s="26"/>
    </row>
    <row r="34" customFormat="false" ht="26.85" hidden="false" customHeight="false" outlineLevel="0" collapsed="false">
      <c r="A34" s="26" t="s">
        <v>120</v>
      </c>
      <c r="B34" s="28" t="s">
        <v>121</v>
      </c>
      <c r="C34" s="26"/>
      <c r="D34" s="26"/>
      <c r="E34" s="26"/>
      <c r="F34" s="26"/>
      <c r="G34" s="26"/>
    </row>
    <row r="35" customFormat="false" ht="26.85" hidden="false" customHeight="false" outlineLevel="0" collapsed="false">
      <c r="A35" s="26" t="s">
        <v>122</v>
      </c>
      <c r="B35" s="28" t="s">
        <v>123</v>
      </c>
      <c r="C35" s="26"/>
      <c r="D35" s="26"/>
      <c r="E35" s="26"/>
      <c r="F35" s="26"/>
      <c r="G35" s="26"/>
    </row>
    <row r="36" customFormat="false" ht="39.55" hidden="false" customHeight="false" outlineLevel="0" collapsed="false">
      <c r="A36" s="26" t="s">
        <v>124</v>
      </c>
      <c r="B36" s="28" t="s">
        <v>125</v>
      </c>
      <c r="C36" s="26"/>
      <c r="D36" s="26" t="n">
        <v>15</v>
      </c>
      <c r="E36" s="26"/>
      <c r="F36" s="26"/>
      <c r="G36" s="26"/>
    </row>
    <row r="37" customFormat="false" ht="26.85" hidden="false" customHeight="false" outlineLevel="0" collapsed="false">
      <c r="A37" s="26" t="s">
        <v>126</v>
      </c>
      <c r="B37" s="28" t="s">
        <v>127</v>
      </c>
      <c r="C37" s="26"/>
      <c r="D37" s="26" t="n">
        <v>4</v>
      </c>
      <c r="E37" s="26"/>
      <c r="F37" s="26"/>
      <c r="G37" s="26"/>
    </row>
    <row r="38" customFormat="false" ht="13.8" hidden="false" customHeight="false" outlineLevel="0" collapsed="false">
      <c r="A38" s="26" t="s">
        <v>128</v>
      </c>
      <c r="B38" s="28" t="s">
        <v>129</v>
      </c>
      <c r="C38" s="26"/>
      <c r="D38" s="26"/>
      <c r="E38" s="26"/>
      <c r="F38" s="26"/>
      <c r="G38" s="26"/>
    </row>
    <row r="39" customFormat="false" ht="39.55" hidden="false" customHeight="false" outlineLevel="0" collapsed="false">
      <c r="A39" s="26" t="s">
        <v>130</v>
      </c>
      <c r="B39" s="28" t="s">
        <v>131</v>
      </c>
      <c r="C39" s="26"/>
      <c r="D39" s="26" t="n">
        <v>30</v>
      </c>
      <c r="E39" s="26"/>
      <c r="F39" s="26"/>
      <c r="G39" s="26"/>
    </row>
    <row r="40" customFormat="false" ht="13.8" hidden="false" customHeight="false" outlineLevel="0" collapsed="false">
      <c r="A40" s="26" t="s">
        <v>132</v>
      </c>
      <c r="B40" s="28" t="s">
        <v>133</v>
      </c>
      <c r="C40" s="26"/>
      <c r="D40" s="26" t="n">
        <v>30</v>
      </c>
      <c r="E40" s="26"/>
      <c r="F40" s="26"/>
      <c r="G40" s="26"/>
    </row>
    <row r="41" customFormat="false" ht="13.8" hidden="false" customHeight="false" outlineLevel="0" collapsed="false">
      <c r="A41" s="26" t="s">
        <v>134</v>
      </c>
      <c r="B41" s="28"/>
      <c r="C41" s="26"/>
      <c r="D41" s="26" t="n">
        <v>60</v>
      </c>
      <c r="E41" s="26"/>
      <c r="F41" s="26"/>
      <c r="G41" s="26"/>
    </row>
    <row r="42" customFormat="false" ht="13.8" hidden="false" customHeight="false" outlineLevel="0" collapsed="false">
      <c r="A42" s="26" t="s">
        <v>135</v>
      </c>
      <c r="B42" s="28"/>
      <c r="C42" s="26"/>
      <c r="D42" s="26"/>
      <c r="E42" s="26"/>
      <c r="F42" s="26"/>
      <c r="G42" s="26"/>
    </row>
    <row r="43" customFormat="false" ht="13.8" hidden="false" customHeight="false" outlineLevel="0" collapsed="false">
      <c r="A43" s="26" t="s">
        <v>136</v>
      </c>
      <c r="B43" s="28"/>
      <c r="C43" s="26"/>
      <c r="D43" s="26"/>
      <c r="E43" s="26"/>
      <c r="F43" s="26"/>
      <c r="G43" s="26"/>
    </row>
    <row r="44" customFormat="false" ht="13.8" hidden="false" customHeight="false" outlineLevel="0" collapsed="false">
      <c r="A44" s="26" t="s">
        <v>137</v>
      </c>
      <c r="B44" s="28"/>
      <c r="C44" s="26"/>
      <c r="D44" s="26"/>
      <c r="E44" s="26"/>
      <c r="F44" s="26"/>
      <c r="G44" s="26"/>
    </row>
    <row r="45" customFormat="false" ht="13.8" hidden="false" customHeight="false" outlineLevel="0" collapsed="false">
      <c r="A45" s="26" t="s">
        <v>138</v>
      </c>
      <c r="B45" s="26"/>
      <c r="C45" s="26"/>
      <c r="D45" s="26"/>
      <c r="E45" s="26"/>
      <c r="F45" s="26"/>
      <c r="G45" s="26"/>
    </row>
    <row r="46" customFormat="false" ht="13.8" hidden="false" customHeight="false" outlineLevel="0" collapsed="false">
      <c r="A46" s="26" t="s">
        <v>139</v>
      </c>
      <c r="B46" s="26"/>
      <c r="C46" s="26"/>
      <c r="D46" s="26" t="n">
        <v>60</v>
      </c>
      <c r="E46" s="26"/>
      <c r="F46" s="26"/>
      <c r="G46" s="26"/>
    </row>
    <row r="47" customFormat="false" ht="13.8" hidden="false" customHeight="false" outlineLevel="0" collapsed="false">
      <c r="A47" s="26" t="s">
        <v>140</v>
      </c>
      <c r="B47" s="26"/>
      <c r="C47" s="26"/>
      <c r="D47" s="26" t="n">
        <v>50</v>
      </c>
      <c r="E47" s="26"/>
      <c r="F47" s="26"/>
      <c r="G47" s="26"/>
    </row>
    <row r="48" customFormat="false" ht="13.8" hidden="false" customHeight="false" outlineLevel="0" collapsed="false">
      <c r="A48" s="26" t="s">
        <v>141</v>
      </c>
      <c r="B48" s="26"/>
      <c r="C48" s="26"/>
      <c r="D48" s="26"/>
      <c r="E48" s="26"/>
      <c r="F48" s="26"/>
      <c r="G48" s="26"/>
    </row>
    <row r="49" customFormat="false" ht="13.8" hidden="false" customHeight="false" outlineLevel="0" collapsed="false">
      <c r="A49" s="26" t="s">
        <v>142</v>
      </c>
      <c r="B49" s="26" t="s">
        <v>143</v>
      </c>
      <c r="C49" s="26"/>
      <c r="D49" s="26"/>
      <c r="E49" s="26"/>
      <c r="F49" s="26"/>
      <c r="G49" s="26"/>
    </row>
    <row r="50" customFormat="false" ht="13.8" hidden="false" customHeight="false" outlineLevel="0" collapsed="false">
      <c r="A50" s="26" t="s">
        <v>144</v>
      </c>
      <c r="B50" s="26" t="s">
        <v>145</v>
      </c>
      <c r="C50" s="26"/>
      <c r="D50" s="26"/>
      <c r="E50" s="26"/>
      <c r="F50" s="26"/>
      <c r="G50" s="26"/>
    </row>
    <row r="51" customFormat="false" ht="13.8" hidden="false" customHeight="false" outlineLevel="0" collapsed="false">
      <c r="A51" s="26" t="s">
        <v>146</v>
      </c>
      <c r="B51" s="26" t="s">
        <v>145</v>
      </c>
      <c r="C51" s="26"/>
      <c r="D51" s="26"/>
      <c r="E51" s="26"/>
      <c r="F51" s="26"/>
      <c r="G51" s="26"/>
    </row>
    <row r="52" customFormat="false" ht="13.8" hidden="false" customHeight="false" outlineLevel="0" collapsed="false">
      <c r="A52" s="26" t="s">
        <v>147</v>
      </c>
      <c r="B52" s="26" t="s">
        <v>148</v>
      </c>
      <c r="C52" s="26"/>
      <c r="D52" s="26"/>
      <c r="E52" s="26"/>
      <c r="F52" s="26"/>
      <c r="G52" s="26"/>
    </row>
    <row r="53" customFormat="false" ht="13.8" hidden="false" customHeight="false" outlineLevel="0" collapsed="false">
      <c r="A53" s="26" t="s">
        <v>149</v>
      </c>
      <c r="B53" s="26" t="s">
        <v>148</v>
      </c>
      <c r="C53" s="26"/>
      <c r="D53" s="26"/>
      <c r="E53" s="26"/>
      <c r="F53" s="26"/>
      <c r="G53" s="26"/>
    </row>
    <row r="54" customFormat="false" ht="13.8" hidden="false" customHeight="false" outlineLevel="0" collapsed="false">
      <c r="A54" s="26" t="s">
        <v>150</v>
      </c>
      <c r="B54" s="26" t="s">
        <v>129</v>
      </c>
      <c r="C54" s="26"/>
      <c r="D54" s="26"/>
      <c r="E54" s="26"/>
      <c r="F54" s="26"/>
      <c r="G54" s="26"/>
    </row>
    <row r="55" customFormat="false" ht="13.8" hidden="false" customHeight="false" outlineLevel="0" collapsed="false">
      <c r="A55" s="26" t="s">
        <v>151</v>
      </c>
      <c r="B55" s="26" t="s">
        <v>129</v>
      </c>
      <c r="C55" s="26"/>
      <c r="D55" s="26"/>
      <c r="E55" s="26"/>
      <c r="F55" s="26"/>
      <c r="G55" s="26"/>
    </row>
    <row r="56" customFormat="false" ht="13.8" hidden="false" customHeight="false" outlineLevel="0" collapsed="false">
      <c r="A56" s="26" t="s">
        <v>152</v>
      </c>
      <c r="B56" s="26" t="s">
        <v>153</v>
      </c>
      <c r="C56" s="26"/>
      <c r="D56" s="26"/>
      <c r="E56" s="26"/>
      <c r="F56" s="26"/>
      <c r="G56" s="26"/>
    </row>
    <row r="57" customFormat="false" ht="13.8" hidden="false" customHeight="false" outlineLevel="0" collapsed="false">
      <c r="A57" s="26" t="s">
        <v>154</v>
      </c>
      <c r="B57" s="26" t="s">
        <v>153</v>
      </c>
      <c r="C57" s="26"/>
      <c r="D57" s="26"/>
      <c r="E57" s="26"/>
      <c r="F57" s="26"/>
      <c r="G57" s="26"/>
    </row>
    <row r="58" customFormat="false" ht="13.8" hidden="false" customHeight="false" outlineLevel="0" collapsed="false">
      <c r="A58" s="26" t="s">
        <v>155</v>
      </c>
      <c r="B58" s="26" t="s">
        <v>145</v>
      </c>
      <c r="C58" s="26"/>
      <c r="D58" s="26"/>
      <c r="E58" s="26"/>
      <c r="F58" s="26"/>
      <c r="G58" s="26"/>
    </row>
    <row r="59" customFormat="false" ht="26.85" hidden="false" customHeight="false" outlineLevel="0" collapsed="false">
      <c r="A59" s="26" t="s">
        <v>156</v>
      </c>
      <c r="B59" s="28" t="s">
        <v>157</v>
      </c>
      <c r="C59" s="26"/>
      <c r="D59" s="26"/>
      <c r="E59" s="26"/>
      <c r="F59" s="26"/>
      <c r="G59" s="26"/>
    </row>
    <row r="60" customFormat="false" ht="26.85" hidden="false" customHeight="false" outlineLevel="0" collapsed="false">
      <c r="A60" s="26" t="s">
        <v>158</v>
      </c>
      <c r="B60" s="28" t="s">
        <v>157</v>
      </c>
      <c r="C60" s="26"/>
      <c r="D60" s="26"/>
      <c r="E60" s="26"/>
      <c r="F60" s="26"/>
      <c r="G60" s="26"/>
    </row>
    <row r="61" customFormat="false" ht="26.85" hidden="false" customHeight="false" outlineLevel="0" collapsed="false">
      <c r="A61" s="26" t="s">
        <v>159</v>
      </c>
      <c r="B61" s="28" t="s">
        <v>160</v>
      </c>
      <c r="C61" s="26"/>
      <c r="D61" s="26"/>
      <c r="E61" s="26"/>
      <c r="F61" s="26"/>
      <c r="G61" s="26"/>
    </row>
    <row r="62" customFormat="false" ht="26.85" hidden="false" customHeight="false" outlineLevel="0" collapsed="false">
      <c r="A62" s="26" t="s">
        <v>161</v>
      </c>
      <c r="B62" s="28" t="s">
        <v>160</v>
      </c>
      <c r="C62" s="26"/>
      <c r="D62" s="26"/>
      <c r="E62" s="26"/>
      <c r="F62" s="26"/>
      <c r="G62" s="26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G1"/>
    <mergeCell ref="B2:D2"/>
    <mergeCell ref="B3:D3"/>
    <mergeCell ref="A4:B4"/>
    <mergeCell ref="D4:E4"/>
    <mergeCell ref="F4:G4"/>
    <mergeCell ref="A5:B5"/>
    <mergeCell ref="D5:E5"/>
    <mergeCell ref="F5:G5"/>
    <mergeCell ref="F6:G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3"/>
  <sheetViews>
    <sheetView showFormulas="false" showGridLines="true" showRowColHeaders="true" showZeros="true" rightToLeft="false" tabSelected="false" showOutlineSymbols="true" defaultGridColor="true" view="pageBreakPreview" topLeftCell="A52" colorId="64" zoomScale="76" zoomScaleNormal="100" zoomScalePageLayoutView="76" workbookViewId="0">
      <selection pane="topLeft" activeCell="D83" activeCellId="1" sqref="E19 D83"/>
    </sheetView>
  </sheetViews>
  <sheetFormatPr defaultColWidth="10.71484375" defaultRowHeight="12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4.65"/>
    <col collapsed="false" customWidth="true" hidden="false" outlineLevel="0" max="3" min="3" style="1" width="13.53"/>
    <col collapsed="false" customWidth="true" hidden="false" outlineLevel="0" max="4" min="4" style="1" width="18.83"/>
    <col collapsed="false" customWidth="true" hidden="false" outlineLevel="0" max="5" min="5" style="1" width="15.38"/>
    <col collapsed="false" customWidth="true" hidden="false" outlineLevel="0" max="6" min="6" style="1" width="13.92"/>
    <col collapsed="false" customWidth="true" hidden="false" outlineLevel="0" max="7" min="7" style="1" width="20.8"/>
    <col collapsed="false" customWidth="false" hidden="false" outlineLevel="0" max="1024" min="8" style="1" width="10.72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162</v>
      </c>
      <c r="B3" s="8" t="s">
        <v>63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v>45789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4.15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4.15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38.5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8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4.15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38.55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56.7" hidden="false" customHeight="true" outlineLevel="0" collapsed="false">
      <c r="A15" s="47" t="s">
        <v>177</v>
      </c>
      <c r="B15" s="5" t="s">
        <v>35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4.15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182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183</v>
      </c>
      <c r="B20" s="5" t="s">
        <v>35</v>
      </c>
      <c r="C20" s="42"/>
      <c r="D20" s="42"/>
      <c r="E20" s="42"/>
      <c r="F20" s="42"/>
      <c r="G20" s="42"/>
    </row>
    <row r="21" customFormat="false" ht="14.15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4.15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4.15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4.15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35</v>
      </c>
      <c r="B25" s="47"/>
      <c r="C25" s="47"/>
      <c r="D25" s="47"/>
      <c r="E25" s="47"/>
      <c r="F25" s="47"/>
      <c r="G25" s="47"/>
    </row>
    <row r="26" customFormat="false" ht="14.15" hidden="false" customHeight="true" outlineLevel="0" collapsed="false">
      <c r="A26" s="43" t="s">
        <v>188</v>
      </c>
      <c r="B26" s="43"/>
      <c r="C26" s="43"/>
      <c r="D26" s="43"/>
      <c r="E26" s="43"/>
      <c r="F26" s="43"/>
      <c r="G26" s="43"/>
    </row>
    <row r="27" customFormat="false" ht="38.55" hidden="false" customHeight="true" outlineLevel="0" collapsed="false">
      <c r="A27" s="44" t="s">
        <v>189</v>
      </c>
      <c r="B27" s="8" t="s">
        <v>190</v>
      </c>
      <c r="C27" s="8" t="s">
        <v>191</v>
      </c>
      <c r="D27" s="8" t="s">
        <v>192</v>
      </c>
      <c r="E27" s="8" t="s">
        <v>193</v>
      </c>
      <c r="F27" s="8" t="s">
        <v>194</v>
      </c>
      <c r="G27" s="8" t="s">
        <v>195</v>
      </c>
    </row>
    <row r="28" customFormat="false" ht="14.15" hidden="false" customHeight="false" outlineLevel="0" collapsed="false">
      <c r="A28" s="5" t="s">
        <v>35</v>
      </c>
      <c r="B28" s="5" t="s">
        <v>35</v>
      </c>
      <c r="C28" s="5" t="s">
        <v>35</v>
      </c>
      <c r="D28" s="5" t="s">
        <v>35</v>
      </c>
      <c r="E28" s="5" t="s">
        <v>35</v>
      </c>
      <c r="F28" s="5" t="s">
        <v>35</v>
      </c>
      <c r="G28" s="5" t="s">
        <v>35</v>
      </c>
    </row>
    <row r="29" customFormat="false" ht="14.15" hidden="false" customHeight="false" outlineLevel="0" collapsed="false">
      <c r="A29" s="5" t="s">
        <v>35</v>
      </c>
      <c r="B29" s="5" t="s">
        <v>35</v>
      </c>
      <c r="C29" s="5" t="s">
        <v>35</v>
      </c>
      <c r="D29" s="5" t="s">
        <v>35</v>
      </c>
      <c r="E29" s="5" t="s">
        <v>35</v>
      </c>
      <c r="F29" s="5" t="s">
        <v>35</v>
      </c>
      <c r="G29" s="5" t="s">
        <v>35</v>
      </c>
    </row>
    <row r="30" customFormat="false" ht="14.15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4.15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8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4.15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tr">
        <f aca="false">B27</f>
        <v>Мошка</v>
      </c>
      <c r="B34" s="5" t="n">
        <f aca="false">SUM(B28:B30)</f>
        <v>0</v>
      </c>
      <c r="C34" s="52"/>
      <c r="D34" s="52"/>
      <c r="E34" s="52"/>
      <c r="F34" s="52"/>
      <c r="G34" s="52"/>
    </row>
    <row r="35" customFormat="false" ht="13.8" hidden="false" customHeight="false" outlineLevel="0" collapsed="false">
      <c r="A35" s="8" t="s">
        <v>191</v>
      </c>
      <c r="B35" s="5" t="n">
        <f aca="false">SUM(C28:C30)</f>
        <v>0</v>
      </c>
      <c r="C35" s="52"/>
      <c r="D35" s="52"/>
      <c r="E35" s="52"/>
      <c r="F35" s="52"/>
      <c r="G35" s="52"/>
    </row>
    <row r="36" customFormat="false" ht="14.15" hidden="false" customHeight="false" outlineLevel="0" collapsed="false">
      <c r="A36" s="8" t="s">
        <v>192</v>
      </c>
      <c r="B36" s="5" t="n">
        <f aca="false">SUM(D28:D30)</f>
        <v>0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E27</f>
        <v>Жужелицы</v>
      </c>
      <c r="B37" s="5" t="n">
        <f aca="false">SUM(E28:E30)</f>
        <v>0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F27</f>
        <v>Мокрицы</v>
      </c>
      <c r="B38" s="5" t="n">
        <f aca="false">SUM(F28:F30)</f>
        <v>0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195</v>
      </c>
      <c r="B39" s="5" t="n">
        <f aca="false">SUM(G28:G30)</f>
        <v>0</v>
      </c>
      <c r="C39" s="53"/>
      <c r="D39" s="53"/>
      <c r="E39" s="53"/>
      <c r="F39" s="53"/>
      <c r="G39" s="52"/>
    </row>
    <row r="40" customFormat="false" ht="13.8" hidden="false" customHeight="false" outlineLevel="0" collapsed="false">
      <c r="A40" s="8" t="s">
        <v>183</v>
      </c>
      <c r="B40" s="5" t="n">
        <f aca="false">SUM(B35:B39)</f>
        <v>0</v>
      </c>
      <c r="C40" s="53"/>
      <c r="D40" s="53"/>
      <c r="E40" s="53"/>
      <c r="F40" s="53"/>
      <c r="G40" s="52"/>
    </row>
    <row r="41" customFormat="false" ht="14.15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4.15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4.15" hidden="false" customHeight="true" outlineLevel="0" collapsed="false">
      <c r="A43" s="47" t="s">
        <v>197</v>
      </c>
      <c r="B43" s="47"/>
      <c r="C43" s="47"/>
      <c r="D43" s="47"/>
      <c r="E43" s="47"/>
      <c r="F43" s="47"/>
      <c r="G43" s="47"/>
    </row>
    <row r="44" customFormat="false" ht="24.6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4.15" hidden="false" customHeight="false" outlineLevel="0" collapsed="false">
      <c r="A46" s="9" t="n">
        <v>30</v>
      </c>
      <c r="B46" s="9" t="n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n">
        <v>1</v>
      </c>
    </row>
    <row r="47" customFormat="false" ht="14.15" hidden="false" customHeight="false" outlineLevel="0" collapsed="false">
      <c r="A47" s="54" t="n">
        <v>41</v>
      </c>
      <c r="B47" s="54" t="n">
        <v>2</v>
      </c>
      <c r="C47" s="54" t="s">
        <v>35</v>
      </c>
      <c r="D47" s="54" t="s">
        <v>35</v>
      </c>
      <c r="E47" s="54" t="s">
        <v>35</v>
      </c>
      <c r="F47" s="54" t="s">
        <v>35</v>
      </c>
      <c r="G47" s="54" t="s">
        <v>35</v>
      </c>
    </row>
    <row r="48" customFormat="false" ht="14.15" hidden="false" customHeight="false" outlineLevel="0" collapsed="false">
      <c r="A48" s="54" t="n">
        <v>47</v>
      </c>
      <c r="B48" s="54" t="n">
        <v>2</v>
      </c>
      <c r="C48" s="54" t="s">
        <v>35</v>
      </c>
      <c r="D48" s="54" t="s">
        <v>35</v>
      </c>
      <c r="E48" s="54" t="s">
        <v>35</v>
      </c>
      <c r="F48" s="54" t="s">
        <v>35</v>
      </c>
      <c r="G48" s="54" t="s">
        <v>35</v>
      </c>
    </row>
    <row r="49" customFormat="false" ht="26.85" hidden="false" customHeight="false" outlineLevel="0" collapsed="false">
      <c r="A49" s="55" t="s">
        <v>178</v>
      </c>
      <c r="B49" s="42"/>
      <c r="C49" s="56"/>
      <c r="D49" s="56"/>
      <c r="E49" s="56"/>
      <c r="F49" s="56"/>
      <c r="G49" s="56"/>
    </row>
    <row r="50" customFormat="false" ht="13.8" hidden="false" customHeight="false" outlineLevel="0" collapsed="false">
      <c r="A50" s="44" t="s">
        <v>179</v>
      </c>
      <c r="B50" s="44" t="s">
        <v>180</v>
      </c>
      <c r="C50" s="42"/>
      <c r="D50" s="42"/>
      <c r="E50" s="42"/>
      <c r="F50" s="42"/>
      <c r="G50" s="42"/>
    </row>
    <row r="51" customFormat="false" ht="13.8" hidden="false" customHeight="true" outlineLevel="0" collapsed="false">
      <c r="A51" s="24" t="s">
        <v>206</v>
      </c>
      <c r="B51" s="24"/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">
        <v>200</v>
      </c>
      <c r="B52" s="5" t="n">
        <f aca="false">SUM(B46:B51)</f>
        <v>7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">
        <v>201</v>
      </c>
      <c r="B53" s="5" t="n">
        <f aca="false">SUM(C46:C48)</f>
        <v>0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D45</f>
        <v>Златоглазки</v>
      </c>
      <c r="B54" s="5" t="n">
        <f aca="false">SUM(D47:D48)</f>
        <v>0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E45</f>
        <v>Комары</v>
      </c>
      <c r="B55" s="5" t="n">
        <f aca="false">SUM(E47:E48)</f>
        <v>0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F45</f>
        <v>Осы</v>
      </c>
      <c r="B56" s="5" t="n">
        <f aca="false">SUM(F47:F48)</f>
        <v>0</v>
      </c>
      <c r="C56" s="42"/>
      <c r="D56" s="42"/>
      <c r="E56" s="42"/>
      <c r="F56" s="42"/>
      <c r="G56" s="42"/>
    </row>
    <row r="57" customFormat="false" ht="14.15" hidden="false" customHeight="false" outlineLevel="0" collapsed="false">
      <c r="A57" s="8" t="str">
        <f aca="false">G45</f>
        <v>Пищевая моль</v>
      </c>
      <c r="B57" s="5" t="n">
        <f aca="false">G46</f>
        <v>1</v>
      </c>
      <c r="C57" s="42"/>
      <c r="D57" s="42"/>
      <c r="E57" s="42"/>
      <c r="F57" s="42"/>
      <c r="G57" s="42"/>
    </row>
    <row r="58" customFormat="false" ht="14.15" hidden="false" customHeight="true" outlineLevel="0" collapsed="false">
      <c r="A58" s="49" t="s">
        <v>187</v>
      </c>
      <c r="B58" s="49"/>
      <c r="C58" s="49"/>
      <c r="D58" s="49"/>
      <c r="E58" s="49"/>
      <c r="F58" s="49"/>
      <c r="G58" s="49"/>
    </row>
    <row r="59" customFormat="false" ht="14.15" hidden="false" customHeight="true" outlineLevel="0" collapsed="false">
      <c r="A59" s="2" t="s">
        <v>207</v>
      </c>
      <c r="B59" s="2"/>
      <c r="C59" s="32"/>
      <c r="D59" s="32"/>
      <c r="E59" s="32"/>
      <c r="F59" s="32"/>
      <c r="G59" s="33"/>
    </row>
    <row r="60" customFormat="false" ht="14.15" hidden="false" customHeight="true" outlineLevel="0" collapsed="false">
      <c r="A60" s="57" t="s">
        <v>208</v>
      </c>
      <c r="B60" s="57"/>
      <c r="C60" s="57"/>
      <c r="D60" s="57"/>
      <c r="E60" s="57"/>
      <c r="F60" s="57"/>
      <c r="G60" s="57"/>
    </row>
    <row r="61" customFormat="false" ht="28.35" hidden="false" customHeight="true" outlineLevel="0" collapsed="false">
      <c r="A61" s="47" t="s">
        <v>209</v>
      </c>
      <c r="B61" s="47"/>
      <c r="C61" s="47"/>
      <c r="D61" s="47"/>
      <c r="E61" s="47"/>
      <c r="F61" s="47"/>
      <c r="G61" s="47"/>
    </row>
    <row r="62" customFormat="false" ht="13.9" hidden="false" customHeight="true" outlineLevel="0" collapsed="false">
      <c r="A62" s="43" t="s">
        <v>210</v>
      </c>
      <c r="B62" s="43"/>
      <c r="C62" s="43"/>
      <c r="D62" s="43"/>
      <c r="E62" s="43"/>
      <c r="F62" s="43"/>
      <c r="G62" s="43"/>
    </row>
    <row r="63" customFormat="false" ht="13.9" hidden="false" customHeight="true" outlineLevel="0" collapsed="false">
      <c r="A63" s="44" t="s">
        <v>211</v>
      </c>
      <c r="B63" s="44" t="s">
        <v>200</v>
      </c>
      <c r="C63" s="44" t="s">
        <v>201</v>
      </c>
      <c r="D63" s="44" t="s">
        <v>202</v>
      </c>
      <c r="E63" s="44" t="s">
        <v>203</v>
      </c>
      <c r="F63" s="44" t="s">
        <v>204</v>
      </c>
      <c r="G63" s="44" t="s">
        <v>205</v>
      </c>
    </row>
    <row r="64" customFormat="false" ht="13.9" hidden="false" customHeight="true" outlineLevel="0" collapsed="false">
      <c r="A64" s="54" t="s">
        <v>35</v>
      </c>
      <c r="B64" s="54" t="s">
        <v>35</v>
      </c>
      <c r="C64" s="54" t="s">
        <v>35</v>
      </c>
      <c r="D64" s="54" t="s">
        <v>35</v>
      </c>
      <c r="E64" s="54" t="s">
        <v>35</v>
      </c>
      <c r="F64" s="54" t="s">
        <v>35</v>
      </c>
      <c r="G64" s="54" t="s">
        <v>35</v>
      </c>
    </row>
    <row r="65" customFormat="false" ht="13.9" hidden="false" customHeight="true" outlineLevel="0" collapsed="false">
      <c r="A65" s="49" t="s">
        <v>178</v>
      </c>
      <c r="B65" s="49"/>
      <c r="C65" s="49"/>
      <c r="D65" s="49"/>
      <c r="E65" s="49"/>
      <c r="F65" s="49"/>
      <c r="G65" s="49"/>
    </row>
    <row r="66" customFormat="false" ht="13.9" hidden="false" customHeight="true" outlineLevel="0" collapsed="false">
      <c r="A66" s="44" t="s">
        <v>179</v>
      </c>
      <c r="B66" s="44" t="s">
        <v>180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24" t="s">
        <v>206</v>
      </c>
      <c r="B67" s="24"/>
      <c r="C67" s="42"/>
      <c r="D67" s="42"/>
      <c r="E67" s="42"/>
      <c r="F67" s="42"/>
      <c r="G67" s="42"/>
    </row>
    <row r="68" customFormat="false" ht="13.9" hidden="false" customHeight="true" outlineLevel="0" collapsed="false">
      <c r="A68" s="8" t="s">
        <v>200</v>
      </c>
      <c r="B68" s="5" t="str">
        <f aca="false">B64</f>
        <v>-</v>
      </c>
      <c r="C68" s="42"/>
      <c r="D68" s="42"/>
      <c r="E68" s="42"/>
      <c r="F68" s="42"/>
      <c r="G68" s="42"/>
    </row>
    <row r="69" customFormat="false" ht="13.9" hidden="false" customHeight="true" outlineLevel="0" collapsed="false">
      <c r="A69" s="8" t="s">
        <v>201</v>
      </c>
      <c r="B69" s="5" t="str">
        <f aca="false">C64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8" t="str">
        <f aca="false">D63</f>
        <v>Златоглазки</v>
      </c>
      <c r="B70" s="5" t="str">
        <f aca="false">D64</f>
        <v>-</v>
      </c>
      <c r="C70" s="42"/>
      <c r="D70" s="42"/>
      <c r="E70" s="42"/>
      <c r="F70" s="42"/>
      <c r="G70" s="42"/>
    </row>
    <row r="71" customFormat="false" ht="13.9" hidden="false" customHeight="true" outlineLevel="0" collapsed="false">
      <c r="A71" s="8" t="str">
        <f aca="false">E63</f>
        <v>Комары</v>
      </c>
      <c r="B71" s="5" t="str">
        <f aca="false">E64</f>
        <v>-</v>
      </c>
      <c r="C71" s="42"/>
      <c r="D71" s="42"/>
      <c r="E71" s="42"/>
      <c r="F71" s="42"/>
      <c r="G71" s="42"/>
    </row>
    <row r="72" customFormat="false" ht="13.9" hidden="false" customHeight="true" outlineLevel="0" collapsed="false">
      <c r="A72" s="8" t="str">
        <f aca="false">F63</f>
        <v>Осы</v>
      </c>
      <c r="B72" s="5" t="str">
        <f aca="false">F64</f>
        <v>-</v>
      </c>
      <c r="C72" s="42"/>
      <c r="D72" s="42"/>
      <c r="E72" s="42"/>
      <c r="F72" s="42"/>
      <c r="G72" s="42"/>
    </row>
    <row r="73" customFormat="false" ht="13.9" hidden="false" customHeight="true" outlineLevel="0" collapsed="false">
      <c r="A73" s="8" t="str">
        <f aca="false">G63</f>
        <v>Пищевая моль</v>
      </c>
      <c r="B73" s="5" t="str">
        <f aca="false">G64</f>
        <v>-</v>
      </c>
      <c r="C73" s="42"/>
      <c r="D73" s="42"/>
      <c r="E73" s="42"/>
      <c r="F73" s="42"/>
      <c r="G73" s="42"/>
    </row>
    <row r="74" customFormat="false" ht="13.9" hidden="false" customHeight="true" outlineLevel="0" collapsed="false">
      <c r="A74" s="49" t="s">
        <v>187</v>
      </c>
      <c r="B74" s="49"/>
      <c r="C74" s="49"/>
      <c r="D74" s="49"/>
      <c r="E74" s="49"/>
      <c r="F74" s="49"/>
      <c r="G74" s="49"/>
    </row>
    <row r="75" customFormat="false" ht="13.9" hidden="false" customHeight="true" outlineLevel="0" collapsed="false">
      <c r="A75" s="2" t="s">
        <v>212</v>
      </c>
      <c r="B75" s="2"/>
      <c r="C75" s="2"/>
      <c r="D75" s="2"/>
      <c r="E75" s="2"/>
      <c r="F75" s="2"/>
      <c r="G75" s="2"/>
    </row>
    <row r="76" customFormat="false" ht="13.9" hidden="false" customHeight="true" outlineLevel="0" collapsed="false">
      <c r="A76" s="43" t="s">
        <v>213</v>
      </c>
      <c r="B76" s="43"/>
      <c r="C76" s="43"/>
      <c r="D76" s="43"/>
      <c r="E76" s="43"/>
      <c r="F76" s="43"/>
      <c r="G76" s="43"/>
    </row>
    <row r="77" customFormat="false" ht="13.9" hidden="false" customHeight="true" outlineLevel="0" collapsed="false">
      <c r="A77" s="44" t="s">
        <v>211</v>
      </c>
      <c r="B77" s="18" t="s">
        <v>214</v>
      </c>
      <c r="C77" s="18" t="s">
        <v>191</v>
      </c>
      <c r="D77" s="18" t="s">
        <v>192</v>
      </c>
      <c r="E77" s="18" t="s">
        <v>193</v>
      </c>
      <c r="F77" s="18" t="s">
        <v>194</v>
      </c>
      <c r="G77" s="18" t="s">
        <v>195</v>
      </c>
    </row>
    <row r="78" customFormat="false" ht="13.9" hidden="false" customHeight="true" outlineLevel="0" collapsed="false">
      <c r="A78" s="54" t="s">
        <v>35</v>
      </c>
      <c r="B78" s="54" t="s">
        <v>35</v>
      </c>
      <c r="C78" s="54" t="s">
        <v>35</v>
      </c>
      <c r="D78" s="54" t="s">
        <v>35</v>
      </c>
      <c r="E78" s="54" t="s">
        <v>35</v>
      </c>
      <c r="F78" s="54" t="s">
        <v>35</v>
      </c>
      <c r="G78" s="54" t="s">
        <v>35</v>
      </c>
    </row>
    <row r="79" customFormat="false" ht="13.9" hidden="false" customHeight="true" outlineLevel="0" collapsed="false">
      <c r="A79" s="49" t="s">
        <v>178</v>
      </c>
      <c r="B79" s="49"/>
      <c r="C79" s="49"/>
      <c r="D79" s="49"/>
      <c r="E79" s="49"/>
      <c r="F79" s="49"/>
      <c r="G79" s="49"/>
    </row>
    <row r="80" customFormat="false" ht="13.9" hidden="false" customHeight="true" outlineLevel="0" collapsed="false">
      <c r="A80" s="44" t="s">
        <v>179</v>
      </c>
      <c r="B80" s="44" t="s">
        <v>180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24" t="s">
        <v>215</v>
      </c>
      <c r="B81" s="24"/>
      <c r="C81" s="42"/>
      <c r="D81" s="42"/>
      <c r="E81" s="42"/>
      <c r="F81" s="42"/>
      <c r="G81" s="42"/>
    </row>
    <row r="82" customFormat="false" ht="13.9" hidden="false" customHeight="true" outlineLevel="0" collapsed="false">
      <c r="A82" s="8" t="str">
        <f aca="false">B77</f>
        <v>Тараканы</v>
      </c>
      <c r="B82" s="5" t="str">
        <f aca="false">B78</f>
        <v>-</v>
      </c>
      <c r="C82" s="42"/>
      <c r="D82" s="42"/>
      <c r="E82" s="42"/>
      <c r="F82" s="42"/>
      <c r="G82" s="42"/>
    </row>
    <row r="83" customFormat="false" ht="13.9" hidden="false" customHeight="true" outlineLevel="0" collapsed="false">
      <c r="A83" s="8" t="str">
        <f aca="false">C77</f>
        <v>Пауки</v>
      </c>
      <c r="B83" s="5" t="str">
        <f aca="false">C78</f>
        <v>-</v>
      </c>
      <c r="C83" s="42"/>
      <c r="D83" s="42"/>
      <c r="E83" s="42"/>
      <c r="F83" s="42"/>
      <c r="G83" s="42"/>
    </row>
    <row r="84" customFormat="false" ht="13.9" hidden="false" customHeight="true" outlineLevel="0" collapsed="false">
      <c r="A84" s="8" t="str">
        <f aca="false">D77</f>
        <v>Муравьи</v>
      </c>
      <c r="B84" s="5" t="str">
        <f aca="false">D78</f>
        <v>-</v>
      </c>
      <c r="C84" s="42"/>
      <c r="D84" s="42"/>
      <c r="E84" s="42"/>
      <c r="F84" s="42"/>
      <c r="G84" s="42"/>
    </row>
    <row r="85" customFormat="false" ht="13.9" hidden="false" customHeight="true" outlineLevel="0" collapsed="false">
      <c r="A85" s="8" t="str">
        <f aca="false">E77</f>
        <v>Жужелицы</v>
      </c>
      <c r="B85" s="5" t="str">
        <f aca="false">E78</f>
        <v>-</v>
      </c>
      <c r="C85" s="42"/>
      <c r="D85" s="42"/>
      <c r="E85" s="42"/>
      <c r="F85" s="42"/>
      <c r="G85" s="42"/>
    </row>
    <row r="86" customFormat="false" ht="13.9" hidden="false" customHeight="true" outlineLevel="0" collapsed="false">
      <c r="A86" s="8" t="str">
        <f aca="false">F77</f>
        <v>Мокрицы</v>
      </c>
      <c r="B86" s="5" t="str">
        <f aca="false">F78</f>
        <v>-</v>
      </c>
      <c r="C86" s="42"/>
      <c r="D86" s="42"/>
      <c r="E86" s="42"/>
      <c r="F86" s="42"/>
      <c r="G86" s="42"/>
    </row>
    <row r="87" customFormat="false" ht="13.9" hidden="false" customHeight="true" outlineLevel="0" collapsed="false">
      <c r="A87" s="8" t="str">
        <f aca="false">G77</f>
        <v>Многоножки</v>
      </c>
      <c r="B87" s="5" t="str">
        <f aca="false">G78</f>
        <v>-</v>
      </c>
      <c r="C87" s="42"/>
      <c r="D87" s="42"/>
      <c r="E87" s="42"/>
      <c r="F87" s="42"/>
      <c r="G87" s="42"/>
    </row>
    <row r="88" customFormat="false" ht="13.9" hidden="false" customHeight="true" outlineLevel="0" collapsed="false">
      <c r="A88" s="49" t="s">
        <v>187</v>
      </c>
      <c r="B88" s="49"/>
      <c r="C88" s="49"/>
      <c r="D88" s="49"/>
      <c r="E88" s="49"/>
      <c r="F88" s="49"/>
      <c r="G88" s="49"/>
    </row>
    <row r="89" customFormat="false" ht="13.9" hidden="false" customHeight="true" outlineLevel="0" collapsed="false">
      <c r="A89" s="47" t="s">
        <v>216</v>
      </c>
      <c r="B89" s="47"/>
      <c r="C89" s="47"/>
      <c r="D89" s="47"/>
      <c r="E89" s="47"/>
      <c r="F89" s="47"/>
      <c r="G89" s="47"/>
    </row>
    <row r="90" customFormat="false" ht="14.15" hidden="false" customHeight="true" outlineLevel="0" collapsed="false">
      <c r="A90" s="43" t="s">
        <v>217</v>
      </c>
      <c r="B90" s="43"/>
      <c r="C90" s="43"/>
      <c r="D90" s="43"/>
      <c r="E90" s="43"/>
      <c r="F90" s="43"/>
      <c r="G90" s="43"/>
    </row>
    <row r="91" customFormat="false" ht="47" hidden="false" customHeight="true" outlineLevel="0" collapsed="false">
      <c r="A91" s="44" t="s">
        <v>218</v>
      </c>
      <c r="B91" s="44"/>
      <c r="C91" s="44" t="s">
        <v>219</v>
      </c>
      <c r="D91" s="44" t="s">
        <v>50</v>
      </c>
      <c r="E91" s="44" t="s">
        <v>220</v>
      </c>
      <c r="F91" s="44"/>
      <c r="G91" s="44" t="s">
        <v>221</v>
      </c>
    </row>
    <row r="92" customFormat="false" ht="14.15" hidden="false" customHeight="true" outlineLevel="0" collapsed="false">
      <c r="A92" s="6" t="s">
        <v>222</v>
      </c>
      <c r="B92" s="6"/>
      <c r="C92" s="58" t="s">
        <v>223</v>
      </c>
      <c r="D92" s="6" t="s">
        <v>224</v>
      </c>
      <c r="E92" s="6" t="s">
        <v>225</v>
      </c>
      <c r="F92" s="6"/>
      <c r="G92" s="59" t="n">
        <f aca="false">102*0.002</f>
        <v>0.204</v>
      </c>
    </row>
    <row r="93" customFormat="false" ht="26.85" hidden="false" customHeight="true" outlineLevel="0" collapsed="false">
      <c r="A93" s="6"/>
      <c r="B93" s="6"/>
      <c r="C93" s="24" t="s">
        <v>41</v>
      </c>
      <c r="D93" s="6"/>
      <c r="E93" s="6"/>
      <c r="F93" s="6"/>
      <c r="G93" s="59"/>
    </row>
    <row r="94" customFormat="false" ht="14.15" hidden="false" customHeight="true" outlineLevel="0" collapsed="false">
      <c r="A94" s="6" t="s">
        <v>222</v>
      </c>
      <c r="B94" s="6"/>
      <c r="C94" s="24" t="s">
        <v>226</v>
      </c>
      <c r="D94" s="6" t="s">
        <v>224</v>
      </c>
      <c r="E94" s="6" t="s">
        <v>225</v>
      </c>
      <c r="F94" s="6"/>
      <c r="G94" s="59" t="n">
        <f aca="false">9*0.002</f>
        <v>0.018</v>
      </c>
    </row>
    <row r="95" customFormat="false" ht="32.8" hidden="false" customHeight="true" outlineLevel="0" collapsed="false">
      <c r="A95" s="6"/>
      <c r="B95" s="6"/>
      <c r="C95" s="24" t="s">
        <v>41</v>
      </c>
      <c r="D95" s="6"/>
      <c r="E95" s="6"/>
      <c r="F95" s="6"/>
      <c r="G95" s="59"/>
    </row>
    <row r="96" customFormat="false" ht="13.8" hidden="false" customHeight="true" outlineLevel="0" collapsed="false">
      <c r="A96" s="2" t="s">
        <v>227</v>
      </c>
      <c r="B96" s="2"/>
      <c r="C96" s="60" t="s">
        <v>35</v>
      </c>
      <c r="D96" s="61" t="s">
        <v>35</v>
      </c>
      <c r="E96" s="6" t="s">
        <v>35</v>
      </c>
      <c r="F96" s="6"/>
      <c r="G96" s="62" t="s">
        <v>35</v>
      </c>
    </row>
    <row r="97" customFormat="false" ht="38.55" hidden="false" customHeight="true" outlineLevel="0" collapsed="false">
      <c r="A97" s="2"/>
      <c r="B97" s="2"/>
      <c r="C97" s="5" t="s">
        <v>35</v>
      </c>
      <c r="D97" s="61"/>
      <c r="E97" s="6"/>
      <c r="F97" s="6"/>
      <c r="G97" s="62"/>
    </row>
    <row r="98" customFormat="false" ht="13.8" hidden="false" customHeight="true" outlineLevel="0" collapsed="false">
      <c r="A98" s="2" t="s">
        <v>207</v>
      </c>
      <c r="B98" s="2"/>
      <c r="C98" s="63" t="s">
        <v>228</v>
      </c>
      <c r="D98" s="5" t="s">
        <v>35</v>
      </c>
      <c r="E98" s="6" t="s">
        <v>35</v>
      </c>
      <c r="F98" s="6"/>
      <c r="G98" s="5" t="s">
        <v>35</v>
      </c>
    </row>
    <row r="99" customFormat="false" ht="13.8" hidden="false" customHeight="true" outlineLevel="0" collapsed="false">
      <c r="A99" s="6" t="s">
        <v>229</v>
      </c>
      <c r="B99" s="6"/>
      <c r="C99" s="63" t="s">
        <v>35</v>
      </c>
      <c r="D99" s="6" t="s">
        <v>35</v>
      </c>
      <c r="E99" s="6" t="s">
        <v>35</v>
      </c>
      <c r="F99" s="6"/>
      <c r="G99" s="6" t="s">
        <v>35</v>
      </c>
    </row>
    <row r="100" customFormat="false" ht="13.8" hidden="false" customHeight="true" outlineLevel="0" collapsed="false">
      <c r="A100" s="6"/>
      <c r="B100" s="6"/>
      <c r="C100" s="63" t="s">
        <v>35</v>
      </c>
      <c r="D100" s="6"/>
      <c r="E100" s="6"/>
      <c r="F100" s="6"/>
      <c r="G100" s="6"/>
    </row>
    <row r="101" customFormat="false" ht="14.15" hidden="false" customHeight="true" outlineLevel="0" collapsed="false">
      <c r="A101" s="2" t="s">
        <v>230</v>
      </c>
      <c r="B101" s="2"/>
      <c r="C101" s="24" t="s">
        <v>35</v>
      </c>
      <c r="D101" s="24" t="s">
        <v>35</v>
      </c>
      <c r="E101" s="24" t="s">
        <v>35</v>
      </c>
      <c r="F101" s="24"/>
      <c r="G101" s="24" t="s">
        <v>35</v>
      </c>
    </row>
    <row r="102" customFormat="false" ht="13.8" hidden="false" customHeight="true" outlineLevel="0" collapsed="false">
      <c r="A102" s="2"/>
      <c r="B102" s="2"/>
      <c r="C102" s="24" t="s">
        <v>35</v>
      </c>
      <c r="D102" s="24"/>
      <c r="E102" s="24"/>
      <c r="F102" s="24"/>
      <c r="G102" s="24"/>
    </row>
    <row r="103" customFormat="false" ht="18.65" hidden="false" customHeight="true" outlineLevel="0" collapsed="false">
      <c r="A103" s="64" t="s">
        <v>231</v>
      </c>
      <c r="B103" s="64"/>
      <c r="C103" s="24" t="s">
        <v>35</v>
      </c>
      <c r="D103" s="24" t="s">
        <v>35</v>
      </c>
      <c r="E103" s="24" t="s">
        <v>35</v>
      </c>
      <c r="F103" s="24"/>
      <c r="G103" s="24" t="s">
        <v>35</v>
      </c>
    </row>
    <row r="104" customFormat="false" ht="12.65" hidden="false" customHeight="true" outlineLevel="0" collapsed="false">
      <c r="A104" s="64"/>
      <c r="B104" s="64"/>
      <c r="C104" s="24"/>
      <c r="D104" s="24"/>
      <c r="E104" s="24"/>
      <c r="F104" s="24"/>
      <c r="G104" s="24"/>
    </row>
    <row r="105" customFormat="false" ht="14.15" hidden="false" customHeight="true" outlineLevel="0" collapsed="false">
      <c r="A105" s="24" t="s">
        <v>232</v>
      </c>
      <c r="B105" s="24"/>
      <c r="C105" s="24" t="s">
        <v>233</v>
      </c>
      <c r="D105" s="24" t="s">
        <v>234</v>
      </c>
      <c r="E105" s="24" t="s">
        <v>35</v>
      </c>
      <c r="F105" s="24"/>
      <c r="G105" s="24" t="s">
        <v>35</v>
      </c>
    </row>
    <row r="106" customFormat="false" ht="26.85" hidden="false" customHeight="false" outlineLevel="0" collapsed="false">
      <c r="A106" s="24"/>
      <c r="B106" s="24"/>
      <c r="C106" s="24" t="s">
        <v>41</v>
      </c>
      <c r="D106" s="24"/>
      <c r="E106" s="24"/>
      <c r="F106" s="24"/>
      <c r="G106" s="24"/>
    </row>
    <row r="107" customFormat="false" ht="14.15" hidden="false" customHeight="true" outlineLevel="0" collapsed="false">
      <c r="A107" s="43" t="s">
        <v>235</v>
      </c>
      <c r="B107" s="43"/>
      <c r="C107" s="43"/>
      <c r="D107" s="43"/>
      <c r="E107" s="43"/>
      <c r="F107" s="43"/>
      <c r="G107" s="43"/>
    </row>
    <row r="108" customFormat="false" ht="14.15" hidden="false" customHeight="true" outlineLevel="0" collapsed="false">
      <c r="A108" s="47" t="s">
        <v>236</v>
      </c>
      <c r="B108" s="47"/>
      <c r="C108" s="47"/>
      <c r="D108" s="47"/>
      <c r="E108" s="47"/>
      <c r="F108" s="6" t="s">
        <v>35</v>
      </c>
      <c r="G108" s="6"/>
    </row>
    <row r="109" customFormat="false" ht="14.15" hidden="false" customHeight="true" outlineLevel="0" collapsed="false">
      <c r="A109" s="47" t="s">
        <v>237</v>
      </c>
      <c r="B109" s="47"/>
      <c r="C109" s="47"/>
      <c r="D109" s="47"/>
      <c r="E109" s="47"/>
      <c r="F109" s="6" t="str">
        <f aca="false">F108</f>
        <v>-</v>
      </c>
      <c r="G109" s="6"/>
    </row>
    <row r="110" customFormat="false" ht="14.15" hidden="false" customHeight="true" outlineLevel="0" collapsed="false">
      <c r="A110" s="65" t="s">
        <v>238</v>
      </c>
      <c r="B110" s="65"/>
      <c r="C110" s="65"/>
      <c r="D110" s="65"/>
      <c r="E110" s="65"/>
      <c r="F110" s="6" t="n">
        <v>101</v>
      </c>
      <c r="G110" s="6"/>
    </row>
    <row r="111" customFormat="false" ht="14.15" hidden="false" customHeight="true" outlineLevel="0" collapsed="false">
      <c r="A111" s="47" t="s">
        <v>239</v>
      </c>
      <c r="B111" s="47"/>
      <c r="C111" s="47"/>
      <c r="D111" s="47"/>
      <c r="E111" s="47"/>
      <c r="F111" s="45" t="s">
        <v>240</v>
      </c>
      <c r="G111" s="45"/>
    </row>
    <row r="112" customFormat="false" ht="14.15" hidden="false" customHeight="false" outlineLevel="0" collapsed="false">
      <c r="A112" s="66" t="s">
        <v>241</v>
      </c>
      <c r="B112" s="42"/>
      <c r="C112" s="42"/>
      <c r="D112" s="42"/>
      <c r="E112" s="42"/>
      <c r="F112" s="42"/>
      <c r="G112" s="42"/>
    </row>
    <row r="113" customFormat="false" ht="26.85" hidden="false" customHeight="true" outlineLevel="0" collapsed="false">
      <c r="A113" s="8" t="s">
        <v>242</v>
      </c>
      <c r="B113" s="8"/>
      <c r="C113" s="8"/>
      <c r="D113" s="8"/>
      <c r="E113" s="8"/>
      <c r="F113" s="8"/>
      <c r="G113" s="8"/>
    </row>
    <row r="114" customFormat="false" ht="13.8" hidden="false" customHeight="true" outlineLevel="0" collapsed="false">
      <c r="A114" s="45" t="s">
        <v>243</v>
      </c>
      <c r="B114" s="45"/>
      <c r="C114" s="45"/>
      <c r="D114" s="45" t="s">
        <v>244</v>
      </c>
      <c r="E114" s="45"/>
      <c r="F114" s="45"/>
      <c r="G114" s="45"/>
    </row>
    <row r="115" customFormat="false" ht="13.8" hidden="false" customHeight="false" outlineLevel="0" collapsed="false">
      <c r="A115" s="45"/>
      <c r="B115" s="45"/>
      <c r="C115" s="45"/>
      <c r="D115" s="45"/>
      <c r="E115" s="45"/>
      <c r="F115" s="45"/>
      <c r="G115" s="45"/>
    </row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31:G31"/>
    <mergeCell ref="A33:B33"/>
    <mergeCell ref="A41:G41"/>
    <mergeCell ref="A42:G42"/>
    <mergeCell ref="A43:G43"/>
    <mergeCell ref="A44:G44"/>
    <mergeCell ref="A51:B51"/>
    <mergeCell ref="A58:G58"/>
    <mergeCell ref="A59:B59"/>
    <mergeCell ref="A60:G60"/>
    <mergeCell ref="A61:G61"/>
    <mergeCell ref="A62:G62"/>
    <mergeCell ref="A65:G65"/>
    <mergeCell ref="A67:B67"/>
    <mergeCell ref="A74:G74"/>
    <mergeCell ref="A75:G75"/>
    <mergeCell ref="A76:G76"/>
    <mergeCell ref="A79:G79"/>
    <mergeCell ref="A81:B81"/>
    <mergeCell ref="A88:G88"/>
    <mergeCell ref="A89:G89"/>
    <mergeCell ref="A90:G90"/>
    <mergeCell ref="A91:B91"/>
    <mergeCell ref="E91:F91"/>
    <mergeCell ref="A92:B93"/>
    <mergeCell ref="D92:D93"/>
    <mergeCell ref="E92:F93"/>
    <mergeCell ref="G92:G93"/>
    <mergeCell ref="A94:B95"/>
    <mergeCell ref="D94:D95"/>
    <mergeCell ref="E94:F95"/>
    <mergeCell ref="G94:G95"/>
    <mergeCell ref="A96:B97"/>
    <mergeCell ref="D96:D97"/>
    <mergeCell ref="E96:F97"/>
    <mergeCell ref="G96:G97"/>
    <mergeCell ref="A98:B98"/>
    <mergeCell ref="E98:F98"/>
    <mergeCell ref="A99:B100"/>
    <mergeCell ref="D99:D100"/>
    <mergeCell ref="E99:F100"/>
    <mergeCell ref="G99:G100"/>
    <mergeCell ref="A101:B102"/>
    <mergeCell ref="D101:D102"/>
    <mergeCell ref="E101:F102"/>
    <mergeCell ref="G101:G102"/>
    <mergeCell ref="A103:B104"/>
    <mergeCell ref="C103:C104"/>
    <mergeCell ref="D103:D104"/>
    <mergeCell ref="E103:F104"/>
    <mergeCell ref="G103:G104"/>
    <mergeCell ref="A105:B106"/>
    <mergeCell ref="D105:D106"/>
    <mergeCell ref="E105:F106"/>
    <mergeCell ref="G105:G106"/>
    <mergeCell ref="A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3:G113"/>
    <mergeCell ref="A114:A115"/>
    <mergeCell ref="B114:C115"/>
    <mergeCell ref="D114:E115"/>
    <mergeCell ref="F114:G11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1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61" activeCellId="1" sqref="E19 A61"/>
    </sheetView>
  </sheetViews>
  <sheetFormatPr defaultColWidth="10.71484375" defaultRowHeight="12.8" zeroHeight="false" outlineLevelRow="0" outlineLevelCol="0"/>
  <cols>
    <col collapsed="false" customWidth="true" hidden="false" outlineLevel="0" max="1" min="1" style="1" width="24.12"/>
    <col collapsed="false" customWidth="true" hidden="false" outlineLevel="0" max="2" min="2" style="1" width="14.89"/>
    <col collapsed="false" customWidth="true" hidden="false" outlineLevel="0" max="3" min="3" style="1" width="16.98"/>
    <col collapsed="false" customWidth="true" hidden="false" outlineLevel="0" max="4" min="4" style="1" width="20.92"/>
    <col collapsed="false" customWidth="true" hidden="false" outlineLevel="0" max="5" min="5" style="1" width="18.71"/>
    <col collapsed="false" customWidth="true" hidden="false" outlineLevel="0" max="6" min="6" style="1" width="17.11"/>
    <col collapsed="false" customWidth="true" hidden="false" outlineLevel="0" max="7" min="7" style="1" width="16.61"/>
    <col collapsed="false" customWidth="false" hidden="false" outlineLevel="0" max="1024" min="8" style="1" width="10.72"/>
  </cols>
  <sheetData>
    <row r="1" customFormat="false" ht="14.15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4.15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4.15" hidden="false" customHeight="true" outlineLevel="0" collapsed="false">
      <c r="A3" s="34" t="s">
        <v>162</v>
      </c>
      <c r="B3" s="8" t="s">
        <v>63</v>
      </c>
      <c r="C3" s="8"/>
      <c r="D3" s="35" t="s">
        <v>7</v>
      </c>
      <c r="E3" s="35"/>
      <c r="F3" s="36" t="s">
        <v>8</v>
      </c>
      <c r="G3" s="36"/>
    </row>
    <row r="4" customFormat="false" ht="14.1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v>45798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4.15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4.15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4.15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39.55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38.55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4.15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39.55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52.2" hidden="false" customHeight="true" outlineLevel="0" collapsed="false">
      <c r="A15" s="47" t="s">
        <v>177</v>
      </c>
      <c r="B15" s="5" t="s">
        <v>35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4.15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4.15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4.15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4.15" hidden="false" customHeight="false" outlineLevel="0" collapsed="false">
      <c r="A19" s="8" t="s">
        <v>182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4.15" hidden="false" customHeight="false" outlineLevel="0" collapsed="false">
      <c r="A20" s="8" t="s">
        <v>183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4.15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4.15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4.15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4.15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4.15" hidden="false" customHeight="false" outlineLevel="0" collapsed="false">
      <c r="A25" s="31" t="s">
        <v>212</v>
      </c>
      <c r="B25" s="32"/>
      <c r="C25" s="32"/>
      <c r="D25" s="32"/>
      <c r="E25" s="32"/>
      <c r="F25" s="32"/>
      <c r="G25" s="33"/>
    </row>
    <row r="26" customFormat="false" ht="14.15" hidden="false" customHeight="true" outlineLevel="0" collapsed="false">
      <c r="A26" s="43" t="s">
        <v>188</v>
      </c>
      <c r="B26" s="43"/>
      <c r="C26" s="43"/>
      <c r="D26" s="43"/>
      <c r="E26" s="43"/>
      <c r="F26" s="43"/>
      <c r="G26" s="43"/>
    </row>
    <row r="27" customFormat="false" ht="14.15" hidden="false" customHeight="false" outlineLevel="0" collapsed="false">
      <c r="A27" s="44" t="s">
        <v>189</v>
      </c>
      <c r="B27" s="67" t="s">
        <v>214</v>
      </c>
      <c r="C27" s="67" t="s">
        <v>191</v>
      </c>
      <c r="D27" s="67" t="s">
        <v>192</v>
      </c>
      <c r="E27" s="67" t="s">
        <v>193</v>
      </c>
      <c r="F27" s="67" t="s">
        <v>194</v>
      </c>
      <c r="G27" s="67" t="s">
        <v>195</v>
      </c>
    </row>
    <row r="28" customFormat="false" ht="14.15" hidden="false" customHeight="false" outlineLevel="0" collapsed="false">
      <c r="A28" s="45" t="n">
        <v>20</v>
      </c>
      <c r="B28" s="45" t="s">
        <v>35</v>
      </c>
      <c r="C28" s="45" t="s">
        <v>35</v>
      </c>
      <c r="D28" s="45" t="n">
        <v>1</v>
      </c>
      <c r="E28" s="45" t="s">
        <v>35</v>
      </c>
      <c r="F28" s="45" t="s">
        <v>35</v>
      </c>
      <c r="G28" s="45" t="s">
        <v>35</v>
      </c>
    </row>
    <row r="29" customFormat="false" ht="14.15" hidden="false" customHeight="false" outlineLevel="0" collapsed="false">
      <c r="A29" s="45" t="s">
        <v>35</v>
      </c>
      <c r="B29" s="45" t="s">
        <v>35</v>
      </c>
      <c r="C29" s="45" t="s">
        <v>35</v>
      </c>
      <c r="D29" s="45" t="s">
        <v>35</v>
      </c>
      <c r="E29" s="45" t="s">
        <v>35</v>
      </c>
      <c r="F29" s="45" t="s">
        <v>35</v>
      </c>
      <c r="G29" s="45" t="s">
        <v>35</v>
      </c>
    </row>
    <row r="30" customFormat="false" ht="19.4" hidden="false" customHeight="true" outlineLevel="0" collapsed="false">
      <c r="A30" s="49" t="s">
        <v>178</v>
      </c>
      <c r="B30" s="49"/>
      <c r="C30" s="49"/>
      <c r="D30" s="49"/>
      <c r="E30" s="49"/>
      <c r="F30" s="49"/>
      <c r="G30" s="49"/>
    </row>
    <row r="31" customFormat="false" ht="14.15" hidden="false" customHeight="false" outlineLevel="0" collapsed="false">
      <c r="A31" s="44" t="s">
        <v>179</v>
      </c>
      <c r="B31" s="44" t="s">
        <v>180</v>
      </c>
      <c r="C31" s="52"/>
      <c r="D31" s="52"/>
      <c r="E31" s="52"/>
      <c r="F31" s="52"/>
      <c r="G31" s="52"/>
    </row>
    <row r="32" customFormat="false" ht="14.15" hidden="false" customHeight="true" outlineLevel="0" collapsed="false">
      <c r="A32" s="6" t="s">
        <v>196</v>
      </c>
      <c r="B32" s="6"/>
      <c r="C32" s="52"/>
      <c r="D32" s="52"/>
      <c r="E32" s="52"/>
      <c r="F32" s="52"/>
      <c r="G32" s="52"/>
    </row>
    <row r="33" customFormat="false" ht="14.15" hidden="false" customHeight="false" outlineLevel="0" collapsed="false">
      <c r="A33" s="8" t="s">
        <v>214</v>
      </c>
      <c r="B33" s="5" t="n">
        <f aca="false">SUM(B28:B28)</f>
        <v>0</v>
      </c>
      <c r="C33" s="52"/>
      <c r="D33" s="52"/>
      <c r="E33" s="52"/>
      <c r="F33" s="52"/>
      <c r="G33" s="52"/>
    </row>
    <row r="34" customFormat="false" ht="14.15" hidden="false" customHeight="false" outlineLevel="0" collapsed="false">
      <c r="A34" s="8" t="s">
        <v>191</v>
      </c>
      <c r="B34" s="5" t="n">
        <v>0</v>
      </c>
      <c r="C34" s="52"/>
      <c r="D34" s="52"/>
      <c r="E34" s="52"/>
      <c r="F34" s="52"/>
      <c r="G34" s="52"/>
    </row>
    <row r="35" customFormat="false" ht="14.15" hidden="false" customHeight="false" outlineLevel="0" collapsed="false">
      <c r="A35" s="8" t="s">
        <v>192</v>
      </c>
      <c r="B35" s="5" t="n">
        <v>1</v>
      </c>
      <c r="C35" s="53"/>
      <c r="D35" s="53"/>
      <c r="E35" s="53"/>
      <c r="F35" s="53"/>
      <c r="G35" s="52"/>
    </row>
    <row r="36" customFormat="false" ht="14.15" hidden="false" customHeight="false" outlineLevel="0" collapsed="false">
      <c r="A36" s="8" t="str">
        <f aca="false">E27</f>
        <v>Жужелицы</v>
      </c>
      <c r="B36" s="5" t="n">
        <v>0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F27</f>
        <v>Мокрицы</v>
      </c>
      <c r="B37" s="5" t="n">
        <f aca="false">SUM(F28:F28)</f>
        <v>0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">
        <v>195</v>
      </c>
      <c r="B38" s="5" t="n">
        <f aca="false">SUM(G28:G28)</f>
        <v>0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183</v>
      </c>
      <c r="B39" s="5" t="n">
        <f aca="false">SUM(B33:B38)</f>
        <v>1</v>
      </c>
      <c r="C39" s="53"/>
      <c r="D39" s="53"/>
      <c r="E39" s="53"/>
      <c r="F39" s="53"/>
      <c r="G39" s="52"/>
    </row>
    <row r="40" customFormat="false" ht="14.15" hidden="false" customHeight="true" outlineLevel="0" collapsed="false">
      <c r="A40" s="47" t="s">
        <v>35</v>
      </c>
      <c r="B40" s="47"/>
      <c r="C40" s="47"/>
      <c r="D40" s="47"/>
      <c r="E40" s="47"/>
      <c r="F40" s="47"/>
      <c r="G40" s="47"/>
    </row>
    <row r="41" customFormat="false" ht="14.15" hidden="false" customHeight="true" outlineLevel="0" collapsed="false">
      <c r="A41" s="49" t="s">
        <v>187</v>
      </c>
      <c r="B41" s="49"/>
      <c r="C41" s="49"/>
      <c r="D41" s="49"/>
      <c r="E41" s="49"/>
      <c r="F41" s="49"/>
      <c r="G41" s="49"/>
    </row>
    <row r="42" customFormat="false" ht="14.15" hidden="false" customHeight="true" outlineLevel="0" collapsed="false">
      <c r="A42" s="47" t="s">
        <v>245</v>
      </c>
      <c r="B42" s="47"/>
      <c r="C42" s="47"/>
      <c r="D42" s="47"/>
      <c r="E42" s="47"/>
      <c r="F42" s="47"/>
      <c r="G42" s="47"/>
    </row>
    <row r="43" customFormat="false" ht="14.15" hidden="false" customHeight="true" outlineLevel="0" collapsed="false">
      <c r="A43" s="57" t="s">
        <v>208</v>
      </c>
      <c r="B43" s="57"/>
      <c r="C43" s="57"/>
      <c r="D43" s="57"/>
      <c r="E43" s="57"/>
      <c r="F43" s="57"/>
      <c r="G43" s="57"/>
    </row>
    <row r="44" customFormat="false" ht="14.15" hidden="false" customHeight="true" outlineLevel="0" collapsed="false">
      <c r="A44" s="47" t="s">
        <v>246</v>
      </c>
      <c r="B44" s="47"/>
      <c r="C44" s="47"/>
      <c r="D44" s="47"/>
      <c r="E44" s="47"/>
      <c r="F44" s="47"/>
      <c r="G44" s="47"/>
    </row>
    <row r="45" customFormat="false" ht="14.15" hidden="false" customHeight="true" outlineLevel="0" collapsed="false">
      <c r="A45" s="43" t="s">
        <v>198</v>
      </c>
      <c r="B45" s="43"/>
      <c r="C45" s="43"/>
      <c r="D45" s="43"/>
      <c r="E45" s="43"/>
      <c r="F45" s="43"/>
      <c r="G45" s="43"/>
    </row>
    <row r="46" customFormat="false" ht="14.15" hidden="false" customHeight="false" outlineLevel="0" collapsed="false">
      <c r="A46" s="44" t="s">
        <v>199</v>
      </c>
      <c r="B46" s="44" t="s">
        <v>200</v>
      </c>
      <c r="C46" s="44" t="s">
        <v>201</v>
      </c>
      <c r="D46" s="44" t="s">
        <v>202</v>
      </c>
      <c r="E46" s="44" t="s">
        <v>203</v>
      </c>
      <c r="F46" s="44" t="s">
        <v>204</v>
      </c>
      <c r="G46" s="44" t="s">
        <v>205</v>
      </c>
    </row>
    <row r="47" customFormat="false" ht="14.15" hidden="false" customHeight="false" outlineLevel="0" collapsed="false">
      <c r="A47" s="45" t="n">
        <v>40</v>
      </c>
      <c r="B47" s="45" t="n">
        <v>1</v>
      </c>
      <c r="C47" s="45" t="s">
        <v>35</v>
      </c>
      <c r="D47" s="45" t="n">
        <v>1</v>
      </c>
      <c r="E47" s="54" t="s">
        <v>35</v>
      </c>
      <c r="F47" s="45" t="s">
        <v>35</v>
      </c>
      <c r="G47" s="45" t="s">
        <v>35</v>
      </c>
    </row>
    <row r="48" customFormat="false" ht="14.15" hidden="false" customHeight="false" outlineLevel="0" collapsed="false">
      <c r="A48" s="45" t="n">
        <v>41</v>
      </c>
      <c r="B48" s="45" t="n">
        <v>2</v>
      </c>
      <c r="C48" s="45" t="s">
        <v>35</v>
      </c>
      <c r="D48" s="45" t="n">
        <v>1</v>
      </c>
      <c r="E48" s="45" t="s">
        <v>35</v>
      </c>
      <c r="F48" s="45" t="s">
        <v>35</v>
      </c>
      <c r="G48" s="45" t="s">
        <v>35</v>
      </c>
    </row>
    <row r="49" customFormat="false" ht="14.15" hidden="false" customHeight="true" outlineLevel="0" collapsed="false">
      <c r="A49" s="49"/>
      <c r="B49" s="49"/>
      <c r="C49" s="49"/>
      <c r="D49" s="49"/>
      <c r="E49" s="49"/>
      <c r="F49" s="49"/>
      <c r="G49" s="49"/>
    </row>
    <row r="50" customFormat="false" ht="14.15" hidden="false" customHeight="false" outlineLevel="0" collapsed="false">
      <c r="A50" s="44" t="s">
        <v>179</v>
      </c>
      <c r="B50" s="44" t="s">
        <v>180</v>
      </c>
      <c r="C50" s="42"/>
      <c r="D50" s="42"/>
      <c r="E50" s="42"/>
      <c r="F50" s="42"/>
      <c r="G50" s="42"/>
    </row>
    <row r="51" customFormat="false" ht="14.15" hidden="false" customHeight="true" outlineLevel="0" collapsed="false">
      <c r="A51" s="24" t="s">
        <v>206</v>
      </c>
      <c r="B51" s="24"/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">
        <v>200</v>
      </c>
      <c r="B52" s="5" t="n">
        <f aca="false">SUM(B47:B48)</f>
        <v>3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">
        <v>201</v>
      </c>
      <c r="B53" s="5" t="n">
        <f aca="false">SUM(C47:C47)</f>
        <v>0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D46</f>
        <v>Златоглазки</v>
      </c>
      <c r="B54" s="5" t="n">
        <v>2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E46</f>
        <v>Комары</v>
      </c>
      <c r="B55" s="5" t="n">
        <v>0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F46</f>
        <v>Осы</v>
      </c>
      <c r="B56" s="5" t="n">
        <f aca="false">SUM(F47:F47)</f>
        <v>0</v>
      </c>
      <c r="C56" s="42"/>
      <c r="D56" s="42"/>
      <c r="E56" s="42"/>
      <c r="F56" s="42"/>
      <c r="G56" s="42"/>
    </row>
    <row r="57" customFormat="false" ht="14.15" hidden="false" customHeight="false" outlineLevel="0" collapsed="false">
      <c r="A57" s="8" t="str">
        <f aca="false">G46</f>
        <v>Пищевая моль</v>
      </c>
      <c r="B57" s="5" t="n">
        <f aca="false">SUM(G47:G47)</f>
        <v>0</v>
      </c>
      <c r="C57" s="42"/>
      <c r="D57" s="42"/>
      <c r="E57" s="42"/>
      <c r="F57" s="42"/>
      <c r="G57" s="42"/>
    </row>
    <row r="58" customFormat="false" ht="14.15" hidden="false" customHeight="true" outlineLevel="0" collapsed="false">
      <c r="A58" s="49" t="s">
        <v>187</v>
      </c>
      <c r="B58" s="49"/>
      <c r="C58" s="49"/>
      <c r="D58" s="49"/>
      <c r="E58" s="49"/>
      <c r="F58" s="49"/>
      <c r="G58" s="49"/>
    </row>
    <row r="59" customFormat="false" ht="14.15" hidden="false" customHeight="true" outlineLevel="0" collapsed="false">
      <c r="A59" s="2" t="s">
        <v>207</v>
      </c>
      <c r="B59" s="2"/>
      <c r="C59" s="2"/>
      <c r="D59" s="2"/>
      <c r="E59" s="2"/>
      <c r="F59" s="2"/>
      <c r="G59" s="2"/>
    </row>
    <row r="60" customFormat="false" ht="14.15" hidden="false" customHeight="true" outlineLevel="0" collapsed="false">
      <c r="A60" s="57" t="s">
        <v>208</v>
      </c>
      <c r="B60" s="57"/>
      <c r="C60" s="57"/>
      <c r="D60" s="57"/>
      <c r="E60" s="57"/>
      <c r="F60" s="57"/>
      <c r="G60" s="57"/>
    </row>
    <row r="61" customFormat="false" ht="14.15" hidden="false" customHeight="true" outlineLevel="0" collapsed="false">
      <c r="A61" s="47" t="s">
        <v>247</v>
      </c>
      <c r="B61" s="47"/>
      <c r="C61" s="47"/>
      <c r="D61" s="47"/>
      <c r="E61" s="47"/>
      <c r="F61" s="47"/>
      <c r="G61" s="47"/>
    </row>
    <row r="62" customFormat="false" ht="14.15" hidden="false" customHeight="true" outlineLevel="0" collapsed="false">
      <c r="A62" s="43" t="s">
        <v>210</v>
      </c>
      <c r="B62" s="43"/>
      <c r="C62" s="43"/>
      <c r="D62" s="43"/>
      <c r="E62" s="43"/>
      <c r="F62" s="43"/>
      <c r="G62" s="43"/>
    </row>
    <row r="63" customFormat="false" ht="47" hidden="false" customHeight="true" outlineLevel="0" collapsed="false">
      <c r="A63" s="44" t="s">
        <v>211</v>
      </c>
      <c r="B63" s="44" t="s">
        <v>200</v>
      </c>
      <c r="C63" s="44" t="s">
        <v>201</v>
      </c>
      <c r="D63" s="44" t="s">
        <v>202</v>
      </c>
      <c r="E63" s="44" t="s">
        <v>203</v>
      </c>
      <c r="F63" s="44" t="s">
        <v>204</v>
      </c>
      <c r="G63" s="44" t="s">
        <v>205</v>
      </c>
    </row>
    <row r="64" customFormat="false" ht="14.15" hidden="false" customHeight="true" outlineLevel="0" collapsed="false">
      <c r="A64" s="54" t="s">
        <v>35</v>
      </c>
      <c r="B64" s="54" t="s">
        <v>35</v>
      </c>
      <c r="C64" s="54" t="s">
        <v>35</v>
      </c>
      <c r="D64" s="54" t="s">
        <v>35</v>
      </c>
      <c r="E64" s="54" t="s">
        <v>35</v>
      </c>
      <c r="F64" s="54" t="s">
        <v>35</v>
      </c>
      <c r="G64" s="54" t="s">
        <v>35</v>
      </c>
    </row>
    <row r="65" customFormat="false" ht="26.85" hidden="false" customHeight="true" outlineLevel="0" collapsed="false">
      <c r="A65" s="49" t="s">
        <v>178</v>
      </c>
      <c r="B65" s="49"/>
      <c r="C65" s="49"/>
      <c r="D65" s="49"/>
      <c r="E65" s="49"/>
      <c r="F65" s="49"/>
      <c r="G65" s="49"/>
    </row>
    <row r="66" customFormat="false" ht="13.8" hidden="false" customHeight="true" outlineLevel="0" collapsed="false">
      <c r="A66" s="44" t="s">
        <v>179</v>
      </c>
      <c r="B66" s="44" t="s">
        <v>180</v>
      </c>
      <c r="C66" s="42"/>
      <c r="D66" s="42"/>
      <c r="E66" s="42"/>
      <c r="F66" s="42"/>
      <c r="G66" s="42"/>
    </row>
    <row r="67" customFormat="false" ht="38.55" hidden="false" customHeight="true" outlineLevel="0" collapsed="false">
      <c r="A67" s="24" t="s">
        <v>206</v>
      </c>
      <c r="B67" s="24"/>
      <c r="C67" s="42"/>
      <c r="D67" s="42"/>
      <c r="E67" s="42"/>
      <c r="F67" s="42"/>
      <c r="G67" s="42"/>
    </row>
    <row r="68" customFormat="false" ht="13.8" hidden="false" customHeight="true" outlineLevel="0" collapsed="false">
      <c r="A68" s="8" t="s">
        <v>200</v>
      </c>
      <c r="B68" s="5" t="str">
        <f aca="false">B64</f>
        <v>-</v>
      </c>
      <c r="C68" s="42"/>
      <c r="D68" s="42"/>
      <c r="E68" s="42"/>
      <c r="F68" s="42"/>
      <c r="G68" s="42"/>
    </row>
    <row r="69" customFormat="false" ht="13.8" hidden="false" customHeight="true" outlineLevel="0" collapsed="false">
      <c r="A69" s="8" t="s">
        <v>201</v>
      </c>
      <c r="B69" s="5" t="str">
        <f aca="false">C64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8" t="str">
        <f aca="false">D63</f>
        <v>Златоглазки</v>
      </c>
      <c r="B70" s="5" t="str">
        <f aca="false">D64</f>
        <v>-</v>
      </c>
      <c r="C70" s="42"/>
      <c r="D70" s="42"/>
      <c r="E70" s="42"/>
      <c r="F70" s="42"/>
      <c r="G70" s="42"/>
    </row>
    <row r="71" customFormat="false" ht="14.15" hidden="false" customHeight="true" outlineLevel="0" collapsed="false">
      <c r="A71" s="8" t="str">
        <f aca="false">E63</f>
        <v>Комары</v>
      </c>
      <c r="B71" s="5" t="str">
        <f aca="false">E64</f>
        <v>-</v>
      </c>
      <c r="C71" s="42"/>
      <c r="D71" s="42"/>
      <c r="E71" s="42"/>
      <c r="F71" s="42"/>
      <c r="G71" s="42"/>
    </row>
    <row r="72" customFormat="false" ht="13.8" hidden="false" customHeight="true" outlineLevel="0" collapsed="false">
      <c r="A72" s="8" t="str">
        <f aca="false">F63</f>
        <v>Осы</v>
      </c>
      <c r="B72" s="5" t="str">
        <f aca="false">F64</f>
        <v>-</v>
      </c>
      <c r="C72" s="42"/>
      <c r="D72" s="42"/>
      <c r="E72" s="42"/>
      <c r="F72" s="42"/>
      <c r="G72" s="42"/>
    </row>
    <row r="73" customFormat="false" ht="18.65" hidden="false" customHeight="true" outlineLevel="0" collapsed="false">
      <c r="A73" s="8" t="str">
        <f aca="false">G63</f>
        <v>Пищевая моль</v>
      </c>
      <c r="B73" s="5" t="str">
        <f aca="false">G64</f>
        <v>-</v>
      </c>
      <c r="C73" s="42"/>
      <c r="D73" s="42"/>
      <c r="E73" s="42"/>
      <c r="F73" s="42"/>
      <c r="G73" s="42"/>
    </row>
    <row r="74" customFormat="false" ht="12.65" hidden="false" customHeight="true" outlineLevel="0" collapsed="false">
      <c r="A74" s="49" t="s">
        <v>187</v>
      </c>
      <c r="B74" s="49"/>
      <c r="C74" s="49"/>
      <c r="D74" s="49"/>
      <c r="E74" s="49"/>
      <c r="F74" s="49"/>
      <c r="G74" s="49"/>
    </row>
    <row r="75" customFormat="false" ht="14.15" hidden="false" customHeight="true" outlineLevel="0" collapsed="false">
      <c r="A75" s="2" t="s">
        <v>212</v>
      </c>
      <c r="B75" s="2"/>
      <c r="C75" s="2"/>
      <c r="D75" s="2"/>
      <c r="E75" s="2"/>
      <c r="F75" s="2"/>
      <c r="G75" s="2"/>
    </row>
    <row r="76" customFormat="false" ht="14.15" hidden="false" customHeight="true" outlineLevel="0" collapsed="false">
      <c r="A76" s="43" t="s">
        <v>213</v>
      </c>
      <c r="B76" s="43"/>
      <c r="C76" s="43"/>
      <c r="D76" s="43"/>
      <c r="E76" s="43"/>
      <c r="F76" s="43"/>
      <c r="G76" s="43"/>
    </row>
    <row r="77" customFormat="false" ht="33.55" hidden="false" customHeight="true" outlineLevel="0" collapsed="false">
      <c r="A77" s="44" t="s">
        <v>211</v>
      </c>
      <c r="B77" s="18" t="s">
        <v>214</v>
      </c>
      <c r="C77" s="18" t="s">
        <v>191</v>
      </c>
      <c r="D77" s="18" t="s">
        <v>192</v>
      </c>
      <c r="E77" s="18" t="s">
        <v>193</v>
      </c>
      <c r="F77" s="18" t="s">
        <v>194</v>
      </c>
      <c r="G77" s="18" t="s">
        <v>195</v>
      </c>
    </row>
    <row r="78" customFormat="false" ht="14.15" hidden="false" customHeight="true" outlineLevel="0" collapsed="false">
      <c r="A78" s="54" t="s">
        <v>35</v>
      </c>
      <c r="B78" s="54" t="s">
        <v>35</v>
      </c>
      <c r="C78" s="54" t="s">
        <v>35</v>
      </c>
      <c r="D78" s="54" t="s">
        <v>35</v>
      </c>
      <c r="E78" s="54" t="s">
        <v>35</v>
      </c>
      <c r="F78" s="54" t="s">
        <v>35</v>
      </c>
      <c r="G78" s="54" t="s">
        <v>35</v>
      </c>
    </row>
    <row r="79" customFormat="false" ht="14.15" hidden="false" customHeight="true" outlineLevel="0" collapsed="false">
      <c r="A79" s="49" t="s">
        <v>178</v>
      </c>
      <c r="B79" s="49"/>
      <c r="C79" s="49"/>
      <c r="D79" s="49"/>
      <c r="E79" s="49"/>
      <c r="F79" s="49"/>
      <c r="G79" s="49"/>
    </row>
    <row r="80" customFormat="false" ht="14.15" hidden="false" customHeight="true" outlineLevel="0" collapsed="false">
      <c r="A80" s="44" t="s">
        <v>179</v>
      </c>
      <c r="B80" s="44" t="s">
        <v>180</v>
      </c>
      <c r="C80" s="42"/>
      <c r="D80" s="42"/>
      <c r="E80" s="42"/>
      <c r="F80" s="42"/>
      <c r="G80" s="42"/>
    </row>
    <row r="81" customFormat="false" ht="14.15" hidden="false" customHeight="true" outlineLevel="0" collapsed="false">
      <c r="A81" s="24" t="s">
        <v>215</v>
      </c>
      <c r="B81" s="24"/>
      <c r="C81" s="42"/>
      <c r="D81" s="42"/>
      <c r="E81" s="42"/>
      <c r="F81" s="42"/>
      <c r="G81" s="42"/>
    </row>
    <row r="82" customFormat="false" ht="14.15" hidden="false" customHeight="true" outlineLevel="0" collapsed="false">
      <c r="A82" s="8" t="str">
        <f aca="false">B77</f>
        <v>Тараканы</v>
      </c>
      <c r="B82" s="5" t="str">
        <f aca="false">B78</f>
        <v>-</v>
      </c>
      <c r="C82" s="42"/>
      <c r="D82" s="42"/>
      <c r="E82" s="42"/>
      <c r="F82" s="42"/>
      <c r="G82" s="42"/>
    </row>
    <row r="83" customFormat="false" ht="14.15" hidden="false" customHeight="true" outlineLevel="0" collapsed="false">
      <c r="A83" s="8" t="str">
        <f aca="false">C77</f>
        <v>Пауки</v>
      </c>
      <c r="B83" s="5" t="str">
        <f aca="false">C78</f>
        <v>-</v>
      </c>
      <c r="C83" s="42"/>
      <c r="D83" s="42"/>
      <c r="E83" s="42"/>
      <c r="F83" s="42"/>
      <c r="G83" s="42"/>
    </row>
    <row r="84" customFormat="false" ht="14.15" hidden="false" customHeight="true" outlineLevel="0" collapsed="false">
      <c r="A84" s="8" t="str">
        <f aca="false">D77</f>
        <v>Муравьи</v>
      </c>
      <c r="B84" s="5" t="str">
        <f aca="false">D78</f>
        <v>-</v>
      </c>
      <c r="C84" s="42"/>
      <c r="D84" s="42"/>
      <c r="E84" s="42"/>
      <c r="F84" s="42"/>
      <c r="G84" s="42"/>
    </row>
    <row r="85" customFormat="false" ht="14.15" hidden="false" customHeight="true" outlineLevel="0" collapsed="false">
      <c r="A85" s="8" t="str">
        <f aca="false">E77</f>
        <v>Жужелицы</v>
      </c>
      <c r="B85" s="5" t="str">
        <f aca="false">E78</f>
        <v>-</v>
      </c>
      <c r="C85" s="42"/>
      <c r="D85" s="42"/>
      <c r="E85" s="42"/>
      <c r="F85" s="42"/>
      <c r="G85" s="42"/>
    </row>
    <row r="86" customFormat="false" ht="14.15" hidden="false" customHeight="true" outlineLevel="0" collapsed="false">
      <c r="A86" s="8" t="str">
        <f aca="false">F77</f>
        <v>Мокрицы</v>
      </c>
      <c r="B86" s="5" t="str">
        <f aca="false">F78</f>
        <v>-</v>
      </c>
      <c r="C86" s="42"/>
      <c r="D86" s="42"/>
      <c r="E86" s="42"/>
      <c r="F86" s="42"/>
      <c r="G86" s="42"/>
    </row>
    <row r="87" customFormat="false" ht="14.15" hidden="false" customHeight="true" outlineLevel="0" collapsed="false">
      <c r="A87" s="8" t="str">
        <f aca="false">G77</f>
        <v>Многоножки</v>
      </c>
      <c r="B87" s="5" t="str">
        <f aca="false">G78</f>
        <v>-</v>
      </c>
      <c r="C87" s="42"/>
      <c r="D87" s="42"/>
      <c r="E87" s="42"/>
      <c r="F87" s="42"/>
      <c r="G87" s="42"/>
    </row>
    <row r="88" customFormat="false" ht="14.15" hidden="false" customHeight="true" outlineLevel="0" collapsed="false">
      <c r="A88" s="49" t="s">
        <v>187</v>
      </c>
      <c r="B88" s="49"/>
      <c r="C88" s="49"/>
      <c r="D88" s="49"/>
      <c r="E88" s="49"/>
      <c r="F88" s="49"/>
      <c r="G88" s="49"/>
    </row>
    <row r="89" customFormat="false" ht="14.15" hidden="false" customHeight="true" outlineLevel="0" collapsed="false">
      <c r="A89" s="47" t="s">
        <v>248</v>
      </c>
      <c r="B89" s="47"/>
      <c r="C89" s="47"/>
      <c r="D89" s="47"/>
      <c r="E89" s="47"/>
      <c r="F89" s="47"/>
      <c r="G89" s="47"/>
    </row>
    <row r="90" customFormat="false" ht="14.15" hidden="false" customHeight="true" outlineLevel="0" collapsed="false">
      <c r="A90" s="43" t="s">
        <v>217</v>
      </c>
      <c r="B90" s="43"/>
      <c r="C90" s="43"/>
      <c r="D90" s="43"/>
      <c r="E90" s="43"/>
      <c r="F90" s="43"/>
      <c r="G90" s="43"/>
    </row>
    <row r="91" customFormat="false" ht="27.6" hidden="false" customHeight="true" outlineLevel="0" collapsed="false">
      <c r="A91" s="44" t="s">
        <v>218</v>
      </c>
      <c r="B91" s="44"/>
      <c r="C91" s="44" t="s">
        <v>219</v>
      </c>
      <c r="D91" s="44" t="s">
        <v>50</v>
      </c>
      <c r="E91" s="44" t="s">
        <v>220</v>
      </c>
      <c r="F91" s="44"/>
      <c r="G91" s="44" t="s">
        <v>221</v>
      </c>
    </row>
    <row r="92" customFormat="false" ht="14.15" hidden="false" customHeight="true" outlineLevel="0" collapsed="false">
      <c r="A92" s="6" t="s">
        <v>222</v>
      </c>
      <c r="B92" s="6"/>
      <c r="C92" s="58" t="s">
        <v>249</v>
      </c>
      <c r="D92" s="6" t="s">
        <v>224</v>
      </c>
      <c r="E92" s="6" t="s">
        <v>225</v>
      </c>
      <c r="F92" s="6"/>
      <c r="G92" s="59" t="n">
        <f aca="false">103*0.002</f>
        <v>0.206</v>
      </c>
    </row>
    <row r="93" customFormat="false" ht="14.15" hidden="false" customHeight="true" outlineLevel="0" collapsed="false">
      <c r="A93" s="6"/>
      <c r="B93" s="6"/>
      <c r="C93" s="24" t="s">
        <v>41</v>
      </c>
      <c r="D93" s="6"/>
      <c r="E93" s="6"/>
      <c r="F93" s="6"/>
      <c r="G93" s="59"/>
    </row>
    <row r="94" customFormat="false" ht="14.15" hidden="false" customHeight="true" outlineLevel="0" collapsed="false">
      <c r="A94" s="6" t="s">
        <v>222</v>
      </c>
      <c r="B94" s="6"/>
      <c r="C94" s="24" t="s">
        <v>226</v>
      </c>
      <c r="D94" s="6" t="s">
        <v>224</v>
      </c>
      <c r="E94" s="6" t="s">
        <v>225</v>
      </c>
      <c r="F94" s="6"/>
      <c r="G94" s="59" t="n">
        <f aca="false">9*0.002</f>
        <v>0.018</v>
      </c>
    </row>
    <row r="95" customFormat="false" ht="14.15" hidden="false" customHeight="true" outlineLevel="0" collapsed="false">
      <c r="A95" s="6"/>
      <c r="B95" s="6"/>
      <c r="C95" s="24" t="s">
        <v>41</v>
      </c>
      <c r="D95" s="6"/>
      <c r="E95" s="6"/>
      <c r="F95" s="6"/>
      <c r="G95" s="59"/>
    </row>
    <row r="96" customFormat="false" ht="14.15" hidden="false" customHeight="true" outlineLevel="0" collapsed="false">
      <c r="A96" s="2" t="s">
        <v>227</v>
      </c>
      <c r="B96" s="2"/>
      <c r="C96" s="60" t="s">
        <v>35</v>
      </c>
      <c r="D96" s="61" t="s">
        <v>35</v>
      </c>
      <c r="E96" s="6" t="s">
        <v>35</v>
      </c>
      <c r="F96" s="6"/>
      <c r="G96" s="62" t="s">
        <v>35</v>
      </c>
    </row>
    <row r="97" customFormat="false" ht="26.85" hidden="false" customHeight="true" outlineLevel="0" collapsed="false">
      <c r="A97" s="2"/>
      <c r="B97" s="2"/>
      <c r="C97" s="5" t="s">
        <v>35</v>
      </c>
      <c r="D97" s="61"/>
      <c r="E97" s="6"/>
      <c r="F97" s="6"/>
      <c r="G97" s="62"/>
    </row>
    <row r="98" customFormat="false" ht="13.8" hidden="false" customHeight="true" outlineLevel="0" collapsed="false">
      <c r="A98" s="2" t="s">
        <v>207</v>
      </c>
      <c r="B98" s="2"/>
      <c r="C98" s="63" t="s">
        <v>228</v>
      </c>
      <c r="D98" s="5" t="s">
        <v>35</v>
      </c>
      <c r="E98" s="6" t="s">
        <v>35</v>
      </c>
      <c r="F98" s="6"/>
      <c r="G98" s="5" t="s">
        <v>35</v>
      </c>
    </row>
    <row r="99" customFormat="false" ht="13.8" hidden="false" customHeight="true" outlineLevel="0" collapsed="false">
      <c r="A99" s="6" t="s">
        <v>229</v>
      </c>
      <c r="B99" s="6"/>
      <c r="C99" s="63" t="s">
        <v>35</v>
      </c>
      <c r="D99" s="6" t="s">
        <v>35</v>
      </c>
      <c r="E99" s="6" t="s">
        <v>35</v>
      </c>
      <c r="F99" s="6"/>
      <c r="G99" s="6" t="s">
        <v>35</v>
      </c>
    </row>
    <row r="100" customFormat="false" ht="13.8" hidden="false" customHeight="false" outlineLevel="0" collapsed="false">
      <c r="A100" s="6"/>
      <c r="B100" s="6"/>
      <c r="C100" s="63" t="s">
        <v>35</v>
      </c>
      <c r="D100" s="6"/>
      <c r="E100" s="6"/>
      <c r="F100" s="6"/>
      <c r="G100" s="6"/>
    </row>
    <row r="101" customFormat="false" ht="13.8" hidden="false" customHeight="true" outlineLevel="0" collapsed="false">
      <c r="A101" s="2" t="s">
        <v>230</v>
      </c>
      <c r="B101" s="2"/>
      <c r="C101" s="24" t="s">
        <v>35</v>
      </c>
      <c r="D101" s="24" t="s">
        <v>35</v>
      </c>
      <c r="E101" s="24" t="s">
        <v>35</v>
      </c>
      <c r="F101" s="24"/>
      <c r="G101" s="24" t="s">
        <v>35</v>
      </c>
    </row>
    <row r="102" customFormat="false" ht="13.8" hidden="false" customHeight="false" outlineLevel="0" collapsed="false">
      <c r="A102" s="2"/>
      <c r="B102" s="2"/>
      <c r="C102" s="24" t="s">
        <v>35</v>
      </c>
      <c r="D102" s="24"/>
      <c r="E102" s="24"/>
      <c r="F102" s="24"/>
      <c r="G102" s="24"/>
    </row>
    <row r="103" customFormat="false" ht="13.8" hidden="false" customHeight="true" outlineLevel="0" collapsed="false">
      <c r="A103" s="64" t="s">
        <v>231</v>
      </c>
      <c r="B103" s="64"/>
      <c r="C103" s="24" t="s">
        <v>35</v>
      </c>
      <c r="D103" s="24" t="s">
        <v>35</v>
      </c>
      <c r="E103" s="24" t="s">
        <v>35</v>
      </c>
      <c r="F103" s="24"/>
      <c r="G103" s="24" t="s">
        <v>35</v>
      </c>
    </row>
    <row r="104" customFormat="false" ht="13.8" hidden="false" customHeight="false" outlineLevel="0" collapsed="false">
      <c r="A104" s="64"/>
      <c r="B104" s="64"/>
      <c r="C104" s="24"/>
      <c r="D104" s="24"/>
      <c r="E104" s="24"/>
      <c r="F104" s="24"/>
      <c r="G104" s="24"/>
    </row>
    <row r="105" customFormat="false" ht="14.15" hidden="false" customHeight="true" outlineLevel="0" collapsed="false">
      <c r="A105" s="24" t="s">
        <v>232</v>
      </c>
      <c r="B105" s="24"/>
      <c r="C105" s="24" t="s">
        <v>233</v>
      </c>
      <c r="D105" s="24" t="s">
        <v>234</v>
      </c>
      <c r="E105" s="24" t="s">
        <v>35</v>
      </c>
      <c r="F105" s="24"/>
      <c r="G105" s="24" t="n">
        <v>4</v>
      </c>
    </row>
    <row r="106" customFormat="false" ht="14.15" hidden="false" customHeight="false" outlineLevel="0" collapsed="false">
      <c r="A106" s="24"/>
      <c r="B106" s="24"/>
      <c r="C106" s="24" t="s">
        <v>41</v>
      </c>
      <c r="D106" s="24"/>
      <c r="E106" s="24"/>
      <c r="F106" s="24"/>
      <c r="G106" s="24"/>
    </row>
    <row r="107" customFormat="false" ht="14.15" hidden="false" customHeight="true" outlineLevel="0" collapsed="false">
      <c r="A107" s="43" t="s">
        <v>235</v>
      </c>
      <c r="B107" s="43"/>
      <c r="C107" s="43"/>
      <c r="D107" s="43"/>
      <c r="E107" s="43"/>
      <c r="F107" s="43"/>
      <c r="G107" s="43"/>
    </row>
    <row r="108" customFormat="false" ht="14.15" hidden="false" customHeight="true" outlineLevel="0" collapsed="false">
      <c r="A108" s="47" t="s">
        <v>236</v>
      </c>
      <c r="B108" s="47"/>
      <c r="C108" s="47"/>
      <c r="D108" s="47"/>
      <c r="E108" s="47"/>
      <c r="F108" s="6" t="s">
        <v>35</v>
      </c>
      <c r="G108" s="6"/>
    </row>
    <row r="109" customFormat="false" ht="14.15" hidden="false" customHeight="true" outlineLevel="0" collapsed="false">
      <c r="A109" s="47" t="s">
        <v>237</v>
      </c>
      <c r="B109" s="47"/>
      <c r="C109" s="47"/>
      <c r="D109" s="47"/>
      <c r="E109" s="47"/>
      <c r="F109" s="6" t="str">
        <f aca="false">F108</f>
        <v>-</v>
      </c>
      <c r="G109" s="6"/>
    </row>
    <row r="110" customFormat="false" ht="14.15" hidden="false" customHeight="true" outlineLevel="0" collapsed="false">
      <c r="A110" s="65" t="s">
        <v>238</v>
      </c>
      <c r="B110" s="65"/>
      <c r="C110" s="65"/>
      <c r="D110" s="65"/>
      <c r="E110" s="65"/>
      <c r="F110" s="6" t="s">
        <v>35</v>
      </c>
      <c r="G110" s="6"/>
    </row>
    <row r="111" customFormat="false" ht="14.15" hidden="false" customHeight="true" outlineLevel="0" collapsed="false">
      <c r="A111" s="47" t="s">
        <v>239</v>
      </c>
      <c r="B111" s="47"/>
      <c r="C111" s="47"/>
      <c r="D111" s="47"/>
      <c r="E111" s="47"/>
      <c r="F111" s="45" t="s">
        <v>240</v>
      </c>
      <c r="G111" s="45"/>
    </row>
    <row r="112" customFormat="false" ht="14.15" hidden="false" customHeight="false" outlineLevel="0" collapsed="false">
      <c r="A112" s="66" t="s">
        <v>241</v>
      </c>
      <c r="B112" s="42"/>
      <c r="C112" s="42"/>
      <c r="D112" s="42"/>
      <c r="E112" s="42"/>
      <c r="F112" s="42"/>
      <c r="G112" s="42"/>
    </row>
    <row r="113" customFormat="false" ht="26.85" hidden="false" customHeight="true" outlineLevel="0" collapsed="false">
      <c r="A113" s="8" t="s">
        <v>242</v>
      </c>
      <c r="B113" s="8"/>
      <c r="C113" s="8"/>
      <c r="D113" s="8"/>
      <c r="E113" s="8"/>
      <c r="F113" s="8"/>
      <c r="G113" s="8"/>
    </row>
    <row r="114" customFormat="false" ht="13.8" hidden="false" customHeight="true" outlineLevel="0" collapsed="false">
      <c r="A114" s="45" t="s">
        <v>243</v>
      </c>
      <c r="B114" s="45"/>
      <c r="C114" s="45"/>
      <c r="D114" s="45" t="s">
        <v>244</v>
      </c>
      <c r="E114" s="45"/>
      <c r="F114" s="45"/>
      <c r="G114" s="45"/>
    </row>
    <row r="115" customFormat="false" ht="13.8" hidden="false" customHeight="false" outlineLevel="0" collapsed="false">
      <c r="A115" s="45"/>
      <c r="B115" s="45"/>
      <c r="C115" s="45"/>
      <c r="D115" s="45"/>
      <c r="E115" s="45"/>
      <c r="F115" s="45"/>
      <c r="G115" s="45"/>
    </row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</sheetData>
  <mergeCells count="99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30:G30"/>
    <mergeCell ref="A32:B32"/>
    <mergeCell ref="A40:G40"/>
    <mergeCell ref="A41:G41"/>
    <mergeCell ref="A42:G42"/>
    <mergeCell ref="A43:G43"/>
    <mergeCell ref="A44:G44"/>
    <mergeCell ref="A45:G45"/>
    <mergeCell ref="A49:G49"/>
    <mergeCell ref="A51:B51"/>
    <mergeCell ref="A58:G58"/>
    <mergeCell ref="A59:G59"/>
    <mergeCell ref="A60:G60"/>
    <mergeCell ref="A61:G61"/>
    <mergeCell ref="A62:G62"/>
    <mergeCell ref="A65:G65"/>
    <mergeCell ref="A67:B67"/>
    <mergeCell ref="A74:G74"/>
    <mergeCell ref="A75:G75"/>
    <mergeCell ref="A76:G76"/>
    <mergeCell ref="A79:G79"/>
    <mergeCell ref="A81:B81"/>
    <mergeCell ref="A88:G88"/>
    <mergeCell ref="A89:G89"/>
    <mergeCell ref="A90:G90"/>
    <mergeCell ref="A91:B91"/>
    <mergeCell ref="E91:F91"/>
    <mergeCell ref="A92:B93"/>
    <mergeCell ref="D92:D93"/>
    <mergeCell ref="E92:F93"/>
    <mergeCell ref="G92:G93"/>
    <mergeCell ref="A94:B95"/>
    <mergeCell ref="D94:D95"/>
    <mergeCell ref="E94:F95"/>
    <mergeCell ref="G94:G95"/>
    <mergeCell ref="A96:B97"/>
    <mergeCell ref="D96:D97"/>
    <mergeCell ref="E96:F97"/>
    <mergeCell ref="G96:G97"/>
    <mergeCell ref="A98:B98"/>
    <mergeCell ref="E98:F98"/>
    <mergeCell ref="A99:B100"/>
    <mergeCell ref="D99:D100"/>
    <mergeCell ref="E99:F100"/>
    <mergeCell ref="G99:G100"/>
    <mergeCell ref="A101:B102"/>
    <mergeCell ref="D101:D102"/>
    <mergeCell ref="E101:F102"/>
    <mergeCell ref="G101:G102"/>
    <mergeCell ref="A103:B104"/>
    <mergeCell ref="C103:C104"/>
    <mergeCell ref="D103:D104"/>
    <mergeCell ref="E103:F104"/>
    <mergeCell ref="G103:G104"/>
    <mergeCell ref="A105:B106"/>
    <mergeCell ref="D105:D106"/>
    <mergeCell ref="E105:F106"/>
    <mergeCell ref="G105:G106"/>
    <mergeCell ref="A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3:G113"/>
    <mergeCell ref="A114:A115"/>
    <mergeCell ref="B114:C115"/>
    <mergeCell ref="D114:E115"/>
    <mergeCell ref="F114:G115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40" colorId="64" zoomScale="76" zoomScaleNormal="100" zoomScalePageLayoutView="76" workbookViewId="0">
      <selection pane="topLeft" activeCell="B50" activeCellId="1" sqref="E19 B50"/>
    </sheetView>
  </sheetViews>
  <sheetFormatPr defaultColWidth="10.71484375" defaultRowHeight="12.8" zeroHeight="false" outlineLevelRow="0" outlineLevelCol="0"/>
  <cols>
    <col collapsed="false" customWidth="true" hidden="false" outlineLevel="0" max="1" min="1" style="1" width="20.67"/>
    <col collapsed="false" customWidth="true" hidden="false" outlineLevel="0" max="2" min="2" style="1" width="14.79"/>
    <col collapsed="false" customWidth="true" hidden="false" outlineLevel="0" max="3" min="3" style="1" width="13.53"/>
    <col collapsed="false" customWidth="true" hidden="false" outlineLevel="0" max="4" min="4" style="1" width="21.66"/>
    <col collapsed="false" customWidth="true" hidden="false" outlineLevel="0" max="5" min="5" style="1" width="15.38"/>
    <col collapsed="false" customWidth="true" hidden="false" outlineLevel="0" max="6" min="6" style="1" width="13.92"/>
    <col collapsed="false" customWidth="true" hidden="false" outlineLevel="0" max="7" min="7" style="1" width="13.53"/>
    <col collapsed="false" customWidth="false" hidden="false" outlineLevel="0" max="1024" min="8" style="1" width="10.72"/>
  </cols>
  <sheetData>
    <row r="1" customFormat="false" ht="13.8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8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13.8" hidden="false" customHeight="true" outlineLevel="0" collapsed="false">
      <c r="A3" s="34" t="s">
        <v>162</v>
      </c>
      <c r="B3" s="8" t="str">
        <f aca="false">'3 конт дез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13.8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v>45806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8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8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8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39.8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8" hidden="false" customHeight="true" outlineLevel="0" collapsed="false">
      <c r="A11" s="45" t="s">
        <v>35</v>
      </c>
      <c r="B11" s="45" t="s">
        <v>35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8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39.8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53.7" hidden="false" customHeight="true" outlineLevel="0" collapsed="false">
      <c r="A15" s="47" t="s">
        <v>177</v>
      </c>
      <c r="B15" s="5" t="s">
        <v>35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3.8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8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8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8" hidden="false" customHeight="false" outlineLevel="0" collapsed="false">
      <c r="A19" s="8" t="s">
        <v>182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8" hidden="false" customHeight="false" outlineLevel="0" collapsed="false">
      <c r="A20" s="8" t="s">
        <v>183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8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8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8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8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8" hidden="false" customHeight="false" outlineLevel="0" collapsed="false">
      <c r="A25" s="31" t="s">
        <v>212</v>
      </c>
      <c r="B25" s="32"/>
      <c r="C25" s="32"/>
      <c r="D25" s="32"/>
      <c r="E25" s="32"/>
      <c r="F25" s="32"/>
      <c r="G25" s="33"/>
    </row>
    <row r="26" customFormat="false" ht="13.8" hidden="false" customHeight="true" outlineLevel="0" collapsed="false">
      <c r="A26" s="43" t="s">
        <v>188</v>
      </c>
      <c r="B26" s="43"/>
      <c r="C26" s="43"/>
      <c r="D26" s="43"/>
      <c r="E26" s="43"/>
      <c r="F26" s="43"/>
      <c r="G26" s="43"/>
    </row>
    <row r="27" customFormat="false" ht="14.15" hidden="false" customHeight="false" outlineLevel="0" collapsed="false">
      <c r="A27" s="44" t="s">
        <v>189</v>
      </c>
      <c r="B27" s="8" t="s">
        <v>214</v>
      </c>
      <c r="C27" s="8" t="s">
        <v>191</v>
      </c>
      <c r="D27" s="8" t="s">
        <v>192</v>
      </c>
      <c r="E27" s="8" t="s">
        <v>200</v>
      </c>
      <c r="F27" s="8" t="s">
        <v>194</v>
      </c>
      <c r="G27" s="8" t="s">
        <v>195</v>
      </c>
    </row>
    <row r="28" customFormat="false" ht="13.9" hidden="false" customHeight="false" outlineLevel="0" collapsed="false">
      <c r="A28" s="45" t="s">
        <v>35</v>
      </c>
      <c r="B28" s="5" t="s">
        <v>35</v>
      </c>
      <c r="C28" s="5" t="s">
        <v>35</v>
      </c>
      <c r="D28" s="5" t="s">
        <v>35</v>
      </c>
      <c r="E28" s="45" t="s">
        <v>35</v>
      </c>
      <c r="F28" s="5" t="s">
        <v>35</v>
      </c>
      <c r="G28" s="5" t="s">
        <v>35</v>
      </c>
    </row>
    <row r="29" customFormat="false" ht="13.8" hidden="false" customHeight="true" outlineLevel="0" collapsed="false">
      <c r="A29" s="49" t="s">
        <v>178</v>
      </c>
      <c r="B29" s="49"/>
      <c r="C29" s="49"/>
      <c r="D29" s="49"/>
      <c r="E29" s="49"/>
      <c r="F29" s="49"/>
      <c r="G29" s="49"/>
    </row>
    <row r="30" customFormat="false" ht="13.8" hidden="false" customHeight="false" outlineLevel="0" collapsed="false">
      <c r="A30" s="44" t="s">
        <v>179</v>
      </c>
      <c r="B30" s="44" t="s">
        <v>180</v>
      </c>
      <c r="C30" s="52"/>
      <c r="D30" s="52"/>
      <c r="E30" s="52"/>
      <c r="F30" s="52"/>
      <c r="G30" s="52"/>
    </row>
    <row r="31" customFormat="false" ht="13.8" hidden="false" customHeight="true" outlineLevel="0" collapsed="false">
      <c r="A31" s="6" t="s">
        <v>196</v>
      </c>
      <c r="B31" s="6"/>
      <c r="C31" s="52"/>
      <c r="D31" s="52"/>
      <c r="E31" s="52"/>
      <c r="F31" s="52"/>
      <c r="G31" s="52"/>
    </row>
    <row r="32" customFormat="false" ht="13.8" hidden="false" customHeight="false" outlineLevel="0" collapsed="false">
      <c r="A32" s="8" t="s">
        <v>214</v>
      </c>
      <c r="B32" s="5" t="str">
        <f aca="false">B28</f>
        <v>-</v>
      </c>
      <c r="C32" s="52"/>
      <c r="D32" s="52"/>
      <c r="E32" s="52"/>
      <c r="F32" s="52"/>
      <c r="G32" s="52"/>
    </row>
    <row r="33" customFormat="false" ht="13.8" hidden="false" customHeight="false" outlineLevel="0" collapsed="false">
      <c r="A33" s="8" t="s">
        <v>191</v>
      </c>
      <c r="B33" s="5" t="str">
        <f aca="false">C28</f>
        <v>-</v>
      </c>
      <c r="C33" s="52"/>
      <c r="D33" s="52"/>
      <c r="E33" s="52"/>
      <c r="F33" s="52"/>
      <c r="G33" s="52"/>
    </row>
    <row r="34" customFormat="false" ht="13.8" hidden="false" customHeight="false" outlineLevel="0" collapsed="false">
      <c r="A34" s="8" t="s">
        <v>192</v>
      </c>
      <c r="B34" s="5" t="str">
        <f aca="false">D28</f>
        <v>-</v>
      </c>
      <c r="C34" s="53"/>
      <c r="D34" s="53"/>
      <c r="E34" s="53"/>
      <c r="F34" s="53"/>
      <c r="G34" s="52"/>
    </row>
    <row r="35" customFormat="false" ht="14.15" hidden="false" customHeight="false" outlineLevel="0" collapsed="false">
      <c r="A35" s="8" t="s">
        <v>200</v>
      </c>
      <c r="B35" s="5" t="s">
        <v>35</v>
      </c>
      <c r="C35" s="53"/>
      <c r="D35" s="53"/>
      <c r="E35" s="53"/>
      <c r="F35" s="53"/>
      <c r="G35" s="52"/>
    </row>
    <row r="36" customFormat="false" ht="14.15" hidden="false" customHeight="false" outlineLevel="0" collapsed="false">
      <c r="A36" s="8" t="str">
        <f aca="false">F27</f>
        <v>Мокрицы</v>
      </c>
      <c r="B36" s="5" t="str">
        <f aca="false">F28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">
        <v>195</v>
      </c>
      <c r="B37" s="5" t="str">
        <f aca="false">G28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">
        <v>183</v>
      </c>
      <c r="B38" s="5" t="s">
        <v>35</v>
      </c>
      <c r="C38" s="53"/>
      <c r="D38" s="53"/>
      <c r="E38" s="53"/>
      <c r="F38" s="53"/>
      <c r="G38" s="52"/>
    </row>
    <row r="39" customFormat="false" ht="13.8" hidden="false" customHeight="true" outlineLevel="0" collapsed="false">
      <c r="A39" s="47" t="s">
        <v>35</v>
      </c>
      <c r="B39" s="47"/>
      <c r="C39" s="47"/>
      <c r="D39" s="47"/>
      <c r="E39" s="47"/>
      <c r="F39" s="47"/>
      <c r="G39" s="47"/>
    </row>
    <row r="40" customFormat="false" ht="13.8" hidden="false" customHeight="true" outlineLevel="0" collapsed="false">
      <c r="A40" s="49" t="s">
        <v>187</v>
      </c>
      <c r="B40" s="49"/>
      <c r="C40" s="49"/>
      <c r="D40" s="49"/>
      <c r="E40" s="49"/>
      <c r="F40" s="49"/>
      <c r="G40" s="49"/>
    </row>
    <row r="41" customFormat="false" ht="13.9" hidden="false" customHeight="true" outlineLevel="0" collapsed="false">
      <c r="A41" s="47" t="s">
        <v>245</v>
      </c>
      <c r="B41" s="47"/>
      <c r="C41" s="47"/>
      <c r="D41" s="47"/>
      <c r="E41" s="47"/>
      <c r="F41" s="47"/>
      <c r="G41" s="47"/>
    </row>
    <row r="42" customFormat="false" ht="13.8" hidden="false" customHeight="true" outlineLevel="0" collapsed="false">
      <c r="A42" s="43" t="s">
        <v>198</v>
      </c>
      <c r="B42" s="43"/>
      <c r="C42" s="43"/>
      <c r="D42" s="43"/>
      <c r="E42" s="43"/>
      <c r="F42" s="43"/>
      <c r="G42" s="43"/>
    </row>
    <row r="43" customFormat="false" ht="26.85" hidden="false" customHeight="false" outlineLevel="0" collapsed="false">
      <c r="A43" s="44" t="s">
        <v>199</v>
      </c>
      <c r="B43" s="44" t="s">
        <v>200</v>
      </c>
      <c r="C43" s="44" t="s">
        <v>201</v>
      </c>
      <c r="D43" s="44" t="s">
        <v>202</v>
      </c>
      <c r="E43" s="44" t="s">
        <v>203</v>
      </c>
      <c r="F43" s="44" t="s">
        <v>204</v>
      </c>
      <c r="G43" s="44" t="s">
        <v>205</v>
      </c>
    </row>
    <row r="44" customFormat="false" ht="14.15" hidden="false" customHeight="false" outlineLevel="0" collapsed="false">
      <c r="A44" s="45" t="n">
        <v>6</v>
      </c>
      <c r="B44" s="45" t="n">
        <v>2</v>
      </c>
      <c r="C44" s="45" t="s">
        <v>35</v>
      </c>
      <c r="D44" s="54" t="s">
        <v>35</v>
      </c>
      <c r="E44" s="54" t="s">
        <v>35</v>
      </c>
      <c r="F44" s="54" t="s">
        <v>35</v>
      </c>
      <c r="G44" s="54" t="s">
        <v>35</v>
      </c>
    </row>
    <row r="45" customFormat="false" ht="14.15" hidden="false" customHeight="false" outlineLevel="0" collapsed="false">
      <c r="A45" s="45" t="n">
        <v>49</v>
      </c>
      <c r="B45" s="45" t="n">
        <v>3</v>
      </c>
      <c r="C45" s="45" t="s">
        <v>35</v>
      </c>
      <c r="D45" s="54" t="s">
        <v>35</v>
      </c>
      <c r="E45" s="54" t="s">
        <v>35</v>
      </c>
      <c r="F45" s="54" t="s">
        <v>35</v>
      </c>
      <c r="G45" s="54" t="s">
        <v>35</v>
      </c>
    </row>
    <row r="46" customFormat="false" ht="26.85" hidden="false" customHeight="false" outlineLevel="0" collapsed="false">
      <c r="A46" s="55" t="s">
        <v>178</v>
      </c>
      <c r="B46" s="42"/>
      <c r="C46" s="56"/>
      <c r="D46" s="56"/>
      <c r="E46" s="56"/>
      <c r="F46" s="56"/>
      <c r="G46" s="56"/>
    </row>
    <row r="47" customFormat="false" ht="13.8" hidden="false" customHeight="false" outlineLevel="0" collapsed="false">
      <c r="A47" s="44" t="s">
        <v>179</v>
      </c>
      <c r="B47" s="44" t="s">
        <v>180</v>
      </c>
      <c r="C47" s="42"/>
      <c r="D47" s="42"/>
      <c r="E47" s="42"/>
      <c r="F47" s="42"/>
      <c r="G47" s="42"/>
    </row>
    <row r="48" customFormat="false" ht="13.8" hidden="false" customHeight="true" outlineLevel="0" collapsed="false">
      <c r="A48" s="24" t="s">
        <v>206</v>
      </c>
      <c r="B48" s="24"/>
      <c r="C48" s="42"/>
      <c r="D48" s="42"/>
      <c r="E48" s="42"/>
      <c r="F48" s="42"/>
      <c r="G48" s="42"/>
    </row>
    <row r="49" customFormat="false" ht="14.15" hidden="false" customHeight="false" outlineLevel="0" collapsed="false">
      <c r="A49" s="8" t="s">
        <v>200</v>
      </c>
      <c r="B49" s="5" t="n">
        <v>5</v>
      </c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201</v>
      </c>
      <c r="B50" s="5" t="n">
        <f aca="false">SUM(C44:C44)</f>
        <v>0</v>
      </c>
      <c r="C50" s="42"/>
      <c r="D50" s="42"/>
      <c r="E50" s="42"/>
      <c r="F50" s="42"/>
      <c r="G50" s="42"/>
    </row>
    <row r="51" customFormat="false" ht="13.8" hidden="false" customHeight="false" outlineLevel="0" collapsed="false">
      <c r="A51" s="8" t="str">
        <f aca="false">D43</f>
        <v>Златоглазки</v>
      </c>
      <c r="B51" s="5" t="n">
        <f aca="false">SUM(C46:C46)</f>
        <v>0</v>
      </c>
      <c r="C51" s="42"/>
      <c r="D51" s="42"/>
      <c r="E51" s="42"/>
      <c r="F51" s="42"/>
      <c r="G51" s="42"/>
    </row>
    <row r="52" customFormat="false" ht="13.8" hidden="false" customHeight="false" outlineLevel="0" collapsed="false">
      <c r="A52" s="8" t="str">
        <f aca="false">E43</f>
        <v>Комары</v>
      </c>
      <c r="B52" s="5" t="n">
        <f aca="false">SUM(C47:C47)</f>
        <v>0</v>
      </c>
      <c r="C52" s="42"/>
      <c r="D52" s="42"/>
      <c r="E52" s="42"/>
      <c r="F52" s="42"/>
      <c r="G52" s="42"/>
    </row>
    <row r="53" customFormat="false" ht="13.8" hidden="false" customHeight="false" outlineLevel="0" collapsed="false">
      <c r="A53" s="8" t="str">
        <f aca="false">F43</f>
        <v>Осы</v>
      </c>
      <c r="B53" s="5" t="n">
        <f aca="false">SUM(C48:C48)</f>
        <v>0</v>
      </c>
      <c r="C53" s="42"/>
      <c r="D53" s="42"/>
      <c r="E53" s="42"/>
      <c r="F53" s="42"/>
      <c r="G53" s="42"/>
    </row>
    <row r="54" customFormat="false" ht="13.8" hidden="false" customHeight="false" outlineLevel="0" collapsed="false">
      <c r="A54" s="8" t="str">
        <f aca="false">G43</f>
        <v>Пищевая моль</v>
      </c>
      <c r="B54" s="5" t="n">
        <f aca="false">SUM(C49:C49)</f>
        <v>0</v>
      </c>
      <c r="C54" s="42"/>
      <c r="D54" s="42"/>
      <c r="E54" s="42"/>
      <c r="F54" s="42"/>
      <c r="G54" s="42"/>
    </row>
    <row r="55" customFormat="false" ht="13.8" hidden="false" customHeight="true" outlineLevel="0" collapsed="false">
      <c r="A55" s="49" t="s">
        <v>187</v>
      </c>
      <c r="B55" s="49"/>
      <c r="C55" s="49"/>
      <c r="D55" s="49"/>
      <c r="E55" s="49"/>
      <c r="F55" s="49"/>
      <c r="G55" s="49"/>
    </row>
    <row r="56" customFormat="false" ht="13.8" hidden="false" customHeight="true" outlineLevel="0" collapsed="false">
      <c r="A56" s="2" t="s">
        <v>207</v>
      </c>
      <c r="B56" s="2"/>
      <c r="C56" s="32"/>
      <c r="D56" s="32"/>
      <c r="E56" s="32"/>
      <c r="F56" s="32"/>
      <c r="G56" s="33"/>
    </row>
    <row r="57" customFormat="false" ht="13.8" hidden="false" customHeight="true" outlineLevel="0" collapsed="false">
      <c r="A57" s="57" t="s">
        <v>208</v>
      </c>
      <c r="B57" s="57"/>
      <c r="C57" s="57"/>
      <c r="D57" s="57"/>
      <c r="E57" s="57"/>
      <c r="F57" s="57"/>
      <c r="G57" s="57"/>
    </row>
    <row r="58" customFormat="false" ht="13.8" hidden="false" customHeight="true" outlineLevel="0" collapsed="false">
      <c r="A58" s="47" t="s">
        <v>246</v>
      </c>
      <c r="B58" s="47"/>
      <c r="C58" s="47"/>
      <c r="D58" s="47"/>
      <c r="E58" s="47"/>
      <c r="F58" s="47"/>
      <c r="G58" s="47"/>
    </row>
    <row r="59" customFormat="false" ht="13.8" hidden="false" customHeight="true" outlineLevel="0" collapsed="false">
      <c r="A59" s="43" t="s">
        <v>210</v>
      </c>
      <c r="B59" s="43"/>
      <c r="C59" s="43"/>
      <c r="D59" s="43"/>
      <c r="E59" s="43"/>
      <c r="F59" s="43"/>
      <c r="G59" s="43"/>
    </row>
    <row r="60" customFormat="false" ht="39.8" hidden="false" customHeight="true" outlineLevel="0" collapsed="false">
      <c r="A60" s="44" t="s">
        <v>211</v>
      </c>
      <c r="B60" s="44" t="s">
        <v>200</v>
      </c>
      <c r="C60" s="44" t="s">
        <v>201</v>
      </c>
      <c r="D60" s="44" t="s">
        <v>202</v>
      </c>
      <c r="E60" s="44" t="s">
        <v>203</v>
      </c>
      <c r="F60" s="44" t="s">
        <v>204</v>
      </c>
      <c r="G60" s="44" t="s">
        <v>205</v>
      </c>
    </row>
    <row r="61" customFormat="false" ht="13.8" hidden="false" customHeight="true" outlineLevel="0" collapsed="false">
      <c r="A61" s="54" t="s">
        <v>35</v>
      </c>
      <c r="B61" s="54" t="s">
        <v>35</v>
      </c>
      <c r="C61" s="54" t="s">
        <v>35</v>
      </c>
      <c r="D61" s="54" t="s">
        <v>35</v>
      </c>
      <c r="E61" s="54" t="s">
        <v>35</v>
      </c>
      <c r="F61" s="54" t="s">
        <v>35</v>
      </c>
      <c r="G61" s="54" t="s">
        <v>35</v>
      </c>
    </row>
    <row r="62" customFormat="false" ht="14.15" hidden="false" customHeight="true" outlineLevel="0" collapsed="false">
      <c r="A62" s="49" t="s">
        <v>178</v>
      </c>
      <c r="B62" s="49"/>
      <c r="C62" s="49"/>
      <c r="D62" s="49"/>
      <c r="E62" s="49"/>
      <c r="F62" s="49"/>
      <c r="G62" s="49"/>
    </row>
    <row r="63" customFormat="false" ht="13.8" hidden="false" customHeight="true" outlineLevel="0" collapsed="false">
      <c r="A63" s="44" t="s">
        <v>179</v>
      </c>
      <c r="B63" s="44" t="s">
        <v>180</v>
      </c>
      <c r="C63" s="42"/>
      <c r="D63" s="42"/>
      <c r="E63" s="42"/>
      <c r="F63" s="42"/>
      <c r="G63" s="42"/>
    </row>
    <row r="64" customFormat="false" ht="13.8" hidden="false" customHeight="true" outlineLevel="0" collapsed="false">
      <c r="A64" s="24" t="s">
        <v>206</v>
      </c>
      <c r="B64" s="24"/>
      <c r="C64" s="42"/>
      <c r="D64" s="42"/>
      <c r="E64" s="42"/>
      <c r="F64" s="42"/>
      <c r="G64" s="42"/>
    </row>
    <row r="65" customFormat="false" ht="13.8" hidden="false" customHeight="true" outlineLevel="0" collapsed="false">
      <c r="A65" s="8" t="s">
        <v>200</v>
      </c>
      <c r="B65" s="5" t="str">
        <f aca="false">B61</f>
        <v>-</v>
      </c>
      <c r="C65" s="42"/>
      <c r="D65" s="42"/>
      <c r="E65" s="42"/>
      <c r="F65" s="42"/>
      <c r="G65" s="42"/>
    </row>
    <row r="66" customFormat="false" ht="13.8" hidden="false" customHeight="true" outlineLevel="0" collapsed="false">
      <c r="A66" s="8" t="s">
        <v>201</v>
      </c>
      <c r="B66" s="5" t="str">
        <f aca="false">C61</f>
        <v>-</v>
      </c>
      <c r="C66" s="42"/>
      <c r="D66" s="42"/>
      <c r="E66" s="42"/>
      <c r="F66" s="42"/>
      <c r="G66" s="42"/>
    </row>
    <row r="67" customFormat="false" ht="13.8" hidden="false" customHeight="false" outlineLevel="0" collapsed="false">
      <c r="A67" s="8" t="str">
        <f aca="false">D60</f>
        <v>Златоглазки</v>
      </c>
      <c r="B67" s="5" t="str">
        <f aca="false">D61</f>
        <v>-</v>
      </c>
      <c r="C67" s="42"/>
      <c r="D67" s="42"/>
      <c r="E67" s="42"/>
      <c r="F67" s="42"/>
      <c r="G67" s="42"/>
    </row>
    <row r="68" customFormat="false" ht="13.8" hidden="false" customHeight="true" outlineLevel="0" collapsed="false">
      <c r="A68" s="8" t="str">
        <f aca="false">E60</f>
        <v>Комары</v>
      </c>
      <c r="B68" s="5" t="str">
        <f aca="false">E61</f>
        <v>-</v>
      </c>
      <c r="C68" s="42"/>
      <c r="D68" s="42"/>
      <c r="E68" s="42"/>
      <c r="F68" s="42"/>
      <c r="G68" s="42"/>
    </row>
    <row r="69" customFormat="false" ht="13.8" hidden="false" customHeight="false" outlineLevel="0" collapsed="false">
      <c r="A69" s="8" t="str">
        <f aca="false">F60</f>
        <v>Осы</v>
      </c>
      <c r="B69" s="5" t="str">
        <f aca="false">F61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8" t="str">
        <f aca="false">G60</f>
        <v>Пищевая моль</v>
      </c>
      <c r="B70" s="5" t="str">
        <f aca="false">G61</f>
        <v>-</v>
      </c>
      <c r="C70" s="42"/>
      <c r="D70" s="42"/>
      <c r="E70" s="42"/>
      <c r="F70" s="42"/>
      <c r="G70" s="42"/>
    </row>
    <row r="71" customFormat="false" ht="13.8" hidden="false" customHeight="true" outlineLevel="0" collapsed="false">
      <c r="A71" s="49" t="s">
        <v>187</v>
      </c>
      <c r="B71" s="49"/>
      <c r="C71" s="49"/>
      <c r="D71" s="49"/>
      <c r="E71" s="49"/>
      <c r="F71" s="49"/>
      <c r="G71" s="49"/>
    </row>
    <row r="72" customFormat="false" ht="13.8" hidden="false" customHeight="true" outlineLevel="0" collapsed="false">
      <c r="A72" s="2" t="s">
        <v>212</v>
      </c>
      <c r="B72" s="2"/>
      <c r="C72" s="2"/>
      <c r="D72" s="2"/>
      <c r="E72" s="2"/>
      <c r="F72" s="2"/>
      <c r="G72" s="2"/>
    </row>
    <row r="73" customFormat="false" ht="13.8" hidden="false" customHeight="true" outlineLevel="0" collapsed="false">
      <c r="A73" s="43" t="s">
        <v>213</v>
      </c>
      <c r="B73" s="43"/>
      <c r="C73" s="43"/>
      <c r="D73" s="43"/>
      <c r="E73" s="43"/>
      <c r="F73" s="43"/>
      <c r="G73" s="43"/>
    </row>
    <row r="74" customFormat="false" ht="13.8" hidden="false" customHeight="true" outlineLevel="0" collapsed="false">
      <c r="A74" s="44" t="s">
        <v>211</v>
      </c>
      <c r="B74" s="18" t="s">
        <v>214</v>
      </c>
      <c r="C74" s="18" t="s">
        <v>191</v>
      </c>
      <c r="D74" s="18" t="s">
        <v>192</v>
      </c>
      <c r="E74" s="18" t="s">
        <v>193</v>
      </c>
      <c r="F74" s="18" t="s">
        <v>194</v>
      </c>
      <c r="G74" s="18" t="s">
        <v>195</v>
      </c>
    </row>
    <row r="75" customFormat="false" ht="13.8" hidden="false" customHeight="true" outlineLevel="0" collapsed="false">
      <c r="A75" s="54" t="s">
        <v>35</v>
      </c>
      <c r="B75" s="54" t="s">
        <v>35</v>
      </c>
      <c r="C75" s="54" t="s">
        <v>35</v>
      </c>
      <c r="D75" s="54" t="s">
        <v>35</v>
      </c>
      <c r="E75" s="54" t="s">
        <v>35</v>
      </c>
      <c r="F75" s="54" t="s">
        <v>35</v>
      </c>
      <c r="G75" s="54" t="s">
        <v>35</v>
      </c>
    </row>
    <row r="76" customFormat="false" ht="13.8" hidden="false" customHeight="true" outlineLevel="0" collapsed="false">
      <c r="A76" s="49" t="s">
        <v>178</v>
      </c>
      <c r="B76" s="49"/>
      <c r="C76" s="49"/>
      <c r="D76" s="49"/>
      <c r="E76" s="49"/>
      <c r="F76" s="49"/>
      <c r="G76" s="49"/>
    </row>
    <row r="77" customFormat="false" ht="13.8" hidden="false" customHeight="true" outlineLevel="0" collapsed="false">
      <c r="A77" s="44" t="s">
        <v>179</v>
      </c>
      <c r="B77" s="44" t="s">
        <v>180</v>
      </c>
      <c r="C77" s="42"/>
      <c r="D77" s="42"/>
      <c r="E77" s="42"/>
      <c r="F77" s="42"/>
      <c r="G77" s="42"/>
    </row>
    <row r="78" customFormat="false" ht="13.8" hidden="false" customHeight="true" outlineLevel="0" collapsed="false">
      <c r="A78" s="24" t="s">
        <v>215</v>
      </c>
      <c r="B78" s="24"/>
      <c r="C78" s="42"/>
      <c r="D78" s="42"/>
      <c r="E78" s="42"/>
      <c r="F78" s="42"/>
      <c r="G78" s="42"/>
    </row>
    <row r="79" customFormat="false" ht="13.8" hidden="false" customHeight="true" outlineLevel="0" collapsed="false">
      <c r="A79" s="8" t="str">
        <f aca="false">B74</f>
        <v>Тараканы</v>
      </c>
      <c r="B79" s="5" t="str">
        <f aca="false">B75</f>
        <v>-</v>
      </c>
      <c r="C79" s="42"/>
      <c r="D79" s="42"/>
      <c r="E79" s="42"/>
      <c r="F79" s="42"/>
      <c r="G79" s="42"/>
    </row>
    <row r="80" customFormat="false" ht="13.8" hidden="false" customHeight="true" outlineLevel="0" collapsed="false">
      <c r="A80" s="8" t="str">
        <f aca="false">C74</f>
        <v>Пауки</v>
      </c>
      <c r="B80" s="5" t="str">
        <f aca="false">C75</f>
        <v>-</v>
      </c>
      <c r="C80" s="42"/>
      <c r="D80" s="42"/>
      <c r="E80" s="42"/>
      <c r="F80" s="42"/>
      <c r="G80" s="42"/>
    </row>
    <row r="81" customFormat="false" ht="13.8" hidden="false" customHeight="true" outlineLevel="0" collapsed="false">
      <c r="A81" s="8" t="str">
        <f aca="false">D74</f>
        <v>Муравьи</v>
      </c>
      <c r="B81" s="5" t="str">
        <f aca="false">D75</f>
        <v>-</v>
      </c>
      <c r="C81" s="42"/>
      <c r="D81" s="42"/>
      <c r="E81" s="42"/>
      <c r="F81" s="42"/>
      <c r="G81" s="42"/>
    </row>
    <row r="82" customFormat="false" ht="13.8" hidden="false" customHeight="true" outlineLevel="0" collapsed="false">
      <c r="A82" s="8" t="str">
        <f aca="false">E74</f>
        <v>Жужелицы</v>
      </c>
      <c r="B82" s="5" t="str">
        <f aca="false">E75</f>
        <v>-</v>
      </c>
      <c r="C82" s="42"/>
      <c r="D82" s="42"/>
      <c r="E82" s="42"/>
      <c r="F82" s="42"/>
      <c r="G82" s="42"/>
    </row>
    <row r="83" customFormat="false" ht="13.8" hidden="false" customHeight="true" outlineLevel="0" collapsed="false">
      <c r="A83" s="8" t="str">
        <f aca="false">F74</f>
        <v>Мокрицы</v>
      </c>
      <c r="B83" s="5" t="str">
        <f aca="false">F75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8" t="str">
        <f aca="false">G74</f>
        <v>Многоножки</v>
      </c>
      <c r="B84" s="5" t="str">
        <f aca="false">G75</f>
        <v>-</v>
      </c>
      <c r="C84" s="42"/>
      <c r="D84" s="42"/>
      <c r="E84" s="42"/>
      <c r="F84" s="42"/>
      <c r="G84" s="42"/>
    </row>
    <row r="85" customFormat="false" ht="13.8" hidden="false" customHeight="true" outlineLevel="0" collapsed="false">
      <c r="A85" s="49" t="s">
        <v>187</v>
      </c>
      <c r="B85" s="49"/>
      <c r="C85" s="49"/>
      <c r="D85" s="49"/>
      <c r="E85" s="49"/>
      <c r="F85" s="49"/>
      <c r="G85" s="49"/>
    </row>
    <row r="86" customFormat="false" ht="13.8" hidden="false" customHeight="true" outlineLevel="0" collapsed="false">
      <c r="A86" s="2" t="s">
        <v>250</v>
      </c>
      <c r="B86" s="2"/>
      <c r="C86" s="2"/>
      <c r="D86" s="2"/>
      <c r="E86" s="2"/>
      <c r="F86" s="2"/>
      <c r="G86" s="2"/>
    </row>
    <row r="87" customFormat="false" ht="13.8" hidden="false" customHeight="true" outlineLevel="0" collapsed="false">
      <c r="A87" s="43" t="s">
        <v>217</v>
      </c>
      <c r="B87" s="43"/>
      <c r="C87" s="43"/>
      <c r="D87" s="43"/>
      <c r="E87" s="43"/>
      <c r="F87" s="43"/>
      <c r="G87" s="43"/>
    </row>
    <row r="88" customFormat="false" ht="40.25" hidden="false" customHeight="true" outlineLevel="0" collapsed="false">
      <c r="A88" s="44" t="s">
        <v>218</v>
      </c>
      <c r="B88" s="44"/>
      <c r="C88" s="44" t="s">
        <v>219</v>
      </c>
      <c r="D88" s="44" t="s">
        <v>50</v>
      </c>
      <c r="E88" s="44" t="s">
        <v>220</v>
      </c>
      <c r="F88" s="44"/>
      <c r="G88" s="44" t="s">
        <v>221</v>
      </c>
    </row>
    <row r="89" customFormat="false" ht="13.8" hidden="false" customHeight="true" outlineLevel="0" collapsed="false">
      <c r="A89" s="6" t="s">
        <v>222</v>
      </c>
      <c r="B89" s="6"/>
      <c r="C89" s="58" t="s">
        <v>249</v>
      </c>
      <c r="D89" s="6" t="s">
        <v>224</v>
      </c>
      <c r="E89" s="6" t="s">
        <v>225</v>
      </c>
      <c r="F89" s="6"/>
      <c r="G89" s="59" t="n">
        <f aca="false">103*0.002</f>
        <v>0.206</v>
      </c>
    </row>
    <row r="90" customFormat="false" ht="27.6" hidden="false" customHeight="true" outlineLevel="0" collapsed="false">
      <c r="A90" s="6"/>
      <c r="B90" s="6"/>
      <c r="C90" s="24" t="s">
        <v>41</v>
      </c>
      <c r="D90" s="6"/>
      <c r="E90" s="6"/>
      <c r="F90" s="6"/>
      <c r="G90" s="59"/>
    </row>
    <row r="91" customFormat="false" ht="14.15" hidden="false" customHeight="true" outlineLevel="0" collapsed="false">
      <c r="A91" s="6" t="s">
        <v>222</v>
      </c>
      <c r="B91" s="6"/>
      <c r="C91" s="24" t="s">
        <v>226</v>
      </c>
      <c r="D91" s="6" t="s">
        <v>224</v>
      </c>
      <c r="E91" s="6" t="s">
        <v>225</v>
      </c>
      <c r="F91" s="6"/>
      <c r="G91" s="59" t="n">
        <f aca="false">9*0.002</f>
        <v>0.018</v>
      </c>
    </row>
    <row r="92" customFormat="false" ht="32.8" hidden="false" customHeight="true" outlineLevel="0" collapsed="false">
      <c r="A92" s="6"/>
      <c r="B92" s="6"/>
      <c r="C92" s="24" t="s">
        <v>41</v>
      </c>
      <c r="D92" s="6"/>
      <c r="E92" s="6"/>
      <c r="F92" s="6"/>
      <c r="G92" s="59"/>
    </row>
    <row r="93" customFormat="false" ht="13.8" hidden="false" customHeight="true" outlineLevel="0" collapsed="false">
      <c r="A93" s="2" t="s">
        <v>227</v>
      </c>
      <c r="B93" s="2"/>
      <c r="C93" s="60" t="s">
        <v>35</v>
      </c>
      <c r="D93" s="61" t="s">
        <v>35</v>
      </c>
      <c r="E93" s="6" t="s">
        <v>35</v>
      </c>
      <c r="F93" s="6"/>
      <c r="G93" s="62" t="s">
        <v>35</v>
      </c>
    </row>
    <row r="94" customFormat="false" ht="13.8" hidden="false" customHeight="true" outlineLevel="0" collapsed="false">
      <c r="A94" s="2"/>
      <c r="B94" s="2"/>
      <c r="C94" s="5" t="s">
        <v>35</v>
      </c>
      <c r="D94" s="61"/>
      <c r="E94" s="6"/>
      <c r="F94" s="6"/>
      <c r="G94" s="62"/>
    </row>
    <row r="95" customFormat="false" ht="13.8" hidden="false" customHeight="true" outlineLevel="0" collapsed="false">
      <c r="A95" s="2" t="s">
        <v>207</v>
      </c>
      <c r="B95" s="2"/>
      <c r="C95" s="63" t="s">
        <v>228</v>
      </c>
      <c r="D95" s="5" t="s">
        <v>35</v>
      </c>
      <c r="E95" s="6" t="s">
        <v>35</v>
      </c>
      <c r="F95" s="6"/>
      <c r="G95" s="5" t="s">
        <v>35</v>
      </c>
    </row>
    <row r="96" customFormat="false" ht="13.8" hidden="false" customHeight="true" outlineLevel="0" collapsed="false">
      <c r="A96" s="6" t="s">
        <v>229</v>
      </c>
      <c r="B96" s="6"/>
      <c r="C96" s="63" t="s">
        <v>35</v>
      </c>
      <c r="D96" s="6" t="s">
        <v>35</v>
      </c>
      <c r="E96" s="6" t="s">
        <v>35</v>
      </c>
      <c r="F96" s="6"/>
      <c r="G96" s="6" t="s">
        <v>35</v>
      </c>
    </row>
    <row r="97" customFormat="false" ht="13.8" hidden="false" customHeight="false" outlineLevel="0" collapsed="false">
      <c r="A97" s="6"/>
      <c r="B97" s="6"/>
      <c r="C97" s="63" t="s">
        <v>35</v>
      </c>
      <c r="D97" s="6"/>
      <c r="E97" s="6"/>
      <c r="F97" s="6"/>
      <c r="G97" s="6"/>
    </row>
    <row r="98" customFormat="false" ht="13.8" hidden="false" customHeight="true" outlineLevel="0" collapsed="false">
      <c r="A98" s="2" t="s">
        <v>230</v>
      </c>
      <c r="B98" s="2"/>
      <c r="C98" s="24" t="s">
        <v>35</v>
      </c>
      <c r="D98" s="24" t="s">
        <v>35</v>
      </c>
      <c r="E98" s="24" t="s">
        <v>35</v>
      </c>
      <c r="F98" s="24"/>
      <c r="G98" s="24" t="s">
        <v>35</v>
      </c>
    </row>
    <row r="99" customFormat="false" ht="13.8" hidden="false" customHeight="false" outlineLevel="0" collapsed="false">
      <c r="A99" s="2"/>
      <c r="B99" s="2"/>
      <c r="C99" s="24" t="s">
        <v>35</v>
      </c>
      <c r="D99" s="24"/>
      <c r="E99" s="24"/>
      <c r="F99" s="24"/>
      <c r="G99" s="24"/>
    </row>
    <row r="100" customFormat="false" ht="13.8" hidden="false" customHeight="true" outlineLevel="0" collapsed="false">
      <c r="A100" s="64" t="s">
        <v>231</v>
      </c>
      <c r="B100" s="64"/>
      <c r="C100" s="24" t="s">
        <v>35</v>
      </c>
      <c r="D100" s="24" t="s">
        <v>35</v>
      </c>
      <c r="E100" s="24" t="s">
        <v>35</v>
      </c>
      <c r="F100" s="24"/>
      <c r="G100" s="24" t="s">
        <v>35</v>
      </c>
    </row>
    <row r="101" customFormat="false" ht="13.8" hidden="false" customHeight="false" outlineLevel="0" collapsed="false">
      <c r="A101" s="64"/>
      <c r="B101" s="64"/>
      <c r="C101" s="24"/>
      <c r="D101" s="24"/>
      <c r="E101" s="24"/>
      <c r="F101" s="24"/>
      <c r="G101" s="24"/>
    </row>
    <row r="102" customFormat="false" ht="14.15" hidden="false" customHeight="true" outlineLevel="0" collapsed="false">
      <c r="A102" s="24" t="s">
        <v>232</v>
      </c>
      <c r="B102" s="24"/>
      <c r="C102" s="24" t="s">
        <v>233</v>
      </c>
      <c r="D102" s="24" t="s">
        <v>234</v>
      </c>
      <c r="E102" s="24" t="s">
        <v>35</v>
      </c>
      <c r="F102" s="24"/>
      <c r="G102" s="24" t="n">
        <v>4</v>
      </c>
    </row>
    <row r="103" customFormat="false" ht="31.3" hidden="false" customHeight="true" outlineLevel="0" collapsed="false">
      <c r="A103" s="24"/>
      <c r="B103" s="24"/>
      <c r="C103" s="24" t="s">
        <v>41</v>
      </c>
      <c r="D103" s="24"/>
      <c r="E103" s="24"/>
      <c r="F103" s="24"/>
      <c r="G103" s="24"/>
    </row>
    <row r="104" customFormat="false" ht="14.15" hidden="false" customHeight="true" outlineLevel="0" collapsed="false">
      <c r="A104" s="43" t="s">
        <v>235</v>
      </c>
      <c r="B104" s="43"/>
      <c r="C104" s="43"/>
      <c r="D104" s="43"/>
      <c r="E104" s="43"/>
      <c r="F104" s="43"/>
      <c r="G104" s="43"/>
    </row>
    <row r="105" customFormat="false" ht="14.15" hidden="false" customHeight="true" outlineLevel="0" collapsed="false">
      <c r="A105" s="47" t="s">
        <v>236</v>
      </c>
      <c r="B105" s="47"/>
      <c r="C105" s="47"/>
      <c r="D105" s="47"/>
      <c r="E105" s="47"/>
      <c r="F105" s="6" t="s">
        <v>35</v>
      </c>
      <c r="G105" s="6"/>
    </row>
    <row r="106" customFormat="false" ht="14.15" hidden="false" customHeight="true" outlineLevel="0" collapsed="false">
      <c r="A106" s="47" t="s">
        <v>237</v>
      </c>
      <c r="B106" s="47"/>
      <c r="C106" s="47"/>
      <c r="D106" s="47"/>
      <c r="E106" s="47"/>
      <c r="F106" s="6" t="str">
        <f aca="false">F105</f>
        <v>-</v>
      </c>
      <c r="G106" s="6"/>
    </row>
    <row r="107" customFormat="false" ht="14.15" hidden="false" customHeight="true" outlineLevel="0" collapsed="false">
      <c r="A107" s="65" t="s">
        <v>238</v>
      </c>
      <c r="B107" s="65"/>
      <c r="C107" s="65"/>
      <c r="D107" s="65"/>
      <c r="E107" s="65"/>
      <c r="F107" s="6" t="s">
        <v>35</v>
      </c>
      <c r="G107" s="6"/>
    </row>
    <row r="108" customFormat="false" ht="26.85" hidden="false" customHeight="true" outlineLevel="0" collapsed="false">
      <c r="A108" s="47" t="s">
        <v>239</v>
      </c>
      <c r="B108" s="47"/>
      <c r="C108" s="47"/>
      <c r="D108" s="47"/>
      <c r="E108" s="47"/>
      <c r="F108" s="45" t="s">
        <v>240</v>
      </c>
      <c r="G108" s="45"/>
    </row>
    <row r="109" customFormat="false" ht="13.8" hidden="false" customHeight="true" outlineLevel="0" collapsed="false">
      <c r="A109" s="66" t="s">
        <v>241</v>
      </c>
      <c r="B109" s="42"/>
      <c r="C109" s="42"/>
      <c r="D109" s="42"/>
      <c r="E109" s="42"/>
      <c r="F109" s="42"/>
      <c r="G109" s="42"/>
    </row>
    <row r="110" customFormat="false" ht="26.85" hidden="false" customHeight="true" outlineLevel="0" collapsed="false">
      <c r="A110" s="8" t="s">
        <v>242</v>
      </c>
      <c r="B110" s="8"/>
      <c r="C110" s="8"/>
      <c r="D110" s="8"/>
      <c r="E110" s="8"/>
      <c r="F110" s="8"/>
      <c r="G110" s="8"/>
    </row>
    <row r="111" customFormat="false" ht="13.8" hidden="false" customHeight="true" outlineLevel="0" collapsed="false">
      <c r="A111" s="45" t="s">
        <v>243</v>
      </c>
      <c r="B111" s="45"/>
      <c r="C111" s="45"/>
      <c r="D111" s="45" t="s">
        <v>244</v>
      </c>
      <c r="E111" s="45"/>
      <c r="F111" s="45"/>
      <c r="G111" s="45"/>
    </row>
    <row r="112" customFormat="false" ht="13.8" hidden="false" customHeight="false" outlineLevel="0" collapsed="false">
      <c r="A112" s="45"/>
      <c r="B112" s="45"/>
      <c r="C112" s="45"/>
      <c r="D112" s="45"/>
      <c r="E112" s="45"/>
      <c r="F112" s="45"/>
      <c r="G112" s="45"/>
    </row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6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6:G26"/>
    <mergeCell ref="A29:G29"/>
    <mergeCell ref="A31:B31"/>
    <mergeCell ref="A39:G39"/>
    <mergeCell ref="A40:G40"/>
    <mergeCell ref="A41:G41"/>
    <mergeCell ref="A42:G42"/>
    <mergeCell ref="A48:B48"/>
    <mergeCell ref="A55:G55"/>
    <mergeCell ref="A56:B56"/>
    <mergeCell ref="A57:G57"/>
    <mergeCell ref="A58:G58"/>
    <mergeCell ref="A59:G59"/>
    <mergeCell ref="A62:G62"/>
    <mergeCell ref="A64:B64"/>
    <mergeCell ref="A71:G71"/>
    <mergeCell ref="A72:G72"/>
    <mergeCell ref="A73:G73"/>
    <mergeCell ref="A76:G76"/>
    <mergeCell ref="A78:B78"/>
    <mergeCell ref="A85:G85"/>
    <mergeCell ref="A86:G86"/>
    <mergeCell ref="A87:G87"/>
    <mergeCell ref="A88:B88"/>
    <mergeCell ref="E88:F88"/>
    <mergeCell ref="A89:B90"/>
    <mergeCell ref="D89:D90"/>
    <mergeCell ref="E89:F90"/>
    <mergeCell ref="G89:G90"/>
    <mergeCell ref="A91:B92"/>
    <mergeCell ref="D91:D92"/>
    <mergeCell ref="E91:F92"/>
    <mergeCell ref="G91:G92"/>
    <mergeCell ref="A93:B94"/>
    <mergeCell ref="D93:D94"/>
    <mergeCell ref="E93:F94"/>
    <mergeCell ref="G93:G94"/>
    <mergeCell ref="A95:B95"/>
    <mergeCell ref="E95:F95"/>
    <mergeCell ref="A96:B97"/>
    <mergeCell ref="D96:D97"/>
    <mergeCell ref="E96:F97"/>
    <mergeCell ref="G96:G97"/>
    <mergeCell ref="A98:B99"/>
    <mergeCell ref="D98:D99"/>
    <mergeCell ref="E98:F99"/>
    <mergeCell ref="G98:G99"/>
    <mergeCell ref="A100:B101"/>
    <mergeCell ref="C100:C101"/>
    <mergeCell ref="D100:D101"/>
    <mergeCell ref="E100:F101"/>
    <mergeCell ref="G100:G101"/>
    <mergeCell ref="A102:B103"/>
    <mergeCell ref="D102:D103"/>
    <mergeCell ref="E102:F103"/>
    <mergeCell ref="G102:G103"/>
    <mergeCell ref="A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10:G110"/>
    <mergeCell ref="A111:A112"/>
    <mergeCell ref="B111:C112"/>
    <mergeCell ref="D111:E112"/>
    <mergeCell ref="F111:G112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3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27" activeCellId="1" sqref="E19 A27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3.87"/>
    <col collapsed="false" customWidth="true" hidden="false" outlineLevel="0" max="2" min="2" style="1" width="19.44"/>
    <col collapsed="false" customWidth="true" hidden="false" outlineLevel="0" max="3" min="3" style="1" width="17.47"/>
    <col collapsed="false" customWidth="true" hidden="false" outlineLevel="0" max="4" min="4" style="1" width="19.32"/>
    <col collapsed="false" customWidth="true" hidden="false" outlineLevel="0" max="5" min="5" style="1" width="13.4"/>
    <col collapsed="false" customWidth="true" hidden="false" outlineLevel="0" max="6" min="6" style="1" width="15.38"/>
    <col collapsed="false" customWidth="true" hidden="false" outlineLevel="0" max="7" min="7" style="1" width="15.13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162</v>
      </c>
      <c r="B3" s="8" t="str">
        <f aca="false">'3 конт дез (3)'!B3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'3 конт дез (1)'!B5</f>
        <v>45789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n">
        <v>3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40.75" hidden="false" customHeight="true" outlineLevel="0" collapsed="false">
      <c r="A15" s="47" t="s">
        <v>177</v>
      </c>
      <c r="B15" s="5" t="s">
        <v>35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182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183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7" t="s">
        <v>177</v>
      </c>
      <c r="B24" s="47"/>
      <c r="C24" s="47"/>
      <c r="D24" s="47"/>
      <c r="E24" s="47"/>
      <c r="F24" s="6" t="str">
        <f aca="false">B20</f>
        <v>-</v>
      </c>
      <c r="G24" s="6"/>
    </row>
    <row r="25" customFormat="false" ht="13.9" hidden="false" customHeight="true" outlineLevel="0" collapsed="false">
      <c r="A25" s="49" t="s">
        <v>187</v>
      </c>
      <c r="B25" s="49"/>
      <c r="C25" s="49"/>
      <c r="D25" s="49"/>
      <c r="E25" s="49"/>
      <c r="F25" s="49"/>
      <c r="G25" s="49"/>
    </row>
    <row r="26" customFormat="false" ht="14.15" hidden="false" customHeight="true" outlineLevel="0" collapsed="false">
      <c r="A26" s="47" t="s">
        <v>251</v>
      </c>
      <c r="B26" s="47"/>
      <c r="C26" s="47"/>
      <c r="D26" s="47"/>
      <c r="E26" s="47"/>
      <c r="F26" s="47"/>
      <c r="G26" s="68"/>
    </row>
    <row r="27" customFormat="false" ht="13.9" hidden="false" customHeight="true" outlineLevel="0" collapsed="false">
      <c r="A27" s="57" t="s">
        <v>208</v>
      </c>
      <c r="B27" s="57"/>
      <c r="C27" s="57"/>
      <c r="D27" s="57"/>
      <c r="E27" s="57"/>
      <c r="F27" s="57"/>
      <c r="G27" s="57"/>
    </row>
    <row r="28" customFormat="false" ht="13.9" hidden="false" customHeight="true" outlineLevel="0" collapsed="false">
      <c r="A28" s="47" t="s">
        <v>35</v>
      </c>
      <c r="B28" s="47"/>
      <c r="C28" s="47"/>
      <c r="D28" s="47"/>
      <c r="E28" s="47"/>
      <c r="F28" s="47"/>
      <c r="G28" s="47"/>
    </row>
    <row r="29" customFormat="false" ht="13.9" hidden="false" customHeight="true" outlineLevel="0" collapsed="false">
      <c r="A29" s="43" t="s">
        <v>188</v>
      </c>
      <c r="B29" s="43"/>
      <c r="C29" s="43"/>
      <c r="D29" s="43"/>
      <c r="E29" s="43"/>
      <c r="F29" s="43"/>
      <c r="G29" s="43"/>
    </row>
    <row r="30" customFormat="false" ht="14.15" hidden="false" customHeight="false" outlineLevel="0" collapsed="false">
      <c r="A30" s="44" t="s">
        <v>189</v>
      </c>
      <c r="B30" s="8" t="s">
        <v>214</v>
      </c>
      <c r="C30" s="8" t="s">
        <v>191</v>
      </c>
      <c r="D30" s="8" t="s">
        <v>192</v>
      </c>
      <c r="E30" s="8" t="s">
        <v>193</v>
      </c>
      <c r="F30" s="8" t="s">
        <v>194</v>
      </c>
      <c r="G30" s="8" t="s">
        <v>195</v>
      </c>
    </row>
    <row r="31" customFormat="false" ht="14.15" hidden="false" customHeight="false" outlineLevel="0" collapsed="false">
      <c r="A31" s="5" t="s">
        <v>35</v>
      </c>
      <c r="B31" s="5" t="s">
        <v>35</v>
      </c>
      <c r="C31" s="5" t="s">
        <v>35</v>
      </c>
      <c r="D31" s="5" t="s">
        <v>35</v>
      </c>
      <c r="E31" s="5" t="s">
        <v>35</v>
      </c>
      <c r="F31" s="5" t="s">
        <v>35</v>
      </c>
      <c r="G31" s="5" t="s">
        <v>35</v>
      </c>
    </row>
    <row r="32" customFormat="false" ht="14.15" hidden="false" customHeight="false" outlineLevel="0" collapsed="false">
      <c r="A32" s="5" t="s">
        <v>35</v>
      </c>
      <c r="B32" s="5" t="s">
        <v>35</v>
      </c>
      <c r="C32" s="5" t="s">
        <v>35</v>
      </c>
      <c r="D32" s="5" t="s">
        <v>35</v>
      </c>
      <c r="E32" s="5" t="s">
        <v>35</v>
      </c>
      <c r="F32" s="5" t="s">
        <v>35</v>
      </c>
      <c r="G32" s="5" t="s">
        <v>35</v>
      </c>
    </row>
    <row r="33" customFormat="false" ht="14.15" hidden="false" customHeight="false" outlineLevel="0" collapsed="false">
      <c r="A33" s="5" t="s">
        <v>35</v>
      </c>
      <c r="B33" s="5" t="s">
        <v>35</v>
      </c>
      <c r="C33" s="5" t="s">
        <v>35</v>
      </c>
      <c r="D33" s="5" t="s">
        <v>35</v>
      </c>
      <c r="E33" s="5" t="s">
        <v>35</v>
      </c>
      <c r="F33" s="5" t="s">
        <v>35</v>
      </c>
      <c r="G33" s="5" t="s">
        <v>35</v>
      </c>
    </row>
    <row r="34" customFormat="false" ht="13.9" hidden="false" customHeight="true" outlineLevel="0" collapsed="false">
      <c r="A34" s="49" t="s">
        <v>178</v>
      </c>
      <c r="B34" s="49"/>
      <c r="C34" s="49"/>
      <c r="D34" s="49"/>
      <c r="E34" s="49"/>
      <c r="F34" s="49"/>
      <c r="G34" s="49"/>
    </row>
    <row r="35" customFormat="false" ht="13.9" hidden="false" customHeight="false" outlineLevel="0" collapsed="false">
      <c r="A35" s="44" t="s">
        <v>179</v>
      </c>
      <c r="B35" s="44" t="s">
        <v>180</v>
      </c>
      <c r="C35" s="52"/>
      <c r="D35" s="52"/>
      <c r="E35" s="52"/>
      <c r="F35" s="52"/>
      <c r="G35" s="52"/>
    </row>
    <row r="36" customFormat="false" ht="13.9" hidden="false" customHeight="true" outlineLevel="0" collapsed="false">
      <c r="A36" s="6" t="s">
        <v>196</v>
      </c>
      <c r="B36" s="6"/>
      <c r="C36" s="52"/>
      <c r="D36" s="52"/>
      <c r="E36" s="52"/>
      <c r="F36" s="52"/>
      <c r="G36" s="52"/>
    </row>
    <row r="37" customFormat="false" ht="14.15" hidden="false" customHeight="false" outlineLevel="0" collapsed="false">
      <c r="A37" s="8" t="s">
        <v>214</v>
      </c>
      <c r="B37" s="5" t="s">
        <v>35</v>
      </c>
      <c r="C37" s="52"/>
      <c r="D37" s="52"/>
      <c r="E37" s="52"/>
      <c r="F37" s="52"/>
      <c r="G37" s="52"/>
    </row>
    <row r="38" customFormat="false" ht="14.15" hidden="false" customHeight="false" outlineLevel="0" collapsed="false">
      <c r="A38" s="8" t="s">
        <v>191</v>
      </c>
      <c r="B38" s="5" t="s">
        <v>35</v>
      </c>
      <c r="C38" s="52"/>
      <c r="D38" s="52"/>
      <c r="E38" s="52"/>
      <c r="F38" s="52"/>
      <c r="G38" s="52"/>
    </row>
    <row r="39" customFormat="false" ht="14.15" hidden="false" customHeight="false" outlineLevel="0" collapsed="false">
      <c r="A39" s="8" t="s">
        <v>192</v>
      </c>
      <c r="B39" s="5" t="s">
        <v>35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tr">
        <f aca="false">E30</f>
        <v>Жужелицы</v>
      </c>
      <c r="B40" s="5" t="s">
        <v>35</v>
      </c>
      <c r="C40" s="53"/>
      <c r="D40" s="53"/>
      <c r="E40" s="53"/>
      <c r="F40" s="53"/>
      <c r="G40" s="52"/>
    </row>
    <row r="41" customFormat="false" ht="14.15" hidden="false" customHeight="false" outlineLevel="0" collapsed="false">
      <c r="A41" s="8" t="str">
        <f aca="false">F30</f>
        <v>Мокрицы</v>
      </c>
      <c r="B41" s="5" t="s">
        <v>35</v>
      </c>
      <c r="C41" s="53"/>
      <c r="D41" s="53"/>
      <c r="E41" s="53"/>
      <c r="F41" s="53"/>
      <c r="G41" s="52"/>
    </row>
    <row r="42" customFormat="false" ht="14.15" hidden="false" customHeight="false" outlineLevel="0" collapsed="false">
      <c r="A42" s="8" t="s">
        <v>195</v>
      </c>
      <c r="B42" s="5" t="s">
        <v>35</v>
      </c>
      <c r="C42" s="53"/>
      <c r="D42" s="53"/>
      <c r="E42" s="53"/>
      <c r="F42" s="53"/>
      <c r="G42" s="52"/>
    </row>
    <row r="43" customFormat="false" ht="14.15" hidden="false" customHeight="false" outlineLevel="0" collapsed="false">
      <c r="A43" s="8" t="s">
        <v>183</v>
      </c>
      <c r="B43" s="5" t="s">
        <v>35</v>
      </c>
      <c r="C43" s="53"/>
      <c r="D43" s="53"/>
      <c r="E43" s="53"/>
      <c r="F43" s="53"/>
      <c r="G43" s="52"/>
    </row>
    <row r="44" customFormat="false" ht="13.9" hidden="false" customHeight="true" outlineLevel="0" collapsed="false">
      <c r="A44" s="47" t="s">
        <v>35</v>
      </c>
      <c r="B44" s="47"/>
      <c r="C44" s="47"/>
      <c r="D44" s="47"/>
      <c r="E44" s="47"/>
      <c r="F44" s="47"/>
      <c r="G44" s="47"/>
    </row>
    <row r="45" customFormat="false" ht="13.9" hidden="false" customHeight="true" outlineLevel="0" collapsed="false">
      <c r="A45" s="49" t="s">
        <v>187</v>
      </c>
      <c r="B45" s="49"/>
      <c r="C45" s="49"/>
      <c r="D45" s="49"/>
      <c r="E45" s="49"/>
      <c r="F45" s="49"/>
      <c r="G45" s="49"/>
    </row>
    <row r="46" customFormat="false" ht="13.9" hidden="false" customHeight="true" outlineLevel="0" collapsed="false">
      <c r="A46" s="47" t="s">
        <v>212</v>
      </c>
      <c r="B46" s="47"/>
      <c r="C46" s="47"/>
      <c r="D46" s="47"/>
      <c r="E46" s="47"/>
      <c r="F46" s="47"/>
      <c r="G46" s="47"/>
    </row>
    <row r="47" customFormat="false" ht="13.9" hidden="false" customHeight="true" outlineLevel="0" collapsed="false">
      <c r="A47" s="43" t="s">
        <v>198</v>
      </c>
      <c r="B47" s="43"/>
      <c r="C47" s="43"/>
      <c r="D47" s="43"/>
      <c r="E47" s="43"/>
      <c r="F47" s="43"/>
      <c r="G47" s="43"/>
    </row>
    <row r="48" customFormat="false" ht="14.15" hidden="false" customHeight="false" outlineLevel="0" collapsed="false">
      <c r="A48" s="44" t="s">
        <v>199</v>
      </c>
      <c r="B48" s="44" t="s">
        <v>200</v>
      </c>
      <c r="C48" s="44" t="s">
        <v>201</v>
      </c>
      <c r="D48" s="44" t="s">
        <v>202</v>
      </c>
      <c r="E48" s="44" t="s">
        <v>203</v>
      </c>
      <c r="F48" s="44" t="s">
        <v>204</v>
      </c>
      <c r="G48" s="44" t="s">
        <v>205</v>
      </c>
    </row>
    <row r="49" customFormat="false" ht="14.15" hidden="false" customHeight="false" outlineLevel="0" collapsed="false">
      <c r="A49" s="54" t="s">
        <v>35</v>
      </c>
      <c r="B49" s="54" t="s">
        <v>35</v>
      </c>
      <c r="C49" s="54" t="s">
        <v>35</v>
      </c>
      <c r="D49" s="54" t="s">
        <v>35</v>
      </c>
      <c r="E49" s="54" t="s">
        <v>35</v>
      </c>
      <c r="F49" s="54" t="s">
        <v>35</v>
      </c>
      <c r="G49" s="54" t="s">
        <v>35</v>
      </c>
    </row>
    <row r="50" customFormat="false" ht="13.9" hidden="false" customHeight="true" outlineLevel="0" collapsed="false">
      <c r="A50" s="49" t="s">
        <v>178</v>
      </c>
      <c r="B50" s="49"/>
      <c r="C50" s="49"/>
      <c r="D50" s="49"/>
      <c r="E50" s="49"/>
      <c r="F50" s="49"/>
      <c r="G50" s="49"/>
    </row>
    <row r="51" customFormat="false" ht="13.9" hidden="false" customHeight="false" outlineLevel="0" collapsed="false">
      <c r="A51" s="44" t="s">
        <v>179</v>
      </c>
      <c r="B51" s="44" t="s">
        <v>180</v>
      </c>
      <c r="C51" s="42"/>
      <c r="D51" s="42"/>
      <c r="E51" s="42"/>
      <c r="F51" s="42"/>
      <c r="G51" s="42"/>
    </row>
    <row r="52" customFormat="false" ht="13.9" hidden="false" customHeight="true" outlineLevel="0" collapsed="false">
      <c r="A52" s="24" t="s">
        <v>206</v>
      </c>
      <c r="B52" s="24"/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">
        <v>200</v>
      </c>
      <c r="B53" s="5" t="str">
        <f aca="false">B49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">
        <v>201</v>
      </c>
      <c r="B54" s="5" t="str">
        <f aca="false">C49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D48</f>
        <v>Златоглазки</v>
      </c>
      <c r="B55" s="5" t="str">
        <f aca="false">D49</f>
        <v>-</v>
      </c>
      <c r="C55" s="42"/>
      <c r="D55" s="42"/>
      <c r="E55" s="42"/>
      <c r="F55" s="42"/>
      <c r="G55" s="42"/>
    </row>
    <row r="56" customFormat="false" ht="14.15" hidden="false" customHeight="false" outlineLevel="0" collapsed="false">
      <c r="A56" s="8" t="str">
        <f aca="false">E48</f>
        <v>Комары</v>
      </c>
      <c r="B56" s="5" t="str">
        <f aca="false">E49</f>
        <v>-</v>
      </c>
      <c r="C56" s="42"/>
      <c r="D56" s="42"/>
      <c r="E56" s="42"/>
      <c r="F56" s="42"/>
      <c r="G56" s="42"/>
    </row>
    <row r="57" customFormat="false" ht="14.15" hidden="false" customHeight="false" outlineLevel="0" collapsed="false">
      <c r="A57" s="8" t="str">
        <f aca="false">F48</f>
        <v>Осы</v>
      </c>
      <c r="B57" s="5" t="str">
        <f aca="false">F49</f>
        <v>-</v>
      </c>
      <c r="C57" s="42"/>
      <c r="D57" s="42"/>
      <c r="E57" s="42"/>
      <c r="F57" s="42"/>
      <c r="G57" s="42"/>
    </row>
    <row r="58" customFormat="false" ht="14.15" hidden="false" customHeight="false" outlineLevel="0" collapsed="false">
      <c r="A58" s="8" t="str">
        <f aca="false">G48</f>
        <v>Пищевая моль</v>
      </c>
      <c r="B58" s="5" t="str">
        <f aca="false">G49</f>
        <v>-</v>
      </c>
      <c r="C58" s="42"/>
      <c r="D58" s="42"/>
      <c r="E58" s="42"/>
      <c r="F58" s="42"/>
      <c r="G58" s="42"/>
    </row>
    <row r="59" customFormat="false" ht="13.9" hidden="false" customHeight="true" outlineLevel="0" collapsed="false">
      <c r="A59" s="49" t="s">
        <v>187</v>
      </c>
      <c r="B59" s="49"/>
      <c r="C59" s="49"/>
      <c r="D59" s="49"/>
      <c r="E59" s="49"/>
      <c r="F59" s="49"/>
      <c r="G59" s="49"/>
    </row>
    <row r="60" customFormat="false" ht="13.9" hidden="false" customHeight="true" outlineLevel="0" collapsed="false">
      <c r="A60" s="2" t="s">
        <v>212</v>
      </c>
      <c r="B60" s="2"/>
      <c r="C60" s="2"/>
      <c r="D60" s="2"/>
      <c r="E60" s="2"/>
      <c r="F60" s="2"/>
      <c r="G60" s="2"/>
    </row>
    <row r="61" customFormat="false" ht="13.9" hidden="false" customHeight="true" outlineLevel="0" collapsed="false">
      <c r="A61" s="43" t="s">
        <v>210</v>
      </c>
      <c r="B61" s="43"/>
      <c r="C61" s="43"/>
      <c r="D61" s="43"/>
      <c r="E61" s="43"/>
      <c r="F61" s="43"/>
      <c r="G61" s="43"/>
    </row>
    <row r="62" customFormat="false" ht="52.7" hidden="false" customHeight="true" outlineLevel="0" collapsed="false">
      <c r="A62" s="44" t="s">
        <v>211</v>
      </c>
      <c r="B62" s="44" t="s">
        <v>200</v>
      </c>
      <c r="C62" s="44" t="s">
        <v>201</v>
      </c>
      <c r="D62" s="44" t="s">
        <v>202</v>
      </c>
      <c r="E62" s="44" t="s">
        <v>203</v>
      </c>
      <c r="F62" s="44" t="s">
        <v>204</v>
      </c>
      <c r="G62" s="44" t="s">
        <v>205</v>
      </c>
    </row>
    <row r="63" customFormat="false" ht="13.9" hidden="false" customHeight="true" outlineLevel="0" collapsed="false">
      <c r="A63" s="54" t="s">
        <v>35</v>
      </c>
      <c r="B63" s="54" t="s">
        <v>35</v>
      </c>
      <c r="C63" s="54" t="s">
        <v>35</v>
      </c>
      <c r="D63" s="54" t="s">
        <v>35</v>
      </c>
      <c r="E63" s="54" t="s">
        <v>35</v>
      </c>
      <c r="F63" s="54" t="s">
        <v>35</v>
      </c>
      <c r="G63" s="54" t="s">
        <v>35</v>
      </c>
    </row>
    <row r="64" customFormat="false" ht="14.15" hidden="false" customHeight="true" outlineLevel="0" collapsed="false">
      <c r="A64" s="49" t="s">
        <v>178</v>
      </c>
      <c r="B64" s="49"/>
      <c r="C64" s="49"/>
      <c r="D64" s="49"/>
      <c r="E64" s="49"/>
      <c r="F64" s="49"/>
      <c r="G64" s="49"/>
    </row>
    <row r="65" customFormat="false" ht="13.9" hidden="false" customHeight="true" outlineLevel="0" collapsed="false">
      <c r="A65" s="44" t="s">
        <v>179</v>
      </c>
      <c r="B65" s="44" t="s">
        <v>180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24" t="s">
        <v>206</v>
      </c>
      <c r="B66" s="24"/>
      <c r="C66" s="42"/>
      <c r="D66" s="42"/>
      <c r="E66" s="42"/>
      <c r="F66" s="42"/>
      <c r="G66" s="42"/>
    </row>
    <row r="67" customFormat="false" ht="27.85" hidden="false" customHeight="true" outlineLevel="0" collapsed="false">
      <c r="A67" s="8" t="s">
        <v>200</v>
      </c>
      <c r="B67" s="5" t="str">
        <f aca="false">B63</f>
        <v>-</v>
      </c>
      <c r="C67" s="42"/>
      <c r="D67" s="42"/>
      <c r="E67" s="42"/>
      <c r="F67" s="42"/>
      <c r="G67" s="42"/>
    </row>
    <row r="68" customFormat="false" ht="14.15" hidden="false" customHeight="true" outlineLevel="0" collapsed="false">
      <c r="A68" s="8" t="s">
        <v>201</v>
      </c>
      <c r="B68" s="5" t="str">
        <f aca="false">C63</f>
        <v>-</v>
      </c>
      <c r="C68" s="42"/>
      <c r="D68" s="42"/>
      <c r="E68" s="42"/>
      <c r="F68" s="42"/>
      <c r="G68" s="42"/>
    </row>
    <row r="69" customFormat="false" ht="14.15" hidden="false" customHeight="false" outlineLevel="0" collapsed="false">
      <c r="A69" s="8" t="str">
        <f aca="false">D62</f>
        <v>Златоглазки</v>
      </c>
      <c r="B69" s="5" t="str">
        <f aca="false">D63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8" t="str">
        <f aca="false">E62</f>
        <v>Комары</v>
      </c>
      <c r="B70" s="5" t="str">
        <f aca="false">E63</f>
        <v>-</v>
      </c>
      <c r="C70" s="42"/>
      <c r="D70" s="42"/>
      <c r="E70" s="42"/>
      <c r="F70" s="42"/>
      <c r="G70" s="42"/>
    </row>
    <row r="71" customFormat="false" ht="13.9" hidden="false" customHeight="false" outlineLevel="0" collapsed="false">
      <c r="A71" s="8" t="str">
        <f aca="false">F62</f>
        <v>Осы</v>
      </c>
      <c r="B71" s="5" t="str">
        <f aca="false">F63</f>
        <v>-</v>
      </c>
      <c r="C71" s="42"/>
      <c r="D71" s="42"/>
      <c r="E71" s="42"/>
      <c r="F71" s="42"/>
      <c r="G71" s="42"/>
    </row>
    <row r="72" customFormat="false" ht="12.8" hidden="false" customHeight="true" outlineLevel="0" collapsed="false">
      <c r="A72" s="8" t="str">
        <f aca="false">G62</f>
        <v>Пищевая моль</v>
      </c>
      <c r="B72" s="5" t="str">
        <f aca="false">G63</f>
        <v>-</v>
      </c>
      <c r="C72" s="42"/>
      <c r="D72" s="42"/>
      <c r="E72" s="42"/>
      <c r="F72" s="42"/>
      <c r="G72" s="42"/>
    </row>
    <row r="73" customFormat="false" ht="13.8" hidden="false" customHeight="true" outlineLevel="0" collapsed="false">
      <c r="A73" s="49" t="s">
        <v>187</v>
      </c>
      <c r="B73" s="49"/>
      <c r="C73" s="49"/>
      <c r="D73" s="49"/>
      <c r="E73" s="49"/>
      <c r="F73" s="49"/>
      <c r="G73" s="49"/>
    </row>
    <row r="74" customFormat="false" ht="13.9" hidden="false" customHeight="true" outlineLevel="0" collapsed="false">
      <c r="A74" s="2" t="s">
        <v>212</v>
      </c>
      <c r="B74" s="2"/>
      <c r="C74" s="2"/>
      <c r="D74" s="2"/>
      <c r="E74" s="2"/>
      <c r="F74" s="2"/>
      <c r="G74" s="2"/>
    </row>
    <row r="75" customFormat="false" ht="27.85" hidden="false" customHeight="true" outlineLevel="0" collapsed="false">
      <c r="A75" s="43" t="s">
        <v>252</v>
      </c>
      <c r="B75" s="43"/>
      <c r="C75" s="43"/>
      <c r="D75" s="43"/>
      <c r="E75" s="43"/>
      <c r="F75" s="43"/>
      <c r="G75" s="43"/>
    </row>
    <row r="76" customFormat="false" ht="35.8" hidden="false" customHeight="true" outlineLevel="0" collapsed="false">
      <c r="A76" s="44" t="s">
        <v>218</v>
      </c>
      <c r="B76" s="44"/>
      <c r="C76" s="44" t="s">
        <v>219</v>
      </c>
      <c r="D76" s="44" t="s">
        <v>50</v>
      </c>
      <c r="E76" s="44" t="s">
        <v>220</v>
      </c>
      <c r="F76" s="44"/>
      <c r="G76" s="44" t="s">
        <v>221</v>
      </c>
    </row>
    <row r="77" customFormat="false" ht="13.9" hidden="false" customHeight="true" outlineLevel="0" collapsed="false">
      <c r="A77" s="6" t="s">
        <v>222</v>
      </c>
      <c r="B77" s="6"/>
      <c r="C77" s="58" t="s">
        <v>223</v>
      </c>
      <c r="D77" s="6" t="s">
        <v>224</v>
      </c>
      <c r="E77" s="6" t="s">
        <v>225</v>
      </c>
      <c r="F77" s="6"/>
      <c r="G77" s="59" t="n">
        <f aca="false">102*0.002</f>
        <v>0.204</v>
      </c>
    </row>
    <row r="78" customFormat="false" ht="13.9" hidden="false" customHeight="true" outlineLevel="0" collapsed="false">
      <c r="A78" s="6"/>
      <c r="B78" s="6"/>
      <c r="C78" s="24" t="s">
        <v>41</v>
      </c>
      <c r="D78" s="6"/>
      <c r="E78" s="6"/>
      <c r="F78" s="6"/>
      <c r="G78" s="59"/>
    </row>
    <row r="79" customFormat="false" ht="13.9" hidden="false" customHeight="true" outlineLevel="0" collapsed="false">
      <c r="A79" s="2" t="s">
        <v>227</v>
      </c>
      <c r="B79" s="2"/>
      <c r="C79" s="60" t="s">
        <v>35</v>
      </c>
      <c r="D79" s="61" t="s">
        <v>35</v>
      </c>
      <c r="E79" s="6" t="s">
        <v>35</v>
      </c>
      <c r="F79" s="6"/>
      <c r="G79" s="62" t="s">
        <v>35</v>
      </c>
    </row>
    <row r="80" customFormat="false" ht="27.85" hidden="false" customHeight="true" outlineLevel="0" collapsed="false">
      <c r="A80" s="2"/>
      <c r="B80" s="2"/>
      <c r="C80" s="5" t="s">
        <v>35</v>
      </c>
      <c r="D80" s="61"/>
      <c r="E80" s="6"/>
      <c r="F80" s="6"/>
      <c r="G80" s="62"/>
    </row>
    <row r="81" customFormat="false" ht="12.8" hidden="false" customHeight="true" outlineLevel="0" collapsed="false">
      <c r="A81" s="2" t="s">
        <v>207</v>
      </c>
      <c r="B81" s="2"/>
      <c r="C81" s="63" t="s">
        <v>35</v>
      </c>
      <c r="D81" s="5" t="s">
        <v>35</v>
      </c>
      <c r="E81" s="6" t="s">
        <v>35</v>
      </c>
      <c r="F81" s="6"/>
      <c r="G81" s="5" t="s">
        <v>35</v>
      </c>
    </row>
    <row r="82" customFormat="false" ht="13.8" hidden="false" customHeight="true" outlineLevel="0" collapsed="false">
      <c r="A82" s="6" t="s">
        <v>229</v>
      </c>
      <c r="B82" s="6"/>
      <c r="C82" s="63" t="s">
        <v>35</v>
      </c>
      <c r="D82" s="6" t="s">
        <v>35</v>
      </c>
      <c r="E82" s="6" t="s">
        <v>35</v>
      </c>
      <c r="F82" s="6"/>
      <c r="G82" s="6" t="s">
        <v>35</v>
      </c>
    </row>
    <row r="83" customFormat="false" ht="13.8" hidden="false" customHeight="false" outlineLevel="0" collapsed="false">
      <c r="A83" s="6"/>
      <c r="B83" s="6"/>
      <c r="C83" s="63" t="s">
        <v>35</v>
      </c>
      <c r="D83" s="6"/>
      <c r="E83" s="6"/>
      <c r="F83" s="6"/>
      <c r="G83" s="6"/>
    </row>
    <row r="84" customFormat="false" ht="13.8" hidden="false" customHeight="true" outlineLevel="0" collapsed="false">
      <c r="A84" s="2" t="s">
        <v>230</v>
      </c>
      <c r="B84" s="2"/>
      <c r="C84" s="24" t="s">
        <v>35</v>
      </c>
      <c r="D84" s="24" t="s">
        <v>35</v>
      </c>
      <c r="E84" s="24" t="s">
        <v>35</v>
      </c>
      <c r="F84" s="24"/>
      <c r="G84" s="24" t="s">
        <v>35</v>
      </c>
    </row>
    <row r="85" customFormat="false" ht="13.8" hidden="false" customHeight="false" outlineLevel="0" collapsed="false">
      <c r="A85" s="2"/>
      <c r="B85" s="2"/>
      <c r="C85" s="24" t="s">
        <v>35</v>
      </c>
      <c r="D85" s="24"/>
      <c r="E85" s="24"/>
      <c r="F85" s="24"/>
      <c r="G85" s="24"/>
    </row>
    <row r="86" customFormat="false" ht="13.8" hidden="false" customHeight="true" outlineLevel="0" collapsed="false">
      <c r="A86" s="64" t="s">
        <v>231</v>
      </c>
      <c r="B86" s="64"/>
      <c r="C86" s="24" t="s">
        <v>35</v>
      </c>
      <c r="D86" s="24" t="s">
        <v>35</v>
      </c>
      <c r="E86" s="24" t="s">
        <v>35</v>
      </c>
      <c r="F86" s="24"/>
      <c r="G86" s="24" t="s">
        <v>35</v>
      </c>
    </row>
    <row r="87" customFormat="false" ht="13.8" hidden="false" customHeight="false" outlineLevel="0" collapsed="false">
      <c r="A87" s="64"/>
      <c r="B87" s="64"/>
      <c r="C87" s="24"/>
      <c r="D87" s="24"/>
      <c r="E87" s="24"/>
      <c r="F87" s="24"/>
      <c r="G87" s="24"/>
    </row>
    <row r="88" customFormat="false" ht="14.15" hidden="false" customHeight="true" outlineLevel="0" collapsed="false">
      <c r="A88" s="24" t="s">
        <v>232</v>
      </c>
      <c r="B88" s="24"/>
      <c r="C88" s="24" t="s">
        <v>35</v>
      </c>
      <c r="D88" s="24" t="s">
        <v>35</v>
      </c>
      <c r="E88" s="24" t="s">
        <v>35</v>
      </c>
      <c r="F88" s="24"/>
      <c r="G88" s="24" t="s">
        <v>35</v>
      </c>
    </row>
    <row r="89" customFormat="false" ht="14.15" hidden="false" customHeight="false" outlineLevel="0" collapsed="false">
      <c r="A89" s="24"/>
      <c r="B89" s="24"/>
      <c r="C89" s="24" t="s">
        <v>35</v>
      </c>
      <c r="D89" s="24"/>
      <c r="E89" s="24"/>
      <c r="F89" s="24"/>
      <c r="G89" s="24"/>
    </row>
    <row r="90" customFormat="false" ht="14.15" hidden="false" customHeight="true" outlineLevel="0" collapsed="false">
      <c r="A90" s="43" t="s">
        <v>253</v>
      </c>
      <c r="B90" s="43"/>
      <c r="C90" s="43"/>
      <c r="D90" s="43"/>
      <c r="E90" s="43"/>
      <c r="F90" s="43"/>
      <c r="G90" s="43"/>
    </row>
    <row r="91" customFormat="false" ht="14.15" hidden="false" customHeight="true" outlineLevel="0" collapsed="false">
      <c r="A91" s="47" t="s">
        <v>236</v>
      </c>
      <c r="B91" s="47"/>
      <c r="C91" s="47"/>
      <c r="D91" s="47"/>
      <c r="E91" s="47"/>
      <c r="F91" s="6" t="s">
        <v>35</v>
      </c>
      <c r="G91" s="6"/>
    </row>
    <row r="92" customFormat="false" ht="14.15" hidden="false" customHeight="true" outlineLevel="0" collapsed="false">
      <c r="A92" s="47" t="s">
        <v>237</v>
      </c>
      <c r="B92" s="47"/>
      <c r="C92" s="47"/>
      <c r="D92" s="47"/>
      <c r="E92" s="47"/>
      <c r="F92" s="6" t="str">
        <f aca="false">F91</f>
        <v>-</v>
      </c>
      <c r="G92" s="6"/>
    </row>
    <row r="93" customFormat="false" ht="14.15" hidden="false" customHeight="true" outlineLevel="0" collapsed="false">
      <c r="A93" s="65" t="s">
        <v>238</v>
      </c>
      <c r="B93" s="65"/>
      <c r="C93" s="65"/>
      <c r="D93" s="65"/>
      <c r="E93" s="65"/>
      <c r="F93" s="6" t="n">
        <v>101</v>
      </c>
      <c r="G93" s="6"/>
    </row>
    <row r="94" customFormat="false" ht="14.15" hidden="false" customHeight="true" outlineLevel="0" collapsed="false">
      <c r="A94" s="47" t="s">
        <v>239</v>
      </c>
      <c r="B94" s="47"/>
      <c r="C94" s="47"/>
      <c r="D94" s="47"/>
      <c r="E94" s="47"/>
      <c r="F94" s="45" t="s">
        <v>240</v>
      </c>
      <c r="G94" s="45"/>
    </row>
    <row r="95" customFormat="false" ht="14.15" hidden="false" customHeight="false" outlineLevel="0" collapsed="false">
      <c r="A95" s="66" t="s">
        <v>254</v>
      </c>
      <c r="B95" s="42"/>
      <c r="C95" s="42"/>
      <c r="D95" s="42"/>
      <c r="E95" s="42"/>
      <c r="F95" s="42"/>
      <c r="G95" s="42"/>
    </row>
    <row r="96" customFormat="false" ht="26.85" hidden="false" customHeight="true" outlineLevel="0" collapsed="false">
      <c r="A96" s="8" t="s">
        <v>242</v>
      </c>
      <c r="B96" s="8"/>
      <c r="C96" s="8"/>
      <c r="D96" s="8"/>
      <c r="E96" s="8"/>
      <c r="F96" s="8"/>
      <c r="G96" s="8"/>
    </row>
    <row r="97" customFormat="false" ht="13.8" hidden="false" customHeight="true" outlineLevel="0" collapsed="false">
      <c r="A97" s="45" t="s">
        <v>243</v>
      </c>
      <c r="B97" s="45"/>
      <c r="C97" s="45"/>
      <c r="D97" s="45" t="s">
        <v>244</v>
      </c>
      <c r="E97" s="45"/>
      <c r="F97" s="45"/>
      <c r="G97" s="45"/>
    </row>
    <row r="98" customFormat="false" ht="13.8" hidden="false" customHeight="false" outlineLevel="0" collapsed="false">
      <c r="A98" s="45"/>
      <c r="B98" s="45"/>
      <c r="C98" s="45"/>
      <c r="D98" s="45"/>
      <c r="E98" s="45"/>
      <c r="F98" s="45"/>
      <c r="G98" s="45"/>
    </row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</sheetData>
  <mergeCells count="91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E24"/>
    <mergeCell ref="F24:G24"/>
    <mergeCell ref="A25:G25"/>
    <mergeCell ref="A26:F26"/>
    <mergeCell ref="A27:G27"/>
    <mergeCell ref="A28:G28"/>
    <mergeCell ref="A29:G29"/>
    <mergeCell ref="A34:G34"/>
    <mergeCell ref="A36:B36"/>
    <mergeCell ref="A44:G44"/>
    <mergeCell ref="A45:G45"/>
    <mergeCell ref="A46:G46"/>
    <mergeCell ref="A47:G47"/>
    <mergeCell ref="A50:G50"/>
    <mergeCell ref="A52:B52"/>
    <mergeCell ref="A59:G59"/>
    <mergeCell ref="A60:G60"/>
    <mergeCell ref="A61:G61"/>
    <mergeCell ref="A64:G64"/>
    <mergeCell ref="A66:B66"/>
    <mergeCell ref="A73:G73"/>
    <mergeCell ref="A74:G74"/>
    <mergeCell ref="A75:G75"/>
    <mergeCell ref="A76:B76"/>
    <mergeCell ref="E76:F76"/>
    <mergeCell ref="A77:B78"/>
    <mergeCell ref="D77:D78"/>
    <mergeCell ref="E77:F78"/>
    <mergeCell ref="G77:G78"/>
    <mergeCell ref="A79:B80"/>
    <mergeCell ref="D79:D80"/>
    <mergeCell ref="E79:F80"/>
    <mergeCell ref="G79:G80"/>
    <mergeCell ref="A81:B81"/>
    <mergeCell ref="E81:F81"/>
    <mergeCell ref="A82:B83"/>
    <mergeCell ref="D82:D83"/>
    <mergeCell ref="E82:F83"/>
    <mergeCell ref="G82:G83"/>
    <mergeCell ref="A84:B85"/>
    <mergeCell ref="D84:D85"/>
    <mergeCell ref="E84:F85"/>
    <mergeCell ref="G84:G85"/>
    <mergeCell ref="A86:B87"/>
    <mergeCell ref="C86:C87"/>
    <mergeCell ref="D86:D87"/>
    <mergeCell ref="E86:F87"/>
    <mergeCell ref="G86:G87"/>
    <mergeCell ref="A88:B89"/>
    <mergeCell ref="D88:D89"/>
    <mergeCell ref="E88:F89"/>
    <mergeCell ref="G88:G89"/>
    <mergeCell ref="A90:G90"/>
    <mergeCell ref="A91:E91"/>
    <mergeCell ref="F91:G91"/>
    <mergeCell ref="A92:E92"/>
    <mergeCell ref="F92:G92"/>
    <mergeCell ref="A93:E93"/>
    <mergeCell ref="F93:G93"/>
    <mergeCell ref="A94:E94"/>
    <mergeCell ref="F94:G94"/>
    <mergeCell ref="A96:G96"/>
    <mergeCell ref="A97:A98"/>
    <mergeCell ref="B97:C98"/>
    <mergeCell ref="D97:E98"/>
    <mergeCell ref="F97:G98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26" activeCellId="1" sqref="E19 A26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6.21"/>
    <col collapsed="false" customWidth="true" hidden="false" outlineLevel="0" max="2" min="2" style="1" width="18.33"/>
    <col collapsed="false" customWidth="true" hidden="false" outlineLevel="0" max="3" min="3" style="1" width="13.19"/>
    <col collapsed="false" customWidth="true" hidden="false" outlineLevel="0" max="4" min="4" style="1" width="20.55"/>
    <col collapsed="false" customWidth="true" hidden="false" outlineLevel="0" max="5" min="5" style="1" width="18.33"/>
    <col collapsed="false" customWidth="true" hidden="false" outlineLevel="0" max="6" min="6" style="1" width="20.31"/>
    <col collapsed="false" customWidth="true" hidden="false" outlineLevel="0" max="7" min="7" style="1" width="17.84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162</v>
      </c>
      <c r="B3" s="8" t="str">
        <f aca="false">'3 конт дез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'3 конт дез (2)'!B5</f>
        <v>45798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n">
        <v>3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39.8" hidden="false" customHeight="true" outlineLevel="0" collapsed="false">
      <c r="A15" s="47" t="s">
        <v>177</v>
      </c>
      <c r="B15" s="5" t="s">
        <v>35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182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183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3.9" hidden="false" customHeight="true" outlineLevel="0" collapsed="false">
      <c r="A25" s="47" t="s">
        <v>245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208</v>
      </c>
      <c r="B26" s="57"/>
      <c r="C26" s="57"/>
      <c r="D26" s="57"/>
      <c r="E26" s="57"/>
      <c r="F26" s="57"/>
      <c r="G26" s="57"/>
    </row>
    <row r="27" customFormat="false" ht="13.9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4.15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189</v>
      </c>
      <c r="B29" s="67" t="s">
        <v>214</v>
      </c>
      <c r="C29" s="67" t="s">
        <v>191</v>
      </c>
      <c r="D29" s="67" t="s">
        <v>192</v>
      </c>
      <c r="E29" s="67" t="s">
        <v>193</v>
      </c>
      <c r="F29" s="67" t="s">
        <v>194</v>
      </c>
      <c r="G29" s="67" t="s">
        <v>195</v>
      </c>
    </row>
    <row r="30" customFormat="false" ht="13.9" hidden="false" customHeight="false" outlineLevel="0" collapsed="false">
      <c r="A30" s="5"/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9" hidden="false" customHeight="false" outlineLevel="0" collapsed="false">
      <c r="A31" s="5"/>
      <c r="B31" s="5" t="s">
        <v>35</v>
      </c>
      <c r="C31" s="5" t="s">
        <v>35</v>
      </c>
      <c r="D31" s="5" t="s">
        <v>35</v>
      </c>
      <c r="E31" s="5" t="s">
        <v>35</v>
      </c>
      <c r="F31" s="5" t="s">
        <v>35</v>
      </c>
      <c r="G31" s="5" t="s">
        <v>35</v>
      </c>
    </row>
    <row r="32" customFormat="false" ht="13.9" hidden="false" customHeight="false" outlineLevel="0" collapsed="false">
      <c r="A32" s="5"/>
      <c r="B32" s="5" t="s">
        <v>35</v>
      </c>
      <c r="C32" s="5" t="s">
        <v>35</v>
      </c>
      <c r="D32" s="5" t="s">
        <v>35</v>
      </c>
      <c r="E32" s="5" t="s">
        <v>35</v>
      </c>
      <c r="F32" s="5" t="s">
        <v>35</v>
      </c>
      <c r="G32" s="5" t="s">
        <v>35</v>
      </c>
    </row>
    <row r="33" customFormat="false" ht="13.9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4.15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4.15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9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2" t="s">
        <v>212</v>
      </c>
      <c r="B57" s="2"/>
      <c r="C57" s="2"/>
      <c r="D57" s="2"/>
      <c r="E57" s="2"/>
      <c r="F57" s="2"/>
      <c r="G57" s="2"/>
    </row>
    <row r="58" customFormat="false" ht="13.9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13.9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9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9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9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13.9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tru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13.9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3.9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9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13.9" hidden="false" customHeight="true" outlineLevel="0" collapsed="false">
      <c r="A72" s="43" t="s">
        <v>213</v>
      </c>
      <c r="B72" s="43"/>
      <c r="C72" s="43"/>
      <c r="D72" s="43"/>
      <c r="E72" s="43"/>
      <c r="F72" s="43"/>
      <c r="G72" s="43"/>
    </row>
    <row r="73" customFormat="false" ht="52.7" hidden="false" customHeight="true" outlineLevel="0" collapsed="false">
      <c r="A73" s="44" t="s">
        <v>211</v>
      </c>
      <c r="B73" s="67" t="s">
        <v>214</v>
      </c>
      <c r="C73" s="67" t="s">
        <v>191</v>
      </c>
      <c r="D73" s="67" t="s">
        <v>192</v>
      </c>
      <c r="E73" s="67" t="s">
        <v>193</v>
      </c>
      <c r="F73" s="67" t="s">
        <v>194</v>
      </c>
      <c r="G73" s="67" t="s">
        <v>195</v>
      </c>
    </row>
    <row r="74" customFormat="false" ht="13.9" hidden="false" customHeight="true" outlineLevel="0" collapsed="false">
      <c r="A74" s="54" t="s">
        <v>35</v>
      </c>
      <c r="B74" s="54" t="s">
        <v>35</v>
      </c>
      <c r="C74" s="54" t="s">
        <v>35</v>
      </c>
      <c r="D74" s="54" t="s">
        <v>35</v>
      </c>
      <c r="E74" s="54" t="s">
        <v>35</v>
      </c>
      <c r="F74" s="54" t="s">
        <v>35</v>
      </c>
      <c r="G74" s="54" t="s">
        <v>35</v>
      </c>
    </row>
    <row r="75" customFormat="false" ht="14.15" hidden="false" customHeight="true" outlineLevel="0" collapsed="false">
      <c r="A75" s="49" t="s">
        <v>178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179</v>
      </c>
      <c r="B76" s="44" t="s">
        <v>180</v>
      </c>
      <c r="C76" s="42"/>
      <c r="D76" s="42"/>
      <c r="E76" s="42"/>
      <c r="F76" s="42"/>
      <c r="G76" s="42"/>
    </row>
    <row r="77" customFormat="false" ht="13.9" hidden="false" customHeight="true" outlineLevel="0" collapsed="false">
      <c r="A77" s="24" t="s">
        <v>215</v>
      </c>
      <c r="B77" s="24"/>
      <c r="C77" s="42"/>
      <c r="D77" s="42"/>
      <c r="E77" s="42"/>
      <c r="F77" s="42"/>
      <c r="G77" s="42"/>
    </row>
    <row r="78" customFormat="false" ht="27.85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13.9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22.85" hidden="false" customHeight="tru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9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9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2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49" t="s">
        <v>187</v>
      </c>
      <c r="B84" s="49"/>
      <c r="C84" s="49"/>
      <c r="D84" s="49"/>
      <c r="E84" s="49"/>
      <c r="F84" s="49"/>
      <c r="G84" s="49"/>
    </row>
    <row r="85" customFormat="false" ht="14.15" hidden="false" customHeight="true" outlineLevel="0" collapsed="false">
      <c r="A85" s="2" t="s">
        <v>212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3" t="s">
        <v>217</v>
      </c>
      <c r="B86" s="43"/>
      <c r="C86" s="43"/>
      <c r="D86" s="43"/>
      <c r="E86" s="43"/>
      <c r="F86" s="43"/>
      <c r="G86" s="43"/>
    </row>
    <row r="87" customFormat="false" ht="39.55" hidden="false" customHeight="true" outlineLevel="0" collapsed="false">
      <c r="A87" s="44" t="s">
        <v>218</v>
      </c>
      <c r="B87" s="44"/>
      <c r="C87" s="44" t="s">
        <v>219</v>
      </c>
      <c r="D87" s="44" t="s">
        <v>50</v>
      </c>
      <c r="E87" s="44" t="s">
        <v>220</v>
      </c>
      <c r="F87" s="44"/>
      <c r="G87" s="44" t="s">
        <v>221</v>
      </c>
    </row>
    <row r="88" customFormat="false" ht="27.85" hidden="false" customHeight="true" outlineLevel="0" collapsed="false">
      <c r="A88" s="6" t="s">
        <v>222</v>
      </c>
      <c r="B88" s="6"/>
      <c r="C88" s="58" t="s">
        <v>249</v>
      </c>
      <c r="D88" s="6" t="s">
        <v>224</v>
      </c>
      <c r="E88" s="6" t="s">
        <v>225</v>
      </c>
      <c r="F88" s="6"/>
      <c r="G88" s="59" t="n">
        <f aca="false">103*0.002</f>
        <v>0.206</v>
      </c>
    </row>
    <row r="89" customFormat="false" ht="26.1" hidden="false" customHeight="true" outlineLevel="0" collapsed="false">
      <c r="A89" s="6"/>
      <c r="B89" s="6"/>
      <c r="C89" s="24" t="s">
        <v>41</v>
      </c>
      <c r="D89" s="6"/>
      <c r="E89" s="6"/>
      <c r="F89" s="6"/>
      <c r="G89" s="59"/>
    </row>
    <row r="90" customFormat="false" ht="13.9" hidden="false" customHeight="true" outlineLevel="0" collapsed="false">
      <c r="A90" s="6" t="s">
        <v>222</v>
      </c>
      <c r="B90" s="6"/>
      <c r="C90" s="24" t="s">
        <v>35</v>
      </c>
      <c r="D90" s="6" t="s">
        <v>35</v>
      </c>
      <c r="E90" s="6" t="s">
        <v>35</v>
      </c>
      <c r="F90" s="6"/>
      <c r="G90" s="59" t="s">
        <v>35</v>
      </c>
    </row>
    <row r="91" customFormat="false" ht="13.9" hidden="false" customHeight="true" outlineLevel="0" collapsed="false">
      <c r="A91" s="6"/>
      <c r="B91" s="6"/>
      <c r="C91" s="24" t="s">
        <v>35</v>
      </c>
      <c r="D91" s="6"/>
      <c r="E91" s="6"/>
      <c r="F91" s="6"/>
      <c r="G91" s="59"/>
    </row>
    <row r="92" customFormat="false" ht="13.9" hidden="false" customHeight="true" outlineLevel="0" collapsed="false">
      <c r="A92" s="2" t="s">
        <v>227</v>
      </c>
      <c r="B92" s="2"/>
      <c r="C92" s="60" t="s">
        <v>35</v>
      </c>
      <c r="D92" s="61" t="s">
        <v>35</v>
      </c>
      <c r="E92" s="6" t="s">
        <v>35</v>
      </c>
      <c r="F92" s="6"/>
      <c r="G92" s="62" t="s">
        <v>35</v>
      </c>
    </row>
    <row r="93" customFormat="false" ht="27.85" hidden="false" customHeight="true" outlineLevel="0" collapsed="false">
      <c r="A93" s="2"/>
      <c r="B93" s="2"/>
      <c r="C93" s="5" t="s">
        <v>35</v>
      </c>
      <c r="D93" s="61"/>
      <c r="E93" s="6"/>
      <c r="F93" s="6"/>
      <c r="G93" s="62"/>
    </row>
    <row r="94" customFormat="false" ht="12.8" hidden="false" customHeight="true" outlineLevel="0" collapsed="false">
      <c r="A94" s="2" t="s">
        <v>207</v>
      </c>
      <c r="B94" s="2"/>
      <c r="C94" s="63" t="s">
        <v>35</v>
      </c>
      <c r="D94" s="5" t="s">
        <v>35</v>
      </c>
      <c r="E94" s="6" t="s">
        <v>35</v>
      </c>
      <c r="F94" s="6"/>
      <c r="G94" s="5" t="s">
        <v>35</v>
      </c>
    </row>
    <row r="95" customFormat="false" ht="13.8" hidden="false" customHeight="true" outlineLevel="0" collapsed="false">
      <c r="A95" s="6" t="s">
        <v>229</v>
      </c>
      <c r="B95" s="6"/>
      <c r="C95" s="63" t="s">
        <v>35</v>
      </c>
      <c r="D95" s="6" t="s">
        <v>35</v>
      </c>
      <c r="E95" s="6" t="s">
        <v>35</v>
      </c>
      <c r="F95" s="6"/>
      <c r="G95" s="6" t="s">
        <v>35</v>
      </c>
    </row>
    <row r="96" customFormat="false" ht="13.8" hidden="false" customHeight="false" outlineLevel="0" collapsed="false">
      <c r="A96" s="6"/>
      <c r="B96" s="6"/>
      <c r="C96" s="63" t="s">
        <v>35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230</v>
      </c>
      <c r="B97" s="2"/>
      <c r="C97" s="24" t="s">
        <v>35</v>
      </c>
      <c r="D97" s="24" t="s">
        <v>35</v>
      </c>
      <c r="E97" s="24" t="s">
        <v>35</v>
      </c>
      <c r="F97" s="24"/>
      <c r="G97" s="24" t="s">
        <v>35</v>
      </c>
    </row>
    <row r="98" customFormat="false" ht="13.8" hidden="false" customHeight="false" outlineLevel="0" collapsed="false">
      <c r="A98" s="2"/>
      <c r="B98" s="2"/>
      <c r="C98" s="24" t="s">
        <v>35</v>
      </c>
      <c r="D98" s="24"/>
      <c r="E98" s="24"/>
      <c r="F98" s="24"/>
      <c r="G98" s="24"/>
    </row>
    <row r="99" customFormat="false" ht="13.8" hidden="false" customHeight="true" outlineLevel="0" collapsed="false">
      <c r="A99" s="64" t="s">
        <v>231</v>
      </c>
      <c r="B99" s="64"/>
      <c r="C99" s="24" t="s">
        <v>35</v>
      </c>
      <c r="D99" s="24" t="s">
        <v>35</v>
      </c>
      <c r="E99" s="24" t="s">
        <v>35</v>
      </c>
      <c r="F99" s="24"/>
      <c r="G99" s="24" t="s">
        <v>35</v>
      </c>
    </row>
    <row r="100" customFormat="false" ht="13.8" hidden="false" customHeight="false" outlineLevel="0" collapsed="false">
      <c r="A100" s="64"/>
      <c r="B100" s="64"/>
      <c r="C100" s="24"/>
      <c r="D100" s="24"/>
      <c r="E100" s="24"/>
      <c r="F100" s="24"/>
      <c r="G100" s="24"/>
    </row>
    <row r="101" customFormat="false" ht="13.8" hidden="false" customHeight="true" outlineLevel="0" collapsed="false">
      <c r="A101" s="24" t="s">
        <v>232</v>
      </c>
      <c r="B101" s="24"/>
      <c r="C101" s="24" t="s">
        <v>35</v>
      </c>
      <c r="D101" s="24" t="s">
        <v>35</v>
      </c>
      <c r="E101" s="24" t="s">
        <v>35</v>
      </c>
      <c r="F101" s="24"/>
      <c r="G101" s="24" t="s">
        <v>35</v>
      </c>
    </row>
    <row r="102" customFormat="false" ht="14.15" hidden="false" customHeight="false" outlineLevel="0" collapsed="false">
      <c r="A102" s="24"/>
      <c r="B102" s="24"/>
      <c r="C102" s="24" t="s">
        <v>35</v>
      </c>
      <c r="D102" s="24"/>
      <c r="E102" s="24"/>
      <c r="F102" s="24"/>
      <c r="G102" s="24"/>
    </row>
    <row r="103" customFormat="false" ht="14.15" hidden="false" customHeight="true" outlineLevel="0" collapsed="false">
      <c r="A103" s="43" t="s">
        <v>235</v>
      </c>
      <c r="B103" s="43"/>
      <c r="C103" s="43"/>
      <c r="D103" s="43"/>
      <c r="E103" s="43"/>
      <c r="F103" s="43"/>
      <c r="G103" s="43"/>
    </row>
    <row r="104" customFormat="false" ht="14.15" hidden="false" customHeight="true" outlineLevel="0" collapsed="false">
      <c r="A104" s="47" t="s">
        <v>236</v>
      </c>
      <c r="B104" s="47"/>
      <c r="C104" s="47"/>
      <c r="D104" s="47"/>
      <c r="E104" s="47"/>
      <c r="F104" s="6" t="s">
        <v>35</v>
      </c>
      <c r="G104" s="6"/>
    </row>
    <row r="105" customFormat="false" ht="14.15" hidden="false" customHeight="true" outlineLevel="0" collapsed="false">
      <c r="A105" s="47" t="s">
        <v>237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4.15" hidden="false" customHeight="true" outlineLevel="0" collapsed="false">
      <c r="A106" s="65" t="s">
        <v>238</v>
      </c>
      <c r="B106" s="65"/>
      <c r="C106" s="65"/>
      <c r="D106" s="65"/>
      <c r="E106" s="65"/>
      <c r="F106" s="6" t="s">
        <v>35</v>
      </c>
      <c r="G106" s="6"/>
    </row>
    <row r="107" customFormat="false" ht="14.15" hidden="false" customHeight="true" outlineLevel="0" collapsed="false">
      <c r="A107" s="47" t="s">
        <v>239</v>
      </c>
      <c r="B107" s="47"/>
      <c r="C107" s="47"/>
      <c r="D107" s="47"/>
      <c r="E107" s="47"/>
      <c r="F107" s="45" t="s">
        <v>240</v>
      </c>
      <c r="G107" s="45"/>
    </row>
    <row r="108" customFormat="false" ht="14.15" hidden="false" customHeight="false" outlineLevel="0" collapsed="false">
      <c r="A108" s="66" t="s">
        <v>241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242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243</v>
      </c>
      <c r="B110" s="45"/>
      <c r="C110" s="45"/>
      <c r="D110" s="45" t="s">
        <v>244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7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1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pageBreakPreview" topLeftCell="A85" colorId="64" zoomScale="76" zoomScaleNormal="100" zoomScalePageLayoutView="76" workbookViewId="0">
      <selection pane="topLeft" activeCell="A31" activeCellId="1" sqref="E19 A31"/>
    </sheetView>
  </sheetViews>
  <sheetFormatPr defaultColWidth="11.05859375" defaultRowHeight="12.8" zeroHeight="false" outlineLevelRow="0" outlineLevelCol="0"/>
  <cols>
    <col collapsed="false" customWidth="true" hidden="false" outlineLevel="0" max="1" min="1" style="1" width="24.24"/>
    <col collapsed="false" customWidth="true" hidden="false" outlineLevel="0" max="2" min="2" style="1" width="20.31"/>
    <col collapsed="false" customWidth="true" hidden="false" outlineLevel="0" max="3" min="3" style="1" width="17.35"/>
    <col collapsed="false" customWidth="true" hidden="false" outlineLevel="0" max="4" min="4" style="1" width="19.58"/>
    <col collapsed="false" customWidth="true" hidden="false" outlineLevel="0" max="5" min="5" style="1" width="20.8"/>
    <col collapsed="false" customWidth="false" hidden="false" outlineLevel="0" max="6" min="6" style="1" width="11.07"/>
    <col collapsed="false" customWidth="true" hidden="false" outlineLevel="0" max="7" min="7" style="1" width="16.26"/>
    <col collapsed="false" customWidth="false" hidden="false" outlineLevel="0" max="1024" min="8" style="1" width="11.07"/>
  </cols>
  <sheetData>
    <row r="1" customFormat="false" ht="13.9" hidden="false" customHeight="true" outlineLevel="0" collapsed="false">
      <c r="A1" s="29" t="s">
        <v>0</v>
      </c>
      <c r="B1" s="29"/>
      <c r="C1" s="29"/>
      <c r="D1" s="29"/>
      <c r="E1" s="29"/>
      <c r="F1" s="29"/>
      <c r="G1" s="29"/>
    </row>
    <row r="2" customFormat="false" ht="13.9" hidden="false" customHeight="true" outlineLevel="0" collapsed="false">
      <c r="A2" s="30" t="s">
        <v>3</v>
      </c>
      <c r="B2" s="30"/>
      <c r="C2" s="31" t="n">
        <v>89379676209</v>
      </c>
      <c r="D2" s="31"/>
      <c r="E2" s="32"/>
      <c r="F2" s="32"/>
      <c r="G2" s="33"/>
    </row>
    <row r="3" customFormat="false" ht="27.85" hidden="false" customHeight="true" outlineLevel="0" collapsed="false">
      <c r="A3" s="34" t="s">
        <v>162</v>
      </c>
      <c r="B3" s="8" t="str">
        <f aca="false">'3 контур (2)'!B3</f>
        <v>Подборонов С.В.</v>
      </c>
      <c r="C3" s="8"/>
      <c r="D3" s="35" t="s">
        <v>7</v>
      </c>
      <c r="E3" s="35"/>
      <c r="F3" s="36" t="s">
        <v>8</v>
      </c>
      <c r="G3" s="36"/>
    </row>
    <row r="4" customFormat="false" ht="27.85" hidden="false" customHeight="true" outlineLevel="0" collapsed="false">
      <c r="A4" s="34" t="s">
        <v>163</v>
      </c>
      <c r="B4" s="37" t="s">
        <v>56</v>
      </c>
      <c r="C4" s="37"/>
      <c r="D4" s="38" t="s">
        <v>164</v>
      </c>
      <c r="E4" s="38"/>
      <c r="F4" s="39" t="s">
        <v>165</v>
      </c>
      <c r="G4" s="39"/>
    </row>
    <row r="5" customFormat="false" ht="14.15" hidden="false" customHeight="false" outlineLevel="0" collapsed="false">
      <c r="A5" s="40" t="s">
        <v>166</v>
      </c>
      <c r="B5" s="41" t="n">
        <f aca="false">'3 конт дез (3)'!B5</f>
        <v>45806</v>
      </c>
      <c r="C5" s="32"/>
      <c r="D5" s="32"/>
      <c r="E5" s="32"/>
      <c r="F5" s="32"/>
      <c r="G5" s="33"/>
    </row>
    <row r="6" customFormat="false" ht="13.8" hidden="false" customHeight="false" outlineLevel="0" collapsed="false">
      <c r="A6" s="42"/>
      <c r="B6" s="42"/>
      <c r="C6" s="42"/>
      <c r="D6" s="42"/>
      <c r="E6" s="42"/>
      <c r="F6" s="42"/>
      <c r="G6" s="42"/>
    </row>
    <row r="7" customFormat="false" ht="13.9" hidden="false" customHeight="true" outlineLevel="0" collapsed="false">
      <c r="A7" s="29" t="s">
        <v>167</v>
      </c>
      <c r="B7" s="29"/>
      <c r="C7" s="29"/>
      <c r="D7" s="29"/>
      <c r="E7" s="29"/>
      <c r="F7" s="29"/>
      <c r="G7" s="29"/>
    </row>
    <row r="8" customFormat="false" ht="13.9" hidden="false" customHeight="true" outlineLevel="0" collapsed="false">
      <c r="A8" s="43" t="s">
        <v>168</v>
      </c>
      <c r="B8" s="43"/>
      <c r="C8" s="43"/>
      <c r="D8" s="43"/>
      <c r="E8" s="43"/>
      <c r="F8" s="43"/>
      <c r="G8" s="43"/>
    </row>
    <row r="9" customFormat="false" ht="13.9" hidden="false" customHeight="true" outlineLevel="0" collapsed="false">
      <c r="A9" s="43" t="s">
        <v>169</v>
      </c>
      <c r="B9" s="43"/>
      <c r="C9" s="43"/>
      <c r="D9" s="43"/>
      <c r="E9" s="43"/>
      <c r="F9" s="43"/>
      <c r="G9" s="43"/>
    </row>
    <row r="10" customFormat="false" ht="52.7" hidden="false" customHeight="true" outlineLevel="0" collapsed="false">
      <c r="A10" s="44" t="s">
        <v>170</v>
      </c>
      <c r="B10" s="44" t="s">
        <v>171</v>
      </c>
      <c r="C10" s="44" t="s">
        <v>172</v>
      </c>
      <c r="D10" s="44" t="s">
        <v>173</v>
      </c>
      <c r="E10" s="44" t="s">
        <v>174</v>
      </c>
      <c r="F10" s="44" t="s">
        <v>175</v>
      </c>
      <c r="G10" s="44"/>
    </row>
    <row r="11" customFormat="false" ht="13.9" hidden="false" customHeight="true" outlineLevel="0" collapsed="false">
      <c r="A11" s="45" t="s">
        <v>35</v>
      </c>
      <c r="B11" s="45" t="n">
        <v>3</v>
      </c>
      <c r="C11" s="45" t="s">
        <v>35</v>
      </c>
      <c r="D11" s="45" t="s">
        <v>35</v>
      </c>
      <c r="E11" s="46" t="s">
        <v>35</v>
      </c>
      <c r="F11" s="45" t="s">
        <v>35</v>
      </c>
      <c r="G11" s="45"/>
    </row>
    <row r="12" customFormat="false" ht="13.8" hidden="false" customHeight="false" outlineLevel="0" collapsed="false">
      <c r="A12" s="42"/>
      <c r="B12" s="42"/>
      <c r="C12" s="42"/>
      <c r="D12" s="42"/>
      <c r="E12" s="42"/>
      <c r="F12" s="42"/>
      <c r="G12" s="42"/>
    </row>
    <row r="13" customFormat="false" ht="13.9" hidden="false" customHeight="true" outlineLevel="0" collapsed="false">
      <c r="A13" s="43" t="s">
        <v>176</v>
      </c>
      <c r="B13" s="43"/>
      <c r="C13" s="43"/>
      <c r="D13" s="43"/>
      <c r="E13" s="43"/>
      <c r="F13" s="43"/>
      <c r="G13" s="43"/>
    </row>
    <row r="14" customFormat="false" ht="52.7" hidden="false" customHeight="true" outlineLevel="0" collapsed="false">
      <c r="A14" s="18" t="s">
        <v>170</v>
      </c>
      <c r="B14" s="44" t="s">
        <v>171</v>
      </c>
      <c r="C14" s="44" t="s">
        <v>172</v>
      </c>
      <c r="D14" s="44" t="s">
        <v>173</v>
      </c>
      <c r="E14" s="44" t="s">
        <v>174</v>
      </c>
      <c r="F14" s="44" t="s">
        <v>175</v>
      </c>
      <c r="G14" s="44"/>
    </row>
    <row r="15" customFormat="false" ht="39.8" hidden="false" customHeight="true" outlineLevel="0" collapsed="false">
      <c r="A15" s="47" t="s">
        <v>177</v>
      </c>
      <c r="B15" s="5" t="s">
        <v>35</v>
      </c>
      <c r="C15" s="5" t="s">
        <v>35</v>
      </c>
      <c r="D15" s="5" t="s">
        <v>35</v>
      </c>
      <c r="E15" s="48" t="s">
        <v>35</v>
      </c>
      <c r="F15" s="6" t="s">
        <v>35</v>
      </c>
      <c r="G15" s="6"/>
    </row>
    <row r="16" customFormat="false" ht="13.9" hidden="false" customHeight="true" outlineLevel="0" collapsed="false">
      <c r="A16" s="49" t="s">
        <v>178</v>
      </c>
      <c r="B16" s="49"/>
      <c r="C16" s="49"/>
      <c r="D16" s="49"/>
      <c r="E16" s="49"/>
      <c r="F16" s="49"/>
      <c r="G16" s="49"/>
    </row>
    <row r="17" customFormat="false" ht="13.9" hidden="false" customHeight="false" outlineLevel="0" collapsed="false">
      <c r="A17" s="44" t="s">
        <v>179</v>
      </c>
      <c r="B17" s="44" t="s">
        <v>180</v>
      </c>
      <c r="C17" s="42"/>
      <c r="D17" s="42"/>
      <c r="E17" s="42"/>
      <c r="F17" s="42"/>
      <c r="G17" s="42"/>
    </row>
    <row r="18" customFormat="false" ht="13.9" hidden="false" customHeight="true" outlineLevel="0" collapsed="false">
      <c r="A18" s="50" t="s">
        <v>181</v>
      </c>
      <c r="B18" s="50"/>
      <c r="C18" s="42"/>
      <c r="D18" s="42"/>
      <c r="E18" s="42"/>
      <c r="F18" s="42"/>
      <c r="G18" s="42"/>
    </row>
    <row r="19" customFormat="false" ht="13.9" hidden="false" customHeight="false" outlineLevel="0" collapsed="false">
      <c r="A19" s="8" t="s">
        <v>182</v>
      </c>
      <c r="B19" s="5" t="str">
        <f aca="false">F15</f>
        <v>-</v>
      </c>
      <c r="C19" s="42"/>
      <c r="D19" s="42"/>
      <c r="E19" s="42"/>
      <c r="F19" s="42"/>
      <c r="G19" s="42"/>
    </row>
    <row r="20" customFormat="false" ht="13.9" hidden="false" customHeight="false" outlineLevel="0" collapsed="false">
      <c r="A20" s="8" t="s">
        <v>183</v>
      </c>
      <c r="B20" s="5" t="str">
        <f aca="false">B19</f>
        <v>-</v>
      </c>
      <c r="C20" s="42"/>
      <c r="D20" s="42"/>
      <c r="E20" s="42"/>
      <c r="F20" s="42"/>
      <c r="G20" s="42"/>
    </row>
    <row r="21" customFormat="false" ht="13.9" hidden="false" customHeight="true" outlineLevel="0" collapsed="false">
      <c r="A21" s="47" t="s">
        <v>184</v>
      </c>
      <c r="B21" s="47"/>
      <c r="C21" s="47"/>
      <c r="D21" s="47"/>
      <c r="E21" s="47"/>
      <c r="F21" s="51" t="s">
        <v>35</v>
      </c>
      <c r="G21" s="51"/>
    </row>
    <row r="22" customFormat="false" ht="13.9" hidden="false" customHeight="true" outlineLevel="0" collapsed="false">
      <c r="A22" s="47" t="s">
        <v>185</v>
      </c>
      <c r="B22" s="47"/>
      <c r="C22" s="47"/>
      <c r="D22" s="47"/>
      <c r="E22" s="47"/>
      <c r="F22" s="6" t="s">
        <v>35</v>
      </c>
      <c r="G22" s="6"/>
    </row>
    <row r="23" customFormat="false" ht="13.9" hidden="false" customHeight="true" outlineLevel="0" collapsed="false">
      <c r="A23" s="47" t="s">
        <v>186</v>
      </c>
      <c r="B23" s="47"/>
      <c r="C23" s="47"/>
      <c r="D23" s="47"/>
      <c r="E23" s="47"/>
      <c r="F23" s="6" t="s">
        <v>35</v>
      </c>
      <c r="G23" s="6"/>
    </row>
    <row r="24" customFormat="false" ht="13.9" hidden="false" customHeight="true" outlineLevel="0" collapsed="false">
      <c r="A24" s="49" t="s">
        <v>187</v>
      </c>
      <c r="B24" s="49"/>
      <c r="C24" s="49"/>
      <c r="D24" s="49"/>
      <c r="E24" s="49"/>
      <c r="F24" s="49"/>
      <c r="G24" s="49"/>
    </row>
    <row r="25" customFormat="false" ht="14.15" hidden="false" customHeight="true" outlineLevel="0" collapsed="false">
      <c r="A25" s="47" t="s">
        <v>255</v>
      </c>
      <c r="B25" s="47"/>
      <c r="C25" s="47"/>
      <c r="D25" s="47"/>
      <c r="E25" s="47"/>
      <c r="F25" s="47"/>
      <c r="G25" s="47"/>
    </row>
    <row r="26" customFormat="false" ht="13.9" hidden="false" customHeight="true" outlineLevel="0" collapsed="false">
      <c r="A26" s="57" t="s">
        <v>208</v>
      </c>
      <c r="B26" s="57"/>
      <c r="C26" s="57"/>
      <c r="D26" s="57"/>
      <c r="E26" s="57"/>
      <c r="F26" s="57"/>
      <c r="G26" s="57"/>
    </row>
    <row r="27" customFormat="false" ht="13.9" hidden="false" customHeight="true" outlineLevel="0" collapsed="false">
      <c r="A27" s="47" t="s">
        <v>35</v>
      </c>
      <c r="B27" s="47"/>
      <c r="C27" s="47"/>
      <c r="D27" s="47"/>
      <c r="E27" s="47"/>
      <c r="F27" s="47"/>
      <c r="G27" s="47"/>
    </row>
    <row r="28" customFormat="false" ht="13.9" hidden="false" customHeight="true" outlineLevel="0" collapsed="false">
      <c r="A28" s="43" t="s">
        <v>188</v>
      </c>
      <c r="B28" s="43"/>
      <c r="C28" s="43"/>
      <c r="D28" s="43"/>
      <c r="E28" s="43"/>
      <c r="F28" s="43"/>
      <c r="G28" s="43"/>
    </row>
    <row r="29" customFormat="false" ht="14.15" hidden="false" customHeight="false" outlineLevel="0" collapsed="false">
      <c r="A29" s="44" t="s">
        <v>171</v>
      </c>
      <c r="B29" s="8" t="s">
        <v>214</v>
      </c>
      <c r="C29" s="8" t="s">
        <v>191</v>
      </c>
      <c r="D29" s="8" t="s">
        <v>192</v>
      </c>
      <c r="E29" s="8" t="s">
        <v>193</v>
      </c>
      <c r="F29" s="8" t="s">
        <v>194</v>
      </c>
      <c r="G29" s="8" t="s">
        <v>195</v>
      </c>
    </row>
    <row r="30" customFormat="false" ht="13.9" hidden="false" customHeight="false" outlineLevel="0" collapsed="false">
      <c r="A30" s="5" t="s">
        <v>35</v>
      </c>
      <c r="B30" s="5" t="s">
        <v>35</v>
      </c>
      <c r="C30" s="5" t="s">
        <v>35</v>
      </c>
      <c r="D30" s="5" t="s">
        <v>35</v>
      </c>
      <c r="E30" s="5" t="s">
        <v>35</v>
      </c>
      <c r="F30" s="5" t="s">
        <v>35</v>
      </c>
      <c r="G30" s="5" t="s">
        <v>35</v>
      </c>
    </row>
    <row r="31" customFormat="false" ht="13.9" hidden="false" customHeight="true" outlineLevel="0" collapsed="false">
      <c r="A31" s="49" t="s">
        <v>178</v>
      </c>
      <c r="B31" s="49"/>
      <c r="C31" s="49"/>
      <c r="D31" s="49"/>
      <c r="E31" s="49"/>
      <c r="F31" s="49"/>
      <c r="G31" s="49"/>
    </row>
    <row r="32" customFormat="false" ht="13.9" hidden="false" customHeight="false" outlineLevel="0" collapsed="false">
      <c r="A32" s="44" t="s">
        <v>179</v>
      </c>
      <c r="B32" s="44" t="s">
        <v>180</v>
      </c>
      <c r="C32" s="52"/>
      <c r="D32" s="52"/>
      <c r="E32" s="52"/>
      <c r="F32" s="52"/>
      <c r="G32" s="52"/>
    </row>
    <row r="33" customFormat="false" ht="13.9" hidden="false" customHeight="true" outlineLevel="0" collapsed="false">
      <c r="A33" s="6" t="s">
        <v>196</v>
      </c>
      <c r="B33" s="6"/>
      <c r="C33" s="52"/>
      <c r="D33" s="52"/>
      <c r="E33" s="52"/>
      <c r="F33" s="52"/>
      <c r="G33" s="52"/>
    </row>
    <row r="34" customFormat="false" ht="13.9" hidden="false" customHeight="false" outlineLevel="0" collapsed="false">
      <c r="A34" s="8" t="s">
        <v>214</v>
      </c>
      <c r="B34" s="5" t="str">
        <f aca="false">B30</f>
        <v>-</v>
      </c>
      <c r="C34" s="52"/>
      <c r="D34" s="52"/>
      <c r="E34" s="52"/>
      <c r="F34" s="52"/>
      <c r="G34" s="52"/>
    </row>
    <row r="35" customFormat="false" ht="13.9" hidden="false" customHeight="false" outlineLevel="0" collapsed="false">
      <c r="A35" s="8" t="s">
        <v>191</v>
      </c>
      <c r="B35" s="5" t="str">
        <f aca="false">C30</f>
        <v>-</v>
      </c>
      <c r="C35" s="52"/>
      <c r="D35" s="52"/>
      <c r="E35" s="52"/>
      <c r="F35" s="52"/>
      <c r="G35" s="52"/>
    </row>
    <row r="36" customFormat="false" ht="13.9" hidden="false" customHeight="false" outlineLevel="0" collapsed="false">
      <c r="A36" s="8" t="s">
        <v>192</v>
      </c>
      <c r="B36" s="5" t="str">
        <f aca="false">D30</f>
        <v>-</v>
      </c>
      <c r="C36" s="53"/>
      <c r="D36" s="53"/>
      <c r="E36" s="53"/>
      <c r="F36" s="53"/>
      <c r="G36" s="52"/>
    </row>
    <row r="37" customFormat="false" ht="14.15" hidden="false" customHeight="false" outlineLevel="0" collapsed="false">
      <c r="A37" s="8" t="str">
        <f aca="false">E29</f>
        <v>Жужелицы</v>
      </c>
      <c r="B37" s="5" t="str">
        <f aca="false">E30</f>
        <v>-</v>
      </c>
      <c r="C37" s="53"/>
      <c r="D37" s="53"/>
      <c r="E37" s="53"/>
      <c r="F37" s="53"/>
      <c r="G37" s="52"/>
    </row>
    <row r="38" customFormat="false" ht="14.15" hidden="false" customHeight="false" outlineLevel="0" collapsed="false">
      <c r="A38" s="8" t="str">
        <f aca="false">F29</f>
        <v>Мокрицы</v>
      </c>
      <c r="B38" s="5" t="str">
        <f aca="false">F30</f>
        <v>-</v>
      </c>
      <c r="C38" s="53"/>
      <c r="D38" s="53"/>
      <c r="E38" s="53"/>
      <c r="F38" s="53"/>
      <c r="G38" s="52"/>
    </row>
    <row r="39" customFormat="false" ht="13.9" hidden="false" customHeight="false" outlineLevel="0" collapsed="false">
      <c r="A39" s="8" t="s">
        <v>195</v>
      </c>
      <c r="B39" s="5" t="str">
        <f aca="false">G30</f>
        <v>-</v>
      </c>
      <c r="C39" s="53"/>
      <c r="D39" s="53"/>
      <c r="E39" s="53"/>
      <c r="F39" s="53"/>
      <c r="G39" s="52"/>
    </row>
    <row r="40" customFormat="false" ht="14.15" hidden="false" customHeight="false" outlineLevel="0" collapsed="false">
      <c r="A40" s="8" t="s">
        <v>183</v>
      </c>
      <c r="B40" s="5" t="s">
        <v>35</v>
      </c>
      <c r="C40" s="53"/>
      <c r="D40" s="53"/>
      <c r="E40" s="53"/>
      <c r="F40" s="53"/>
      <c r="G40" s="52"/>
    </row>
    <row r="41" customFormat="false" ht="13.9" hidden="false" customHeight="true" outlineLevel="0" collapsed="false">
      <c r="A41" s="47" t="s">
        <v>35</v>
      </c>
      <c r="B41" s="47"/>
      <c r="C41" s="47"/>
      <c r="D41" s="47"/>
      <c r="E41" s="47"/>
      <c r="F41" s="47"/>
      <c r="G41" s="47"/>
    </row>
    <row r="42" customFormat="false" ht="13.9" hidden="false" customHeight="true" outlineLevel="0" collapsed="false">
      <c r="A42" s="49" t="s">
        <v>187</v>
      </c>
      <c r="B42" s="49"/>
      <c r="C42" s="49"/>
      <c r="D42" s="49"/>
      <c r="E42" s="49"/>
      <c r="F42" s="49"/>
      <c r="G42" s="49"/>
    </row>
    <row r="43" customFormat="false" ht="13.9" hidden="false" customHeight="true" outlineLevel="0" collapsed="false">
      <c r="A43" s="47" t="s">
        <v>212</v>
      </c>
      <c r="B43" s="47"/>
      <c r="C43" s="47"/>
      <c r="D43" s="47"/>
      <c r="E43" s="47"/>
      <c r="F43" s="47"/>
      <c r="G43" s="47"/>
    </row>
    <row r="44" customFormat="false" ht="13.9" hidden="false" customHeight="true" outlineLevel="0" collapsed="false">
      <c r="A44" s="43" t="s">
        <v>198</v>
      </c>
      <c r="B44" s="43"/>
      <c r="C44" s="43"/>
      <c r="D44" s="43"/>
      <c r="E44" s="43"/>
      <c r="F44" s="43"/>
      <c r="G44" s="43"/>
    </row>
    <row r="45" customFormat="false" ht="14.15" hidden="false" customHeight="false" outlineLevel="0" collapsed="false">
      <c r="A45" s="44" t="s">
        <v>199</v>
      </c>
      <c r="B45" s="44" t="s">
        <v>200</v>
      </c>
      <c r="C45" s="44" t="s">
        <v>201</v>
      </c>
      <c r="D45" s="44" t="s">
        <v>202</v>
      </c>
      <c r="E45" s="44" t="s">
        <v>203</v>
      </c>
      <c r="F45" s="44" t="s">
        <v>204</v>
      </c>
      <c r="G45" s="44" t="s">
        <v>205</v>
      </c>
    </row>
    <row r="46" customFormat="false" ht="14.15" hidden="false" customHeight="false" outlineLevel="0" collapsed="false">
      <c r="A46" s="54" t="s">
        <v>35</v>
      </c>
      <c r="B46" s="54" t="s">
        <v>35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</row>
    <row r="47" customFormat="false" ht="13.9" hidden="false" customHeight="true" outlineLevel="0" collapsed="false">
      <c r="A47" s="49" t="s">
        <v>178</v>
      </c>
      <c r="B47" s="49"/>
      <c r="C47" s="49"/>
      <c r="D47" s="49"/>
      <c r="E47" s="49"/>
      <c r="F47" s="49"/>
      <c r="G47" s="49"/>
    </row>
    <row r="48" customFormat="false" ht="13.9" hidden="false" customHeight="false" outlineLevel="0" collapsed="false">
      <c r="A48" s="44" t="s">
        <v>179</v>
      </c>
      <c r="B48" s="44" t="s">
        <v>180</v>
      </c>
      <c r="C48" s="42"/>
      <c r="D48" s="42"/>
      <c r="E48" s="42"/>
      <c r="F48" s="42"/>
      <c r="G48" s="42"/>
    </row>
    <row r="49" customFormat="false" ht="13.9" hidden="false" customHeight="true" outlineLevel="0" collapsed="false">
      <c r="A49" s="24" t="s">
        <v>206</v>
      </c>
      <c r="B49" s="24"/>
      <c r="C49" s="42"/>
      <c r="D49" s="42"/>
      <c r="E49" s="42"/>
      <c r="F49" s="42"/>
      <c r="G49" s="42"/>
    </row>
    <row r="50" customFormat="false" ht="14.15" hidden="false" customHeight="false" outlineLevel="0" collapsed="false">
      <c r="A50" s="8" t="s">
        <v>200</v>
      </c>
      <c r="B50" s="5" t="str">
        <f aca="false">B46</f>
        <v>-</v>
      </c>
      <c r="C50" s="42"/>
      <c r="D50" s="42"/>
      <c r="E50" s="42"/>
      <c r="F50" s="42"/>
      <c r="G50" s="42"/>
    </row>
    <row r="51" customFormat="false" ht="14.15" hidden="false" customHeight="false" outlineLevel="0" collapsed="false">
      <c r="A51" s="8" t="s">
        <v>201</v>
      </c>
      <c r="B51" s="5" t="str">
        <f aca="false">C46</f>
        <v>-</v>
      </c>
      <c r="C51" s="42"/>
      <c r="D51" s="42"/>
      <c r="E51" s="42"/>
      <c r="F51" s="42"/>
      <c r="G51" s="42"/>
    </row>
    <row r="52" customFormat="false" ht="14.15" hidden="false" customHeight="false" outlineLevel="0" collapsed="false">
      <c r="A52" s="8" t="str">
        <f aca="false">D45</f>
        <v>Златоглазки</v>
      </c>
      <c r="B52" s="5" t="str">
        <f aca="false">D46</f>
        <v>-</v>
      </c>
      <c r="C52" s="42"/>
      <c r="D52" s="42"/>
      <c r="E52" s="42"/>
      <c r="F52" s="42"/>
      <c r="G52" s="42"/>
    </row>
    <row r="53" customFormat="false" ht="14.15" hidden="false" customHeight="false" outlineLevel="0" collapsed="false">
      <c r="A53" s="8" t="str">
        <f aca="false">E45</f>
        <v>Комары</v>
      </c>
      <c r="B53" s="5" t="str">
        <f aca="false">E46</f>
        <v>-</v>
      </c>
      <c r="C53" s="42"/>
      <c r="D53" s="42"/>
      <c r="E53" s="42"/>
      <c r="F53" s="42"/>
      <c r="G53" s="42"/>
    </row>
    <row r="54" customFormat="false" ht="14.15" hidden="false" customHeight="false" outlineLevel="0" collapsed="false">
      <c r="A54" s="8" t="str">
        <f aca="false">F45</f>
        <v>Осы</v>
      </c>
      <c r="B54" s="5" t="str">
        <f aca="false">F46</f>
        <v>-</v>
      </c>
      <c r="C54" s="42"/>
      <c r="D54" s="42"/>
      <c r="E54" s="42"/>
      <c r="F54" s="42"/>
      <c r="G54" s="42"/>
    </row>
    <row r="55" customFormat="false" ht="14.15" hidden="false" customHeight="false" outlineLevel="0" collapsed="false">
      <c r="A55" s="8" t="str">
        <f aca="false">G45</f>
        <v>Пищевая моль</v>
      </c>
      <c r="B55" s="5" t="str">
        <f aca="false">G46</f>
        <v>-</v>
      </c>
      <c r="C55" s="42"/>
      <c r="D55" s="42"/>
      <c r="E55" s="42"/>
      <c r="F55" s="42"/>
      <c r="G55" s="42"/>
    </row>
    <row r="56" customFormat="false" ht="13.9" hidden="false" customHeight="true" outlineLevel="0" collapsed="false">
      <c r="A56" s="49" t="s">
        <v>187</v>
      </c>
      <c r="B56" s="49"/>
      <c r="C56" s="49"/>
      <c r="D56" s="49"/>
      <c r="E56" s="49"/>
      <c r="F56" s="49"/>
      <c r="G56" s="49"/>
    </row>
    <row r="57" customFormat="false" ht="13.9" hidden="false" customHeight="true" outlineLevel="0" collapsed="false">
      <c r="A57" s="47" t="s">
        <v>212</v>
      </c>
      <c r="B57" s="47"/>
      <c r="C57" s="47"/>
      <c r="D57" s="47"/>
      <c r="E57" s="47"/>
      <c r="F57" s="47"/>
      <c r="G57" s="47"/>
    </row>
    <row r="58" customFormat="false" ht="13.9" hidden="false" customHeight="true" outlineLevel="0" collapsed="false">
      <c r="A58" s="43" t="s">
        <v>210</v>
      </c>
      <c r="B58" s="43"/>
      <c r="C58" s="43"/>
      <c r="D58" s="43"/>
      <c r="E58" s="43"/>
      <c r="F58" s="43"/>
      <c r="G58" s="43"/>
    </row>
    <row r="59" customFormat="false" ht="52.7" hidden="false" customHeight="true" outlineLevel="0" collapsed="false">
      <c r="A59" s="44" t="s">
        <v>211</v>
      </c>
      <c r="B59" s="44" t="s">
        <v>200</v>
      </c>
      <c r="C59" s="44" t="s">
        <v>201</v>
      </c>
      <c r="D59" s="44" t="s">
        <v>202</v>
      </c>
      <c r="E59" s="44" t="s">
        <v>203</v>
      </c>
      <c r="F59" s="44" t="s">
        <v>204</v>
      </c>
      <c r="G59" s="44" t="s">
        <v>205</v>
      </c>
    </row>
    <row r="60" customFormat="false" ht="13.9" hidden="false" customHeight="true" outlineLevel="0" collapsed="false">
      <c r="A60" s="54" t="s">
        <v>35</v>
      </c>
      <c r="B60" s="54" t="s">
        <v>35</v>
      </c>
      <c r="C60" s="54" t="s">
        <v>35</v>
      </c>
      <c r="D60" s="54" t="s">
        <v>35</v>
      </c>
      <c r="E60" s="54" t="s">
        <v>35</v>
      </c>
      <c r="F60" s="54" t="s">
        <v>35</v>
      </c>
      <c r="G60" s="54" t="s">
        <v>35</v>
      </c>
    </row>
    <row r="61" customFormat="false" ht="13.9" hidden="false" customHeight="true" outlineLevel="0" collapsed="false">
      <c r="A61" s="49" t="s">
        <v>178</v>
      </c>
      <c r="B61" s="49"/>
      <c r="C61" s="49"/>
      <c r="D61" s="49"/>
      <c r="E61" s="49"/>
      <c r="F61" s="49"/>
      <c r="G61" s="49"/>
    </row>
    <row r="62" customFormat="false" ht="13.9" hidden="false" customHeight="true" outlineLevel="0" collapsed="false">
      <c r="A62" s="44" t="s">
        <v>179</v>
      </c>
      <c r="B62" s="44" t="s">
        <v>180</v>
      </c>
      <c r="C62" s="42"/>
      <c r="D62" s="42"/>
      <c r="E62" s="42"/>
      <c r="F62" s="42"/>
      <c r="G62" s="42"/>
    </row>
    <row r="63" customFormat="false" ht="13.9" hidden="false" customHeight="true" outlineLevel="0" collapsed="false">
      <c r="A63" s="24" t="s">
        <v>206</v>
      </c>
      <c r="B63" s="24"/>
      <c r="C63" s="42"/>
      <c r="D63" s="42"/>
      <c r="E63" s="42"/>
      <c r="F63" s="42"/>
      <c r="G63" s="42"/>
    </row>
    <row r="64" customFormat="false" ht="27.85" hidden="false" customHeight="true" outlineLevel="0" collapsed="false">
      <c r="A64" s="8" t="s">
        <v>200</v>
      </c>
      <c r="B64" s="5" t="str">
        <f aca="false">B60</f>
        <v>-</v>
      </c>
      <c r="C64" s="42"/>
      <c r="D64" s="42"/>
      <c r="E64" s="42"/>
      <c r="F64" s="42"/>
      <c r="G64" s="42"/>
    </row>
    <row r="65" customFormat="false" ht="13.9" hidden="false" customHeight="true" outlineLevel="0" collapsed="false">
      <c r="A65" s="8" t="s">
        <v>201</v>
      </c>
      <c r="B65" s="5" t="str">
        <f aca="false">C60</f>
        <v>-</v>
      </c>
      <c r="C65" s="42"/>
      <c r="D65" s="42"/>
      <c r="E65" s="42"/>
      <c r="F65" s="42"/>
      <c r="G65" s="42"/>
    </row>
    <row r="66" customFormat="false" ht="13.9" hidden="false" customHeight="false" outlineLevel="0" collapsed="false">
      <c r="A66" s="8" t="str">
        <f aca="false">D59</f>
        <v>Златоглазки</v>
      </c>
      <c r="B66" s="5" t="str">
        <f aca="false">D60</f>
        <v>-</v>
      </c>
      <c r="C66" s="42"/>
      <c r="D66" s="42"/>
      <c r="E66" s="42"/>
      <c r="F66" s="42"/>
      <c r="G66" s="42"/>
    </row>
    <row r="67" customFormat="false" ht="13.9" hidden="false" customHeight="true" outlineLevel="0" collapsed="false">
      <c r="A67" s="8" t="str">
        <f aca="false">E59</f>
        <v>Комары</v>
      </c>
      <c r="B67" s="5" t="str">
        <f aca="false">E60</f>
        <v>-</v>
      </c>
      <c r="C67" s="42"/>
      <c r="D67" s="42"/>
      <c r="E67" s="42"/>
      <c r="F67" s="42"/>
      <c r="G67" s="42"/>
    </row>
    <row r="68" customFormat="false" ht="24.85" hidden="false" customHeight="true" outlineLevel="0" collapsed="false">
      <c r="A68" s="8" t="str">
        <f aca="false">F59</f>
        <v>Осы</v>
      </c>
      <c r="B68" s="5" t="str">
        <f aca="false">F60</f>
        <v>-</v>
      </c>
      <c r="C68" s="42"/>
      <c r="D68" s="42"/>
      <c r="E68" s="42"/>
      <c r="F68" s="42"/>
      <c r="G68" s="42"/>
    </row>
    <row r="69" customFormat="false" ht="12.8" hidden="false" customHeight="true" outlineLevel="0" collapsed="false">
      <c r="A69" s="8" t="str">
        <f aca="false">G59</f>
        <v>Пищевая моль</v>
      </c>
      <c r="B69" s="5" t="str">
        <f aca="false">G60</f>
        <v>-</v>
      </c>
      <c r="C69" s="42"/>
      <c r="D69" s="42"/>
      <c r="E69" s="42"/>
      <c r="F69" s="42"/>
      <c r="G69" s="42"/>
    </row>
    <row r="70" customFormat="false" ht="13.8" hidden="false" customHeight="true" outlineLevel="0" collapsed="false">
      <c r="A70" s="49" t="s">
        <v>187</v>
      </c>
      <c r="B70" s="49"/>
      <c r="C70" s="49"/>
      <c r="D70" s="49"/>
      <c r="E70" s="49"/>
      <c r="F70" s="49"/>
      <c r="G70" s="49"/>
    </row>
    <row r="71" customFormat="false" ht="13.9" hidden="false" customHeight="true" outlineLevel="0" collapsed="false">
      <c r="A71" s="2" t="s">
        <v>212</v>
      </c>
      <c r="B71" s="2"/>
      <c r="C71" s="2"/>
      <c r="D71" s="2"/>
      <c r="E71" s="2"/>
      <c r="F71" s="2"/>
      <c r="G71" s="2"/>
    </row>
    <row r="72" customFormat="false" ht="27.85" hidden="false" customHeight="true" outlineLevel="0" collapsed="false">
      <c r="A72" s="43" t="s">
        <v>213</v>
      </c>
      <c r="B72" s="43"/>
      <c r="C72" s="43"/>
      <c r="D72" s="43"/>
      <c r="E72" s="43"/>
      <c r="F72" s="43"/>
      <c r="G72" s="43"/>
    </row>
    <row r="73" customFormat="false" ht="24.6" hidden="false" customHeight="true" outlineLevel="0" collapsed="false">
      <c r="A73" s="44" t="s">
        <v>211</v>
      </c>
      <c r="B73" s="67" t="s">
        <v>214</v>
      </c>
      <c r="C73" s="67" t="s">
        <v>191</v>
      </c>
      <c r="D73" s="67" t="s">
        <v>192</v>
      </c>
      <c r="E73" s="67" t="s">
        <v>193</v>
      </c>
      <c r="F73" s="67" t="s">
        <v>194</v>
      </c>
      <c r="G73" s="67" t="s">
        <v>195</v>
      </c>
    </row>
    <row r="74" customFormat="false" ht="13.9" hidden="false" customHeight="true" outlineLevel="0" collapsed="false">
      <c r="A74" s="54" t="s">
        <v>35</v>
      </c>
      <c r="B74" s="54" t="s">
        <v>35</v>
      </c>
      <c r="C74" s="54" t="s">
        <v>35</v>
      </c>
      <c r="D74" s="54" t="s">
        <v>35</v>
      </c>
      <c r="E74" s="54" t="s">
        <v>35</v>
      </c>
      <c r="F74" s="54" t="s">
        <v>35</v>
      </c>
      <c r="G74" s="54" t="s">
        <v>35</v>
      </c>
    </row>
    <row r="75" customFormat="false" ht="13.9" hidden="false" customHeight="true" outlineLevel="0" collapsed="false">
      <c r="A75" s="49" t="s">
        <v>178</v>
      </c>
      <c r="B75" s="49"/>
      <c r="C75" s="49"/>
      <c r="D75" s="49"/>
      <c r="E75" s="49"/>
      <c r="F75" s="49"/>
      <c r="G75" s="49"/>
    </row>
    <row r="76" customFormat="false" ht="13.9" hidden="false" customHeight="true" outlineLevel="0" collapsed="false">
      <c r="A76" s="44" t="s">
        <v>179</v>
      </c>
      <c r="B76" s="44" t="s">
        <v>180</v>
      </c>
      <c r="C76" s="42"/>
      <c r="D76" s="42"/>
      <c r="E76" s="42"/>
      <c r="F76" s="42"/>
      <c r="G76" s="42"/>
    </row>
    <row r="77" customFormat="false" ht="27.85" hidden="false" customHeight="true" outlineLevel="0" collapsed="false">
      <c r="A77" s="24" t="s">
        <v>215</v>
      </c>
      <c r="B77" s="24"/>
      <c r="C77" s="42"/>
      <c r="D77" s="42"/>
      <c r="E77" s="42"/>
      <c r="F77" s="42"/>
      <c r="G77" s="42"/>
    </row>
    <row r="78" customFormat="false" ht="12.8" hidden="false" customHeight="true" outlineLevel="0" collapsed="false">
      <c r="A78" s="8" t="str">
        <f aca="false">B73</f>
        <v>Тараканы</v>
      </c>
      <c r="B78" s="5" t="str">
        <f aca="false">B74</f>
        <v>-</v>
      </c>
      <c r="C78" s="42"/>
      <c r="D78" s="42"/>
      <c r="E78" s="42"/>
      <c r="F78" s="42"/>
      <c r="G78" s="42"/>
    </row>
    <row r="79" customFormat="false" ht="22.85" hidden="false" customHeight="true" outlineLevel="0" collapsed="false">
      <c r="A79" s="8" t="str">
        <f aca="false">C73</f>
        <v>Пауки</v>
      </c>
      <c r="B79" s="5" t="str">
        <f aca="false">C74</f>
        <v>-</v>
      </c>
      <c r="C79" s="42"/>
      <c r="D79" s="42"/>
      <c r="E79" s="42"/>
      <c r="F79" s="42"/>
      <c r="G79" s="42"/>
    </row>
    <row r="80" customFormat="false" ht="13.8" hidden="false" customHeight="false" outlineLevel="0" collapsed="false">
      <c r="A80" s="8" t="str">
        <f aca="false">D73</f>
        <v>Муравьи</v>
      </c>
      <c r="B80" s="5" t="str">
        <f aca="false">D74</f>
        <v>-</v>
      </c>
      <c r="C80" s="42"/>
      <c r="D80" s="42"/>
      <c r="E80" s="42"/>
      <c r="F80" s="42"/>
      <c r="G80" s="42"/>
    </row>
    <row r="81" customFormat="false" ht="13.8" hidden="false" customHeight="true" outlineLevel="0" collapsed="false">
      <c r="A81" s="8" t="str">
        <f aca="false">E73</f>
        <v>Жужелицы</v>
      </c>
      <c r="B81" s="5" t="str">
        <f aca="false">E74</f>
        <v>-</v>
      </c>
      <c r="C81" s="42"/>
      <c r="D81" s="42"/>
      <c r="E81" s="42"/>
      <c r="F81" s="42"/>
      <c r="G81" s="42"/>
    </row>
    <row r="82" customFormat="false" ht="13.8" hidden="false" customHeight="false" outlineLevel="0" collapsed="false">
      <c r="A82" s="8" t="str">
        <f aca="false">F73</f>
        <v>Мокрицы</v>
      </c>
      <c r="B82" s="5" t="str">
        <f aca="false">F74</f>
        <v>-</v>
      </c>
      <c r="C82" s="42"/>
      <c r="D82" s="42"/>
      <c r="E82" s="42"/>
      <c r="F82" s="42"/>
      <c r="G82" s="42"/>
    </row>
    <row r="83" customFormat="false" ht="13.8" hidden="false" customHeight="true" outlineLevel="0" collapsed="false">
      <c r="A83" s="8" t="str">
        <f aca="false">G73</f>
        <v>Многоножки</v>
      </c>
      <c r="B83" s="5" t="str">
        <f aca="false">G74</f>
        <v>-</v>
      </c>
      <c r="C83" s="42"/>
      <c r="D83" s="42"/>
      <c r="E83" s="42"/>
      <c r="F83" s="42"/>
      <c r="G83" s="42"/>
    </row>
    <row r="84" customFormat="false" ht="13.8" hidden="false" customHeight="true" outlineLevel="0" collapsed="false">
      <c r="A84" s="49" t="s">
        <v>187</v>
      </c>
      <c r="B84" s="49"/>
      <c r="C84" s="49"/>
      <c r="D84" s="49"/>
      <c r="E84" s="49"/>
      <c r="F84" s="49"/>
      <c r="G84" s="49"/>
    </row>
    <row r="85" customFormat="false" ht="14.15" hidden="false" customHeight="true" outlineLevel="0" collapsed="false">
      <c r="A85" s="2" t="s">
        <v>212</v>
      </c>
      <c r="B85" s="2"/>
      <c r="C85" s="2"/>
      <c r="D85" s="2"/>
      <c r="E85" s="2"/>
      <c r="F85" s="2"/>
      <c r="G85" s="2"/>
    </row>
    <row r="86" customFormat="false" ht="14.15" hidden="false" customHeight="true" outlineLevel="0" collapsed="false">
      <c r="A86" s="43" t="s">
        <v>217</v>
      </c>
      <c r="B86" s="43"/>
      <c r="C86" s="43"/>
      <c r="D86" s="43"/>
      <c r="E86" s="43"/>
      <c r="F86" s="43"/>
      <c r="G86" s="43"/>
    </row>
    <row r="87" customFormat="false" ht="30.55" hidden="false" customHeight="true" outlineLevel="0" collapsed="false">
      <c r="A87" s="44" t="s">
        <v>218</v>
      </c>
      <c r="B87" s="44"/>
      <c r="C87" s="44" t="s">
        <v>219</v>
      </c>
      <c r="D87" s="44" t="s">
        <v>50</v>
      </c>
      <c r="E87" s="44" t="s">
        <v>220</v>
      </c>
      <c r="F87" s="44"/>
      <c r="G87" s="44" t="s">
        <v>221</v>
      </c>
    </row>
    <row r="88" customFormat="false" ht="14.15" hidden="false" customHeight="true" outlineLevel="0" collapsed="false">
      <c r="A88" s="6" t="s">
        <v>222</v>
      </c>
      <c r="B88" s="6"/>
      <c r="C88" s="58" t="s">
        <v>249</v>
      </c>
      <c r="D88" s="6" t="s">
        <v>224</v>
      </c>
      <c r="E88" s="6" t="s">
        <v>225</v>
      </c>
      <c r="F88" s="6"/>
      <c r="G88" s="59" t="n">
        <f aca="false">103*0.002</f>
        <v>0.206</v>
      </c>
    </row>
    <row r="89" customFormat="false" ht="14.15" hidden="false" customHeight="true" outlineLevel="0" collapsed="false">
      <c r="A89" s="6"/>
      <c r="B89" s="6"/>
      <c r="C89" s="24" t="s">
        <v>41</v>
      </c>
      <c r="D89" s="6"/>
      <c r="E89" s="6"/>
      <c r="F89" s="6"/>
      <c r="G89" s="59"/>
    </row>
    <row r="90" customFormat="false" ht="14.15" hidden="false" customHeight="true" outlineLevel="0" collapsed="false">
      <c r="A90" s="6" t="s">
        <v>222</v>
      </c>
      <c r="B90" s="6"/>
      <c r="C90" s="24" t="s">
        <v>35</v>
      </c>
      <c r="D90" s="6" t="s">
        <v>35</v>
      </c>
      <c r="E90" s="6" t="s">
        <v>35</v>
      </c>
      <c r="F90" s="6"/>
      <c r="G90" s="59" t="s">
        <v>35</v>
      </c>
    </row>
    <row r="91" customFormat="false" ht="14.15" hidden="false" customHeight="true" outlineLevel="0" collapsed="false">
      <c r="A91" s="6"/>
      <c r="B91" s="6"/>
      <c r="C91" s="24" t="s">
        <v>35</v>
      </c>
      <c r="D91" s="6"/>
      <c r="E91" s="6"/>
      <c r="F91" s="6"/>
      <c r="G91" s="59"/>
    </row>
    <row r="92" customFormat="false" ht="14.15" hidden="false" customHeight="true" outlineLevel="0" collapsed="false">
      <c r="A92" s="2" t="s">
        <v>227</v>
      </c>
      <c r="B92" s="2"/>
      <c r="C92" s="60" t="s">
        <v>35</v>
      </c>
      <c r="D92" s="61" t="s">
        <v>35</v>
      </c>
      <c r="E92" s="6" t="s">
        <v>35</v>
      </c>
      <c r="F92" s="6"/>
      <c r="G92" s="62" t="s">
        <v>35</v>
      </c>
    </row>
    <row r="93" customFormat="false" ht="26.85" hidden="false" customHeight="true" outlineLevel="0" collapsed="false">
      <c r="A93" s="2"/>
      <c r="B93" s="2"/>
      <c r="C93" s="5" t="s">
        <v>35</v>
      </c>
      <c r="D93" s="61"/>
      <c r="E93" s="6"/>
      <c r="F93" s="6"/>
      <c r="G93" s="62"/>
    </row>
    <row r="94" customFormat="false" ht="13.8" hidden="false" customHeight="true" outlineLevel="0" collapsed="false">
      <c r="A94" s="2" t="s">
        <v>207</v>
      </c>
      <c r="B94" s="2"/>
      <c r="C94" s="63" t="s">
        <v>35</v>
      </c>
      <c r="D94" s="5" t="s">
        <v>35</v>
      </c>
      <c r="E94" s="6" t="s">
        <v>35</v>
      </c>
      <c r="F94" s="6"/>
      <c r="G94" s="5" t="s">
        <v>35</v>
      </c>
    </row>
    <row r="95" customFormat="false" ht="13.8" hidden="false" customHeight="true" outlineLevel="0" collapsed="false">
      <c r="A95" s="6" t="s">
        <v>229</v>
      </c>
      <c r="B95" s="6"/>
      <c r="C95" s="63" t="s">
        <v>35</v>
      </c>
      <c r="D95" s="6" t="s">
        <v>35</v>
      </c>
      <c r="E95" s="6" t="s">
        <v>35</v>
      </c>
      <c r="F95" s="6"/>
      <c r="G95" s="6" t="s">
        <v>35</v>
      </c>
    </row>
    <row r="96" customFormat="false" ht="13.8" hidden="false" customHeight="false" outlineLevel="0" collapsed="false">
      <c r="A96" s="6"/>
      <c r="B96" s="6"/>
      <c r="C96" s="63" t="s">
        <v>35</v>
      </c>
      <c r="D96" s="6"/>
      <c r="E96" s="6"/>
      <c r="F96" s="6"/>
      <c r="G96" s="6"/>
    </row>
    <row r="97" customFormat="false" ht="13.8" hidden="false" customHeight="true" outlineLevel="0" collapsed="false">
      <c r="A97" s="2" t="s">
        <v>230</v>
      </c>
      <c r="B97" s="2"/>
      <c r="C97" s="24" t="s">
        <v>35</v>
      </c>
      <c r="D97" s="24" t="s">
        <v>35</v>
      </c>
      <c r="E97" s="24" t="s">
        <v>35</v>
      </c>
      <c r="F97" s="24"/>
      <c r="G97" s="24" t="s">
        <v>35</v>
      </c>
    </row>
    <row r="98" customFormat="false" ht="13.8" hidden="false" customHeight="false" outlineLevel="0" collapsed="false">
      <c r="A98" s="2"/>
      <c r="B98" s="2"/>
      <c r="C98" s="24" t="s">
        <v>35</v>
      </c>
      <c r="D98" s="24"/>
      <c r="E98" s="24"/>
      <c r="F98" s="24"/>
      <c r="G98" s="24"/>
    </row>
    <row r="99" customFormat="false" ht="13.8" hidden="false" customHeight="true" outlineLevel="0" collapsed="false">
      <c r="A99" s="64" t="s">
        <v>231</v>
      </c>
      <c r="B99" s="64"/>
      <c r="C99" s="24" t="s">
        <v>35</v>
      </c>
      <c r="D99" s="24" t="s">
        <v>35</v>
      </c>
      <c r="E99" s="24" t="s">
        <v>35</v>
      </c>
      <c r="F99" s="24"/>
      <c r="G99" s="24" t="s">
        <v>35</v>
      </c>
    </row>
    <row r="100" customFormat="false" ht="13.8" hidden="false" customHeight="false" outlineLevel="0" collapsed="false">
      <c r="A100" s="64"/>
      <c r="B100" s="64"/>
      <c r="C100" s="24"/>
      <c r="D100" s="24"/>
      <c r="E100" s="24"/>
      <c r="F100" s="24"/>
      <c r="G100" s="24"/>
    </row>
    <row r="101" customFormat="false" ht="14.15" hidden="false" customHeight="true" outlineLevel="0" collapsed="false">
      <c r="A101" s="24" t="s">
        <v>232</v>
      </c>
      <c r="B101" s="24"/>
      <c r="C101" s="24" t="s">
        <v>35</v>
      </c>
      <c r="D101" s="24" t="s">
        <v>35</v>
      </c>
      <c r="E101" s="24" t="s">
        <v>35</v>
      </c>
      <c r="F101" s="24"/>
      <c r="G101" s="24" t="s">
        <v>35</v>
      </c>
    </row>
    <row r="102" customFormat="false" ht="14.15" hidden="false" customHeight="false" outlineLevel="0" collapsed="false">
      <c r="A102" s="24"/>
      <c r="B102" s="24"/>
      <c r="C102" s="24" t="s">
        <v>35</v>
      </c>
      <c r="D102" s="24"/>
      <c r="E102" s="24"/>
      <c r="F102" s="24"/>
      <c r="G102" s="24"/>
    </row>
    <row r="103" customFormat="false" ht="14.15" hidden="false" customHeight="true" outlineLevel="0" collapsed="false">
      <c r="A103" s="43" t="s">
        <v>235</v>
      </c>
      <c r="B103" s="43"/>
      <c r="C103" s="43"/>
      <c r="D103" s="43"/>
      <c r="E103" s="43"/>
      <c r="F103" s="43"/>
      <c r="G103" s="43"/>
    </row>
    <row r="104" customFormat="false" ht="14.15" hidden="false" customHeight="true" outlineLevel="0" collapsed="false">
      <c r="A104" s="47" t="s">
        <v>236</v>
      </c>
      <c r="B104" s="47"/>
      <c r="C104" s="47"/>
      <c r="D104" s="47"/>
      <c r="E104" s="47"/>
      <c r="F104" s="6" t="s">
        <v>35</v>
      </c>
      <c r="G104" s="6"/>
    </row>
    <row r="105" customFormat="false" ht="14.15" hidden="false" customHeight="true" outlineLevel="0" collapsed="false">
      <c r="A105" s="47" t="s">
        <v>237</v>
      </c>
      <c r="B105" s="47"/>
      <c r="C105" s="47"/>
      <c r="D105" s="47"/>
      <c r="E105" s="47"/>
      <c r="F105" s="6" t="str">
        <f aca="false">F104</f>
        <v>-</v>
      </c>
      <c r="G105" s="6"/>
    </row>
    <row r="106" customFormat="false" ht="14.15" hidden="false" customHeight="true" outlineLevel="0" collapsed="false">
      <c r="A106" s="65" t="s">
        <v>238</v>
      </c>
      <c r="B106" s="65"/>
      <c r="C106" s="65"/>
      <c r="D106" s="65"/>
      <c r="E106" s="65"/>
      <c r="F106" s="6" t="s">
        <v>35</v>
      </c>
      <c r="G106" s="6"/>
    </row>
    <row r="107" customFormat="false" ht="14.15" hidden="false" customHeight="true" outlineLevel="0" collapsed="false">
      <c r="A107" s="47" t="s">
        <v>239</v>
      </c>
      <c r="B107" s="47"/>
      <c r="C107" s="47"/>
      <c r="D107" s="47"/>
      <c r="E107" s="47"/>
      <c r="F107" s="45" t="s">
        <v>240</v>
      </c>
      <c r="G107" s="45"/>
    </row>
    <row r="108" customFormat="false" ht="14.15" hidden="false" customHeight="false" outlineLevel="0" collapsed="false">
      <c r="A108" s="66" t="s">
        <v>241</v>
      </c>
      <c r="B108" s="42"/>
      <c r="C108" s="42"/>
      <c r="D108" s="42"/>
      <c r="E108" s="42"/>
      <c r="F108" s="42"/>
      <c r="G108" s="42"/>
    </row>
    <row r="109" customFormat="false" ht="26.85" hidden="false" customHeight="true" outlineLevel="0" collapsed="false">
      <c r="A109" s="8" t="s">
        <v>242</v>
      </c>
      <c r="B109" s="8"/>
      <c r="C109" s="8"/>
      <c r="D109" s="8"/>
      <c r="E109" s="8"/>
      <c r="F109" s="8"/>
      <c r="G109" s="8"/>
    </row>
    <row r="110" customFormat="false" ht="13.8" hidden="false" customHeight="true" outlineLevel="0" collapsed="false">
      <c r="A110" s="45" t="s">
        <v>243</v>
      </c>
      <c r="B110" s="45"/>
      <c r="C110" s="45"/>
      <c r="D110" s="45" t="s">
        <v>244</v>
      </c>
      <c r="E110" s="45"/>
      <c r="F110" s="45"/>
      <c r="G110" s="45"/>
    </row>
    <row r="111" customFormat="false" ht="13.8" hidden="false" customHeight="false" outlineLevel="0" collapsed="false">
      <c r="A111" s="45"/>
      <c r="B111" s="45"/>
      <c r="C111" s="45"/>
      <c r="D111" s="45"/>
      <c r="E111" s="45"/>
      <c r="F111" s="45"/>
      <c r="G111" s="45"/>
    </row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</sheetData>
  <mergeCells count="98">
    <mergeCell ref="A1:G1"/>
    <mergeCell ref="A2:B2"/>
    <mergeCell ref="C2:D2"/>
    <mergeCell ref="B3:C3"/>
    <mergeCell ref="D3:E3"/>
    <mergeCell ref="F3:G3"/>
    <mergeCell ref="B4:C4"/>
    <mergeCell ref="D4:E4"/>
    <mergeCell ref="F4:G4"/>
    <mergeCell ref="A7:G7"/>
    <mergeCell ref="A8:G8"/>
    <mergeCell ref="A9:G9"/>
    <mergeCell ref="F10:G10"/>
    <mergeCell ref="F11:G11"/>
    <mergeCell ref="A13:G13"/>
    <mergeCell ref="F14:G14"/>
    <mergeCell ref="F15:G15"/>
    <mergeCell ref="A16:G16"/>
    <mergeCell ref="A18:B18"/>
    <mergeCell ref="A21:E21"/>
    <mergeCell ref="F21:G21"/>
    <mergeCell ref="A22:E22"/>
    <mergeCell ref="F22:G22"/>
    <mergeCell ref="A23:E23"/>
    <mergeCell ref="F23:G23"/>
    <mergeCell ref="A24:G24"/>
    <mergeCell ref="A25:G25"/>
    <mergeCell ref="A26:G26"/>
    <mergeCell ref="A27:G27"/>
    <mergeCell ref="A28:G28"/>
    <mergeCell ref="A31:G31"/>
    <mergeCell ref="A33:B33"/>
    <mergeCell ref="A41:G41"/>
    <mergeCell ref="A42:G42"/>
    <mergeCell ref="A43:G43"/>
    <mergeCell ref="A44:G44"/>
    <mergeCell ref="A47:G47"/>
    <mergeCell ref="A49:B49"/>
    <mergeCell ref="A56:G56"/>
    <mergeCell ref="A57:G57"/>
    <mergeCell ref="A58:G58"/>
    <mergeCell ref="A61:G61"/>
    <mergeCell ref="A63:B63"/>
    <mergeCell ref="A70:G70"/>
    <mergeCell ref="A71:G71"/>
    <mergeCell ref="A72:G72"/>
    <mergeCell ref="A75:G75"/>
    <mergeCell ref="A77:B77"/>
    <mergeCell ref="A84:G84"/>
    <mergeCell ref="A85:G85"/>
    <mergeCell ref="A86:G86"/>
    <mergeCell ref="A87:B87"/>
    <mergeCell ref="E87:F87"/>
    <mergeCell ref="A88:B89"/>
    <mergeCell ref="D88:D89"/>
    <mergeCell ref="E88:F89"/>
    <mergeCell ref="G88:G89"/>
    <mergeCell ref="A90:B91"/>
    <mergeCell ref="D90:D91"/>
    <mergeCell ref="E90:F91"/>
    <mergeCell ref="G90:G91"/>
    <mergeCell ref="A92:B93"/>
    <mergeCell ref="D92:D93"/>
    <mergeCell ref="E92:F93"/>
    <mergeCell ref="G92:G93"/>
    <mergeCell ref="A94:B94"/>
    <mergeCell ref="E94:F94"/>
    <mergeCell ref="A95:B96"/>
    <mergeCell ref="D95:D96"/>
    <mergeCell ref="E95:F96"/>
    <mergeCell ref="G95:G96"/>
    <mergeCell ref="A97:B98"/>
    <mergeCell ref="D97:D98"/>
    <mergeCell ref="E97:F98"/>
    <mergeCell ref="G97:G98"/>
    <mergeCell ref="A99:B100"/>
    <mergeCell ref="C99:C100"/>
    <mergeCell ref="D99:D100"/>
    <mergeCell ref="E99:F100"/>
    <mergeCell ref="G99:G100"/>
    <mergeCell ref="A101:B102"/>
    <mergeCell ref="D101:D102"/>
    <mergeCell ref="E101:F102"/>
    <mergeCell ref="G101:G102"/>
    <mergeCell ref="A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9:G109"/>
    <mergeCell ref="A110:A111"/>
    <mergeCell ref="B110:C111"/>
    <mergeCell ref="D110:E111"/>
    <mergeCell ref="F110:G111"/>
  </mergeCells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5244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2021-09-03T16:58:45Z</dcterms:created>
  <dc:creator>EMZ</dc:creator>
  <dc:description/>
  <dc:language>ru-RU</dc:language>
  <cp:lastModifiedBy/>
  <cp:lastPrinted>2025-05-28T16:19:41Z</cp:lastPrinted>
  <dcterms:modified xsi:type="dcterms:W3CDTF">2025-11-07T14:36:12Z</dcterms:modified>
  <cp:revision>1028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