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worksheets/_rels/sheet2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Журн.расхода" sheetId="1" state="visible" r:id="rId2"/>
    <sheet name="Журнал контроля" sheetId="2" state="visible" r:id="rId3"/>
    <sheet name="контрол лист" sheetId="3" state="hidden" r:id="rId4"/>
    <sheet name="Лист6" sheetId="4" state="hidden" r:id="rId5"/>
    <sheet name="Лист10" sheetId="5" state="hidden" r:id="rId6"/>
    <sheet name="обложка" sheetId="6" state="visible" r:id="rId7"/>
    <sheet name="перечень" sheetId="7" state="visible" r:id="rId8"/>
    <sheet name="журнал" sheetId="8" state="hidden" r:id="rId9"/>
    <sheet name="занесвынес" sheetId="9" state="hidden" r:id="rId10"/>
    <sheet name="3 конт дез (1)" sheetId="10" state="visible" r:id="rId11"/>
    <sheet name="3 конт дез (2)" sheetId="11" state="visible" r:id="rId12"/>
    <sheet name="3 конт дез (3)" sheetId="12" state="visible" r:id="rId13"/>
    <sheet name="3 контур (1)" sheetId="13" state="visible" r:id="rId14"/>
    <sheet name="3 контур (2)" sheetId="14" state="visible" r:id="rId15"/>
    <sheet name="3 контур (3)" sheetId="15" state="visible" r:id="rId16"/>
    <sheet name="1 контур (1)" sheetId="16" state="visible" r:id="rId17"/>
    <sheet name="1 контур (2)" sheetId="17" state="visible" r:id="rId18"/>
    <sheet name="1 контур (3)" sheetId="18" state="visible" r:id="rId19"/>
    <sheet name="2 контур (1)" sheetId="19" state="visible" r:id="rId20"/>
    <sheet name="2 контур (2)" sheetId="20" state="visible" r:id="rId21"/>
    <sheet name="2 контур (3)" sheetId="21" state="visible" r:id="rId22"/>
    <sheet name="барьер" sheetId="22" state="visible" r:id="rId23"/>
    <sheet name="барьер2" sheetId="23" state="visible" r:id="rId24"/>
    <sheet name="ВЗУ 1,2" sheetId="24" state="visible" r:id="rId25"/>
    <sheet name="ВЗУ 3" sheetId="25" state="visible" r:id="rId26"/>
  </sheets>
  <definedNames>
    <definedName function="false" hidden="true" localSheetId="7" name="_xlnm._FilterDatabase" vbProcedure="false">журнал!$A$6:$K$14</definedName>
    <definedName function="false" hidden="false" localSheetId="6" name="_xlnm.Print_Titles" vbProcedure="false">перечень!$1:$6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<sst xmlns="http://schemas.openxmlformats.org/spreadsheetml/2006/main" count="4044" uniqueCount="433">
  <si>
    <t xml:space="preserve">ООО Альфадез</t>
  </si>
  <si>
    <t xml:space="preserve">Журнал расхода токсичных средств</t>
  </si>
  <si>
    <t xml:space="preserve">Страница          из 30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</si>
  <si>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</si>
  <si>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</si>
  <si>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Электронная почта</t>
  </si>
  <si>
    <t xml:space="preserve">adez2012@yandex.ru</t>
  </si>
  <si>
    <t xml:space="preserve">Наименование обьекта</t>
  </si>
  <si>
    <t xml:space="preserve">ОСП ЗГПИ</t>
  </si>
  <si>
    <t xml:space="preserve">Дата применения</t>
  </si>
  <si>
    <t xml:space="preserve">Наименование и тип ядовитого вещества</t>
  </si>
  <si>
    <t xml:space="preserve">Производитель</t>
  </si>
  <si>
    <t xml:space="preserve">Номер партии</t>
  </si>
  <si>
    <t xml:space="preserve">Срок годности/ дата производства</t>
  </si>
  <si>
    <t xml:space="preserve">Действующее вещество (% седержания в препарате)</t>
  </si>
  <si>
    <t xml:space="preserve">Количество/   израсходовано в кг/л</t>
  </si>
  <si>
    <t xml:space="preserve">Место проведения работ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</si>
  <si>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</si>
  <si>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</si>
  <si>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</si>
  <si>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</t>
  </si>
  <si>
    <t xml:space="preserve">Тамагавк</t>
  </si>
  <si>
    <t xml:space="preserve">ООО « Гарант»</t>
  </si>
  <si>
    <t xml:space="preserve">3 года / 12.2023</t>
  </si>
  <si>
    <t xml:space="preserve">Тиаметоксам — 10 % </t>
  </si>
  <si>
    <t xml:space="preserve">3 контур защиты</t>
  </si>
  <si>
    <t xml:space="preserve">242,1 м2</t>
  </si>
  <si>
    <t xml:space="preserve">синатропные насекомые </t>
  </si>
  <si>
    <t xml:space="preserve">Ратобор-гранулы от грызунов </t>
  </si>
  <si>
    <t xml:space="preserve">ООО Ваше хозяйство</t>
  </si>
  <si>
    <t xml:space="preserve">14607043 20109 3</t>
  </si>
  <si>
    <r>
      <rPr>
        <sz val="11"/>
        <color rgb="FF000000"/>
        <rFont val="Arial Cyr"/>
        <family val="0"/>
        <charset val="1"/>
      </rPr>
      <t xml:space="preserve">3 года / </t>
    </r>
    <r>
      <rPr>
        <sz val="11"/>
        <color rgb="FF000000"/>
        <rFont val="Arial Cyr"/>
        <family val="0"/>
        <charset val="204"/>
      </rPr>
      <t xml:space="preserve">04. 2023</t>
    </r>
  </si>
  <si>
    <t xml:space="preserve">Бродифакум 0,005%</t>
  </si>
  <si>
    <t xml:space="preserve">Синантропные грызуны</t>
  </si>
  <si>
    <t xml:space="preserve">Ратобор-брикет от грызунов </t>
  </si>
  <si>
    <t xml:space="preserve">3 года / 05.2022</t>
  </si>
  <si>
    <t xml:space="preserve">тампонирование нор</t>
  </si>
  <si>
    <t xml:space="preserve">15000 м2</t>
  </si>
  <si>
    <t xml:space="preserve">1 контур защиты</t>
  </si>
  <si>
    <t xml:space="preserve">2 контур защиты</t>
  </si>
  <si>
    <t xml:space="preserve">« Циклоп»</t>
  </si>
  <si>
    <t xml:space="preserve">5 лет/01.2022</t>
  </si>
  <si>
    <t xml:space="preserve">Хлорпирифос — 20%, циперметрин — 10%</t>
  </si>
  <si>
    <t xml:space="preserve">26,03</t>
  </si>
  <si>
    <t xml:space="preserve">520,6 м2</t>
  </si>
  <si>
    <t xml:space="preserve">1440,6 м2</t>
  </si>
  <si>
    <t xml:space="preserve">Журнал контроля вносимых и выносимых токсических средств и материалов</t>
  </si>
  <si>
    <t xml:space="preserve">Страница       из 30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</si>
  <si>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</si>
  <si>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</si>
  <si>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</si>
  <si>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</si>
  <si>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</si>
  <si>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</si>
  <si>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Наименование вредителя</t>
  </si>
  <si>
    <t xml:space="preserve">Авдеенко И.А.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</si>
  <si>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</si>
  <si>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</si>
  <si>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</si>
  <si>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</si>
  <si>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</si>
  <si>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</si>
  <si>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</si>
  <si>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</si>
  <si>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</si>
  <si>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</si>
  <si>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</si>
  <si>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</si>
  <si>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</si>
  <si>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</si>
  <si>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</si>
  <si>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</si>
  <si>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</si>
  <si>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</si>
  <si>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</si>
  <si>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</si>
  <si>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</si>
  <si>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</si>
  <si>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</si>
  <si>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</si>
  <si>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</si>
  <si>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</si>
  <si>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</si>
  <si>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</si>
  <si>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</si>
  <si>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</si>
  <si>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</si>
  <si>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</si>
  <si>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</si>
  <si>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</si>
  <si>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</si>
  <si>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</si>
  <si>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</si>
  <si>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</si>
  <si>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</si>
  <si>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</si>
  <si>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</si>
  <si>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</si>
  <si>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</si>
  <si>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</si>
  <si>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</si>
  <si>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</si>
  <si>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</si>
  <si>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</si>
  <si>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</si>
  <si>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</si>
  <si>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</si>
  <si>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</si>
  <si>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</si>
  <si>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</si>
  <si>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</si>
  <si>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</si>
  <si>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</si>
  <si>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</si>
  <si>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</si>
  <si>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</si>
  <si>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</si>
  <si>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</si>
  <si>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</si>
  <si>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</si>
  <si>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</si>
  <si>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</si>
  <si>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</si>
  <si>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</si>
  <si>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</si>
  <si>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</si>
  <si>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</si>
  <si>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</si>
  <si>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</si>
  <si>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</si>
  <si>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</si>
  <si>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</si>
  <si>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</si>
  <si>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</si>
  <si>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</si>
  <si>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</si>
  <si>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</si>
  <si>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</si>
  <si>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</si>
  <si>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</si>
  <si>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</si>
  <si>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</si>
  <si>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</si>
  <si>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</si>
  <si>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</si>
  <si>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</si>
  <si>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</si>
  <si>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</si>
  <si>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</si>
  <si>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</si>
  <si>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</si>
  <si>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</si>
  <si>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</si>
  <si>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</si>
  <si>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</si>
  <si>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</si>
  <si>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</si>
  <si>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</si>
  <si>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</si>
  <si>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</si>
  <si>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</si>
  <si>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</si>
  <si>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</si>
  <si>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</si>
  <si>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</si>
  <si>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</si>
  <si>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</si>
  <si>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</si>
  <si>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</si>
  <si>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</si>
  <si>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</si>
  <si>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</si>
  <si>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</si>
  <si>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</si>
  <si>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</si>
  <si>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</si>
  <si>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</si>
  <si>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</si>
  <si>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</si>
  <si>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</si>
  <si>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</si>
  <si>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</si>
  <si>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</si>
  <si>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</si>
  <si>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</si>
  <si>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</si>
  <si>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</si>
  <si>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</si>
  <si>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</si>
  <si>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</si>
  <si>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</si>
  <si>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</si>
  <si>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</si>
  <si>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</si>
  <si>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</si>
  <si>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</si>
  <si>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</si>
  <si>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</si>
  <si>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</si>
  <si>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</si>
  <si>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</si>
  <si>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</si>
  <si>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</si>
  <si>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</si>
  <si>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</si>
  <si>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</si>
  <si>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</si>
  <si>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</si>
  <si>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</si>
  <si>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</si>
  <si>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</si>
  <si>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</si>
  <si>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</si>
  <si>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</si>
  <si>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</si>
  <si>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</si>
  <si>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</si>
  <si>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</si>
  <si>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</si>
  <si>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</si>
  <si>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</si>
  <si>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</si>
  <si>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</si>
  <si>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</si>
  <si>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</si>
  <si>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</si>
  <si>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</si>
  <si>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</si>
  <si>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</si>
  <si>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</si>
  <si>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</si>
  <si>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</si>
  <si>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</si>
  <si>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</si>
  <si>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</si>
  <si>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</si>
  <si>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</si>
  <si>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</si>
  <si>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</si>
  <si>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</si>
  <si>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</si>
  <si>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</si>
  <si>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</si>
  <si>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</si>
  <si>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</si>
  <si>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</si>
  <si>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</si>
  <si>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</si>
  <si>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</si>
  <si>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</si>
  <si>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</si>
  <si>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</t>
  </si>
  <si>
    <t xml:space="preserve">Исполнитель:</t>
  </si>
  <si>
    <t xml:space="preserve">ООО «Альфадез»</t>
  </si>
  <si>
    <t xml:space="preserve">Заказчик:</t>
  </si>
  <si>
    <t xml:space="preserve">Адрес: </t>
  </si>
  <si>
    <t xml:space="preserve">с.Овчарное ул.Луговая 41б</t>
  </si>
  <si>
    <t xml:space="preserve">Специалист по пест контролю </t>
  </si>
  <si>
    <t xml:space="preserve">Юдин О.В./_______________</t>
  </si>
  <si>
    <t xml:space="preserve"> Главный ветеринарный врач    </t>
  </si>
  <si>
    <t xml:space="preserve">  Авдеенко И.А./_______________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</si>
  <si>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</si>
  <si>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</si>
  <si>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старший ветеринарный врач</t>
  </si>
  <si>
    <t xml:space="preserve">Дата согласования</t>
  </si>
  <si>
    <t xml:space="preserve">01.10.2021г</t>
  </si>
  <si>
    <t xml:space="preserve">Супрунова Ю.В.</t>
  </si>
  <si>
    <t xml:space="preserve">Адрес проведения работ</t>
  </si>
  <si>
    <t xml:space="preserve">Инн 6451430920</t>
  </si>
  <si>
    <t xml:space="preserve">Кпп 645001001</t>
  </si>
  <si>
    <t xml:space="preserve">ОГРН 1126451000488</t>
  </si>
  <si>
    <t xml:space="preserve">№ п\п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</si>
  <si>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</si>
  <si>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</si>
  <si>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</si>
  <si>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</si>
  <si>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</si>
  <si>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</si>
  <si>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</si>
  <si>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</si>
  <si>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</si>
  <si>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</si>
  <si>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</si>
  <si>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</si>
  <si>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КИУ 1-2 котур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</si>
  <si>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</si>
  <si>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</si>
  <si>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</si>
  <si>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</si>
  <si>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</si>
  <si>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</si>
  <si>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</si>
  <si>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</si>
  <si>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</si>
  <si>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</si>
  <si>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Синантропные насекомые</t>
  </si>
  <si>
    <t xml:space="preserve">производитель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</si>
  <si>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</si>
  <si>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</si>
  <si>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</si>
  <si>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</si>
  <si>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номер средства контроля </t>
  </si>
  <si>
    <t xml:space="preserve">ALT  клей</t>
  </si>
  <si>
    <t xml:space="preserve">ООО ВАЛБРЕНТА  КЕМИКАЛС</t>
  </si>
  <si>
    <t xml:space="preserve">5 лет / 10.2021</t>
  </si>
  <si>
    <t xml:space="preserve">3 контур защиты </t>
  </si>
  <si>
    <t xml:space="preserve">1-88</t>
  </si>
  <si>
    <t xml:space="preserve">1-71</t>
  </si>
  <si>
    <t xml:space="preserve">1-128</t>
  </si>
  <si>
    <t xml:space="preserve">Соглсовано:
старший ветеринарный врач</t>
  </si>
  <si>
    <t xml:space="preserve">Специалист</t>
  </si>
  <si>
    <t xml:space="preserve">Юдин О.В</t>
  </si>
  <si>
    <t xml:space="preserve">Наименование объекта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</si>
  <si>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</si>
  <si>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</si>
  <si>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</si>
  <si>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</si>
  <si>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</si>
  <si>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</si>
  <si>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</si>
  <si>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</si>
  <si>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</si>
  <si>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</si>
  <si>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</si>
  <si>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</si>
  <si>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В процессе мониторинга обнаружены свeжие погрызы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</si>
  <si>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</si>
  <si>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</si>
  <si>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</si>
  <si>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</si>
  <si>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</si>
  <si>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</si>
  <si>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</si>
  <si>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</si>
  <si>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</si>
  <si>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</si>
  <si>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</si>
  <si>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</si>
  <si>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Контур №3</t>
  </si>
  <si>
    <t xml:space="preserve">Мошка</t>
  </si>
  <si>
    <t xml:space="preserve">Пауки</t>
  </si>
  <si>
    <t xml:space="preserve">Муравьи</t>
  </si>
  <si>
    <t xml:space="preserve">Жужелици</t>
  </si>
  <si>
    <t xml:space="preserve">Мокрици</t>
  </si>
  <si>
    <t xml:space="preserve">Многоножки</t>
  </si>
  <si>
    <t xml:space="preserve">Ползающие насекомые</t>
  </si>
  <si>
    <t xml:space="preserve">Замена клеевой пластины в киу№ 1-92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</si>
  <si>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</si>
  <si>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</si>
  <si>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</si>
  <si>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</si>
  <si>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Златоглазки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</si>
  <si>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</si>
  <si>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</si>
  <si>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</si>
  <si>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</si>
  <si>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Очистка инсектицидных ламп</t>
  </si>
  <si>
    <t xml:space="preserve">4. Летающие насекомые Феромонные ловушки</t>
  </si>
  <si>
    <t xml:space="preserve">№ Феромонной ловушки</t>
  </si>
  <si>
    <t xml:space="preserve">Замена феромонных ловушек </t>
  </si>
  <si>
    <t xml:space="preserve">Рекомендуемые действия</t>
  </si>
  <si>
    <t xml:space="preserve">устранить места проникновения насекомых (щели на входных группах). </t>
  </si>
  <si>
    <t xml:space="preserve">5.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</si>
  <si>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</si>
  <si>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</si>
  <si>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</si>
  <si>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</t>
  </si>
  <si>
    <t xml:space="preserve">Замена клеевых пластин</t>
  </si>
  <si>
    <t xml:space="preserve">1-92</t>
  </si>
  <si>
    <t xml:space="preserve">ALT клей</t>
  </si>
  <si>
    <t xml:space="preserve">Полибутилен 80,8%, Полиизобутилен 9,6% </t>
  </si>
  <si>
    <t xml:space="preserve">Замена ядо-приманки</t>
  </si>
  <si>
    <t xml:space="preserve">ИЛ 1-50</t>
  </si>
  <si>
    <t xml:space="preserve">Профилактическая дезинсекция внутри помещений</t>
  </si>
  <si>
    <r>
      <rPr>
        <sz val="11"/>
        <color rgb="FF000000"/>
        <rFont val="Arial Cyr"/>
        <family val="2"/>
        <charset val="1"/>
      </rPr>
      <t xml:space="preserve">Аэрозольная обработка территории</t>
    </r>
    <r>
      <rPr>
        <sz val="12"/>
        <color rgb="FF000000"/>
        <rFont val="Arial Cyr"/>
        <family val="2"/>
        <charset val="1"/>
      </rPr>
      <t xml:space="preserve"> (фасад)</t>
    </r>
  </si>
  <si>
    <t xml:space="preserve">Аэрозольная обработка в помещении </t>
  </si>
  <si>
    <t xml:space="preserve">Феромонная ловушка Аэроксон</t>
  </si>
  <si>
    <t xml:space="preserve">1-11,13-40,46-48</t>
  </si>
  <si>
    <t xml:space="preserve">Аэроксон</t>
  </si>
  <si>
    <t xml:space="preserve">6.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</si>
  <si>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</si>
  <si>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</si>
  <si>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</si>
  <si>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</si>
  <si>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</si>
  <si>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7. Комментарии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</si>
  <si>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</si>
  <si>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Подпись специалиста:</t>
  </si>
  <si>
    <t xml:space="preserve">Подпись 
клиента:</t>
  </si>
  <si>
    <t xml:space="preserve">Тараканы</t>
  </si>
  <si>
    <t xml:space="preserve">Ползающие насекомые и признаки их жизнедеятельности не обнаружены</t>
  </si>
  <si>
    <t xml:space="preserve">устранить места проникновения насекомых (щели на входных группах).</t>
  </si>
  <si>
    <t xml:space="preserve">4. Расход препаратов</t>
  </si>
  <si>
    <t xml:space="preserve">5. Дополнительная информация</t>
  </si>
  <si>
    <t xml:space="preserve">6. Комментарии</t>
  </si>
  <si>
    <t xml:space="preserve">Количество (кг)</t>
  </si>
  <si>
    <t xml:space="preserve">устранить места проникновения грызунов(щели на воротах открузки-приемки товара)</t>
  </si>
  <si>
    <t xml:space="preserve">№ Контрольной точки или кв.м</t>
  </si>
  <si>
    <t xml:space="preserve">Количество (кг,шт)</t>
  </si>
  <si>
    <t xml:space="preserve">КИУ №/Кол-во погрызов</t>
  </si>
  <si>
    <t xml:space="preserve">3/3,5/4,6/4,8/1,11/4,12/3,14/3,15/1,16/3,17/1, 18/3,20/4,21/4,23/3,25/4,26/4,30/4,32/3,33/4, 34/2,35/4,36/3,37/4,38/3,39/4,40/4,41/4,42/4, 45/4,46/1,47/2,48/1,49/1,50/3,51/1,52/2,53/3, 55/2,56/2,57/4,58/2,59/3,60/3,61/2,63/1,65/1, 66/4,67/2,68/2,69/2,71/2</t>
  </si>
  <si>
    <t xml:space="preserve">1.2 В КИУ заложена приманка в увеличенном размере по весу в 4 раза. Проведение барьерной дератизации и тампонирование нор.</t>
  </si>
  <si>
    <t xml:space="preserve">Рекомендации</t>
  </si>
  <si>
    <t xml:space="preserve">покос травы на первом и нулевом контуре</t>
  </si>
  <si>
    <t xml:space="preserve">Контур №2</t>
  </si>
  <si>
    <t xml:space="preserve">3/3,5/4,6/4,8/1,11/4,12/3,14/3,15/1,16/3,17/1, 18/3,20/4,21/4,23/3,24/1,25/4,26/4,27/1,28/1,30/4,32/3,33/4, 34/2,35/4,36/3,37/4,38/3,39/4,40/4,41/4,42/4,43/1,44/1 45/4,46/1,47/2,48/1,49/1,50/3,51/1,52/2,53/3, 55/2,56/2,57/4,58/2,59/3,60/3,61/2,63/1,65/1, 66/4,67/2,68/2,69/2,71/2</t>
  </si>
  <si>
    <t xml:space="preserve">1.2 В КИУ заложена приманка в увеличенном размере по весу в 4 раза.</t>
  </si>
  <si>
    <t xml:space="preserve">4/2,7/3,10/1,15/2,16/2,17/2,18/2,20/3,21/3, 22/2,23/3,25/2,26/2, 27/2,28/2,29/1,30/2, 31/1,32/2,33/2,34/2, 35/2,36/2,40/3, 41/2,42/2,43/2,44/1, 45/2,46/2,47/2,48/2, 49/2,54/3,55/3,56/2, 57/1,60/2,61/2,62/2, 63/2,64/2,70/2,71/1, 72/2</t>
  </si>
  <si>
    <t xml:space="preserve">1.2 В КИУ заложена приманка в увеличенном размере по весу в 4 раза, тампонирование нор</t>
  </si>
  <si>
    <t xml:space="preserve">Покос травяного покрова на территории предприятия и 50м защитной зоны</t>
  </si>
  <si>
    <t xml:space="preserve">1-78</t>
  </si>
  <si>
    <t xml:space="preserve">КИУ №/Количество погрызов</t>
  </si>
  <si>
    <t xml:space="preserve">1/1,2/1,5/1,6/1,41/1, 68/1,71/1,74/1,75/1, 79/1,82/1,84/1,86/1, 89/1,93/1,94/1,97/1, 100/1,109/1,115/1, 119/1,122/1,128/1</t>
  </si>
  <si>
    <t xml:space="preserve">1.2 В КИУ заложена приманка в увеличенном размере по весу в 2 раза.</t>
  </si>
  <si>
    <t xml:space="preserve">рекомендации</t>
  </si>
  <si>
    <t xml:space="preserve">Проведение работ по заделке трещин  фасада-мест проникновения грызунов и насекомых</t>
  </si>
  <si>
    <t xml:space="preserve">1/1,2/1,5/1,6/1,10/1,12/1,15/1,16/1,21/1,23/1,31/1,35/1,41/1,68/1,71/1,74/1,75/1,79/1,82/1,84/1,86/1,89/1,93/1,94/1,97/1,100/1,109/1,115/1,119/1, 122/1,128/1</t>
  </si>
  <si>
    <t xml:space="preserve">3/1,4/1,49/2,57/1,61/1,68/1,71/1,74/1,75/2,78/1,80/2, 81/1,84/1,85/1,131/2</t>
  </si>
  <si>
    <t xml:space="preserve">Рекомендации:</t>
  </si>
  <si>
    <t xml:space="preserve">Проведение инженерно-строительных работ по ремонту фасада здания.</t>
  </si>
  <si>
    <t xml:space="preserve">1-133</t>
  </si>
  <si>
    <t xml:space="preserve">Юдин О.В </t>
  </si>
  <si>
    <t xml:space="preserve">с. Овчарное ул. Луговая 41б</t>
  </si>
  <si>
    <t xml:space="preserve">Погрызы ядоприманки</t>
  </si>
  <si>
    <t xml:space="preserve">Златоглазка</t>
  </si>
  <si>
    <t xml:space="preserve">Ратобор-гранулы от грызунов</t>
  </si>
  <si>
    <t xml:space="preserve">барьерная дератизация</t>
  </si>
  <si>
    <t xml:space="preserve">1/3,2/4,3/3,4/3,5/3,6/4,7/4,8/3,9/3,10/3,11/3,12/3,13/3,14/3,15/3,16/4,17/4,18/4,19/4</t>
  </si>
  <si>
    <t xml:space="preserve">1.2 В КИУ заложена приманка в увеличенном размере по весу в 4 раза</t>
  </si>
  <si>
    <t xml:space="preserve">Провести барьерную дератизацию и тампонирование нор в естественные места укрытий грызунов</t>
  </si>
  <si>
    <t xml:space="preserve">1-19</t>
  </si>
  <si>
    <t xml:space="preserve">технические помещения</t>
  </si>
  <si>
    <t xml:space="preserve">1-16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</si>
</sst>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dd/mm/yyyy"/>
    <numFmt numFmtId="167" formatCode="0.000"/>
    <numFmt numFmtId="168" formatCode="@"/>
    <numFmt numFmtId="169" formatCode="0"/>
    <numFmt numFmtId="170" formatCode="#,##0.00"/>
    <numFmt numFmtId="171" formatCode="mm/yy"/>
    <numFmt numFmtId="172" formatCode="0.00"/>
  </numFmts>
  <fonts count="38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Arial Cyr"/>
      <family val="2"/>
      <charset val="204"/>
    </font>
    <font>
      <sz val="11"/>
      <color rgb="FF000000"/>
      <name val="Arial Cyr"/>
      <family val="0"/>
      <charset val="204"/>
    </font>
    <font>
      <sz val="11"/>
      <color rgb="FF000000"/>
      <name val="Arial Cyr"/>
      <family val="0"/>
      <charset val="1"/>
    </font>
    <font>
      <sz val="12"/>
      <color rgb="FF000000"/>
      <name val="Times new Roman"/>
      <family val="1"/>
      <charset val="128"/>
    </font>
    <font>
      <sz val="12"/>
      <color rgb="FF000000"/>
      <name val="Times New Roman"/>
      <family val="1"/>
      <charset val="128"/>
    </font>
    <font>
      <b val="true"/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  <font>
      <b val="true"/>
      <sz val="11"/>
      <color rgb="FF000000"/>
      <name val="Times New Roman"/>
      <family val="1"/>
      <charset val="204"/>
    </font>
    <font>
      <sz val="11"/>
      <name val="Arial Cyr"/>
      <family val="2"/>
      <charset val="1"/>
    </font>
    <font>
      <b val="true"/>
      <sz val="13"/>
      <color rgb="FF000000"/>
      <name val="Arial Cyr"/>
      <family val="2"/>
      <charset val="1"/>
    </font>
    <font>
      <sz val="12"/>
      <color rgb="FF000000"/>
      <name val="Arial Cyr"/>
      <family val="2"/>
      <charset val="1"/>
    </font>
    <font>
      <sz val="12"/>
      <name val="Times New Roman"/>
      <family val="1"/>
      <charset val="1"/>
    </font>
    <font>
      <b val="true"/>
      <sz val="14"/>
      <color rgb="FF000000"/>
      <name val="Arial Cyr"/>
      <family val="2"/>
      <charset val="1"/>
    </font>
    <font>
      <b val="true"/>
      <sz val="11"/>
      <color rgb="FF000000"/>
      <name val="Arial Cyr"/>
      <family val="2"/>
      <charset val="204"/>
    </font>
    <font>
      <i val="true"/>
      <sz val="11"/>
      <color rgb="FF000000"/>
      <name val="Arial Cyr"/>
      <family val="2"/>
      <charset val="204"/>
    </font>
    <font>
      <b val="true"/>
      <u val="single"/>
      <sz val="11"/>
      <color rgb="FF000000"/>
      <name val="Arial Cyr"/>
      <family val="2"/>
      <charset val="204"/>
    </font>
    <font>
      <b val="true"/>
      <sz val="11"/>
      <color rgb="FF000000"/>
      <name val="Arial Cyr"/>
      <family val="0"/>
      <charset val="204"/>
    </font>
    <font>
      <i val="true"/>
      <sz val="11"/>
      <color rgb="FF00000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1"/>
      <color rgb="FF000000"/>
      <name val="Arial Cyr"/>
      <family val="0"/>
      <charset val="1"/>
    </font>
    <font>
      <i val="true"/>
      <u val="single"/>
      <sz val="11"/>
      <color rgb="FF000000"/>
      <name val="Arial Cyr"/>
      <family val="0"/>
      <charset val="204"/>
    </font>
    <font>
      <sz val="8"/>
      <color rgb="FF000000"/>
      <name val="Arial Cy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71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0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9"/>
  <sheetViews>
    <sheetView showFormulas="false" showGridLines="true" showRowColHeaders="true" showZeros="true" rightToLeft="false" tabSelected="false" showOutlineSymbols="true" defaultGridColor="true" view="pageBreakPreview" topLeftCell="E10" colorId="64" zoomScale="100" zoomScaleNormal="98" zoomScalePageLayoutView="100" workbookViewId="0">
      <selection pane="topLeft" activeCell="I20" activeCellId="1" sqref="H18:H19 I20"/>
    </sheetView>
  </sheetViews>
  <sheetFormatPr defaultColWidth="10.453125" defaultRowHeight="51.45" zeroHeight="false" outlineLevelRow="0" outlineLevelCol="0"/>
  <cols>
    <col collapsed="false" customWidth="true" hidden="false" outlineLevel="0" max="1" min="1" style="1" width="17.35"/>
    <col collapsed="false" customWidth="true" hidden="false" outlineLevel="0" max="2" min="2" style="1" width="32.06"/>
    <col collapsed="false" customWidth="true" hidden="false" outlineLevel="0" max="3" min="3" style="1" width="24.2"/>
    <col collapsed="false" customWidth="true" hidden="false" outlineLevel="0" max="4" min="4" style="1" width="12.53"/>
    <col collapsed="false" customWidth="true" hidden="false" outlineLevel="0" max="5" min="5" style="1" width="19.89"/>
    <col collapsed="false" customWidth="true" hidden="false" outlineLevel="0" max="6" min="6" style="1" width="23.3"/>
    <col collapsed="false" customWidth="true" hidden="false" outlineLevel="0" max="7" min="7" style="1" width="17.35"/>
    <col collapsed="false" customWidth="true" hidden="false" outlineLevel="0" max="8" min="8" style="1" width="20.27"/>
    <col collapsed="false" customWidth="true" hidden="false" outlineLevel="0" max="9" min="9" style="1" width="15.83"/>
    <col collapsed="false" customWidth="true" hidden="false" outlineLevel="0" max="10" min="10" style="1" width="26.34"/>
    <col collapsed="false" customWidth="true" hidden="false" outlineLevel="0" max="11" min="11" style="1" width="24.57"/>
    <col collapsed="false" customWidth="false" hidden="false" outlineLevel="0" max="1024" min="12" style="1" width="10.46"/>
  </cols>
  <sheetData>
    <row r="1" customFormat="false" ht="51.45" hidden="false" customHeight="true" outlineLevel="0" collapsed="false">
      <c r="A1" s="2" t="s">
        <v>0</v>
      </c>
      <c r="B1" s="2"/>
      <c r="C1" s="2"/>
      <c r="D1" s="3" t="s">
        <v>1</v>
      </c>
      <c r="E1" s="3"/>
      <c r="F1" s="3"/>
      <c r="G1" s="3"/>
      <c r="H1" s="3"/>
      <c r="I1" s="3"/>
      <c r="J1" s="4" t="s">
        <v>2</v>
      </c>
      <c r="K1" s="4"/>
    </row>
    <row r="2" customFormat="false" ht="51.45" hidden="false" customHeight="true" outlineLevel="0" collapsed="false">
      <c r="A2" s="2" t="s">
        <v>3</v>
      </c>
      <c r="B2" s="2"/>
      <c r="C2" s="5" t="n">
        <f aca="false">журнал!C2</f>
        <v>89379676209</v>
      </c>
      <c r="D2" s="6" t="s">
        <v>4</v>
      </c>
      <c r="E2" s="6"/>
      <c r="F2" s="6"/>
      <c r="G2" s="6"/>
      <c r="H2" s="6"/>
      <c r="I2" s="6"/>
      <c r="J2" s="4"/>
      <c r="K2" s="4"/>
    </row>
    <row r="3" customFormat="false" ht="51.45" hidden="false" customHeight="true" outlineLevel="0" collapsed="false">
      <c r="A3" s="2" t="s">
        <v>5</v>
      </c>
      <c r="B3" s="2"/>
      <c r="C3" s="5" t="s">
        <v>6</v>
      </c>
      <c r="D3" s="6"/>
      <c r="E3" s="6"/>
      <c r="F3" s="6"/>
      <c r="G3" s="6"/>
      <c r="H3" s="6"/>
      <c r="I3" s="6"/>
      <c r="J3" s="4"/>
      <c r="K3" s="4"/>
    </row>
    <row r="4" customFormat="false" ht="51.45" hidden="false" customHeight="true" outlineLevel="0" collapsed="false">
      <c r="A4" s="2" t="s">
        <v>7</v>
      </c>
      <c r="B4" s="2"/>
      <c r="C4" s="5" t="s">
        <v>8</v>
      </c>
      <c r="D4" s="6"/>
      <c r="E4" s="6"/>
      <c r="F4" s="6"/>
      <c r="G4" s="6"/>
      <c r="H4" s="6"/>
      <c r="I4" s="6"/>
      <c r="J4" s="4"/>
      <c r="K4" s="4"/>
    </row>
    <row r="5" customFormat="false" ht="51.45" hidden="false" customHeight="true" outlineLevel="0" collapsed="false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/>
      <c r="J5" s="7" t="s">
        <v>17</v>
      </c>
      <c r="K5" s="7" t="s">
        <v>18</v>
      </c>
    </row>
    <row r="6" customFormat="false" ht="51.45" hidden="false" customHeight="true" outlineLevel="0" collapsed="false">
      <c r="A6" s="7"/>
      <c r="B6" s="7"/>
      <c r="C6" s="7"/>
      <c r="D6" s="7"/>
      <c r="E6" s="7"/>
      <c r="F6" s="7"/>
      <c r="G6" s="7"/>
      <c r="H6" s="5" t="s">
        <v>19</v>
      </c>
      <c r="I6" s="5" t="s">
        <v>20</v>
      </c>
      <c r="J6" s="7"/>
      <c r="K6" s="7"/>
    </row>
    <row r="7" customFormat="false" ht="51.45" hidden="false" customHeight="true" outlineLevel="0" collapsed="false">
      <c r="A7" s="8" t="n">
        <v>45567</v>
      </c>
      <c r="B7" s="5" t="s">
        <v>21</v>
      </c>
      <c r="C7" s="9" t="s">
        <v>22</v>
      </c>
      <c r="D7" s="10" t="n">
        <v>2956</v>
      </c>
      <c r="E7" s="5" t="s">
        <v>23</v>
      </c>
      <c r="F7" s="9" t="s">
        <v>24</v>
      </c>
      <c r="G7" s="11" t="n">
        <v>2.421</v>
      </c>
      <c r="H7" s="12" t="s">
        <v>25</v>
      </c>
      <c r="I7" s="13" t="s">
        <v>26</v>
      </c>
      <c r="J7" s="12" t="s">
        <v>27</v>
      </c>
      <c r="K7" s="12"/>
    </row>
    <row r="8" customFormat="false" ht="51.45" hidden="false" customHeight="true" outlineLevel="0" collapsed="false">
      <c r="A8" s="14" t="n">
        <v>45568</v>
      </c>
      <c r="B8" s="15" t="s">
        <v>28</v>
      </c>
      <c r="C8" s="16" t="s">
        <v>29</v>
      </c>
      <c r="D8" s="15" t="s">
        <v>30</v>
      </c>
      <c r="E8" s="17" t="s">
        <v>31</v>
      </c>
      <c r="F8" s="16" t="s">
        <v>32</v>
      </c>
      <c r="G8" s="18" t="n">
        <f aca="false">барьер!G71</f>
        <v>6</v>
      </c>
      <c r="H8" s="15" t="str">
        <f aca="false">барьер!C72</f>
        <v>барьерная дератизация</v>
      </c>
      <c r="I8" s="19" t="str">
        <f aca="false">барьер!C71</f>
        <v>15000 м2</v>
      </c>
      <c r="J8" s="15" t="s">
        <v>33</v>
      </c>
      <c r="K8" s="15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51.45" hidden="false" customHeight="true" outlineLevel="0" collapsed="false">
      <c r="A9" s="14" t="n">
        <v>45568</v>
      </c>
      <c r="B9" s="5" t="s">
        <v>34</v>
      </c>
      <c r="C9" s="16" t="s">
        <v>29</v>
      </c>
      <c r="D9" s="10" t="n">
        <v>7021</v>
      </c>
      <c r="E9" s="5" t="s">
        <v>35</v>
      </c>
      <c r="F9" s="16" t="s">
        <v>32</v>
      </c>
      <c r="G9" s="18" t="n">
        <f aca="false">барьер!G73</f>
        <v>5</v>
      </c>
      <c r="H9" s="15" t="s">
        <v>36</v>
      </c>
      <c r="I9" s="19" t="s">
        <v>37</v>
      </c>
      <c r="J9" s="15" t="s">
        <v>33</v>
      </c>
      <c r="K9" s="15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51.45" hidden="false" customHeight="true" outlineLevel="0" collapsed="false">
      <c r="A10" s="8" t="n">
        <v>45569</v>
      </c>
      <c r="B10" s="5" t="s">
        <v>34</v>
      </c>
      <c r="C10" s="9" t="s">
        <v>29</v>
      </c>
      <c r="D10" s="10" t="n">
        <v>7021</v>
      </c>
      <c r="E10" s="5" t="s">
        <v>35</v>
      </c>
      <c r="F10" s="9" t="s">
        <v>32</v>
      </c>
      <c r="G10" s="11" t="n">
        <f aca="false">'1 контур (1)'!G62</f>
        <v>2.84</v>
      </c>
      <c r="H10" s="12" t="s">
        <v>38</v>
      </c>
      <c r="I10" s="5" t="str">
        <f aca="false">'1 контур (1)'!C62</f>
        <v>1-71</v>
      </c>
      <c r="J10" s="12" t="s">
        <v>33</v>
      </c>
      <c r="K10" s="12"/>
    </row>
    <row r="11" customFormat="false" ht="51.45" hidden="false" customHeight="true" outlineLevel="0" collapsed="false">
      <c r="A11" s="8" t="n">
        <v>45572</v>
      </c>
      <c r="B11" s="5" t="s">
        <v>34</v>
      </c>
      <c r="C11" s="9" t="s">
        <v>29</v>
      </c>
      <c r="D11" s="10" t="n">
        <v>7021</v>
      </c>
      <c r="E11" s="5" t="s">
        <v>35</v>
      </c>
      <c r="F11" s="9" t="s">
        <v>32</v>
      </c>
      <c r="G11" s="11" t="n">
        <f aca="false">'2 контур (1)'!G77</f>
        <v>2.56</v>
      </c>
      <c r="H11" s="12" t="s">
        <v>39</v>
      </c>
      <c r="I11" s="12" t="str">
        <f aca="false">'2 контур (1)'!C77</f>
        <v>1-128</v>
      </c>
      <c r="J11" s="12" t="s">
        <v>33</v>
      </c>
      <c r="K11" s="12"/>
    </row>
    <row r="12" customFormat="false" ht="51.45" hidden="false" customHeight="true" outlineLevel="0" collapsed="false">
      <c r="A12" s="8" t="n">
        <v>45579</v>
      </c>
      <c r="B12" s="5" t="s">
        <v>34</v>
      </c>
      <c r="C12" s="9" t="s">
        <v>29</v>
      </c>
      <c r="D12" s="10" t="n">
        <v>7021</v>
      </c>
      <c r="E12" s="5" t="s">
        <v>35</v>
      </c>
      <c r="F12" s="9" t="s">
        <v>32</v>
      </c>
      <c r="G12" s="11" t="n">
        <f aca="false">'1 контур (2)'!G62</f>
        <v>2.84</v>
      </c>
      <c r="H12" s="12" t="s">
        <v>38</v>
      </c>
      <c r="I12" s="5" t="str">
        <f aca="false">'1 контур (2)'!C62</f>
        <v>1-71</v>
      </c>
      <c r="J12" s="12" t="s">
        <v>33</v>
      </c>
      <c r="K12" s="12"/>
    </row>
    <row r="13" customFormat="false" ht="51.45" hidden="false" customHeight="true" outlineLevel="0" collapsed="false">
      <c r="A13" s="8" t="n">
        <v>45580</v>
      </c>
      <c r="B13" s="5" t="s">
        <v>34</v>
      </c>
      <c r="C13" s="9" t="s">
        <v>29</v>
      </c>
      <c r="D13" s="10" t="n">
        <v>7021</v>
      </c>
      <c r="E13" s="5" t="s">
        <v>35</v>
      </c>
      <c r="F13" s="9" t="s">
        <v>32</v>
      </c>
      <c r="G13" s="11" t="n">
        <f aca="false">'2 контур (2)'!G62</f>
        <v>2.56</v>
      </c>
      <c r="H13" s="12" t="s">
        <v>39</v>
      </c>
      <c r="I13" s="12" t="str">
        <f aca="false">'2 контур (2)'!C62</f>
        <v>1-128</v>
      </c>
      <c r="J13" s="12" t="s">
        <v>33</v>
      </c>
      <c r="K13" s="12"/>
    </row>
    <row r="14" customFormat="false" ht="51.45" hidden="false" customHeight="true" outlineLevel="0" collapsed="false">
      <c r="A14" s="8" t="n">
        <v>45582</v>
      </c>
      <c r="B14" s="20" t="s">
        <v>40</v>
      </c>
      <c r="C14" s="9" t="s">
        <v>22</v>
      </c>
      <c r="D14" s="10" t="n">
        <v>322</v>
      </c>
      <c r="E14" s="5" t="s">
        <v>41</v>
      </c>
      <c r="F14" s="21" t="s">
        <v>42</v>
      </c>
      <c r="G14" s="22" t="s">
        <v>43</v>
      </c>
      <c r="H14" s="12" t="s">
        <v>25</v>
      </c>
      <c r="I14" s="13" t="s">
        <v>44</v>
      </c>
      <c r="J14" s="12" t="s">
        <v>27</v>
      </c>
      <c r="K14" s="12"/>
    </row>
    <row r="15" customFormat="false" ht="51.45" hidden="false" customHeight="true" outlineLevel="0" collapsed="false">
      <c r="A15" s="8" t="n">
        <v>45587</v>
      </c>
      <c r="B15" s="5" t="s">
        <v>34</v>
      </c>
      <c r="C15" s="9" t="s">
        <v>29</v>
      </c>
      <c r="D15" s="10" t="n">
        <v>7021</v>
      </c>
      <c r="E15" s="5" t="s">
        <v>35</v>
      </c>
      <c r="F15" s="9" t="s">
        <v>32</v>
      </c>
      <c r="G15" s="11" t="n">
        <f aca="false">'1 контур (3)'!G62</f>
        <v>3.12</v>
      </c>
      <c r="H15" s="12" t="s">
        <v>38</v>
      </c>
      <c r="I15" s="5" t="str">
        <f aca="false">'1 контур (3)'!C62</f>
        <v>1-78</v>
      </c>
      <c r="J15" s="12" t="s">
        <v>33</v>
      </c>
      <c r="K15" s="12"/>
    </row>
    <row r="16" customFormat="false" ht="51.45" hidden="false" customHeight="true" outlineLevel="0" collapsed="false">
      <c r="A16" s="14" t="n">
        <v>45587</v>
      </c>
      <c r="B16" s="15" t="s">
        <v>28</v>
      </c>
      <c r="C16" s="16" t="s">
        <v>29</v>
      </c>
      <c r="D16" s="15" t="s">
        <v>30</v>
      </c>
      <c r="E16" s="17" t="s">
        <v>31</v>
      </c>
      <c r="F16" s="16" t="s">
        <v>32</v>
      </c>
      <c r="G16" s="18" t="n">
        <f aca="false">барьер2!G71</f>
        <v>6</v>
      </c>
      <c r="H16" s="15" t="str">
        <f aca="false">барьер2!C72</f>
        <v>барьерная дератизация</v>
      </c>
      <c r="I16" s="19" t="str">
        <f aca="false">барьер2!C71</f>
        <v>15000 м2</v>
      </c>
      <c r="J16" s="15" t="s">
        <v>33</v>
      </c>
      <c r="K16" s="15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51.45" hidden="false" customHeight="true" outlineLevel="0" collapsed="false">
      <c r="A17" s="14" t="n">
        <v>45587</v>
      </c>
      <c r="B17" s="5" t="s">
        <v>34</v>
      </c>
      <c r="C17" s="16" t="s">
        <v>29</v>
      </c>
      <c r="D17" s="10" t="n">
        <v>7021</v>
      </c>
      <c r="E17" s="5" t="s">
        <v>35</v>
      </c>
      <c r="F17" s="16" t="s">
        <v>32</v>
      </c>
      <c r="G17" s="18" t="n">
        <f aca="false">барьер2!G73</f>
        <v>5</v>
      </c>
      <c r="H17" s="15" t="s">
        <v>36</v>
      </c>
      <c r="I17" s="19" t="str">
        <f aca="false">барьер2!C71</f>
        <v>15000 м2</v>
      </c>
      <c r="J17" s="15" t="s">
        <v>33</v>
      </c>
      <c r="K17" s="15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51.45" hidden="false" customHeight="true" outlineLevel="0" collapsed="false">
      <c r="A18" s="8" t="n">
        <v>45588</v>
      </c>
      <c r="B18" s="5" t="s">
        <v>34</v>
      </c>
      <c r="C18" s="9" t="s">
        <v>29</v>
      </c>
      <c r="D18" s="10" t="n">
        <v>7021</v>
      </c>
      <c r="E18" s="5" t="s">
        <v>35</v>
      </c>
      <c r="F18" s="9" t="s">
        <v>32</v>
      </c>
      <c r="G18" s="11" t="n">
        <f aca="false">'2 контур (3)'!G62</f>
        <v>2.66</v>
      </c>
      <c r="H18" s="12" t="s">
        <v>39</v>
      </c>
      <c r="I18" s="12" t="str">
        <f aca="false">'2 контур (3)'!C62</f>
        <v>1-133</v>
      </c>
      <c r="J18" s="12" t="s">
        <v>33</v>
      </c>
      <c r="K18" s="12"/>
    </row>
    <row r="19" customFormat="false" ht="51.45" hidden="false" customHeight="true" outlineLevel="0" collapsed="false">
      <c r="A19" s="8" t="n">
        <v>45596</v>
      </c>
      <c r="B19" s="5" t="s">
        <v>21</v>
      </c>
      <c r="C19" s="9" t="s">
        <v>22</v>
      </c>
      <c r="D19" s="10" t="n">
        <v>2956</v>
      </c>
      <c r="E19" s="5" t="s">
        <v>23</v>
      </c>
      <c r="F19" s="9" t="s">
        <v>24</v>
      </c>
      <c r="G19" s="11" t="n">
        <v>14.406</v>
      </c>
      <c r="H19" s="12" t="s">
        <v>25</v>
      </c>
      <c r="I19" s="13" t="s">
        <v>45</v>
      </c>
      <c r="J19" s="12" t="s">
        <v>27</v>
      </c>
      <c r="K19" s="12"/>
    </row>
  </sheetData>
  <mergeCells count="17">
    <mergeCell ref="A1:C1"/>
    <mergeCell ref="D1:I1"/>
    <mergeCell ref="J1:K4"/>
    <mergeCell ref="A2:B2"/>
    <mergeCell ref="D2:I4"/>
    <mergeCell ref="A3:B3"/>
    <mergeCell ref="A4:B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9"/>
  <sheetViews>
    <sheetView showFormulas="false" showGridLines="true" showRowColHeaders="true" showZeros="true" rightToLeft="false" tabSelected="true" showOutlineSymbols="true" defaultGridColor="true" view="pageBreakPreview" topLeftCell="A8" colorId="64" zoomScale="100" zoomScaleNormal="100" zoomScalePageLayoutView="100" workbookViewId="0">
      <selection pane="topLeft" activeCell="H18" activeCellId="0" sqref="H18:H19"/>
    </sheetView>
  </sheetViews>
  <sheetFormatPr defaultColWidth="10.453125" defaultRowHeight="41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29.38"/>
    <col collapsed="false" customWidth="true" hidden="false" outlineLevel="0" max="3" min="3" style="1" width="20.92"/>
    <col collapsed="false" customWidth="true" hidden="false" outlineLevel="0" max="4" min="4" style="1" width="23.3"/>
    <col collapsed="false" customWidth="true" hidden="false" outlineLevel="0" max="5" min="5" style="1" width="17.11"/>
    <col collapsed="false" customWidth="true" hidden="false" outlineLevel="0" max="6" min="6" style="1" width="26.98"/>
    <col collapsed="false" customWidth="true" hidden="false" outlineLevel="0" max="7" min="7" style="1" width="12.66"/>
    <col collapsed="false" customWidth="true" hidden="false" outlineLevel="0" max="8" min="8" style="1" width="23.94"/>
    <col collapsed="false" customWidth="true" hidden="false" outlineLevel="0" max="9" min="9" style="1" width="20.18"/>
    <col collapsed="false" customWidth="false" hidden="false" outlineLevel="0" max="1024" min="10" style="1" width="10.46"/>
  </cols>
  <sheetData>
    <row r="1" customFormat="false" ht="41" hidden="false" customHeight="true" outlineLevel="0" collapsed="false">
      <c r="A1" s="2" t="s">
        <v>0</v>
      </c>
      <c r="B1" s="2"/>
      <c r="C1" s="2"/>
      <c r="D1" s="23" t="s">
        <v>46</v>
      </c>
      <c r="E1" s="23"/>
      <c r="F1" s="23"/>
      <c r="G1" s="23"/>
      <c r="H1" s="23"/>
      <c r="I1" s="7" t="s">
        <v>47</v>
      </c>
    </row>
    <row r="2" customFormat="false" ht="41" hidden="false" customHeight="true" outlineLevel="0" collapsed="false">
      <c r="A2" s="2" t="s">
        <v>3</v>
      </c>
      <c r="B2" s="2"/>
      <c r="C2" s="5" t="n">
        <v>89379676209</v>
      </c>
      <c r="D2" s="23" t="s">
        <v>4</v>
      </c>
      <c r="E2" s="23"/>
      <c r="F2" s="23"/>
      <c r="G2" s="23"/>
      <c r="H2" s="23"/>
      <c r="I2" s="7"/>
    </row>
    <row r="3" customFormat="false" ht="41" hidden="false" customHeight="true" outlineLevel="0" collapsed="false">
      <c r="A3" s="2" t="s">
        <v>5</v>
      </c>
      <c r="B3" s="2"/>
      <c r="C3" s="5" t="s">
        <v>6</v>
      </c>
      <c r="D3" s="23"/>
      <c r="E3" s="23"/>
      <c r="F3" s="23"/>
      <c r="G3" s="23"/>
      <c r="H3" s="23"/>
      <c r="I3" s="7"/>
    </row>
    <row r="4" customFormat="false" ht="41" hidden="false" customHeight="true" outlineLevel="0" collapsed="false">
      <c r="A4" s="2" t="s">
        <v>7</v>
      </c>
      <c r="B4" s="2"/>
      <c r="C4" s="5" t="s">
        <v>8</v>
      </c>
      <c r="D4" s="23"/>
      <c r="E4" s="23"/>
      <c r="F4" s="23"/>
      <c r="G4" s="23"/>
      <c r="H4" s="23"/>
      <c r="I4" s="7"/>
    </row>
    <row r="5" customFormat="false" ht="41" hidden="false" customHeight="true" outlineLevel="0" collapsed="false">
      <c r="A5" s="24" t="s">
        <v>48</v>
      </c>
      <c r="B5" s="24"/>
      <c r="C5" s="24"/>
      <c r="D5" s="24"/>
      <c r="E5" s="24"/>
      <c r="F5" s="24" t="s">
        <v>49</v>
      </c>
      <c r="G5" s="24"/>
      <c r="H5" s="24"/>
      <c r="I5" s="24"/>
    </row>
    <row r="6" customFormat="false" ht="41" hidden="false" customHeight="true" outlineLevel="0" collapsed="false">
      <c r="A6" s="25" t="s">
        <v>9</v>
      </c>
      <c r="B6" s="25" t="s">
        <v>50</v>
      </c>
      <c r="C6" s="25" t="s">
        <v>51</v>
      </c>
      <c r="D6" s="25" t="s">
        <v>52</v>
      </c>
      <c r="E6" s="25" t="s">
        <v>53</v>
      </c>
      <c r="F6" s="25" t="s">
        <v>54</v>
      </c>
      <c r="G6" s="25" t="s">
        <v>51</v>
      </c>
      <c r="H6" s="25" t="s">
        <v>52</v>
      </c>
      <c r="I6" s="25" t="s">
        <v>53</v>
      </c>
    </row>
    <row r="7" customFormat="false" ht="41" hidden="false" customHeight="true" outlineLevel="0" collapsed="false">
      <c r="A7" s="26" t="n">
        <f aca="false">'Журн.расхода'!A7</f>
        <v>45567</v>
      </c>
      <c r="B7" s="27" t="str">
        <f aca="false">'Журн.расхода'!B7</f>
        <v>Тамагавк</v>
      </c>
      <c r="C7" s="28" t="n">
        <v>3</v>
      </c>
      <c r="D7" s="27" t="s">
        <v>55</v>
      </c>
      <c r="E7" s="27"/>
      <c r="F7" s="12" t="s">
        <v>27</v>
      </c>
      <c r="G7" s="27" t="n">
        <f aca="false">C7-'Журн.расхода'!G7</f>
        <v>0.579</v>
      </c>
      <c r="H7" s="27" t="str">
        <f aca="false">D7</f>
        <v>Авдеенко И.А.</v>
      </c>
      <c r="I7" s="27"/>
    </row>
    <row r="8" customFormat="false" ht="41" hidden="false" customHeight="true" outlineLevel="0" collapsed="false">
      <c r="A8" s="26" t="n">
        <f aca="false">'Журн.расхода'!A8</f>
        <v>45568</v>
      </c>
      <c r="B8" s="27" t="str">
        <f aca="false">'Журн.расхода'!B8</f>
        <v>Ратобор-гранулы от грызунов</v>
      </c>
      <c r="C8" s="28" t="n">
        <v>6</v>
      </c>
      <c r="D8" s="27" t="s">
        <v>55</v>
      </c>
      <c r="E8" s="27"/>
      <c r="F8" s="27" t="s">
        <v>33</v>
      </c>
      <c r="G8" s="27" t="n">
        <f aca="false">C8-'Журн.расхода'!G8</f>
        <v>0</v>
      </c>
      <c r="H8" s="27" t="str">
        <f aca="false">D8</f>
        <v>Авдеенко И.А.</v>
      </c>
      <c r="I8" s="27"/>
    </row>
    <row r="9" customFormat="false" ht="41" hidden="false" customHeight="true" outlineLevel="0" collapsed="false">
      <c r="A9" s="26" t="n">
        <f aca="false">'Журн.расхода'!A9</f>
        <v>45568</v>
      </c>
      <c r="B9" s="27" t="str">
        <f aca="false">'Журн.расхода'!B9</f>
        <v>Ратобор-брикет от грызунов</v>
      </c>
      <c r="C9" s="28" t="n">
        <v>5</v>
      </c>
      <c r="D9" s="27" t="s">
        <v>55</v>
      </c>
      <c r="E9" s="27"/>
      <c r="F9" s="27" t="s">
        <v>33</v>
      </c>
      <c r="G9" s="27" t="n">
        <f aca="false">C9-'Журн.расхода'!G9</f>
        <v>0</v>
      </c>
      <c r="H9" s="27" t="str">
        <f aca="false">D9</f>
        <v>Авдеенко И.А.</v>
      </c>
      <c r="I9" s="27"/>
    </row>
    <row r="10" customFormat="false" ht="41" hidden="false" customHeight="true" outlineLevel="0" collapsed="false">
      <c r="A10" s="26" t="n">
        <f aca="false">'Журн.расхода'!A10</f>
        <v>45569</v>
      </c>
      <c r="B10" s="27" t="str">
        <f aca="false">'Журн.расхода'!B10</f>
        <v>Ратобор-брикет от грызунов</v>
      </c>
      <c r="C10" s="28" t="n">
        <v>3</v>
      </c>
      <c r="D10" s="27" t="s">
        <v>55</v>
      </c>
      <c r="E10" s="27"/>
      <c r="F10" s="27" t="s">
        <v>33</v>
      </c>
      <c r="G10" s="27" t="n">
        <f aca="false">C10-'Журн.расхода'!G10</f>
        <v>0.16</v>
      </c>
      <c r="H10" s="27" t="str">
        <f aca="false">D10</f>
        <v>Авдеенко И.А.</v>
      </c>
      <c r="I10" s="27"/>
    </row>
    <row r="11" customFormat="false" ht="41" hidden="false" customHeight="true" outlineLevel="0" collapsed="false">
      <c r="A11" s="26" t="n">
        <f aca="false">'Журн.расхода'!A11</f>
        <v>45572</v>
      </c>
      <c r="B11" s="27" t="str">
        <f aca="false">'Журн.расхода'!B11</f>
        <v>Ратобор-брикет от грызунов</v>
      </c>
      <c r="C11" s="28" t="n">
        <v>3</v>
      </c>
      <c r="D11" s="27" t="s">
        <v>55</v>
      </c>
      <c r="E11" s="27"/>
      <c r="F11" s="27" t="s">
        <v>33</v>
      </c>
      <c r="G11" s="27" t="n">
        <f aca="false">C11-'Журн.расхода'!G11</f>
        <v>0.44</v>
      </c>
      <c r="H11" s="27" t="str">
        <f aca="false">D11</f>
        <v>Авдеенко И.А.</v>
      </c>
      <c r="I11" s="27"/>
    </row>
    <row r="12" customFormat="false" ht="41" hidden="false" customHeight="true" outlineLevel="0" collapsed="false">
      <c r="A12" s="26" t="n">
        <f aca="false">'Журн.расхода'!A12</f>
        <v>45579</v>
      </c>
      <c r="B12" s="27" t="str">
        <f aca="false">'Журн.расхода'!B12</f>
        <v>Ратобор-брикет от грызунов</v>
      </c>
      <c r="C12" s="28" t="n">
        <v>3</v>
      </c>
      <c r="D12" s="27" t="s">
        <v>55</v>
      </c>
      <c r="E12" s="27"/>
      <c r="F12" s="27" t="s">
        <v>33</v>
      </c>
      <c r="G12" s="27" t="n">
        <f aca="false">C12-'Журн.расхода'!G12</f>
        <v>0.16</v>
      </c>
      <c r="H12" s="27" t="str">
        <f aca="false">D12</f>
        <v>Авдеенко И.А.</v>
      </c>
      <c r="I12" s="27"/>
    </row>
    <row r="13" customFormat="false" ht="41" hidden="false" customHeight="true" outlineLevel="0" collapsed="false">
      <c r="A13" s="26" t="n">
        <f aca="false">'Журн.расхода'!A13</f>
        <v>45580</v>
      </c>
      <c r="B13" s="27" t="str">
        <f aca="false">'Журн.расхода'!B13</f>
        <v>Ратобор-брикет от грызунов</v>
      </c>
      <c r="C13" s="28" t="n">
        <v>3</v>
      </c>
      <c r="D13" s="27" t="s">
        <v>55</v>
      </c>
      <c r="E13" s="27"/>
      <c r="F13" s="27" t="s">
        <v>33</v>
      </c>
      <c r="G13" s="27" t="n">
        <f aca="false">C13-'Журн.расхода'!G13</f>
        <v>0.44</v>
      </c>
      <c r="H13" s="27" t="str">
        <f aca="false">D13</f>
        <v>Авдеенко И.А.</v>
      </c>
      <c r="I13" s="27"/>
    </row>
    <row r="14" customFormat="false" ht="41" hidden="false" customHeight="true" outlineLevel="0" collapsed="false">
      <c r="A14" s="8" t="n">
        <f aca="false">'Журн.расхода'!A14</f>
        <v>45582</v>
      </c>
      <c r="B14" s="5" t="str">
        <f aca="false">'Журн.расхода'!B14</f>
        <v>« Циклоп»</v>
      </c>
      <c r="C14" s="29" t="n">
        <v>30</v>
      </c>
      <c r="D14" s="27" t="s">
        <v>55</v>
      </c>
      <c r="E14" s="27"/>
      <c r="F14" s="12" t="s">
        <v>27</v>
      </c>
      <c r="G14" s="27" t="n">
        <f aca="false">C14-'Журн.расхода'!G14</f>
        <v>3.97</v>
      </c>
      <c r="H14" s="27" t="str">
        <f aca="false">D14</f>
        <v>Авдеенко И.А.</v>
      </c>
      <c r="I14" s="27"/>
    </row>
    <row r="15" customFormat="false" ht="41" hidden="false" customHeight="true" outlineLevel="0" collapsed="false">
      <c r="A15" s="8" t="n">
        <f aca="false">'Журн.расхода'!A15</f>
        <v>45587</v>
      </c>
      <c r="B15" s="5" t="str">
        <f aca="false">'Журн.расхода'!B15</f>
        <v>Ратобор-брикет от грызунов</v>
      </c>
      <c r="C15" s="29" t="n">
        <v>4</v>
      </c>
      <c r="D15" s="27" t="s">
        <v>55</v>
      </c>
      <c r="E15" s="27"/>
      <c r="F15" s="27" t="s">
        <v>33</v>
      </c>
      <c r="G15" s="29" t="n">
        <f aca="false">C15-'Журн.расхода'!G15</f>
        <v>0.88</v>
      </c>
      <c r="H15" s="27" t="str">
        <f aca="false">D15</f>
        <v>Авдеенко И.А.</v>
      </c>
      <c r="I15" s="27"/>
    </row>
    <row r="16" customFormat="false" ht="41" hidden="false" customHeight="true" outlineLevel="0" collapsed="false">
      <c r="A16" s="8" t="n">
        <f aca="false">'Журн.расхода'!A16</f>
        <v>45587</v>
      </c>
      <c r="B16" s="5" t="str">
        <f aca="false">'Журн.расхода'!B16</f>
        <v>Ратобор-гранулы от грызунов</v>
      </c>
      <c r="C16" s="29" t="n">
        <v>6</v>
      </c>
      <c r="D16" s="27" t="s">
        <v>55</v>
      </c>
      <c r="E16" s="27"/>
      <c r="F16" s="27" t="s">
        <v>33</v>
      </c>
      <c r="G16" s="29" t="n">
        <f aca="false">C16-'Журн.расхода'!G16</f>
        <v>0</v>
      </c>
      <c r="H16" s="27" t="str">
        <f aca="false">D16</f>
        <v>Авдеенко И.А.</v>
      </c>
      <c r="I16" s="27"/>
    </row>
    <row r="17" customFormat="false" ht="41" hidden="false" customHeight="true" outlineLevel="0" collapsed="false">
      <c r="A17" s="8" t="n">
        <f aca="false">'Журн.расхода'!A17</f>
        <v>45587</v>
      </c>
      <c r="B17" s="5" t="str">
        <f aca="false">'Журн.расхода'!B17</f>
        <v>Ратобор-брикет от грызунов</v>
      </c>
      <c r="C17" s="29" t="n">
        <v>5</v>
      </c>
      <c r="D17" s="27" t="s">
        <v>55</v>
      </c>
      <c r="E17" s="27"/>
      <c r="F17" s="27" t="s">
        <v>33</v>
      </c>
      <c r="G17" s="29" t="n">
        <f aca="false">C17-'Журн.расхода'!G17</f>
        <v>0</v>
      </c>
      <c r="H17" s="27" t="str">
        <f aca="false">D17</f>
        <v>Авдеенко И.А.</v>
      </c>
      <c r="I17" s="27"/>
    </row>
    <row r="18" customFormat="false" ht="41" hidden="false" customHeight="true" outlineLevel="0" collapsed="false">
      <c r="A18" s="8" t="n">
        <f aca="false">'Журн.расхода'!A18</f>
        <v>45588</v>
      </c>
      <c r="B18" s="5" t="str">
        <f aca="false">'Журн.расхода'!B18</f>
        <v>Ратобор-брикет от грызунов</v>
      </c>
      <c r="C18" s="29" t="n">
        <v>3</v>
      </c>
      <c r="D18" s="27" t="s">
        <v>55</v>
      </c>
      <c r="E18" s="27"/>
      <c r="F18" s="27" t="s">
        <v>33</v>
      </c>
      <c r="G18" s="29" t="n">
        <f aca="false">C18-'Журн.расхода'!G18</f>
        <v>0.34</v>
      </c>
      <c r="H18" s="27" t="str">
        <f aca="false">D18</f>
        <v>Авдеенко И.А.</v>
      </c>
      <c r="I18" s="27"/>
    </row>
    <row r="19" customFormat="false" ht="41" hidden="false" customHeight="true" outlineLevel="0" collapsed="false">
      <c r="A19" s="8" t="n">
        <f aca="false">'Журн.расхода'!A19</f>
        <v>45596</v>
      </c>
      <c r="B19" s="5" t="str">
        <f aca="false">'Журн.расхода'!B19</f>
        <v>Тамагавк</v>
      </c>
      <c r="C19" s="29" t="n">
        <v>15</v>
      </c>
      <c r="D19" s="27" t="s">
        <v>55</v>
      </c>
      <c r="E19" s="27"/>
      <c r="F19" s="27" t="str">
        <f aca="false">'Журн.расхода'!J19</f>
        <v>синатропные насекомые </v>
      </c>
      <c r="G19" s="29" t="n">
        <f aca="false">C19-'Журн.расхода'!G19</f>
        <v>0.593999999999999</v>
      </c>
      <c r="H19" s="27" t="str">
        <f aca="false">D19</f>
        <v>Авдеенко И.А.</v>
      </c>
      <c r="I19" s="27"/>
    </row>
  </sheetData>
  <mergeCells count="9">
    <mergeCell ref="A1:C1"/>
    <mergeCell ref="D1:H1"/>
    <mergeCell ref="I1:I4"/>
    <mergeCell ref="A2:B2"/>
    <mergeCell ref="D2:H4"/>
    <mergeCell ref="A3:B3"/>
    <mergeCell ref="A4:B4"/>
    <mergeCell ref="A5:E5"/>
    <mergeCell ref="F5:I5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10.453125" defaultRowHeight="14.25" zeroHeight="false" outlineLevelRow="0" outlineLevelCol="0"/>
  <cols>
    <col collapsed="false" customWidth="true" hidden="false" outlineLevel="0" max="1" min="1" style="30" width="13.78"/>
    <col collapsed="false" customWidth="true" hidden="false" outlineLevel="0" max="2" min="2" style="31" width="10.2"/>
    <col collapsed="false" customWidth="true" hidden="false" outlineLevel="0" max="3" min="3" style="30" width="8"/>
    <col collapsed="false" customWidth="true" hidden="false" outlineLevel="0" max="4" min="4" style="30" width="7.39"/>
    <col collapsed="false" customWidth="true" hidden="false" outlineLevel="0" max="5" min="5" style="30" width="8.98"/>
    <col collapsed="false" customWidth="true" hidden="false" outlineLevel="0" max="6" min="6" style="30" width="6.16"/>
    <col collapsed="false" customWidth="true" hidden="false" outlineLevel="0" max="7" min="7" style="32" width="5.54"/>
    <col collapsed="false" customWidth="true" hidden="false" outlineLevel="0" max="8" min="8" style="32" width="17.84"/>
    <col collapsed="false" customWidth="true" hidden="false" outlineLevel="0" max="9" min="9" style="32" width="19.93"/>
    <col collapsed="false" customWidth="true" hidden="false" outlineLevel="0" max="10" min="10" style="33" width="27.69"/>
    <col collapsed="false" customWidth="false" hidden="false" outlineLevel="0" max="257" min="11" style="30" width="10.46"/>
    <col collapsed="false" customWidth="false" hidden="false" outlineLevel="0" max="1024" min="258" style="1" width="10.46"/>
  </cols>
  <sheetData>
    <row r="1" customFormat="false" ht="13.5" hidden="false" customHeight="true" outlineLevel="0" collapsed="false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</row>
    <row r="2" customFormat="false" ht="13.5" hidden="false" customHeight="true" outlineLevel="0" collapsed="false">
      <c r="A2" s="36" t="s">
        <v>57</v>
      </c>
      <c r="B2" s="36" t="s">
        <v>58</v>
      </c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</row>
    <row r="3" customFormat="false" ht="13.5" hidden="false" customHeight="true" outlineLevel="0" collapsed="false">
      <c r="A3" s="37" t="s">
        <v>59</v>
      </c>
      <c r="B3" s="38" t="s">
        <v>60</v>
      </c>
      <c r="C3" s="38" t="s">
        <v>61</v>
      </c>
      <c r="D3" s="39" t="s">
        <v>62</v>
      </c>
      <c r="E3" s="39" t="s">
        <v>63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</row>
    <row r="4" customFormat="false" ht="13.5" hidden="false" customHeight="true" outlineLevel="0" collapsed="false">
      <c r="A4" s="37"/>
      <c r="B4" s="37"/>
      <c r="C4" s="37"/>
      <c r="D4" s="39"/>
      <c r="E4" s="38" t="s">
        <v>64</v>
      </c>
      <c r="F4" s="39" t="s">
        <v>65</v>
      </c>
      <c r="G4" s="39"/>
      <c r="H4" s="37" t="s">
        <v>66</v>
      </c>
      <c r="I4" s="37" t="s">
        <v>67</v>
      </c>
      <c r="J4" s="38" t="s">
        <v>68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</row>
    <row r="5" customFormat="false" ht="36" hidden="false" customHeight="true" outlineLevel="0" collapsed="false">
      <c r="A5" s="37"/>
      <c r="B5" s="37"/>
      <c r="C5" s="37"/>
      <c r="D5" s="37"/>
      <c r="E5" s="37"/>
      <c r="F5" s="38" t="s">
        <v>69</v>
      </c>
      <c r="G5" s="38" t="s">
        <v>70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</row>
    <row r="7" customFormat="false" ht="24" hidden="false" customHeight="true" outlineLevel="0" collapsed="false">
      <c r="A7" s="37" t="s">
        <v>71</v>
      </c>
      <c r="B7" s="37" t="n">
        <v>1.2</v>
      </c>
      <c r="C7" s="37" t="s">
        <v>72</v>
      </c>
      <c r="D7" s="37" t="s">
        <v>73</v>
      </c>
      <c r="E7" s="37" t="n">
        <v>0</v>
      </c>
      <c r="F7" s="38" t="s">
        <v>74</v>
      </c>
      <c r="G7" s="40" t="n">
        <v>2</v>
      </c>
      <c r="H7" s="38" t="n">
        <v>0</v>
      </c>
      <c r="I7" s="38" t="s">
        <v>75</v>
      </c>
      <c r="J7" s="37" t="s">
        <v>76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</row>
    <row r="8" customFormat="false" ht="24" hidden="false" customHeight="true" outlineLevel="0" collapsed="false">
      <c r="A8" s="37" t="s">
        <v>77</v>
      </c>
      <c r="B8" s="37" t="s">
        <v>78</v>
      </c>
      <c r="C8" s="37" t="s">
        <v>72</v>
      </c>
      <c r="D8" s="37" t="str">
        <f aca="false">'контрол лист'!D7</f>
        <v>КИУ</v>
      </c>
      <c r="E8" s="37" t="n">
        <v>0</v>
      </c>
      <c r="F8" s="38" t="s">
        <v>74</v>
      </c>
      <c r="G8" s="41" t="n">
        <v>6</v>
      </c>
      <c r="H8" s="38" t="n">
        <v>0</v>
      </c>
      <c r="I8" s="38" t="s">
        <v>75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</row>
    <row r="9" customFormat="false" ht="36" hidden="false" customHeight="true" outlineLevel="0" collapsed="false">
      <c r="A9" s="37" t="s">
        <v>79</v>
      </c>
      <c r="B9" s="37" t="s">
        <v>80</v>
      </c>
      <c r="C9" s="37" t="s">
        <v>72</v>
      </c>
      <c r="D9" s="37" t="str">
        <f aca="false">'контрол лист'!D8</f>
        <v>КИУ</v>
      </c>
      <c r="E9" s="37" t="n">
        <v>0</v>
      </c>
      <c r="F9" s="38" t="s">
        <v>74</v>
      </c>
      <c r="G9" s="41" t="n">
        <v>4</v>
      </c>
      <c r="H9" s="38" t="n">
        <v>0</v>
      </c>
      <c r="I9" s="38" t="s">
        <v>75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</row>
    <row r="10" customFormat="false" ht="12" hidden="false" customHeight="true" outlineLevel="0" collapsed="false">
      <c r="A10" s="37" t="s">
        <v>81</v>
      </c>
      <c r="B10" s="37" t="s">
        <v>82</v>
      </c>
      <c r="C10" s="37" t="s">
        <v>72</v>
      </c>
      <c r="D10" s="37" t="str">
        <f aca="false">'контрол лист'!D9</f>
        <v>КИУ</v>
      </c>
      <c r="E10" s="37" t="n">
        <v>0</v>
      </c>
      <c r="F10" s="38" t="s">
        <v>74</v>
      </c>
      <c r="G10" s="41" t="n">
        <v>3</v>
      </c>
      <c r="H10" s="38" t="n">
        <v>0</v>
      </c>
      <c r="I10" s="38" t="s">
        <v>75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</row>
    <row r="11" customFormat="false" ht="36" hidden="false" customHeight="true" outlineLevel="0" collapsed="false">
      <c r="A11" s="37" t="s">
        <v>83</v>
      </c>
      <c r="B11" s="37" t="n">
        <v>18.19</v>
      </c>
      <c r="C11" s="37" t="s">
        <v>72</v>
      </c>
      <c r="D11" s="37" t="str">
        <f aca="false">'контрол лист'!D10</f>
        <v>КИУ</v>
      </c>
      <c r="E11" s="37" t="n">
        <v>0</v>
      </c>
      <c r="F11" s="38" t="s">
        <v>74</v>
      </c>
      <c r="G11" s="41" t="n">
        <v>2</v>
      </c>
      <c r="H11" s="38" t="n">
        <v>0</v>
      </c>
      <c r="I11" s="38" t="s">
        <v>75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</row>
    <row r="12" customFormat="false" ht="24" hidden="false" customHeight="true" outlineLevel="0" collapsed="false">
      <c r="A12" s="37" t="s">
        <v>84</v>
      </c>
      <c r="B12" s="37" t="n">
        <v>108</v>
      </c>
      <c r="C12" s="37" t="s">
        <v>72</v>
      </c>
      <c r="D12" s="37" t="str">
        <f aca="false">'контрол лист'!D11</f>
        <v>КИУ</v>
      </c>
      <c r="E12" s="37" t="n">
        <v>0</v>
      </c>
      <c r="F12" s="38" t="s">
        <v>74</v>
      </c>
      <c r="G12" s="41" t="n">
        <v>1</v>
      </c>
      <c r="H12" s="38" t="n">
        <v>0</v>
      </c>
      <c r="I12" s="38" t="s">
        <v>75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</row>
    <row r="13" customFormat="false" ht="24" hidden="false" customHeight="true" outlineLevel="0" collapsed="false">
      <c r="A13" s="37" t="s">
        <v>85</v>
      </c>
      <c r="B13" s="37" t="n">
        <v>22.21</v>
      </c>
      <c r="C13" s="37" t="s">
        <v>72</v>
      </c>
      <c r="D13" s="37" t="str">
        <f aca="false">'контрол лист'!D12</f>
        <v>КИУ</v>
      </c>
      <c r="E13" s="37" t="n">
        <v>0</v>
      </c>
      <c r="F13" s="38" t="s">
        <v>74</v>
      </c>
      <c r="G13" s="41" t="n">
        <v>2</v>
      </c>
      <c r="H13" s="38" t="n">
        <v>0</v>
      </c>
      <c r="I13" s="38" t="s">
        <v>75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</row>
    <row r="14" customFormat="false" ht="24" hidden="false" customHeight="true" outlineLevel="0" collapsed="false">
      <c r="A14" s="37" t="s">
        <v>86</v>
      </c>
      <c r="B14" s="37" t="n">
        <v>23.24</v>
      </c>
      <c r="C14" s="37" t="s">
        <v>72</v>
      </c>
      <c r="D14" s="37" t="str">
        <f aca="false">'контрол лист'!D13</f>
        <v>КИУ</v>
      </c>
      <c r="E14" s="37" t="n">
        <v>0</v>
      </c>
      <c r="F14" s="38" t="s">
        <v>74</v>
      </c>
      <c r="G14" s="41" t="n">
        <v>2</v>
      </c>
      <c r="H14" s="38" t="n">
        <v>0</v>
      </c>
      <c r="I14" s="38" t="s">
        <v>75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</row>
    <row r="15" customFormat="false" ht="24" hidden="false" customHeight="true" outlineLevel="0" collapsed="false">
      <c r="A15" s="37" t="s">
        <v>87</v>
      </c>
      <c r="B15" s="37" t="n">
        <v>25.26</v>
      </c>
      <c r="C15" s="37" t="s">
        <v>72</v>
      </c>
      <c r="D15" s="37" t="str">
        <f aca="false">'контрол лист'!D14</f>
        <v>КИУ</v>
      </c>
      <c r="E15" s="37" t="n">
        <v>0</v>
      </c>
      <c r="F15" s="38" t="s">
        <v>74</v>
      </c>
      <c r="G15" s="41" t="n">
        <v>2</v>
      </c>
      <c r="H15" s="38" t="n">
        <v>0</v>
      </c>
      <c r="I15" s="38" t="s">
        <v>75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</row>
    <row r="16" customFormat="false" ht="24" hidden="false" customHeight="true" outlineLevel="0" collapsed="false">
      <c r="A16" s="37" t="s">
        <v>88</v>
      </c>
      <c r="B16" s="37" t="s">
        <v>89</v>
      </c>
      <c r="C16" s="37" t="s">
        <v>72</v>
      </c>
      <c r="D16" s="37" t="str">
        <f aca="false">'контрол лист'!D15</f>
        <v>КИУ</v>
      </c>
      <c r="E16" s="37" t="n">
        <v>0</v>
      </c>
      <c r="F16" s="38" t="s">
        <v>74</v>
      </c>
      <c r="G16" s="41" t="n">
        <v>4</v>
      </c>
      <c r="H16" s="38" t="n">
        <v>0</v>
      </c>
      <c r="I16" s="38" t="s">
        <v>75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</row>
    <row r="17" customFormat="false" ht="48" hidden="false" customHeight="true" outlineLevel="0" collapsed="false">
      <c r="A17" s="37" t="s">
        <v>90</v>
      </c>
      <c r="B17" s="37" t="s">
        <v>91</v>
      </c>
      <c r="C17" s="37" t="s">
        <v>72</v>
      </c>
      <c r="D17" s="37" t="str">
        <f aca="false">'контрол лист'!D16</f>
        <v>КИУ</v>
      </c>
      <c r="E17" s="37" t="n">
        <v>0</v>
      </c>
      <c r="F17" s="38" t="s">
        <v>74</v>
      </c>
      <c r="G17" s="41" t="n">
        <v>3</v>
      </c>
      <c r="H17" s="38" t="n">
        <v>0</v>
      </c>
      <c r="I17" s="38" t="s">
        <v>75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</row>
    <row r="18" customFormat="false" ht="48" hidden="false" customHeight="true" outlineLevel="0" collapsed="false">
      <c r="A18" s="37" t="s">
        <v>92</v>
      </c>
      <c r="B18" s="37" t="n">
        <v>37</v>
      </c>
      <c r="C18" s="37" t="s">
        <v>72</v>
      </c>
      <c r="D18" s="37" t="str">
        <f aca="false">'контрол лист'!D17</f>
        <v>КИУ</v>
      </c>
      <c r="E18" s="37" t="n">
        <v>0</v>
      </c>
      <c r="F18" s="38" t="s">
        <v>74</v>
      </c>
      <c r="G18" s="41" t="n">
        <v>1</v>
      </c>
      <c r="H18" s="38" t="n">
        <v>0</v>
      </c>
      <c r="I18" s="38" t="s">
        <v>75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</row>
    <row r="19" customFormat="false" ht="36" hidden="false" customHeight="true" outlineLevel="0" collapsed="false">
      <c r="A19" s="37" t="s">
        <v>93</v>
      </c>
      <c r="B19" s="37" t="s">
        <v>94</v>
      </c>
      <c r="C19" s="37" t="s">
        <v>72</v>
      </c>
      <c r="D19" s="37" t="str">
        <f aca="false">'контрол лист'!D18</f>
        <v>КИУ</v>
      </c>
      <c r="E19" s="37" t="s">
        <v>95</v>
      </c>
      <c r="F19" s="38" t="s">
        <v>96</v>
      </c>
      <c r="G19" s="41" t="n">
        <v>4</v>
      </c>
      <c r="H19" s="38" t="n">
        <v>1</v>
      </c>
      <c r="I19" s="38" t="s">
        <v>75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</row>
    <row r="20" customFormat="false" ht="24" hidden="false" customHeight="true" outlineLevel="0" collapsed="false">
      <c r="A20" s="37" t="s">
        <v>97</v>
      </c>
      <c r="B20" s="37" t="s">
        <v>98</v>
      </c>
      <c r="C20" s="37" t="s">
        <v>72</v>
      </c>
      <c r="D20" s="37" t="str">
        <f aca="false">'контрол лист'!D19</f>
        <v>КИУ</v>
      </c>
      <c r="E20" s="37" t="n">
        <v>0</v>
      </c>
      <c r="F20" s="38" t="s">
        <v>74</v>
      </c>
      <c r="G20" s="41" t="n">
        <v>6</v>
      </c>
      <c r="H20" s="38" t="n">
        <v>0</v>
      </c>
      <c r="I20" s="38" t="s">
        <v>75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</row>
    <row r="21" customFormat="false" ht="36" hidden="false" customHeight="true" outlineLevel="0" collapsed="false">
      <c r="A21" s="37" t="s">
        <v>99</v>
      </c>
      <c r="B21" s="37" t="s">
        <v>100</v>
      </c>
      <c r="C21" s="37" t="s">
        <v>72</v>
      </c>
      <c r="D21" s="37" t="str">
        <f aca="false">'контрол лист'!D20</f>
        <v>КИУ</v>
      </c>
      <c r="E21" s="37" t="n">
        <v>0</v>
      </c>
      <c r="F21" s="38" t="s">
        <v>101</v>
      </c>
      <c r="G21" s="41" t="n">
        <v>2</v>
      </c>
      <c r="H21" s="38" t="n">
        <v>0</v>
      </c>
      <c r="I21" s="38" t="s">
        <v>75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</row>
    <row r="22" customFormat="false" ht="36" hidden="false" customHeight="true" outlineLevel="0" collapsed="false">
      <c r="A22" s="37" t="s">
        <v>102</v>
      </c>
      <c r="B22" s="37" t="n">
        <v>64.67</v>
      </c>
      <c r="C22" s="37" t="s">
        <v>72</v>
      </c>
      <c r="D22" s="37" t="str">
        <f aca="false">'контрол лист'!D21</f>
        <v>КИУ</v>
      </c>
      <c r="E22" s="37" t="n">
        <v>0</v>
      </c>
      <c r="F22" s="38" t="s">
        <v>74</v>
      </c>
      <c r="G22" s="41" t="n">
        <v>2</v>
      </c>
      <c r="H22" s="38" t="n">
        <v>0</v>
      </c>
      <c r="I22" s="38" t="s">
        <v>75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</row>
    <row r="23" customFormat="false" ht="36" hidden="false" customHeight="true" outlineLevel="0" collapsed="false">
      <c r="A23" s="37" t="s">
        <v>103</v>
      </c>
      <c r="B23" s="37" t="n">
        <v>65.66</v>
      </c>
      <c r="C23" s="37" t="s">
        <v>72</v>
      </c>
      <c r="D23" s="37" t="str">
        <f aca="false">'контрол лист'!D22</f>
        <v>КИУ</v>
      </c>
      <c r="E23" s="37" t="n">
        <v>0</v>
      </c>
      <c r="F23" s="38" t="s">
        <v>74</v>
      </c>
      <c r="G23" s="41" t="n">
        <v>2</v>
      </c>
      <c r="H23" s="38" t="n">
        <v>0</v>
      </c>
      <c r="I23" s="38" t="s">
        <v>75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</row>
    <row r="24" customFormat="false" ht="48" hidden="false" customHeight="true" outlineLevel="0" collapsed="false">
      <c r="A24" s="37" t="s">
        <v>104</v>
      </c>
      <c r="B24" s="37" t="s">
        <v>105</v>
      </c>
      <c r="C24" s="37" t="s">
        <v>72</v>
      </c>
      <c r="D24" s="37" t="str">
        <f aca="false">'контрол лист'!D23</f>
        <v>КИУ</v>
      </c>
      <c r="E24" s="37" t="n">
        <v>0</v>
      </c>
      <c r="F24" s="38" t="s">
        <v>74</v>
      </c>
      <c r="G24" s="41" t="n">
        <v>3</v>
      </c>
      <c r="H24" s="38" t="n">
        <v>0</v>
      </c>
      <c r="I24" s="38" t="s">
        <v>75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</row>
    <row r="25" customFormat="false" ht="24" hidden="false" customHeight="true" outlineLevel="0" collapsed="false">
      <c r="A25" s="37" t="s">
        <v>106</v>
      </c>
      <c r="B25" s="37" t="n">
        <v>27.28</v>
      </c>
      <c r="C25" s="37" t="s">
        <v>72</v>
      </c>
      <c r="D25" s="37" t="str">
        <f aca="false">'контрол лист'!D24</f>
        <v>КИУ</v>
      </c>
      <c r="E25" s="37" t="n">
        <v>0</v>
      </c>
      <c r="F25" s="38" t="s">
        <v>74</v>
      </c>
      <c r="G25" s="41" t="n">
        <v>2</v>
      </c>
      <c r="H25" s="38" t="n">
        <v>0</v>
      </c>
      <c r="I25" s="38" t="s">
        <v>75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</row>
    <row r="26" customFormat="false" ht="36" hidden="false" customHeight="true" outlineLevel="0" collapsed="false">
      <c r="A26" s="37" t="s">
        <v>107</v>
      </c>
      <c r="B26" s="37" t="s">
        <v>108</v>
      </c>
      <c r="C26" s="37" t="s">
        <v>72</v>
      </c>
      <c r="D26" s="37" t="str">
        <f aca="false">'контрол лист'!D25</f>
        <v>КИУ</v>
      </c>
      <c r="E26" s="37" t="n">
        <v>0</v>
      </c>
      <c r="F26" s="38" t="s">
        <v>74</v>
      </c>
      <c r="G26" s="41" t="n">
        <v>4</v>
      </c>
      <c r="H26" s="38" t="n">
        <v>0</v>
      </c>
      <c r="I26" s="38" t="s">
        <v>75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</row>
    <row r="27" customFormat="false" ht="24" hidden="false" customHeight="true" outlineLevel="0" collapsed="false">
      <c r="A27" s="37" t="s">
        <v>109</v>
      </c>
      <c r="B27" s="37" t="s">
        <v>110</v>
      </c>
      <c r="C27" s="37" t="s">
        <v>72</v>
      </c>
      <c r="D27" s="37" t="str">
        <f aca="false">'контрол лист'!D26</f>
        <v>КИУ</v>
      </c>
      <c r="E27" s="37" t="n">
        <v>0</v>
      </c>
      <c r="F27" s="38" t="s">
        <v>74</v>
      </c>
      <c r="G27" s="41" t="n">
        <v>3</v>
      </c>
      <c r="H27" s="38" t="n">
        <v>0</v>
      </c>
      <c r="I27" s="38" t="s">
        <v>75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</row>
    <row r="28" customFormat="false" ht="12" hidden="false" customHeight="true" outlineLevel="0" collapsed="false">
      <c r="A28" s="37" t="s">
        <v>111</v>
      </c>
      <c r="B28" s="37" t="n">
        <v>10.9</v>
      </c>
      <c r="C28" s="37" t="s">
        <v>72</v>
      </c>
      <c r="D28" s="37" t="str">
        <f aca="false">'контрол лист'!D27</f>
        <v>КИУ</v>
      </c>
      <c r="E28" s="37" t="n">
        <v>0</v>
      </c>
      <c r="F28" s="38" t="s">
        <v>74</v>
      </c>
      <c r="G28" s="41" t="n">
        <v>2</v>
      </c>
      <c r="H28" s="38" t="n">
        <v>0</v>
      </c>
      <c r="I28" s="38" t="s">
        <v>75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</row>
    <row r="29" customFormat="false" ht="24" hidden="false" customHeight="true" outlineLevel="0" collapsed="false">
      <c r="A29" s="37" t="s">
        <v>112</v>
      </c>
      <c r="B29" s="37" t="n">
        <v>114</v>
      </c>
      <c r="C29" s="37" t="s">
        <v>72</v>
      </c>
      <c r="D29" s="37" t="str">
        <f aca="false">'контрол лист'!D28</f>
        <v>КИУ</v>
      </c>
      <c r="E29" s="37" t="n">
        <v>0</v>
      </c>
      <c r="F29" s="38" t="s">
        <v>74</v>
      </c>
      <c r="G29" s="41" t="n">
        <v>1</v>
      </c>
      <c r="H29" s="38" t="n">
        <v>0</v>
      </c>
      <c r="I29" s="38" t="s">
        <v>75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</row>
    <row r="30" customFormat="false" ht="24" hidden="false" customHeight="true" outlineLevel="0" collapsed="false">
      <c r="A30" s="37" t="s">
        <v>113</v>
      </c>
      <c r="B30" s="37" t="s">
        <v>114</v>
      </c>
      <c r="C30" s="37" t="s">
        <v>72</v>
      </c>
      <c r="D30" s="37" t="str">
        <f aca="false">'контрол лист'!D29</f>
        <v>КИУ</v>
      </c>
      <c r="E30" s="37" t="n">
        <v>0</v>
      </c>
      <c r="F30" s="38" t="s">
        <v>74</v>
      </c>
      <c r="G30" s="41" t="n">
        <v>4</v>
      </c>
      <c r="H30" s="38" t="n">
        <v>0</v>
      </c>
      <c r="I30" s="38" t="s">
        <v>75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</row>
    <row r="31" customFormat="false" ht="24" hidden="false" customHeight="true" outlineLevel="0" collapsed="false">
      <c r="A31" s="37" t="s">
        <v>115</v>
      </c>
      <c r="B31" s="37" t="n">
        <v>112</v>
      </c>
      <c r="C31" s="37" t="s">
        <v>72</v>
      </c>
      <c r="D31" s="37" t="str">
        <f aca="false">'контрол лист'!D30</f>
        <v>КИУ</v>
      </c>
      <c r="E31" s="37" t="n">
        <v>0</v>
      </c>
      <c r="F31" s="38" t="s">
        <v>74</v>
      </c>
      <c r="G31" s="41" t="n">
        <v>1</v>
      </c>
      <c r="H31" s="38" t="n">
        <v>0</v>
      </c>
      <c r="I31" s="38" t="s">
        <v>75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</row>
    <row r="32" customFormat="false" ht="24" hidden="false" customHeight="true" outlineLevel="0" collapsed="false">
      <c r="A32" s="37" t="s">
        <v>116</v>
      </c>
      <c r="B32" s="37" t="s">
        <v>117</v>
      </c>
      <c r="C32" s="37" t="s">
        <v>72</v>
      </c>
      <c r="D32" s="37" t="str">
        <f aca="false">'контрол лист'!D31</f>
        <v>КИУ</v>
      </c>
      <c r="E32" s="37" t="n">
        <v>0</v>
      </c>
      <c r="F32" s="38" t="s">
        <v>74</v>
      </c>
      <c r="G32" s="41" t="n">
        <v>0</v>
      </c>
      <c r="H32" s="38" t="n">
        <v>0</v>
      </c>
      <c r="I32" s="38" t="s">
        <v>75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</row>
    <row r="33" customFormat="false" ht="36" hidden="false" customHeight="true" outlineLevel="0" collapsed="false">
      <c r="A33" s="37" t="s">
        <v>107</v>
      </c>
      <c r="B33" s="37" t="s">
        <v>118</v>
      </c>
      <c r="C33" s="37" t="s">
        <v>72</v>
      </c>
      <c r="D33" s="37" t="str">
        <f aca="false">'контрол лист'!D32</f>
        <v>КИУ</v>
      </c>
      <c r="E33" s="37" t="n">
        <v>0</v>
      </c>
      <c r="F33" s="38" t="s">
        <v>74</v>
      </c>
      <c r="G33" s="41" t="n">
        <v>3</v>
      </c>
      <c r="H33" s="38" t="n">
        <v>0</v>
      </c>
      <c r="I33" s="38" t="s">
        <v>75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</row>
    <row r="34" customFormat="false" ht="24" hidden="false" customHeight="true" outlineLevel="0" collapsed="false">
      <c r="A34" s="37" t="s">
        <v>106</v>
      </c>
      <c r="B34" s="37" t="n">
        <v>51.52</v>
      </c>
      <c r="C34" s="37" t="s">
        <v>72</v>
      </c>
      <c r="D34" s="37" t="str">
        <f aca="false">'контрол лист'!D33</f>
        <v>КИУ</v>
      </c>
      <c r="E34" s="37" t="n">
        <v>0</v>
      </c>
      <c r="F34" s="38" t="s">
        <v>74</v>
      </c>
      <c r="G34" s="41" t="n">
        <v>2</v>
      </c>
      <c r="H34" s="38" t="n">
        <v>0</v>
      </c>
      <c r="I34" s="38" t="s">
        <v>75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</row>
    <row r="35" customFormat="false" ht="36" hidden="false" customHeight="true" outlineLevel="0" collapsed="false">
      <c r="A35" s="37" t="s">
        <v>119</v>
      </c>
      <c r="B35" s="37" t="s">
        <v>120</v>
      </c>
      <c r="C35" s="37" t="s">
        <v>72</v>
      </c>
      <c r="D35" s="37" t="str">
        <f aca="false">'контрол лист'!D34</f>
        <v>КИУ</v>
      </c>
      <c r="E35" s="37" t="n">
        <v>0</v>
      </c>
      <c r="F35" s="38" t="s">
        <v>74</v>
      </c>
      <c r="G35" s="41" t="n">
        <v>5</v>
      </c>
      <c r="H35" s="38" t="n">
        <v>0</v>
      </c>
      <c r="I35" s="38" t="s">
        <v>75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</row>
    <row r="36" customFormat="false" ht="24" hidden="false" customHeight="true" outlineLevel="0" collapsed="false">
      <c r="A36" s="37" t="s">
        <v>121</v>
      </c>
      <c r="B36" s="37" t="s">
        <v>122</v>
      </c>
      <c r="C36" s="37" t="s">
        <v>72</v>
      </c>
      <c r="D36" s="37" t="str">
        <f aca="false">'контрол лист'!D35</f>
        <v>КИУ</v>
      </c>
      <c r="E36" s="37" t="n">
        <v>0</v>
      </c>
      <c r="F36" s="38" t="s">
        <v>74</v>
      </c>
      <c r="G36" s="41" t="n">
        <v>3</v>
      </c>
      <c r="H36" s="38" t="n">
        <v>0</v>
      </c>
      <c r="I36" s="38" t="s">
        <v>75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</row>
    <row r="37" customFormat="false" ht="24" hidden="false" customHeight="true" outlineLevel="0" collapsed="false">
      <c r="A37" s="37" t="s">
        <v>123</v>
      </c>
      <c r="B37" s="37" t="s">
        <v>124</v>
      </c>
      <c r="C37" s="37" t="s">
        <v>72</v>
      </c>
      <c r="D37" s="37" t="str">
        <f aca="false">'контрол лист'!D36</f>
        <v>КИУ</v>
      </c>
      <c r="E37" s="37" t="n">
        <v>0</v>
      </c>
      <c r="F37" s="38" t="s">
        <v>74</v>
      </c>
      <c r="G37" s="41" t="n">
        <v>4</v>
      </c>
      <c r="H37" s="38" t="n">
        <v>0</v>
      </c>
      <c r="I37" s="38" t="s">
        <v>75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</row>
    <row r="38" customFormat="false" ht="24" hidden="false" customHeight="true" outlineLevel="0" collapsed="false">
      <c r="A38" s="37" t="s">
        <v>125</v>
      </c>
      <c r="B38" s="37" t="s">
        <v>126</v>
      </c>
      <c r="C38" s="37" t="s">
        <v>72</v>
      </c>
      <c r="D38" s="37" t="str">
        <f aca="false">'контрол лист'!D37</f>
        <v>КИУ</v>
      </c>
      <c r="E38" s="37" t="n">
        <v>0</v>
      </c>
      <c r="F38" s="38" t="s">
        <v>74</v>
      </c>
      <c r="G38" s="41" t="n">
        <v>3</v>
      </c>
      <c r="H38" s="38" t="n">
        <v>0</v>
      </c>
      <c r="I38" s="38" t="s">
        <v>75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</row>
    <row r="39" customFormat="false" ht="36" hidden="false" customHeight="true" outlineLevel="0" collapsed="false">
      <c r="A39" s="37" t="s">
        <v>127</v>
      </c>
      <c r="B39" s="37" t="n">
        <v>69</v>
      </c>
      <c r="C39" s="37" t="s">
        <v>72</v>
      </c>
      <c r="D39" s="37" t="str">
        <f aca="false">'контрол лист'!D38</f>
        <v>КИУ</v>
      </c>
      <c r="E39" s="37" t="n">
        <v>0</v>
      </c>
      <c r="F39" s="38" t="s">
        <v>74</v>
      </c>
      <c r="G39" s="41" t="n">
        <v>1</v>
      </c>
      <c r="H39" s="38" t="n">
        <v>0</v>
      </c>
      <c r="I39" s="38" t="s">
        <v>75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</row>
    <row r="40" customFormat="false" ht="12" hidden="false" customHeight="true" outlineLevel="0" collapsed="false">
      <c r="A40" s="37" t="s">
        <v>128</v>
      </c>
      <c r="B40" s="37" t="n">
        <v>80</v>
      </c>
      <c r="C40" s="37" t="s">
        <v>72</v>
      </c>
      <c r="D40" s="37" t="str">
        <f aca="false">'контрол лист'!D39</f>
        <v>КИУ</v>
      </c>
      <c r="E40" s="37" t="n">
        <v>0</v>
      </c>
      <c r="F40" s="38" t="s">
        <v>74</v>
      </c>
      <c r="G40" s="41" t="n">
        <v>1</v>
      </c>
      <c r="H40" s="38" t="n">
        <v>0</v>
      </c>
      <c r="I40" s="38" t="s">
        <v>75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</row>
    <row r="41" customFormat="false" ht="12" hidden="false" customHeight="true" outlineLevel="0" collapsed="false">
      <c r="A41" s="37" t="s">
        <v>129</v>
      </c>
      <c r="B41" s="37" t="n">
        <v>74.75</v>
      </c>
      <c r="C41" s="37" t="s">
        <v>72</v>
      </c>
      <c r="D41" s="37" t="str">
        <f aca="false">'контрол лист'!D40</f>
        <v>КИУ</v>
      </c>
      <c r="E41" s="37" t="n">
        <v>0</v>
      </c>
      <c r="F41" s="38" t="s">
        <v>74</v>
      </c>
      <c r="G41" s="41" t="n">
        <v>2</v>
      </c>
      <c r="H41" s="38" t="n">
        <v>0</v>
      </c>
      <c r="I41" s="38" t="s">
        <v>75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</row>
    <row r="42" customFormat="false" ht="36" hidden="false" customHeight="true" outlineLevel="0" collapsed="false">
      <c r="A42" s="37" t="s">
        <v>130</v>
      </c>
      <c r="B42" s="37" t="s">
        <v>131</v>
      </c>
      <c r="C42" s="37" t="s">
        <v>72</v>
      </c>
      <c r="D42" s="37" t="str">
        <f aca="false">'контрол лист'!D41</f>
        <v>КИУ</v>
      </c>
      <c r="E42" s="37" t="n">
        <v>0</v>
      </c>
      <c r="F42" s="38" t="s">
        <v>74</v>
      </c>
      <c r="G42" s="41" t="n">
        <v>11</v>
      </c>
      <c r="H42" s="38" t="n">
        <v>0</v>
      </c>
      <c r="I42" s="38" t="s">
        <v>75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</row>
    <row r="43" customFormat="false" ht="24" hidden="false" customHeight="true" outlineLevel="0" collapsed="false">
      <c r="A43" s="37" t="s">
        <v>132</v>
      </c>
      <c r="B43" s="37" t="n">
        <v>96.97</v>
      </c>
      <c r="C43" s="37" t="s">
        <v>72</v>
      </c>
      <c r="D43" s="37" t="str">
        <f aca="false">'контрол лист'!D42</f>
        <v>КИУ</v>
      </c>
      <c r="E43" s="37" t="n">
        <v>0</v>
      </c>
      <c r="F43" s="38" t="s">
        <v>74</v>
      </c>
      <c r="G43" s="41" t="n">
        <v>2</v>
      </c>
      <c r="H43" s="38" t="n">
        <v>0</v>
      </c>
      <c r="I43" s="38" t="s">
        <v>75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</row>
    <row r="44" customFormat="false" ht="24" hidden="false" customHeight="true" outlineLevel="0" collapsed="false">
      <c r="A44" s="37" t="s">
        <v>133</v>
      </c>
      <c r="B44" s="37" t="s">
        <v>134</v>
      </c>
      <c r="C44" s="37" t="s">
        <v>72</v>
      </c>
      <c r="D44" s="37" t="str">
        <f aca="false">'контрол лист'!D43</f>
        <v>КИУ</v>
      </c>
      <c r="E44" s="37" t="n">
        <v>0</v>
      </c>
      <c r="F44" s="38" t="s">
        <v>74</v>
      </c>
      <c r="G44" s="41" t="n">
        <v>3</v>
      </c>
      <c r="H44" s="38" t="n">
        <v>0</v>
      </c>
      <c r="I44" s="38" t="s">
        <v>75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</row>
    <row r="45" customFormat="false" ht="24" hidden="false" customHeight="true" outlineLevel="0" collapsed="false">
      <c r="A45" s="37" t="s">
        <v>135</v>
      </c>
      <c r="B45" s="37" t="s">
        <v>136</v>
      </c>
      <c r="C45" s="37" t="s">
        <v>72</v>
      </c>
      <c r="D45" s="37" t="str">
        <f aca="false">'контрол лист'!D44</f>
        <v>КИУ</v>
      </c>
      <c r="E45" s="37" t="n">
        <v>0</v>
      </c>
      <c r="F45" s="38" t="s">
        <v>74</v>
      </c>
      <c r="G45" s="41" t="n">
        <v>4</v>
      </c>
      <c r="H45" s="38" t="n">
        <v>0</v>
      </c>
      <c r="I45" s="38" t="s">
        <v>75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</row>
    <row r="46" customFormat="false" ht="36" hidden="false" customHeight="true" outlineLevel="0" collapsed="false">
      <c r="A46" s="37" t="s">
        <v>137</v>
      </c>
      <c r="B46" s="37" t="s">
        <v>138</v>
      </c>
      <c r="C46" s="37" t="s">
        <v>139</v>
      </c>
      <c r="D46" s="37" t="str">
        <f aca="false">'контрол лист'!D45</f>
        <v>КИУ</v>
      </c>
      <c r="E46" s="37" t="n">
        <v>0</v>
      </c>
      <c r="F46" s="38" t="s">
        <v>74</v>
      </c>
      <c r="G46" s="37" t="n">
        <v>8</v>
      </c>
      <c r="H46" s="38" t="n">
        <v>0</v>
      </c>
      <c r="I46" s="38" t="s">
        <v>75</v>
      </c>
      <c r="J46" s="37" t="s">
        <v>140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</row>
    <row r="47" customFormat="false" ht="24" hidden="false" customHeight="true" outlineLevel="0" collapsed="false">
      <c r="A47" s="37" t="s">
        <v>141</v>
      </c>
      <c r="B47" s="37" t="s">
        <v>142</v>
      </c>
      <c r="C47" s="37" t="s">
        <v>139</v>
      </c>
      <c r="D47" s="37" t="str">
        <f aca="false">'контрол лист'!D46</f>
        <v>КИУ</v>
      </c>
      <c r="E47" s="37" t="n">
        <v>0</v>
      </c>
      <c r="F47" s="38" t="s">
        <v>74</v>
      </c>
      <c r="G47" s="37" t="n">
        <v>10</v>
      </c>
      <c r="H47" s="38" t="n">
        <v>0</v>
      </c>
      <c r="I47" s="38" t="s">
        <v>75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</row>
    <row r="48" customFormat="false" ht="24" hidden="false" customHeight="true" outlineLevel="0" collapsed="false">
      <c r="A48" s="37" t="s">
        <v>143</v>
      </c>
      <c r="B48" s="37" t="s">
        <v>144</v>
      </c>
      <c r="C48" s="37" t="s">
        <v>139</v>
      </c>
      <c r="D48" s="37" t="str">
        <f aca="false">'контрол лист'!D47</f>
        <v>КИУ</v>
      </c>
      <c r="E48" s="37" t="n">
        <v>0</v>
      </c>
      <c r="F48" s="38" t="s">
        <v>74</v>
      </c>
      <c r="G48" s="37" t="n">
        <v>8</v>
      </c>
      <c r="H48" s="38" t="n">
        <v>0</v>
      </c>
      <c r="I48" s="38" t="s">
        <v>75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</row>
    <row r="49" customFormat="false" ht="24" hidden="false" customHeight="true" outlineLevel="0" collapsed="false">
      <c r="A49" s="37" t="s">
        <v>145</v>
      </c>
      <c r="B49" s="37" t="s">
        <v>146</v>
      </c>
      <c r="C49" s="37" t="s">
        <v>139</v>
      </c>
      <c r="D49" s="37" t="str">
        <f aca="false">'контрол лист'!D48</f>
        <v>КИУ</v>
      </c>
      <c r="E49" s="37" t="n">
        <v>0</v>
      </c>
      <c r="F49" s="38" t="s">
        <v>74</v>
      </c>
      <c r="G49" s="37" t="n">
        <v>8</v>
      </c>
      <c r="H49" s="38" t="n">
        <v>0</v>
      </c>
      <c r="I49" s="38" t="s">
        <v>75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</row>
    <row r="50" customFormat="false" ht="24" hidden="false" customHeight="true" outlineLevel="0" collapsed="false">
      <c r="A50" s="37" t="s">
        <v>147</v>
      </c>
      <c r="B50" s="37" t="s">
        <v>148</v>
      </c>
      <c r="C50" s="37" t="s">
        <v>139</v>
      </c>
      <c r="D50" s="37" t="str">
        <f aca="false">'контрол лист'!D49</f>
        <v>КИУ</v>
      </c>
      <c r="E50" s="37" t="n">
        <v>0</v>
      </c>
      <c r="F50" s="38" t="s">
        <v>74</v>
      </c>
      <c r="G50" s="37" t="n">
        <v>8</v>
      </c>
      <c r="H50" s="38" t="n">
        <v>0</v>
      </c>
      <c r="I50" s="38" t="s">
        <v>75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</row>
    <row r="51" customFormat="false" ht="24" hidden="false" customHeight="true" outlineLevel="0" collapsed="false">
      <c r="A51" s="37" t="s">
        <v>149</v>
      </c>
      <c r="B51" s="37" t="s">
        <v>150</v>
      </c>
      <c r="C51" s="37" t="s">
        <v>139</v>
      </c>
      <c r="D51" s="37" t="str">
        <f aca="false">'контрол лист'!D50</f>
        <v>КИУ</v>
      </c>
      <c r="E51" s="37" t="n">
        <v>0</v>
      </c>
      <c r="F51" s="38" t="s">
        <v>151</v>
      </c>
      <c r="G51" s="37" t="n">
        <v>5</v>
      </c>
      <c r="H51" s="38" t="n">
        <v>0</v>
      </c>
      <c r="I51" s="38" t="s">
        <v>75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</row>
    <row r="52" customFormat="false" ht="36" hidden="false" customHeight="true" outlineLevel="0" collapsed="false">
      <c r="A52" s="37" t="s">
        <v>152</v>
      </c>
      <c r="B52" s="37" t="s">
        <v>153</v>
      </c>
      <c r="C52" s="37" t="s">
        <v>139</v>
      </c>
      <c r="D52" s="37" t="str">
        <f aca="false">'контрол лист'!D51</f>
        <v>КИУ</v>
      </c>
      <c r="E52" s="37" t="n">
        <v>0</v>
      </c>
      <c r="F52" s="38" t="s">
        <v>151</v>
      </c>
      <c r="G52" s="37" t="n">
        <v>11</v>
      </c>
      <c r="H52" s="38" t="n">
        <v>0</v>
      </c>
      <c r="I52" s="38" t="s">
        <v>75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</row>
    <row r="53" customFormat="false" ht="24" hidden="false" customHeight="true" outlineLevel="0" collapsed="false">
      <c r="A53" s="37" t="s">
        <v>154</v>
      </c>
      <c r="B53" s="37" t="s">
        <v>155</v>
      </c>
      <c r="C53" s="37" t="s">
        <v>139</v>
      </c>
      <c r="D53" s="37" t="str">
        <f aca="false">'контрол лист'!D52</f>
        <v>КИУ</v>
      </c>
      <c r="E53" s="37" t="n">
        <v>0</v>
      </c>
      <c r="F53" s="38" t="s">
        <v>156</v>
      </c>
      <c r="G53" s="37" t="n">
        <v>6</v>
      </c>
      <c r="H53" s="38" t="n">
        <v>0</v>
      </c>
      <c r="I53" s="38" t="s">
        <v>75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</row>
    <row r="54" customFormat="false" ht="24" hidden="false" customHeight="true" outlineLevel="0" collapsed="false">
      <c r="A54" s="37" t="s">
        <v>157</v>
      </c>
      <c r="B54" s="37" t="s">
        <v>158</v>
      </c>
      <c r="C54" s="37" t="s">
        <v>139</v>
      </c>
      <c r="D54" s="37" t="str">
        <f aca="false">'контрол лист'!D53</f>
        <v>КИУ</v>
      </c>
      <c r="E54" s="37" t="n">
        <v>0</v>
      </c>
      <c r="F54" s="38" t="s">
        <v>156</v>
      </c>
      <c r="G54" s="37" t="n">
        <v>6</v>
      </c>
      <c r="H54" s="38" t="n">
        <v>0</v>
      </c>
      <c r="I54" s="38" t="s">
        <v>75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</row>
    <row r="55" customFormat="false" ht="84" hidden="false" customHeight="true" outlineLevel="0" collapsed="false">
      <c r="A55" s="37" t="s">
        <v>159</v>
      </c>
      <c r="B55" s="37" t="s">
        <v>160</v>
      </c>
      <c r="C55" s="37" t="s">
        <v>139</v>
      </c>
      <c r="D55" s="37" t="str">
        <f aca="false">'контрол лист'!D54</f>
        <v>КИУ</v>
      </c>
      <c r="E55" s="37" t="n">
        <v>0</v>
      </c>
      <c r="F55" s="38" t="s">
        <v>161</v>
      </c>
      <c r="G55" s="37" t="n">
        <v>26</v>
      </c>
      <c r="H55" s="38" t="n">
        <v>0</v>
      </c>
      <c r="I55" s="38" t="s">
        <v>75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</row>
    <row r="56" customFormat="false" ht="120" hidden="false" customHeight="true" outlineLevel="0" collapsed="false">
      <c r="A56" s="37" t="s">
        <v>162</v>
      </c>
      <c r="B56" s="37" t="s">
        <v>163</v>
      </c>
      <c r="C56" s="37" t="s">
        <v>139</v>
      </c>
      <c r="D56" s="37" t="str">
        <f aca="false">'контрол лист'!D55</f>
        <v>КИУ</v>
      </c>
      <c r="E56" s="37" t="s">
        <v>95</v>
      </c>
      <c r="F56" s="38" t="s">
        <v>161</v>
      </c>
      <c r="G56" s="37" t="n">
        <v>31</v>
      </c>
      <c r="H56" s="38" t="n">
        <v>0</v>
      </c>
      <c r="I56" s="38" t="s">
        <v>75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</row>
    <row r="57" customFormat="false" ht="48" hidden="false" customHeight="true" outlineLevel="0" collapsed="false">
      <c r="A57" s="37" t="s">
        <v>164</v>
      </c>
      <c r="B57" s="37" t="s">
        <v>165</v>
      </c>
      <c r="C57" s="37" t="s">
        <v>139</v>
      </c>
      <c r="D57" s="37" t="str">
        <f aca="false">'контрол лист'!D56</f>
        <v>КИУ</v>
      </c>
      <c r="E57" s="37" t="s">
        <v>95</v>
      </c>
      <c r="F57" s="38" t="s">
        <v>156</v>
      </c>
      <c r="G57" s="37" t="n">
        <v>13</v>
      </c>
      <c r="H57" s="38" t="n">
        <v>0</v>
      </c>
      <c r="I57" s="38" t="s">
        <v>75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</row>
    <row r="58" customFormat="false" ht="48" hidden="false" customHeight="true" outlineLevel="0" collapsed="false">
      <c r="A58" s="37" t="s">
        <v>166</v>
      </c>
      <c r="B58" s="37" t="s">
        <v>167</v>
      </c>
      <c r="C58" s="37" t="s">
        <v>139</v>
      </c>
      <c r="D58" s="37" t="str">
        <f aca="false">'контрол лист'!D57</f>
        <v>КИУ</v>
      </c>
      <c r="E58" s="37" t="n">
        <v>0</v>
      </c>
      <c r="F58" s="38" t="s">
        <v>156</v>
      </c>
      <c r="G58" s="37" t="n">
        <v>16</v>
      </c>
      <c r="H58" s="38" t="n">
        <v>0</v>
      </c>
      <c r="I58" s="38" t="s">
        <v>75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</row>
    <row r="59" customFormat="false" ht="24" hidden="false" customHeight="true" outlineLevel="0" collapsed="false">
      <c r="A59" s="42" t="s">
        <v>168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</row>
    <row r="60" customFormat="false" ht="24" hidden="false" customHeight="true" outlineLevel="0" collapsed="false">
      <c r="A60" s="42" t="s">
        <v>169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</row>
    <row r="61" customFormat="false" ht="38.25" hidden="false" customHeight="true" outlineLevel="0" collapsed="false">
      <c r="A61" s="42" t="s">
        <v>170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</row>
    <row r="62" s="1" customFormat="true" ht="39" hidden="false" customHeight="true" outlineLevel="0" collapsed="false">
      <c r="A62" s="31" t="s">
        <v>171</v>
      </c>
      <c r="C62" s="31"/>
      <c r="D62" s="31"/>
      <c r="E62" s="31"/>
      <c r="F62" s="31"/>
      <c r="G62" s="31"/>
      <c r="H62" s="31"/>
      <c r="I62" s="31"/>
      <c r="J62" s="31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</row>
    <row r="63" s="1" customFormat="true" ht="72" hidden="false" customHeight="true" outlineLevel="0" collapsed="false">
      <c r="A63" s="31" t="s">
        <v>172</v>
      </c>
      <c r="C63" s="31"/>
      <c r="D63" s="31"/>
      <c r="E63" s="31"/>
      <c r="F63" s="31"/>
      <c r="G63" s="31"/>
      <c r="H63" s="31"/>
      <c r="I63" s="31"/>
      <c r="J63" s="31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</row>
    <row r="64" customFormat="false" ht="24" hidden="false" customHeight="true" outlineLevel="0" collapsed="false">
      <c r="A64" s="43" t="s">
        <v>173</v>
      </c>
      <c r="B64" s="44" t="s">
        <v>174</v>
      </c>
      <c r="C64" s="44"/>
      <c r="D64" s="44"/>
      <c r="E64" s="44"/>
      <c r="F64" s="44"/>
      <c r="G64" s="43" t="s">
        <v>175</v>
      </c>
      <c r="H64" s="43"/>
      <c r="I64" s="43" t="s">
        <v>176</v>
      </c>
      <c r="J64" s="45"/>
      <c r="K64" s="46"/>
      <c r="L64" s="46"/>
      <c r="M64" s="46"/>
      <c r="N64" s="46"/>
      <c r="O64" s="46"/>
      <c r="P64" s="43" t="s">
        <v>177</v>
      </c>
      <c r="Q64" s="43"/>
      <c r="R64" s="43" t="s">
        <v>176</v>
      </c>
      <c r="S64" s="43" t="s">
        <v>173</v>
      </c>
      <c r="T64" s="44" t="s">
        <v>174</v>
      </c>
      <c r="U64" s="44"/>
      <c r="V64" s="44"/>
      <c r="W64" s="44"/>
      <c r="X64" s="44"/>
      <c r="Y64" s="43" t="s">
        <v>177</v>
      </c>
      <c r="Z64" s="43"/>
      <c r="AA64" s="43" t="s">
        <v>176</v>
      </c>
      <c r="AB64" s="43" t="s">
        <v>173</v>
      </c>
      <c r="AC64" s="44" t="s">
        <v>174</v>
      </c>
      <c r="AD64" s="44"/>
      <c r="AE64" s="44"/>
      <c r="AF64" s="44"/>
      <c r="AG64" s="44"/>
      <c r="AH64" s="43" t="s">
        <v>177</v>
      </c>
      <c r="AI64" s="43"/>
      <c r="AJ64" s="43" t="s">
        <v>176</v>
      </c>
      <c r="AK64" s="43" t="s">
        <v>173</v>
      </c>
      <c r="AL64" s="44" t="s">
        <v>174</v>
      </c>
      <c r="AM64" s="44"/>
      <c r="AN64" s="44"/>
      <c r="AO64" s="44"/>
      <c r="AP64" s="44"/>
      <c r="AQ64" s="43" t="s">
        <v>177</v>
      </c>
      <c r="AR64" s="43"/>
      <c r="AS64" s="43" t="s">
        <v>176</v>
      </c>
      <c r="AT64" s="43" t="s">
        <v>173</v>
      </c>
      <c r="AU64" s="44" t="s">
        <v>174</v>
      </c>
      <c r="AV64" s="44"/>
      <c r="AW64" s="44"/>
      <c r="AX64" s="44"/>
      <c r="AY64" s="44"/>
      <c r="AZ64" s="43" t="s">
        <v>177</v>
      </c>
      <c r="BA64" s="43"/>
      <c r="BB64" s="43" t="s">
        <v>176</v>
      </c>
      <c r="BC64" s="43" t="s">
        <v>173</v>
      </c>
      <c r="BD64" s="44" t="s">
        <v>174</v>
      </c>
      <c r="BE64" s="44"/>
      <c r="BF64" s="44"/>
      <c r="BG64" s="44"/>
      <c r="BH64" s="44"/>
      <c r="BI64" s="43" t="s">
        <v>177</v>
      </c>
      <c r="BJ64" s="43"/>
      <c r="BK64" s="43" t="s">
        <v>176</v>
      </c>
      <c r="BL64" s="43" t="s">
        <v>173</v>
      </c>
      <c r="BM64" s="44" t="s">
        <v>174</v>
      </c>
      <c r="BN64" s="44"/>
      <c r="BO64" s="44"/>
      <c r="BP64" s="44"/>
      <c r="BQ64" s="44"/>
      <c r="BR64" s="43" t="s">
        <v>177</v>
      </c>
      <c r="BS64" s="43"/>
      <c r="BT64" s="43" t="s">
        <v>176</v>
      </c>
      <c r="BU64" s="43" t="s">
        <v>173</v>
      </c>
      <c r="BV64" s="44" t="s">
        <v>174</v>
      </c>
      <c r="BW64" s="44"/>
      <c r="BX64" s="44"/>
      <c r="BY64" s="44"/>
      <c r="BZ64" s="44"/>
      <c r="CA64" s="43" t="s">
        <v>177</v>
      </c>
      <c r="CB64" s="43"/>
      <c r="CC64" s="43" t="s">
        <v>176</v>
      </c>
      <c r="CD64" s="43" t="s">
        <v>173</v>
      </c>
      <c r="CE64" s="44" t="s">
        <v>174</v>
      </c>
      <c r="CF64" s="44"/>
      <c r="CG64" s="44"/>
      <c r="CH64" s="44"/>
      <c r="CI64" s="44"/>
      <c r="CJ64" s="43" t="s">
        <v>177</v>
      </c>
      <c r="CK64" s="43"/>
      <c r="CL64" s="43" t="s">
        <v>176</v>
      </c>
      <c r="CM64" s="43" t="s">
        <v>173</v>
      </c>
      <c r="CN64" s="44" t="s">
        <v>174</v>
      </c>
      <c r="CO64" s="44"/>
      <c r="CP64" s="44"/>
      <c r="CQ64" s="44"/>
      <c r="CR64" s="44"/>
      <c r="CS64" s="43" t="s">
        <v>177</v>
      </c>
      <c r="CT64" s="43"/>
      <c r="CU64" s="43" t="s">
        <v>176</v>
      </c>
      <c r="CV64" s="43" t="s">
        <v>173</v>
      </c>
      <c r="CW64" s="44" t="s">
        <v>174</v>
      </c>
      <c r="CX64" s="44"/>
      <c r="CY64" s="44"/>
      <c r="CZ64" s="44"/>
      <c r="DA64" s="44"/>
      <c r="DB64" s="43" t="s">
        <v>177</v>
      </c>
      <c r="DC64" s="43"/>
      <c r="DD64" s="43" t="s">
        <v>176</v>
      </c>
      <c r="DE64" s="43" t="s">
        <v>173</v>
      </c>
      <c r="DF64" s="44" t="s">
        <v>174</v>
      </c>
      <c r="DG64" s="44"/>
      <c r="DH64" s="44"/>
      <c r="DI64" s="44"/>
      <c r="DJ64" s="44"/>
      <c r="DK64" s="43" t="s">
        <v>177</v>
      </c>
      <c r="DL64" s="43"/>
      <c r="DM64" s="43" t="s">
        <v>176</v>
      </c>
      <c r="DN64" s="43" t="s">
        <v>173</v>
      </c>
      <c r="DO64" s="44" t="s">
        <v>174</v>
      </c>
      <c r="DP64" s="44"/>
      <c r="DQ64" s="44"/>
      <c r="DR64" s="44"/>
      <c r="DS64" s="44"/>
      <c r="DT64" s="43" t="s">
        <v>177</v>
      </c>
      <c r="DU64" s="43"/>
      <c r="DV64" s="43" t="s">
        <v>176</v>
      </c>
      <c r="DW64" s="43" t="s">
        <v>173</v>
      </c>
      <c r="DX64" s="44" t="s">
        <v>174</v>
      </c>
      <c r="DY64" s="44"/>
      <c r="DZ64" s="44"/>
      <c r="EA64" s="44"/>
      <c r="EB64" s="44"/>
      <c r="EC64" s="43" t="s">
        <v>177</v>
      </c>
      <c r="ED64" s="43"/>
      <c r="EE64" s="43" t="s">
        <v>176</v>
      </c>
      <c r="EF64" s="43" t="s">
        <v>173</v>
      </c>
      <c r="EG64" s="44" t="s">
        <v>174</v>
      </c>
      <c r="EH64" s="44"/>
      <c r="EI64" s="44"/>
      <c r="EJ64" s="44"/>
      <c r="EK64" s="44"/>
      <c r="EL64" s="43" t="s">
        <v>177</v>
      </c>
      <c r="EM64" s="43"/>
      <c r="EN64" s="43" t="s">
        <v>176</v>
      </c>
      <c r="EO64" s="43" t="s">
        <v>173</v>
      </c>
      <c r="EP64" s="44" t="s">
        <v>174</v>
      </c>
      <c r="EQ64" s="44"/>
      <c r="ER64" s="44"/>
      <c r="ES64" s="44"/>
      <c r="ET64" s="44"/>
      <c r="EU64" s="43" t="s">
        <v>177</v>
      </c>
      <c r="EV64" s="43"/>
      <c r="EW64" s="43" t="s">
        <v>176</v>
      </c>
      <c r="EX64" s="43" t="s">
        <v>173</v>
      </c>
      <c r="EY64" s="44" t="s">
        <v>174</v>
      </c>
      <c r="EZ64" s="44"/>
      <c r="FA64" s="44"/>
      <c r="FB64" s="44"/>
      <c r="FC64" s="44"/>
      <c r="FD64" s="43" t="s">
        <v>177</v>
      </c>
      <c r="FE64" s="43"/>
      <c r="FF64" s="43" t="s">
        <v>176</v>
      </c>
      <c r="FG64" s="43" t="s">
        <v>173</v>
      </c>
      <c r="FH64" s="44" t="s">
        <v>174</v>
      </c>
      <c r="FI64" s="44"/>
      <c r="FJ64" s="44"/>
      <c r="FK64" s="44"/>
      <c r="FL64" s="44"/>
      <c r="FM64" s="43" t="s">
        <v>177</v>
      </c>
      <c r="FN64" s="43"/>
      <c r="FO64" s="43" t="s">
        <v>176</v>
      </c>
      <c r="FP64" s="43" t="s">
        <v>173</v>
      </c>
      <c r="FQ64" s="44" t="s">
        <v>174</v>
      </c>
      <c r="FR64" s="44"/>
      <c r="FS64" s="44"/>
      <c r="FT64" s="44"/>
      <c r="FU64" s="44"/>
      <c r="FV64" s="43" t="s">
        <v>177</v>
      </c>
      <c r="FW64" s="43"/>
      <c r="FX64" s="43" t="s">
        <v>176</v>
      </c>
      <c r="FY64" s="43" t="s">
        <v>173</v>
      </c>
      <c r="FZ64" s="44" t="s">
        <v>174</v>
      </c>
      <c r="GA64" s="44"/>
      <c r="GB64" s="44"/>
      <c r="GC64" s="44"/>
      <c r="GD64" s="44"/>
      <c r="GE64" s="43" t="s">
        <v>177</v>
      </c>
      <c r="GF64" s="43"/>
      <c r="GG64" s="43" t="s">
        <v>176</v>
      </c>
      <c r="GH64" s="43" t="s">
        <v>173</v>
      </c>
      <c r="GI64" s="44" t="s">
        <v>174</v>
      </c>
      <c r="GJ64" s="44"/>
      <c r="GK64" s="44"/>
      <c r="GL64" s="44"/>
      <c r="GM64" s="44"/>
      <c r="GN64" s="43" t="s">
        <v>177</v>
      </c>
      <c r="GO64" s="43"/>
      <c r="GP64" s="43" t="s">
        <v>176</v>
      </c>
      <c r="GQ64" s="43" t="s">
        <v>173</v>
      </c>
      <c r="GR64" s="44" t="s">
        <v>174</v>
      </c>
      <c r="GS64" s="44"/>
      <c r="GT64" s="44"/>
      <c r="GU64" s="44"/>
      <c r="GV64" s="44"/>
      <c r="GW64" s="43" t="s">
        <v>177</v>
      </c>
      <c r="GX64" s="43"/>
      <c r="GY64" s="43" t="s">
        <v>176</v>
      </c>
      <c r="GZ64" s="43" t="s">
        <v>173</v>
      </c>
      <c r="HA64" s="44" t="s">
        <v>174</v>
      </c>
      <c r="HB64" s="44"/>
      <c r="HC64" s="44"/>
      <c r="HD64" s="44"/>
      <c r="HE64" s="44"/>
      <c r="HF64" s="43" t="s">
        <v>177</v>
      </c>
      <c r="HG64" s="43"/>
      <c r="HH64" s="43" t="s">
        <v>176</v>
      </c>
      <c r="HI64" s="43" t="s">
        <v>173</v>
      </c>
      <c r="HJ64" s="44" t="s">
        <v>174</v>
      </c>
      <c r="HK64" s="44"/>
      <c r="HL64" s="44"/>
      <c r="HM64" s="44"/>
      <c r="HN64" s="44"/>
      <c r="HO64" s="43" t="s">
        <v>177</v>
      </c>
      <c r="HP64" s="43"/>
      <c r="HQ64" s="43" t="s">
        <v>176</v>
      </c>
      <c r="HR64" s="43" t="s">
        <v>173</v>
      </c>
      <c r="HS64" s="44" t="s">
        <v>174</v>
      </c>
      <c r="HT64" s="44"/>
      <c r="HU64" s="44"/>
      <c r="HV64" s="44"/>
      <c r="HW64" s="44"/>
      <c r="HX64" s="43" t="s">
        <v>177</v>
      </c>
      <c r="HY64" s="43"/>
      <c r="HZ64" s="43" t="s">
        <v>176</v>
      </c>
      <c r="IA64" s="43" t="s">
        <v>173</v>
      </c>
      <c r="IB64" s="44" t="s">
        <v>174</v>
      </c>
      <c r="IC64" s="44"/>
      <c r="ID64" s="44"/>
      <c r="IE64" s="44"/>
      <c r="IF64" s="44"/>
      <c r="IG64" s="43" t="s">
        <v>177</v>
      </c>
      <c r="IH64" s="43"/>
      <c r="II64" s="43" t="s">
        <v>176</v>
      </c>
      <c r="IJ64" s="43" t="s">
        <v>173</v>
      </c>
      <c r="IK64" s="44" t="s">
        <v>174</v>
      </c>
      <c r="IL64" s="44"/>
      <c r="IM64" s="44"/>
      <c r="IN64" s="44"/>
      <c r="IO64" s="44"/>
      <c r="IP64" s="43" t="s">
        <v>177</v>
      </c>
      <c r="IQ64" s="43"/>
      <c r="IR64" s="43" t="s">
        <v>176</v>
      </c>
      <c r="IS64" s="43" t="s">
        <v>173</v>
      </c>
      <c r="IT64" s="44" t="s">
        <v>174</v>
      </c>
      <c r="IU64" s="44"/>
      <c r="IV64" s="44"/>
      <c r="IW64" s="44"/>
    </row>
    <row r="65" customFormat="false" ht="35.25" hidden="false" customHeight="true" outlineLevel="0" collapsed="false">
      <c r="A65" s="43" t="s">
        <v>178</v>
      </c>
      <c r="B65" s="44" t="s">
        <v>179</v>
      </c>
      <c r="C65" s="44"/>
      <c r="D65" s="44"/>
      <c r="E65" s="44"/>
      <c r="F65" s="44"/>
      <c r="G65" s="43" t="s">
        <v>180</v>
      </c>
      <c r="H65" s="43"/>
      <c r="I65" s="43" t="s">
        <v>181</v>
      </c>
      <c r="J65" s="45"/>
      <c r="K65" s="46"/>
      <c r="L65" s="46"/>
      <c r="M65" s="46"/>
      <c r="N65" s="46"/>
      <c r="O65" s="46"/>
      <c r="P65" s="43" t="s">
        <v>180</v>
      </c>
      <c r="Q65" s="43"/>
      <c r="R65" s="43" t="s">
        <v>182</v>
      </c>
      <c r="S65" s="43" t="s">
        <v>183</v>
      </c>
      <c r="T65" s="44" t="s">
        <v>179</v>
      </c>
      <c r="U65" s="44"/>
      <c r="V65" s="44"/>
      <c r="W65" s="44"/>
      <c r="X65" s="44"/>
      <c r="Y65" s="43" t="s">
        <v>180</v>
      </c>
      <c r="Z65" s="43"/>
      <c r="AA65" s="43" t="s">
        <v>182</v>
      </c>
      <c r="AB65" s="43" t="s">
        <v>183</v>
      </c>
      <c r="AC65" s="44" t="s">
        <v>179</v>
      </c>
      <c r="AD65" s="44"/>
      <c r="AE65" s="44"/>
      <c r="AF65" s="44"/>
      <c r="AG65" s="44"/>
      <c r="AH65" s="43" t="s">
        <v>180</v>
      </c>
      <c r="AI65" s="43"/>
      <c r="AJ65" s="43" t="s">
        <v>182</v>
      </c>
      <c r="AK65" s="43" t="s">
        <v>183</v>
      </c>
      <c r="AL65" s="44" t="s">
        <v>179</v>
      </c>
      <c r="AM65" s="44"/>
      <c r="AN65" s="44"/>
      <c r="AO65" s="44"/>
      <c r="AP65" s="44"/>
      <c r="AQ65" s="43" t="s">
        <v>180</v>
      </c>
      <c r="AR65" s="43"/>
      <c r="AS65" s="43" t="s">
        <v>182</v>
      </c>
      <c r="AT65" s="43" t="s">
        <v>183</v>
      </c>
      <c r="AU65" s="44" t="s">
        <v>179</v>
      </c>
      <c r="AV65" s="44"/>
      <c r="AW65" s="44"/>
      <c r="AX65" s="44"/>
      <c r="AY65" s="44"/>
      <c r="AZ65" s="43" t="s">
        <v>180</v>
      </c>
      <c r="BA65" s="43"/>
      <c r="BB65" s="43" t="s">
        <v>182</v>
      </c>
      <c r="BC65" s="43" t="s">
        <v>183</v>
      </c>
      <c r="BD65" s="44" t="s">
        <v>179</v>
      </c>
      <c r="BE65" s="44"/>
      <c r="BF65" s="44"/>
      <c r="BG65" s="44"/>
      <c r="BH65" s="44"/>
      <c r="BI65" s="43" t="s">
        <v>180</v>
      </c>
      <c r="BJ65" s="43"/>
      <c r="BK65" s="43" t="s">
        <v>182</v>
      </c>
      <c r="BL65" s="43" t="s">
        <v>183</v>
      </c>
      <c r="BM65" s="44" t="s">
        <v>179</v>
      </c>
      <c r="BN65" s="44"/>
      <c r="BO65" s="44"/>
      <c r="BP65" s="44"/>
      <c r="BQ65" s="44"/>
      <c r="BR65" s="43" t="s">
        <v>180</v>
      </c>
      <c r="BS65" s="43"/>
      <c r="BT65" s="43" t="s">
        <v>182</v>
      </c>
      <c r="BU65" s="43" t="s">
        <v>183</v>
      </c>
      <c r="BV65" s="44" t="s">
        <v>179</v>
      </c>
      <c r="BW65" s="44"/>
      <c r="BX65" s="44"/>
      <c r="BY65" s="44"/>
      <c r="BZ65" s="44"/>
      <c r="CA65" s="43" t="s">
        <v>180</v>
      </c>
      <c r="CB65" s="43"/>
      <c r="CC65" s="43" t="s">
        <v>182</v>
      </c>
      <c r="CD65" s="43" t="s">
        <v>183</v>
      </c>
      <c r="CE65" s="44" t="s">
        <v>179</v>
      </c>
      <c r="CF65" s="44"/>
      <c r="CG65" s="44"/>
      <c r="CH65" s="44"/>
      <c r="CI65" s="44"/>
      <c r="CJ65" s="43" t="s">
        <v>180</v>
      </c>
      <c r="CK65" s="43"/>
      <c r="CL65" s="43" t="s">
        <v>182</v>
      </c>
      <c r="CM65" s="43" t="s">
        <v>183</v>
      </c>
      <c r="CN65" s="44" t="s">
        <v>179</v>
      </c>
      <c r="CO65" s="44"/>
      <c r="CP65" s="44"/>
      <c r="CQ65" s="44"/>
      <c r="CR65" s="44"/>
      <c r="CS65" s="43" t="s">
        <v>180</v>
      </c>
      <c r="CT65" s="43"/>
      <c r="CU65" s="43" t="s">
        <v>182</v>
      </c>
      <c r="CV65" s="43" t="s">
        <v>183</v>
      </c>
      <c r="CW65" s="44" t="s">
        <v>179</v>
      </c>
      <c r="CX65" s="44"/>
      <c r="CY65" s="44"/>
      <c r="CZ65" s="44"/>
      <c r="DA65" s="44"/>
      <c r="DB65" s="43" t="s">
        <v>180</v>
      </c>
      <c r="DC65" s="43"/>
      <c r="DD65" s="43" t="s">
        <v>182</v>
      </c>
      <c r="DE65" s="43" t="s">
        <v>183</v>
      </c>
      <c r="DF65" s="44" t="s">
        <v>179</v>
      </c>
      <c r="DG65" s="44"/>
      <c r="DH65" s="44"/>
      <c r="DI65" s="44"/>
      <c r="DJ65" s="44"/>
      <c r="DK65" s="43" t="s">
        <v>180</v>
      </c>
      <c r="DL65" s="43"/>
      <c r="DM65" s="43" t="s">
        <v>182</v>
      </c>
      <c r="DN65" s="43" t="s">
        <v>183</v>
      </c>
      <c r="DO65" s="44" t="s">
        <v>179</v>
      </c>
      <c r="DP65" s="44"/>
      <c r="DQ65" s="44"/>
      <c r="DR65" s="44"/>
      <c r="DS65" s="44"/>
      <c r="DT65" s="43" t="s">
        <v>180</v>
      </c>
      <c r="DU65" s="43"/>
      <c r="DV65" s="43" t="s">
        <v>182</v>
      </c>
      <c r="DW65" s="43" t="s">
        <v>183</v>
      </c>
      <c r="DX65" s="44" t="s">
        <v>179</v>
      </c>
      <c r="DY65" s="44"/>
      <c r="DZ65" s="44"/>
      <c r="EA65" s="44"/>
      <c r="EB65" s="44"/>
      <c r="EC65" s="43" t="s">
        <v>180</v>
      </c>
      <c r="ED65" s="43"/>
      <c r="EE65" s="43" t="s">
        <v>182</v>
      </c>
      <c r="EF65" s="43" t="s">
        <v>183</v>
      </c>
      <c r="EG65" s="44" t="s">
        <v>179</v>
      </c>
      <c r="EH65" s="44"/>
      <c r="EI65" s="44"/>
      <c r="EJ65" s="44"/>
      <c r="EK65" s="44"/>
      <c r="EL65" s="43" t="s">
        <v>180</v>
      </c>
      <c r="EM65" s="43"/>
      <c r="EN65" s="43" t="s">
        <v>182</v>
      </c>
      <c r="EO65" s="43" t="s">
        <v>183</v>
      </c>
      <c r="EP65" s="44" t="s">
        <v>179</v>
      </c>
      <c r="EQ65" s="44"/>
      <c r="ER65" s="44"/>
      <c r="ES65" s="44"/>
      <c r="ET65" s="44"/>
      <c r="EU65" s="43" t="s">
        <v>180</v>
      </c>
      <c r="EV65" s="43"/>
      <c r="EW65" s="43" t="s">
        <v>182</v>
      </c>
      <c r="EX65" s="43" t="s">
        <v>183</v>
      </c>
      <c r="EY65" s="44" t="s">
        <v>179</v>
      </c>
      <c r="EZ65" s="44"/>
      <c r="FA65" s="44"/>
      <c r="FB65" s="44"/>
      <c r="FC65" s="44"/>
      <c r="FD65" s="43" t="s">
        <v>180</v>
      </c>
      <c r="FE65" s="43"/>
      <c r="FF65" s="43" t="s">
        <v>182</v>
      </c>
      <c r="FG65" s="43" t="s">
        <v>183</v>
      </c>
      <c r="FH65" s="44" t="s">
        <v>179</v>
      </c>
      <c r="FI65" s="44"/>
      <c r="FJ65" s="44"/>
      <c r="FK65" s="44"/>
      <c r="FL65" s="44"/>
      <c r="FM65" s="43" t="s">
        <v>180</v>
      </c>
      <c r="FN65" s="43"/>
      <c r="FO65" s="43" t="s">
        <v>182</v>
      </c>
      <c r="FP65" s="43" t="s">
        <v>183</v>
      </c>
      <c r="FQ65" s="44" t="s">
        <v>179</v>
      </c>
      <c r="FR65" s="44"/>
      <c r="FS65" s="44"/>
      <c r="FT65" s="44"/>
      <c r="FU65" s="44"/>
      <c r="FV65" s="43" t="s">
        <v>180</v>
      </c>
      <c r="FW65" s="43"/>
      <c r="FX65" s="43" t="s">
        <v>182</v>
      </c>
      <c r="FY65" s="43" t="s">
        <v>183</v>
      </c>
      <c r="FZ65" s="44" t="s">
        <v>179</v>
      </c>
      <c r="GA65" s="44"/>
      <c r="GB65" s="44"/>
      <c r="GC65" s="44"/>
      <c r="GD65" s="44"/>
      <c r="GE65" s="43" t="s">
        <v>180</v>
      </c>
      <c r="GF65" s="43"/>
      <c r="GG65" s="43" t="s">
        <v>182</v>
      </c>
      <c r="GH65" s="43" t="s">
        <v>183</v>
      </c>
      <c r="GI65" s="44" t="s">
        <v>179</v>
      </c>
      <c r="GJ65" s="44"/>
      <c r="GK65" s="44"/>
      <c r="GL65" s="44"/>
      <c r="GM65" s="44"/>
      <c r="GN65" s="43" t="s">
        <v>180</v>
      </c>
      <c r="GO65" s="43"/>
      <c r="GP65" s="43" t="s">
        <v>182</v>
      </c>
      <c r="GQ65" s="43" t="s">
        <v>183</v>
      </c>
      <c r="GR65" s="44" t="s">
        <v>179</v>
      </c>
      <c r="GS65" s="44"/>
      <c r="GT65" s="44"/>
      <c r="GU65" s="44"/>
      <c r="GV65" s="44"/>
      <c r="GW65" s="43" t="s">
        <v>180</v>
      </c>
      <c r="GX65" s="43"/>
      <c r="GY65" s="43" t="s">
        <v>182</v>
      </c>
      <c r="GZ65" s="43" t="s">
        <v>183</v>
      </c>
      <c r="HA65" s="44" t="s">
        <v>179</v>
      </c>
      <c r="HB65" s="44"/>
      <c r="HC65" s="44"/>
      <c r="HD65" s="44"/>
      <c r="HE65" s="44"/>
      <c r="HF65" s="43" t="s">
        <v>180</v>
      </c>
      <c r="HG65" s="43"/>
      <c r="HH65" s="43" t="s">
        <v>182</v>
      </c>
      <c r="HI65" s="43" t="s">
        <v>183</v>
      </c>
      <c r="HJ65" s="44" t="s">
        <v>179</v>
      </c>
      <c r="HK65" s="44"/>
      <c r="HL65" s="44"/>
      <c r="HM65" s="44"/>
      <c r="HN65" s="44"/>
      <c r="HO65" s="43" t="s">
        <v>180</v>
      </c>
      <c r="HP65" s="43"/>
      <c r="HQ65" s="43" t="s">
        <v>182</v>
      </c>
      <c r="HR65" s="43" t="s">
        <v>183</v>
      </c>
      <c r="HS65" s="44" t="s">
        <v>179</v>
      </c>
      <c r="HT65" s="44"/>
      <c r="HU65" s="44"/>
      <c r="HV65" s="44"/>
      <c r="HW65" s="44"/>
      <c r="HX65" s="43" t="s">
        <v>180</v>
      </c>
      <c r="HY65" s="43"/>
      <c r="HZ65" s="43" t="s">
        <v>182</v>
      </c>
      <c r="IA65" s="43" t="s">
        <v>183</v>
      </c>
      <c r="IB65" s="44" t="s">
        <v>179</v>
      </c>
      <c r="IC65" s="44"/>
      <c r="ID65" s="44"/>
      <c r="IE65" s="44"/>
      <c r="IF65" s="44"/>
      <c r="IG65" s="43" t="s">
        <v>180</v>
      </c>
      <c r="IH65" s="43"/>
      <c r="II65" s="43" t="s">
        <v>182</v>
      </c>
      <c r="IJ65" s="43" t="s">
        <v>183</v>
      </c>
      <c r="IK65" s="44" t="s">
        <v>179</v>
      </c>
      <c r="IL65" s="44"/>
      <c r="IM65" s="44"/>
      <c r="IN65" s="44"/>
      <c r="IO65" s="44"/>
      <c r="IP65" s="43" t="s">
        <v>180</v>
      </c>
      <c r="IQ65" s="43"/>
      <c r="IR65" s="43" t="s">
        <v>182</v>
      </c>
      <c r="IS65" s="43" t="s">
        <v>183</v>
      </c>
      <c r="IT65" s="44" t="s">
        <v>179</v>
      </c>
      <c r="IU65" s="44"/>
      <c r="IV65" s="44"/>
      <c r="IW65" s="44"/>
    </row>
    <row r="66" customFormat="false" ht="45.75" hidden="false" customHeight="true" outlineLevel="0" collapsed="false">
      <c r="A66" s="43" t="s">
        <v>184</v>
      </c>
      <c r="B66" s="44" t="s">
        <v>185</v>
      </c>
      <c r="C66" s="44"/>
      <c r="D66" s="44"/>
      <c r="E66" s="44"/>
      <c r="F66" s="44"/>
      <c r="G66" s="43" t="s">
        <v>186</v>
      </c>
      <c r="H66" s="43"/>
      <c r="I66" s="43" t="s">
        <v>187</v>
      </c>
      <c r="J66" s="45"/>
      <c r="K66" s="46"/>
      <c r="L66" s="46"/>
      <c r="M66" s="46"/>
      <c r="N66" s="46"/>
      <c r="O66" s="46"/>
      <c r="P66" s="43" t="s">
        <v>188</v>
      </c>
      <c r="Q66" s="43"/>
      <c r="R66" s="43" t="s">
        <v>187</v>
      </c>
      <c r="S66" s="43" t="s">
        <v>189</v>
      </c>
      <c r="T66" s="44" t="s">
        <v>185</v>
      </c>
      <c r="U66" s="44"/>
      <c r="V66" s="44"/>
      <c r="W66" s="44"/>
      <c r="X66" s="44"/>
      <c r="Y66" s="43" t="s">
        <v>188</v>
      </c>
      <c r="Z66" s="43"/>
      <c r="AA66" s="43" t="s">
        <v>187</v>
      </c>
      <c r="AB66" s="43" t="s">
        <v>189</v>
      </c>
      <c r="AC66" s="44" t="s">
        <v>185</v>
      </c>
      <c r="AD66" s="44"/>
      <c r="AE66" s="44"/>
      <c r="AF66" s="44"/>
      <c r="AG66" s="44"/>
      <c r="AH66" s="43" t="s">
        <v>188</v>
      </c>
      <c r="AI66" s="43"/>
      <c r="AJ66" s="43" t="s">
        <v>187</v>
      </c>
      <c r="AK66" s="43" t="s">
        <v>189</v>
      </c>
      <c r="AL66" s="44" t="s">
        <v>185</v>
      </c>
      <c r="AM66" s="44"/>
      <c r="AN66" s="44"/>
      <c r="AO66" s="44"/>
      <c r="AP66" s="44"/>
      <c r="AQ66" s="43" t="s">
        <v>188</v>
      </c>
      <c r="AR66" s="43"/>
      <c r="AS66" s="43" t="s">
        <v>187</v>
      </c>
      <c r="AT66" s="43" t="s">
        <v>189</v>
      </c>
      <c r="AU66" s="44" t="s">
        <v>185</v>
      </c>
      <c r="AV66" s="44"/>
      <c r="AW66" s="44"/>
      <c r="AX66" s="44"/>
      <c r="AY66" s="44"/>
      <c r="AZ66" s="43" t="s">
        <v>188</v>
      </c>
      <c r="BA66" s="43"/>
      <c r="BB66" s="43" t="s">
        <v>187</v>
      </c>
      <c r="BC66" s="43" t="s">
        <v>189</v>
      </c>
      <c r="BD66" s="44" t="s">
        <v>185</v>
      </c>
      <c r="BE66" s="44"/>
      <c r="BF66" s="44"/>
      <c r="BG66" s="44"/>
      <c r="BH66" s="44"/>
      <c r="BI66" s="43" t="s">
        <v>188</v>
      </c>
      <c r="BJ66" s="43"/>
      <c r="BK66" s="43" t="s">
        <v>187</v>
      </c>
      <c r="BL66" s="43" t="s">
        <v>189</v>
      </c>
      <c r="BM66" s="44" t="s">
        <v>185</v>
      </c>
      <c r="BN66" s="44"/>
      <c r="BO66" s="44"/>
      <c r="BP66" s="44"/>
      <c r="BQ66" s="44"/>
      <c r="BR66" s="43" t="s">
        <v>188</v>
      </c>
      <c r="BS66" s="43"/>
      <c r="BT66" s="43" t="s">
        <v>187</v>
      </c>
      <c r="BU66" s="43" t="s">
        <v>189</v>
      </c>
      <c r="BV66" s="44" t="s">
        <v>185</v>
      </c>
      <c r="BW66" s="44"/>
      <c r="BX66" s="44"/>
      <c r="BY66" s="44"/>
      <c r="BZ66" s="44"/>
      <c r="CA66" s="43" t="s">
        <v>188</v>
      </c>
      <c r="CB66" s="43"/>
      <c r="CC66" s="43" t="s">
        <v>187</v>
      </c>
      <c r="CD66" s="43" t="s">
        <v>189</v>
      </c>
      <c r="CE66" s="44" t="s">
        <v>185</v>
      </c>
      <c r="CF66" s="44"/>
      <c r="CG66" s="44"/>
      <c r="CH66" s="44"/>
      <c r="CI66" s="44"/>
      <c r="CJ66" s="43" t="s">
        <v>188</v>
      </c>
      <c r="CK66" s="43"/>
      <c r="CL66" s="43" t="s">
        <v>187</v>
      </c>
      <c r="CM66" s="43" t="s">
        <v>189</v>
      </c>
      <c r="CN66" s="44" t="s">
        <v>185</v>
      </c>
      <c r="CO66" s="44"/>
      <c r="CP66" s="44"/>
      <c r="CQ66" s="44"/>
      <c r="CR66" s="44"/>
      <c r="CS66" s="43" t="s">
        <v>188</v>
      </c>
      <c r="CT66" s="43"/>
      <c r="CU66" s="43" t="s">
        <v>187</v>
      </c>
      <c r="CV66" s="43" t="s">
        <v>189</v>
      </c>
      <c r="CW66" s="44" t="s">
        <v>185</v>
      </c>
      <c r="CX66" s="44"/>
      <c r="CY66" s="44"/>
      <c r="CZ66" s="44"/>
      <c r="DA66" s="44"/>
      <c r="DB66" s="43" t="s">
        <v>188</v>
      </c>
      <c r="DC66" s="43"/>
      <c r="DD66" s="43" t="s">
        <v>187</v>
      </c>
      <c r="DE66" s="43" t="s">
        <v>189</v>
      </c>
      <c r="DF66" s="44" t="s">
        <v>185</v>
      </c>
      <c r="DG66" s="44"/>
      <c r="DH66" s="44"/>
      <c r="DI66" s="44"/>
      <c r="DJ66" s="44"/>
      <c r="DK66" s="43" t="s">
        <v>188</v>
      </c>
      <c r="DL66" s="43"/>
      <c r="DM66" s="43" t="s">
        <v>187</v>
      </c>
      <c r="DN66" s="43" t="s">
        <v>189</v>
      </c>
      <c r="DO66" s="44" t="s">
        <v>185</v>
      </c>
      <c r="DP66" s="44"/>
      <c r="DQ66" s="44"/>
      <c r="DR66" s="44"/>
      <c r="DS66" s="44"/>
      <c r="DT66" s="43" t="s">
        <v>188</v>
      </c>
      <c r="DU66" s="43"/>
      <c r="DV66" s="43" t="s">
        <v>187</v>
      </c>
      <c r="DW66" s="43" t="s">
        <v>189</v>
      </c>
      <c r="DX66" s="44" t="s">
        <v>185</v>
      </c>
      <c r="DY66" s="44"/>
      <c r="DZ66" s="44"/>
      <c r="EA66" s="44"/>
      <c r="EB66" s="44"/>
      <c r="EC66" s="43" t="s">
        <v>188</v>
      </c>
      <c r="ED66" s="43"/>
      <c r="EE66" s="43" t="s">
        <v>187</v>
      </c>
      <c r="EF66" s="43" t="s">
        <v>189</v>
      </c>
      <c r="EG66" s="44" t="s">
        <v>185</v>
      </c>
      <c r="EH66" s="44"/>
      <c r="EI66" s="44"/>
      <c r="EJ66" s="44"/>
      <c r="EK66" s="44"/>
      <c r="EL66" s="43" t="s">
        <v>188</v>
      </c>
      <c r="EM66" s="43"/>
      <c r="EN66" s="43" t="s">
        <v>187</v>
      </c>
      <c r="EO66" s="43" t="s">
        <v>189</v>
      </c>
      <c r="EP66" s="44" t="s">
        <v>185</v>
      </c>
      <c r="EQ66" s="44"/>
      <c r="ER66" s="44"/>
      <c r="ES66" s="44"/>
      <c r="ET66" s="44"/>
      <c r="EU66" s="43" t="s">
        <v>188</v>
      </c>
      <c r="EV66" s="43"/>
      <c r="EW66" s="43" t="s">
        <v>187</v>
      </c>
      <c r="EX66" s="43" t="s">
        <v>189</v>
      </c>
      <c r="EY66" s="44" t="s">
        <v>185</v>
      </c>
      <c r="EZ66" s="44"/>
      <c r="FA66" s="44"/>
      <c r="FB66" s="44"/>
      <c r="FC66" s="44"/>
      <c r="FD66" s="43" t="s">
        <v>188</v>
      </c>
      <c r="FE66" s="43"/>
      <c r="FF66" s="43" t="s">
        <v>187</v>
      </c>
      <c r="FG66" s="43" t="s">
        <v>189</v>
      </c>
      <c r="FH66" s="44" t="s">
        <v>185</v>
      </c>
      <c r="FI66" s="44"/>
      <c r="FJ66" s="44"/>
      <c r="FK66" s="44"/>
      <c r="FL66" s="44"/>
      <c r="FM66" s="43" t="s">
        <v>188</v>
      </c>
      <c r="FN66" s="43"/>
      <c r="FO66" s="43" t="s">
        <v>187</v>
      </c>
      <c r="FP66" s="43" t="s">
        <v>189</v>
      </c>
      <c r="FQ66" s="44" t="s">
        <v>185</v>
      </c>
      <c r="FR66" s="44"/>
      <c r="FS66" s="44"/>
      <c r="FT66" s="44"/>
      <c r="FU66" s="44"/>
      <c r="FV66" s="43" t="s">
        <v>188</v>
      </c>
      <c r="FW66" s="43"/>
      <c r="FX66" s="43" t="s">
        <v>187</v>
      </c>
      <c r="FY66" s="43" t="s">
        <v>189</v>
      </c>
      <c r="FZ66" s="44" t="s">
        <v>185</v>
      </c>
      <c r="GA66" s="44"/>
      <c r="GB66" s="44"/>
      <c r="GC66" s="44"/>
      <c r="GD66" s="44"/>
      <c r="GE66" s="43" t="s">
        <v>188</v>
      </c>
      <c r="GF66" s="43"/>
      <c r="GG66" s="43" t="s">
        <v>187</v>
      </c>
      <c r="GH66" s="43" t="s">
        <v>189</v>
      </c>
      <c r="GI66" s="44" t="s">
        <v>185</v>
      </c>
      <c r="GJ66" s="44"/>
      <c r="GK66" s="44"/>
      <c r="GL66" s="44"/>
      <c r="GM66" s="44"/>
      <c r="GN66" s="43" t="s">
        <v>188</v>
      </c>
      <c r="GO66" s="43"/>
      <c r="GP66" s="43" t="s">
        <v>187</v>
      </c>
      <c r="GQ66" s="43" t="s">
        <v>189</v>
      </c>
      <c r="GR66" s="44" t="s">
        <v>185</v>
      </c>
      <c r="GS66" s="44"/>
      <c r="GT66" s="44"/>
      <c r="GU66" s="44"/>
      <c r="GV66" s="44"/>
      <c r="GW66" s="43" t="s">
        <v>188</v>
      </c>
      <c r="GX66" s="43"/>
      <c r="GY66" s="43" t="s">
        <v>187</v>
      </c>
      <c r="GZ66" s="43" t="s">
        <v>189</v>
      </c>
      <c r="HA66" s="44" t="s">
        <v>185</v>
      </c>
      <c r="HB66" s="44"/>
      <c r="HC66" s="44"/>
      <c r="HD66" s="44"/>
      <c r="HE66" s="44"/>
      <c r="HF66" s="43" t="s">
        <v>188</v>
      </c>
      <c r="HG66" s="43"/>
      <c r="HH66" s="43" t="s">
        <v>187</v>
      </c>
      <c r="HI66" s="43" t="s">
        <v>189</v>
      </c>
      <c r="HJ66" s="44" t="s">
        <v>185</v>
      </c>
      <c r="HK66" s="44"/>
      <c r="HL66" s="44"/>
      <c r="HM66" s="44"/>
      <c r="HN66" s="44"/>
      <c r="HO66" s="43" t="s">
        <v>188</v>
      </c>
      <c r="HP66" s="43"/>
      <c r="HQ66" s="43" t="s">
        <v>187</v>
      </c>
      <c r="HR66" s="43" t="s">
        <v>189</v>
      </c>
      <c r="HS66" s="44" t="s">
        <v>185</v>
      </c>
      <c r="HT66" s="44"/>
      <c r="HU66" s="44"/>
      <c r="HV66" s="44"/>
      <c r="HW66" s="44"/>
      <c r="HX66" s="43" t="s">
        <v>188</v>
      </c>
      <c r="HY66" s="43"/>
      <c r="HZ66" s="43" t="s">
        <v>187</v>
      </c>
      <c r="IA66" s="43" t="s">
        <v>189</v>
      </c>
      <c r="IB66" s="44" t="s">
        <v>185</v>
      </c>
      <c r="IC66" s="44"/>
      <c r="ID66" s="44"/>
      <c r="IE66" s="44"/>
      <c r="IF66" s="44"/>
      <c r="IG66" s="43" t="s">
        <v>188</v>
      </c>
      <c r="IH66" s="43"/>
      <c r="II66" s="43" t="s">
        <v>187</v>
      </c>
      <c r="IJ66" s="43" t="s">
        <v>189</v>
      </c>
      <c r="IK66" s="44" t="s">
        <v>185</v>
      </c>
      <c r="IL66" s="44"/>
      <c r="IM66" s="44"/>
      <c r="IN66" s="44"/>
      <c r="IO66" s="44"/>
      <c r="IP66" s="43" t="s">
        <v>188</v>
      </c>
      <c r="IQ66" s="43"/>
      <c r="IR66" s="43" t="s">
        <v>187</v>
      </c>
      <c r="IS66" s="43" t="s">
        <v>189</v>
      </c>
      <c r="IT66" s="44" t="s">
        <v>185</v>
      </c>
      <c r="IU66" s="44"/>
      <c r="IV66" s="44"/>
      <c r="IW66" s="44"/>
    </row>
    <row r="67" customFormat="false" ht="45.75" hidden="false" customHeight="true" outlineLevel="0" collapsed="false">
      <c r="A67" s="43" t="s">
        <v>190</v>
      </c>
      <c r="B67" s="44" t="s">
        <v>191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44"/>
    </row>
    <row r="68" customFormat="false" ht="12" hidden="false" customHeight="true" outlineLevel="0" collapsed="false">
      <c r="A68" s="48" t="s">
        <v>192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</row>
    <row r="69" customFormat="false" ht="12" hidden="false" customHeight="true" outlineLevel="0" collapsed="false">
      <c r="A69" s="48" t="s">
        <v>193</v>
      </c>
      <c r="B69" s="48"/>
      <c r="C69" s="48"/>
      <c r="D69" s="48"/>
      <c r="E69" s="48"/>
      <c r="F69" s="48"/>
      <c r="G69" s="49" t="s">
        <v>194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</row>
    <row r="70" customFormat="false" ht="12" hidden="false" customHeight="true" outlineLevel="0" collapsed="false">
      <c r="A70" s="30" t="s">
        <v>195</v>
      </c>
      <c r="B70" s="35"/>
      <c r="C70" s="35"/>
      <c r="D70" s="35"/>
      <c r="E70" s="35"/>
      <c r="F70" s="1"/>
      <c r="G70" s="30"/>
      <c r="H70" s="30"/>
      <c r="I70" s="30"/>
      <c r="J70" s="1"/>
    </row>
    <row r="71" customFormat="false" ht="12" hidden="false" customHeight="true" outlineLevel="0" collapsed="false">
      <c r="A71" s="33" t="s">
        <v>196</v>
      </c>
      <c r="B71" s="33"/>
      <c r="C71" s="33"/>
      <c r="D71" s="33"/>
      <c r="E71" s="35"/>
      <c r="F71" s="35"/>
      <c r="G71" s="50" t="s">
        <v>194</v>
      </c>
      <c r="H71" s="50"/>
      <c r="I71" s="50"/>
      <c r="J71" s="5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10.453125" defaultRowHeight="14.25" zeroHeight="false" outlineLevelRow="0" outlineLevelCol="0"/>
  <cols>
    <col collapsed="false" customWidth="false" hidden="false" outlineLevel="0" max="1024" min="1" style="1" width="10.46"/>
  </cols>
  <sheetData>
    <row r="1" customFormat="false" ht="15.75" hidden="false" customHeight="true" outlineLevel="0" collapsed="false">
      <c r="A1" s="51" t="s">
        <v>197</v>
      </c>
      <c r="B1" s="51"/>
      <c r="C1" s="51"/>
      <c r="D1" s="51"/>
      <c r="E1" s="51"/>
      <c r="F1" s="51"/>
      <c r="G1" s="51"/>
      <c r="H1" s="51"/>
      <c r="I1" s="51"/>
    </row>
    <row r="2" customFormat="false" ht="15.75" hidden="false" customHeight="true" outlineLevel="0" collapsed="false">
      <c r="A2" s="52" t="str">
        <f aca="false">'контрол лист'!A2</f>
        <v>Август 2020 г</v>
      </c>
      <c r="B2" s="52"/>
    </row>
    <row r="3" customFormat="false" ht="26.25" hidden="false" customHeight="true" outlineLevel="0" collapsed="false">
      <c r="A3" s="53" t="s">
        <v>198</v>
      </c>
      <c r="B3" s="43" t="s">
        <v>59</v>
      </c>
      <c r="C3" s="54" t="s">
        <v>60</v>
      </c>
      <c r="D3" s="53" t="s">
        <v>62</v>
      </c>
      <c r="E3" s="55" t="s">
        <v>199</v>
      </c>
      <c r="F3" s="55"/>
      <c r="G3" s="55"/>
      <c r="H3" s="55"/>
      <c r="I3" s="55"/>
    </row>
    <row r="4" customFormat="false" ht="38.25" hidden="false" customHeight="true" outlineLevel="0" collapsed="false">
      <c r="A4" s="56" t="n">
        <v>1</v>
      </c>
      <c r="B4" s="43" t="s">
        <v>71</v>
      </c>
      <c r="C4" s="37" t="n">
        <v>1.2</v>
      </c>
      <c r="D4" s="57" t="s">
        <v>200</v>
      </c>
      <c r="E4" s="58" t="n">
        <v>44019</v>
      </c>
      <c r="H4" s="58" t="s">
        <v>75</v>
      </c>
      <c r="I4" s="58" t="s">
        <v>75</v>
      </c>
    </row>
    <row r="5" customFormat="false" ht="38.25" hidden="false" customHeight="true" outlineLevel="0" collapsed="false">
      <c r="A5" s="56" t="n">
        <v>2</v>
      </c>
      <c r="B5" s="43" t="s">
        <v>77</v>
      </c>
      <c r="C5" s="37" t="s">
        <v>78</v>
      </c>
      <c r="D5" s="57" t="s">
        <v>200</v>
      </c>
      <c r="E5" s="58" t="n">
        <v>44019</v>
      </c>
      <c r="H5" s="58" t="s">
        <v>75</v>
      </c>
      <c r="I5" s="58" t="s">
        <v>75</v>
      </c>
    </row>
    <row r="6" customFormat="false" ht="38.25" hidden="false" customHeight="true" outlineLevel="0" collapsed="false">
      <c r="A6" s="56" t="n">
        <v>3</v>
      </c>
      <c r="B6" s="43" t="s">
        <v>79</v>
      </c>
      <c r="C6" s="37" t="s">
        <v>80</v>
      </c>
      <c r="D6" s="57" t="s">
        <v>200</v>
      </c>
      <c r="E6" s="58" t="n">
        <v>44019</v>
      </c>
      <c r="H6" s="58" t="s">
        <v>75</v>
      </c>
      <c r="I6" s="58" t="s">
        <v>75</v>
      </c>
    </row>
    <row r="7" customFormat="false" ht="25.5" hidden="false" customHeight="true" outlineLevel="0" collapsed="false">
      <c r="A7" s="56" t="n">
        <v>4</v>
      </c>
      <c r="B7" s="43" t="s">
        <v>81</v>
      </c>
      <c r="C7" s="37" t="s">
        <v>82</v>
      </c>
      <c r="D7" s="57" t="s">
        <v>200</v>
      </c>
      <c r="E7" s="58" t="n">
        <v>44019</v>
      </c>
      <c r="H7" s="58" t="s">
        <v>75</v>
      </c>
      <c r="I7" s="58" t="s">
        <v>75</v>
      </c>
    </row>
    <row r="8" customFormat="false" ht="51" hidden="false" customHeight="true" outlineLevel="0" collapsed="false">
      <c r="A8" s="56" t="n">
        <v>5</v>
      </c>
      <c r="B8" s="43" t="s">
        <v>83</v>
      </c>
      <c r="C8" s="37" t="n">
        <v>18.19</v>
      </c>
      <c r="D8" s="57" t="s">
        <v>200</v>
      </c>
      <c r="E8" s="58" t="n">
        <v>44019</v>
      </c>
      <c r="H8" s="58" t="s">
        <v>75</v>
      </c>
      <c r="I8" s="58" t="s">
        <v>75</v>
      </c>
    </row>
    <row r="9" customFormat="false" ht="38.25" hidden="false" customHeight="true" outlineLevel="0" collapsed="false">
      <c r="A9" s="56" t="n">
        <v>6</v>
      </c>
      <c r="B9" s="43" t="s">
        <v>84</v>
      </c>
      <c r="C9" s="37" t="n">
        <v>108</v>
      </c>
      <c r="D9" s="57" t="s">
        <v>200</v>
      </c>
      <c r="E9" s="58" t="n">
        <v>44019</v>
      </c>
      <c r="H9" s="58" t="s">
        <v>75</v>
      </c>
      <c r="I9" s="58" t="s">
        <v>75</v>
      </c>
    </row>
    <row r="10" customFormat="false" ht="38.25" hidden="false" customHeight="true" outlineLevel="0" collapsed="false">
      <c r="A10" s="56" t="n">
        <v>7</v>
      </c>
      <c r="B10" s="43" t="s">
        <v>85</v>
      </c>
      <c r="C10" s="37" t="n">
        <v>22.21</v>
      </c>
      <c r="D10" s="57" t="s">
        <v>200</v>
      </c>
      <c r="E10" s="58" t="n">
        <v>44019</v>
      </c>
      <c r="H10" s="58" t="s">
        <v>75</v>
      </c>
      <c r="I10" s="58" t="s">
        <v>75</v>
      </c>
    </row>
    <row r="11" customFormat="false" ht="38.25" hidden="false" customHeight="true" outlineLevel="0" collapsed="false">
      <c r="A11" s="56" t="n">
        <v>8</v>
      </c>
      <c r="B11" s="43" t="s">
        <v>86</v>
      </c>
      <c r="C11" s="37" t="n">
        <v>23.24</v>
      </c>
      <c r="D11" s="57" t="s">
        <v>200</v>
      </c>
      <c r="E11" s="58" t="n">
        <v>44019</v>
      </c>
      <c r="H11" s="58" t="s">
        <v>75</v>
      </c>
      <c r="I11" s="58" t="s">
        <v>75</v>
      </c>
    </row>
    <row r="12" customFormat="false" ht="38.25" hidden="false" customHeight="true" outlineLevel="0" collapsed="false">
      <c r="A12" s="56" t="n">
        <v>9</v>
      </c>
      <c r="B12" s="43" t="s">
        <v>87</v>
      </c>
      <c r="C12" s="37" t="n">
        <v>25.26</v>
      </c>
      <c r="D12" s="57" t="s">
        <v>200</v>
      </c>
      <c r="E12" s="58" t="n">
        <v>44019</v>
      </c>
      <c r="H12" s="58" t="s">
        <v>75</v>
      </c>
      <c r="I12" s="58" t="s">
        <v>75</v>
      </c>
    </row>
    <row r="13" customFormat="false" ht="38.25" hidden="false" customHeight="true" outlineLevel="0" collapsed="false">
      <c r="A13" s="56" t="n">
        <v>10</v>
      </c>
      <c r="B13" s="43" t="s">
        <v>88</v>
      </c>
      <c r="C13" s="37" t="s">
        <v>89</v>
      </c>
      <c r="D13" s="57" t="s">
        <v>200</v>
      </c>
      <c r="E13" s="58" t="n">
        <v>44019</v>
      </c>
      <c r="H13" s="58" t="s">
        <v>75</v>
      </c>
      <c r="I13" s="58" t="s">
        <v>75</v>
      </c>
    </row>
    <row r="14" customFormat="false" ht="63.75" hidden="false" customHeight="true" outlineLevel="0" collapsed="false">
      <c r="A14" s="56" t="n">
        <v>11</v>
      </c>
      <c r="B14" s="43" t="s">
        <v>90</v>
      </c>
      <c r="C14" s="37" t="s">
        <v>91</v>
      </c>
      <c r="D14" s="57" t="s">
        <v>200</v>
      </c>
      <c r="E14" s="58" t="n">
        <v>44019</v>
      </c>
      <c r="H14" s="58" t="s">
        <v>75</v>
      </c>
      <c r="I14" s="58" t="s">
        <v>75</v>
      </c>
    </row>
    <row r="15" customFormat="false" ht="76.5" hidden="false" customHeight="true" outlineLevel="0" collapsed="false">
      <c r="A15" s="56" t="n">
        <v>12</v>
      </c>
      <c r="B15" s="43" t="s">
        <v>92</v>
      </c>
      <c r="C15" s="37" t="n">
        <v>37</v>
      </c>
      <c r="D15" s="57" t="s">
        <v>200</v>
      </c>
      <c r="E15" s="58" t="n">
        <v>44019</v>
      </c>
      <c r="H15" s="58" t="s">
        <v>75</v>
      </c>
      <c r="I15" s="58" t="s">
        <v>75</v>
      </c>
    </row>
    <row r="16" customFormat="false" ht="51" hidden="false" customHeight="true" outlineLevel="0" collapsed="false">
      <c r="A16" s="56" t="n">
        <v>13</v>
      </c>
      <c r="B16" s="43" t="s">
        <v>93</v>
      </c>
      <c r="C16" s="37" t="s">
        <v>201</v>
      </c>
      <c r="D16" s="57" t="s">
        <v>200</v>
      </c>
      <c r="E16" s="58" t="n">
        <v>44019</v>
      </c>
      <c r="H16" s="58" t="s">
        <v>75</v>
      </c>
      <c r="I16" s="58" t="s">
        <v>75</v>
      </c>
    </row>
    <row r="17" customFormat="false" ht="38.25" hidden="false" customHeight="true" outlineLevel="0" collapsed="false">
      <c r="A17" s="56" t="n">
        <v>14</v>
      </c>
      <c r="B17" s="43" t="s">
        <v>97</v>
      </c>
      <c r="C17" s="37" t="s">
        <v>98</v>
      </c>
      <c r="D17" s="57" t="s">
        <v>200</v>
      </c>
      <c r="E17" s="58" t="n">
        <v>44019</v>
      </c>
      <c r="H17" s="58" t="s">
        <v>75</v>
      </c>
      <c r="I17" s="58" t="s">
        <v>75</v>
      </c>
    </row>
    <row r="18" customFormat="false" ht="38.25" hidden="false" customHeight="true" outlineLevel="0" collapsed="false">
      <c r="A18" s="56" t="n">
        <v>15</v>
      </c>
      <c r="B18" s="43" t="s">
        <v>99</v>
      </c>
      <c r="C18" s="37" t="n">
        <v>55.63</v>
      </c>
      <c r="D18" s="57" t="s">
        <v>200</v>
      </c>
      <c r="E18" s="58" t="n">
        <v>44019</v>
      </c>
      <c r="H18" s="58" t="s">
        <v>75</v>
      </c>
      <c r="I18" s="58" t="s">
        <v>75</v>
      </c>
    </row>
    <row r="19" customFormat="false" ht="38.25" hidden="false" customHeight="true" outlineLevel="0" collapsed="false">
      <c r="A19" s="56" t="n">
        <v>16</v>
      </c>
      <c r="B19" s="43" t="s">
        <v>102</v>
      </c>
      <c r="C19" s="37" t="n">
        <v>64.67</v>
      </c>
      <c r="D19" s="57" t="s">
        <v>200</v>
      </c>
      <c r="E19" s="58" t="n">
        <v>44019</v>
      </c>
      <c r="H19" s="58" t="s">
        <v>75</v>
      </c>
      <c r="I19" s="58" t="s">
        <v>75</v>
      </c>
    </row>
    <row r="20" customFormat="false" ht="38.25" hidden="false" customHeight="true" outlineLevel="0" collapsed="false">
      <c r="A20" s="56" t="n">
        <v>17</v>
      </c>
      <c r="B20" s="43" t="s">
        <v>103</v>
      </c>
      <c r="C20" s="37" t="n">
        <v>65.66</v>
      </c>
      <c r="D20" s="57" t="s">
        <v>200</v>
      </c>
      <c r="E20" s="58" t="n">
        <v>44019</v>
      </c>
      <c r="H20" s="58" t="s">
        <v>75</v>
      </c>
      <c r="I20" s="58" t="s">
        <v>75</v>
      </c>
    </row>
    <row r="21" customFormat="false" ht="51" hidden="false" customHeight="true" outlineLevel="0" collapsed="false">
      <c r="A21" s="56" t="n">
        <v>18</v>
      </c>
      <c r="B21" s="43" t="s">
        <v>104</v>
      </c>
      <c r="C21" s="37" t="s">
        <v>105</v>
      </c>
      <c r="D21" s="57" t="s">
        <v>200</v>
      </c>
      <c r="E21" s="58" t="n">
        <v>44019</v>
      </c>
      <c r="H21" s="58" t="s">
        <v>75</v>
      </c>
      <c r="I21" s="58" t="s">
        <v>75</v>
      </c>
    </row>
    <row r="22" customFormat="false" ht="38.25" hidden="false" customHeight="true" outlineLevel="0" collapsed="false">
      <c r="A22" s="56" t="n">
        <v>19</v>
      </c>
      <c r="B22" s="43" t="s">
        <v>106</v>
      </c>
      <c r="C22" s="37" t="n">
        <v>27.28</v>
      </c>
      <c r="D22" s="57" t="s">
        <v>200</v>
      </c>
      <c r="E22" s="58" t="n">
        <v>44019</v>
      </c>
      <c r="H22" s="58" t="s">
        <v>75</v>
      </c>
      <c r="I22" s="58" t="s">
        <v>75</v>
      </c>
    </row>
    <row r="23" customFormat="false" ht="63.75" hidden="false" customHeight="true" outlineLevel="0" collapsed="false">
      <c r="A23" s="56" t="n">
        <v>20</v>
      </c>
      <c r="B23" s="43" t="s">
        <v>107</v>
      </c>
      <c r="C23" s="37" t="s">
        <v>108</v>
      </c>
      <c r="D23" s="57" t="s">
        <v>200</v>
      </c>
      <c r="E23" s="58" t="n">
        <v>44019</v>
      </c>
      <c r="H23" s="58" t="s">
        <v>75</v>
      </c>
      <c r="I23" s="58" t="s">
        <v>75</v>
      </c>
    </row>
    <row r="24" customFormat="false" ht="25.5" hidden="false" customHeight="true" outlineLevel="0" collapsed="false">
      <c r="A24" s="56" t="n">
        <v>21</v>
      </c>
      <c r="B24" s="43" t="s">
        <v>109</v>
      </c>
      <c r="C24" s="37" t="s">
        <v>110</v>
      </c>
      <c r="D24" s="57" t="s">
        <v>200</v>
      </c>
      <c r="E24" s="58" t="n">
        <v>44019</v>
      </c>
      <c r="H24" s="58" t="s">
        <v>75</v>
      </c>
      <c r="I24" s="58" t="s">
        <v>75</v>
      </c>
    </row>
    <row r="25" customFormat="false" ht="14.25" hidden="false" customHeight="true" outlineLevel="0" collapsed="false">
      <c r="A25" s="56" t="n">
        <v>22</v>
      </c>
      <c r="B25" s="43" t="s">
        <v>111</v>
      </c>
      <c r="C25" s="37" t="n">
        <v>10.9</v>
      </c>
      <c r="D25" s="57" t="s">
        <v>200</v>
      </c>
      <c r="E25" s="58" t="n">
        <v>44019</v>
      </c>
      <c r="H25" s="58" t="s">
        <v>75</v>
      </c>
      <c r="I25" s="58" t="s">
        <v>75</v>
      </c>
    </row>
    <row r="26" customFormat="false" ht="38.25" hidden="false" customHeight="true" outlineLevel="0" collapsed="false">
      <c r="A26" s="56" t="n">
        <v>23</v>
      </c>
      <c r="B26" s="43" t="s">
        <v>112</v>
      </c>
      <c r="C26" s="37" t="n">
        <v>114</v>
      </c>
      <c r="D26" s="57" t="s">
        <v>200</v>
      </c>
      <c r="E26" s="58" t="n">
        <v>44019</v>
      </c>
      <c r="H26" s="58" t="s">
        <v>75</v>
      </c>
      <c r="I26" s="58" t="s">
        <v>75</v>
      </c>
    </row>
    <row r="27" customFormat="false" ht="25.5" hidden="false" customHeight="true" outlineLevel="0" collapsed="false">
      <c r="A27" s="56" t="n">
        <v>24</v>
      </c>
      <c r="B27" s="43" t="s">
        <v>113</v>
      </c>
      <c r="C27" s="37" t="s">
        <v>114</v>
      </c>
      <c r="D27" s="57" t="s">
        <v>200</v>
      </c>
      <c r="E27" s="58" t="n">
        <v>44019</v>
      </c>
      <c r="H27" s="58" t="s">
        <v>75</v>
      </c>
      <c r="I27" s="58" t="s">
        <v>75</v>
      </c>
    </row>
    <row r="28" customFormat="false" ht="38.25" hidden="false" customHeight="true" outlineLevel="0" collapsed="false">
      <c r="A28" s="56" t="n">
        <v>25</v>
      </c>
      <c r="B28" s="43" t="s">
        <v>115</v>
      </c>
      <c r="C28" s="37" t="n">
        <v>112</v>
      </c>
      <c r="D28" s="57" t="s">
        <v>200</v>
      </c>
      <c r="E28" s="58" t="n">
        <v>44019</v>
      </c>
      <c r="H28" s="58" t="s">
        <v>75</v>
      </c>
      <c r="I28" s="58" t="s">
        <v>75</v>
      </c>
    </row>
    <row r="29" customFormat="false" ht="25.5" hidden="false" customHeight="true" outlineLevel="0" collapsed="false">
      <c r="A29" s="56" t="n">
        <v>26</v>
      </c>
      <c r="B29" s="43" t="s">
        <v>116</v>
      </c>
      <c r="C29" s="37" t="n">
        <v>116</v>
      </c>
      <c r="D29" s="57" t="s">
        <v>200</v>
      </c>
      <c r="E29" s="58" t="n">
        <v>44019</v>
      </c>
      <c r="H29" s="58" t="s">
        <v>75</v>
      </c>
      <c r="I29" s="58" t="s">
        <v>75</v>
      </c>
    </row>
    <row r="30" customFormat="false" ht="63.75" hidden="false" customHeight="true" outlineLevel="0" collapsed="false">
      <c r="A30" s="56" t="n">
        <v>27</v>
      </c>
      <c r="B30" s="43" t="s">
        <v>107</v>
      </c>
      <c r="C30" s="37" t="s">
        <v>118</v>
      </c>
      <c r="D30" s="57" t="s">
        <v>200</v>
      </c>
      <c r="E30" s="58" t="n">
        <v>44019</v>
      </c>
      <c r="H30" s="58" t="s">
        <v>75</v>
      </c>
      <c r="I30" s="58" t="s">
        <v>75</v>
      </c>
    </row>
    <row r="31" customFormat="false" ht="38.25" hidden="false" customHeight="true" outlineLevel="0" collapsed="false">
      <c r="A31" s="56" t="n">
        <v>28</v>
      </c>
      <c r="B31" s="43" t="s">
        <v>106</v>
      </c>
      <c r="C31" s="37" t="n">
        <v>51.52</v>
      </c>
      <c r="D31" s="57" t="s">
        <v>200</v>
      </c>
      <c r="E31" s="58" t="n">
        <v>44019</v>
      </c>
      <c r="H31" s="58" t="s">
        <v>75</v>
      </c>
      <c r="I31" s="58" t="s">
        <v>75</v>
      </c>
    </row>
    <row r="32" customFormat="false" ht="51" hidden="false" customHeight="true" outlineLevel="0" collapsed="false">
      <c r="A32" s="56" t="n">
        <v>29</v>
      </c>
      <c r="B32" s="43" t="s">
        <v>119</v>
      </c>
      <c r="C32" s="37" t="s">
        <v>120</v>
      </c>
      <c r="D32" s="57" t="s">
        <v>200</v>
      </c>
      <c r="E32" s="58" t="n">
        <v>44019</v>
      </c>
      <c r="H32" s="58" t="s">
        <v>75</v>
      </c>
      <c r="I32" s="58" t="s">
        <v>75</v>
      </c>
    </row>
    <row r="33" customFormat="false" ht="38.25" hidden="false" customHeight="true" outlineLevel="0" collapsed="false">
      <c r="A33" s="56" t="n">
        <v>30</v>
      </c>
      <c r="B33" s="43" t="s">
        <v>121</v>
      </c>
      <c r="C33" s="37" t="s">
        <v>122</v>
      </c>
      <c r="D33" s="57" t="s">
        <v>200</v>
      </c>
      <c r="E33" s="58" t="n">
        <v>44019</v>
      </c>
      <c r="H33" s="58" t="s">
        <v>75</v>
      </c>
      <c r="I33" s="58" t="s">
        <v>75</v>
      </c>
    </row>
    <row r="34" customFormat="false" ht="38.25" hidden="false" customHeight="true" outlineLevel="0" collapsed="false">
      <c r="A34" s="56" t="n">
        <v>31</v>
      </c>
      <c r="B34" s="43" t="s">
        <v>123</v>
      </c>
      <c r="C34" s="37" t="s">
        <v>124</v>
      </c>
      <c r="D34" s="57" t="s">
        <v>200</v>
      </c>
      <c r="E34" s="58" t="n">
        <v>44019</v>
      </c>
      <c r="H34" s="58" t="s">
        <v>75</v>
      </c>
      <c r="I34" s="58" t="s">
        <v>75</v>
      </c>
    </row>
    <row r="35" customFormat="false" ht="25.5" hidden="false" customHeight="true" outlineLevel="0" collapsed="false">
      <c r="A35" s="56" t="n">
        <v>32</v>
      </c>
      <c r="B35" s="43" t="s">
        <v>125</v>
      </c>
      <c r="C35" s="37" t="s">
        <v>126</v>
      </c>
      <c r="D35" s="57" t="s">
        <v>200</v>
      </c>
      <c r="E35" s="58" t="n">
        <v>44019</v>
      </c>
      <c r="H35" s="58" t="s">
        <v>75</v>
      </c>
      <c r="I35" s="58" t="s">
        <v>75</v>
      </c>
    </row>
    <row r="36" customFormat="false" ht="51" hidden="false" customHeight="true" outlineLevel="0" collapsed="false">
      <c r="A36" s="56" t="n">
        <v>33</v>
      </c>
      <c r="B36" s="43" t="s">
        <v>127</v>
      </c>
      <c r="C36" s="37" t="n">
        <v>69</v>
      </c>
      <c r="D36" s="57" t="s">
        <v>200</v>
      </c>
      <c r="E36" s="58" t="n">
        <v>44019</v>
      </c>
      <c r="H36" s="58" t="s">
        <v>75</v>
      </c>
      <c r="I36" s="58" t="s">
        <v>75</v>
      </c>
    </row>
    <row r="37" customFormat="false" ht="25.5" hidden="false" customHeight="true" outlineLevel="0" collapsed="false">
      <c r="A37" s="56" t="n">
        <v>34</v>
      </c>
      <c r="B37" s="43" t="s">
        <v>128</v>
      </c>
      <c r="C37" s="37" t="n">
        <v>80</v>
      </c>
      <c r="D37" s="57" t="s">
        <v>200</v>
      </c>
      <c r="E37" s="58" t="n">
        <v>44019</v>
      </c>
      <c r="H37" s="58" t="s">
        <v>75</v>
      </c>
      <c r="I37" s="58" t="s">
        <v>75</v>
      </c>
    </row>
    <row r="38" customFormat="false" ht="25.5" hidden="false" customHeight="true" outlineLevel="0" collapsed="false">
      <c r="A38" s="56" t="n">
        <v>35</v>
      </c>
      <c r="B38" s="43" t="s">
        <v>129</v>
      </c>
      <c r="C38" s="37" t="n">
        <v>74.75</v>
      </c>
      <c r="D38" s="57" t="s">
        <v>200</v>
      </c>
      <c r="E38" s="58" t="n">
        <v>44019</v>
      </c>
      <c r="H38" s="58" t="s">
        <v>75</v>
      </c>
      <c r="I38" s="58" t="s">
        <v>75</v>
      </c>
    </row>
    <row r="39" customFormat="false" ht="38.25" hidden="false" customHeight="true" outlineLevel="0" collapsed="false">
      <c r="A39" s="56" t="n">
        <v>36</v>
      </c>
      <c r="B39" s="43" t="s">
        <v>130</v>
      </c>
      <c r="C39" s="37" t="s">
        <v>131</v>
      </c>
      <c r="D39" s="57" t="s">
        <v>200</v>
      </c>
      <c r="E39" s="58" t="n">
        <v>44019</v>
      </c>
      <c r="H39" s="58" t="s">
        <v>75</v>
      </c>
      <c r="I39" s="58" t="s">
        <v>75</v>
      </c>
    </row>
    <row r="40" customFormat="false" ht="25.5" hidden="false" customHeight="true" outlineLevel="0" collapsed="false">
      <c r="A40" s="56" t="n">
        <v>37</v>
      </c>
      <c r="B40" s="43" t="s">
        <v>132</v>
      </c>
      <c r="C40" s="37" t="n">
        <v>96.97</v>
      </c>
      <c r="D40" s="57" t="s">
        <v>200</v>
      </c>
      <c r="E40" s="58" t="n">
        <v>44019</v>
      </c>
      <c r="H40" s="58" t="s">
        <v>75</v>
      </c>
      <c r="I40" s="58" t="s">
        <v>75</v>
      </c>
    </row>
    <row r="41" customFormat="false" ht="38.25" hidden="false" customHeight="true" outlineLevel="0" collapsed="false">
      <c r="A41" s="56" t="n">
        <v>38</v>
      </c>
      <c r="B41" s="43" t="s">
        <v>133</v>
      </c>
      <c r="C41" s="37" t="s">
        <v>134</v>
      </c>
      <c r="D41" s="57" t="s">
        <v>200</v>
      </c>
      <c r="E41" s="58" t="n">
        <v>44019</v>
      </c>
      <c r="H41" s="58" t="s">
        <v>75</v>
      </c>
      <c r="I41" s="58" t="s">
        <v>75</v>
      </c>
    </row>
    <row r="42" customFormat="false" ht="38.25" hidden="false" customHeight="true" outlineLevel="0" collapsed="false">
      <c r="A42" s="56" t="n">
        <v>39</v>
      </c>
      <c r="B42" s="43" t="s">
        <v>135</v>
      </c>
      <c r="C42" s="37" t="s">
        <v>136</v>
      </c>
      <c r="D42" s="57" t="s">
        <v>200</v>
      </c>
      <c r="E42" s="58" t="n">
        <v>44019</v>
      </c>
      <c r="H42" s="58" t="s">
        <v>75</v>
      </c>
      <c r="I42" s="58" t="s">
        <v>75</v>
      </c>
    </row>
    <row r="43" customFormat="false" ht="51" hidden="false" customHeight="true" outlineLevel="0" collapsed="false">
      <c r="A43" s="56" t="n">
        <v>40</v>
      </c>
      <c r="B43" s="43" t="s">
        <v>137</v>
      </c>
      <c r="C43" s="37" t="s">
        <v>138</v>
      </c>
      <c r="D43" s="57" t="s">
        <v>200</v>
      </c>
      <c r="E43" s="58" t="s">
        <v>75</v>
      </c>
      <c r="H43" s="58" t="n">
        <v>44029</v>
      </c>
      <c r="I43" s="58" t="s">
        <v>75</v>
      </c>
    </row>
    <row r="44" customFormat="false" ht="24" hidden="false" customHeight="true" outlineLevel="0" collapsed="false">
      <c r="A44" s="56" t="n">
        <v>41</v>
      </c>
      <c r="B44" s="43" t="s">
        <v>141</v>
      </c>
      <c r="C44" s="37" t="s">
        <v>142</v>
      </c>
      <c r="D44" s="57" t="s">
        <v>200</v>
      </c>
      <c r="E44" s="58" t="s">
        <v>75</v>
      </c>
      <c r="H44" s="58" t="n">
        <v>44029</v>
      </c>
      <c r="I44" s="58" t="s">
        <v>75</v>
      </c>
    </row>
    <row r="45" customFormat="false" ht="25.5" hidden="false" customHeight="true" outlineLevel="0" collapsed="false">
      <c r="A45" s="56" t="n">
        <v>42</v>
      </c>
      <c r="B45" s="43" t="s">
        <v>143</v>
      </c>
      <c r="C45" s="37" t="s">
        <v>144</v>
      </c>
      <c r="D45" s="57" t="s">
        <v>200</v>
      </c>
      <c r="E45" s="58" t="s">
        <v>75</v>
      </c>
      <c r="H45" s="58" t="n">
        <v>44029</v>
      </c>
      <c r="I45" s="58" t="s">
        <v>75</v>
      </c>
    </row>
    <row r="46" customFormat="false" ht="51" hidden="false" customHeight="true" outlineLevel="0" collapsed="false">
      <c r="A46" s="56" t="n">
        <v>43</v>
      </c>
      <c r="B46" s="43" t="s">
        <v>145</v>
      </c>
      <c r="C46" s="37" t="s">
        <v>146</v>
      </c>
      <c r="D46" s="57" t="s">
        <v>200</v>
      </c>
      <c r="E46" s="58" t="s">
        <v>75</v>
      </c>
      <c r="H46" s="58" t="n">
        <v>44029</v>
      </c>
      <c r="I46" s="58" t="s">
        <v>75</v>
      </c>
    </row>
    <row r="47" customFormat="false" ht="25.5" hidden="false" customHeight="true" outlineLevel="0" collapsed="false">
      <c r="A47" s="56" t="n">
        <v>44</v>
      </c>
      <c r="B47" s="43" t="s">
        <v>147</v>
      </c>
      <c r="C47" s="37" t="s">
        <v>148</v>
      </c>
      <c r="D47" s="57" t="s">
        <v>200</v>
      </c>
      <c r="E47" s="58" t="s">
        <v>202</v>
      </c>
      <c r="H47" s="58" t="n">
        <v>44029</v>
      </c>
      <c r="I47" s="58" t="s">
        <v>75</v>
      </c>
    </row>
    <row r="48" customFormat="false" ht="25.5" hidden="false" customHeight="true" outlineLevel="0" collapsed="false">
      <c r="A48" s="56" t="n">
        <v>45</v>
      </c>
      <c r="B48" s="43" t="s">
        <v>149</v>
      </c>
      <c r="C48" s="37" t="s">
        <v>150</v>
      </c>
      <c r="D48" s="57" t="s">
        <v>200</v>
      </c>
      <c r="E48" s="58" t="s">
        <v>75</v>
      </c>
      <c r="H48" s="58" t="n">
        <v>44029</v>
      </c>
      <c r="I48" s="58" t="s">
        <v>75</v>
      </c>
    </row>
    <row r="49" customFormat="false" ht="36" hidden="false" customHeight="true" outlineLevel="0" collapsed="false">
      <c r="A49" s="56" t="n">
        <v>46</v>
      </c>
      <c r="B49" s="43" t="s">
        <v>152</v>
      </c>
      <c r="C49" s="37" t="s">
        <v>153</v>
      </c>
      <c r="D49" s="57" t="s">
        <v>200</v>
      </c>
      <c r="E49" s="58"/>
      <c r="H49" s="58" t="n">
        <v>44029</v>
      </c>
      <c r="I49" s="58" t="s">
        <v>75</v>
      </c>
    </row>
    <row r="50" customFormat="false" ht="25.5" hidden="false" customHeight="true" outlineLevel="0" collapsed="false">
      <c r="A50" s="56" t="n">
        <v>47</v>
      </c>
      <c r="B50" s="43" t="s">
        <v>154</v>
      </c>
      <c r="C50" s="37" t="s">
        <v>155</v>
      </c>
      <c r="D50" s="57" t="s">
        <v>200</v>
      </c>
      <c r="E50" s="58" t="s">
        <v>75</v>
      </c>
      <c r="H50" s="58" t="n">
        <v>44029</v>
      </c>
      <c r="I50" s="58" t="s">
        <v>75</v>
      </c>
    </row>
    <row r="51" customFormat="false" ht="24" hidden="false" customHeight="true" outlineLevel="0" collapsed="false">
      <c r="A51" s="56" t="n">
        <v>48</v>
      </c>
      <c r="B51" s="43" t="s">
        <v>157</v>
      </c>
      <c r="C51" s="37" t="s">
        <v>158</v>
      </c>
      <c r="D51" s="57" t="s">
        <v>200</v>
      </c>
      <c r="E51" s="58" t="s">
        <v>75</v>
      </c>
      <c r="H51" s="58" t="n">
        <v>44029</v>
      </c>
      <c r="I51" s="58" t="s">
        <v>75</v>
      </c>
    </row>
    <row r="52" customFormat="false" ht="84" hidden="false" customHeight="true" outlineLevel="0" collapsed="false">
      <c r="A52" s="56" t="n">
        <v>49</v>
      </c>
      <c r="B52" s="43" t="s">
        <v>159</v>
      </c>
      <c r="C52" s="37" t="s">
        <v>160</v>
      </c>
      <c r="D52" s="57" t="s">
        <v>200</v>
      </c>
      <c r="E52" s="58" t="s">
        <v>75</v>
      </c>
      <c r="H52" s="58" t="s">
        <v>75</v>
      </c>
      <c r="I52" s="58" t="n">
        <v>44039</v>
      </c>
    </row>
    <row r="53" customFormat="false" ht="108" hidden="false" customHeight="true" outlineLevel="0" collapsed="false">
      <c r="A53" s="56" t="n">
        <v>50</v>
      </c>
      <c r="B53" s="43" t="s">
        <v>162</v>
      </c>
      <c r="C53" s="37" t="s">
        <v>163</v>
      </c>
      <c r="D53" s="57" t="s">
        <v>200</v>
      </c>
      <c r="E53" s="58" t="s">
        <v>75</v>
      </c>
      <c r="H53" s="58" t="s">
        <v>75</v>
      </c>
      <c r="I53" s="58" t="n">
        <v>44039</v>
      </c>
    </row>
    <row r="54" customFormat="false" ht="48" hidden="false" customHeight="true" outlineLevel="0" collapsed="false">
      <c r="A54" s="56" t="n">
        <v>51</v>
      </c>
      <c r="B54" s="43" t="s">
        <v>164</v>
      </c>
      <c r="C54" s="37" t="s">
        <v>165</v>
      </c>
      <c r="D54" s="57" t="s">
        <v>200</v>
      </c>
      <c r="E54" s="58" t="s">
        <v>75</v>
      </c>
      <c r="H54" s="58" t="s">
        <v>75</v>
      </c>
      <c r="I54" s="58" t="n">
        <v>44039</v>
      </c>
    </row>
    <row r="55" customFormat="false" ht="48" hidden="false" customHeight="true" outlineLevel="0" collapsed="false">
      <c r="A55" s="56" t="n">
        <v>52</v>
      </c>
      <c r="B55" s="59" t="s">
        <v>166</v>
      </c>
      <c r="C55" s="37" t="s">
        <v>167</v>
      </c>
      <c r="D55" s="57" t="s">
        <v>200</v>
      </c>
      <c r="E55" s="58" t="s">
        <v>75</v>
      </c>
      <c r="H55" s="58" t="s">
        <v>75</v>
      </c>
      <c r="I55" s="58" t="n">
        <v>44039</v>
      </c>
    </row>
    <row r="56" customFormat="false" ht="15" hidden="false" customHeight="true" outlineLevel="0" collapsed="false">
      <c r="A56" s="60" t="s">
        <v>192</v>
      </c>
      <c r="B56" s="61"/>
      <c r="C56" s="61"/>
    </row>
    <row r="57" customFormat="false" ht="14.25" hidden="false" customHeight="true" outlineLevel="0" collapsed="false">
      <c r="A57" s="62" t="s">
        <v>193</v>
      </c>
      <c r="B57" s="62"/>
      <c r="C57" s="62"/>
      <c r="D57" s="51" t="s">
        <v>194</v>
      </c>
      <c r="E57" s="51"/>
    </row>
    <row r="58" customFormat="false" ht="15" hidden="false" customHeight="true" outlineLevel="0" collapsed="false">
      <c r="A58" s="61"/>
      <c r="B58" s="63"/>
      <c r="E58" s="64"/>
    </row>
    <row r="59" customFormat="false" ht="15" hidden="false" customHeight="true" outlineLevel="0" collapsed="false">
      <c r="A59" s="65"/>
      <c r="B59" s="60"/>
      <c r="E59" s="64"/>
    </row>
    <row r="60" customFormat="false" ht="15" hidden="false" customHeight="true" outlineLevel="0" collapsed="false">
      <c r="A60" s="66" t="s">
        <v>195</v>
      </c>
      <c r="B60" s="61"/>
      <c r="E60" s="61"/>
    </row>
    <row r="61" customFormat="false" ht="14.25" hidden="false" customHeight="true" outlineLevel="0" collapsed="false">
      <c r="A61" s="67" t="s">
        <v>196</v>
      </c>
      <c r="B61" s="67"/>
      <c r="C61" s="67"/>
      <c r="D61" s="51" t="s">
        <v>194</v>
      </c>
      <c r="E61" s="5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10.453125" defaultRowHeight="14.2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68" width="10.58"/>
    <col collapsed="false" customWidth="true" hidden="false" outlineLevel="0" max="3" min="3" style="69" width="13.78"/>
    <col collapsed="false" customWidth="false" hidden="false" outlineLevel="0" max="4" min="4" style="1" width="10.46"/>
    <col collapsed="false" customWidth="true" hidden="false" outlineLevel="0" max="5" min="5" style="1" width="17.98"/>
    <col collapsed="false" customWidth="false" hidden="false" outlineLevel="0" max="1024" min="6" style="1" width="10.46"/>
  </cols>
  <sheetData>
    <row r="1" customFormat="false" ht="16.5" hidden="false" customHeight="true" outlineLevel="0" collapsed="false">
      <c r="A1" s="70" t="s">
        <v>203</v>
      </c>
      <c r="B1" s="70"/>
      <c r="C1" s="70"/>
      <c r="D1" s="70"/>
      <c r="E1" s="70"/>
    </row>
    <row r="2" customFormat="false" ht="14.25" hidden="false" customHeight="true" outlineLevel="0" collapsed="false">
      <c r="A2" s="52" t="s">
        <v>204</v>
      </c>
      <c r="B2" s="52"/>
      <c r="C2" s="45"/>
    </row>
    <row r="3" customFormat="false" ht="24" hidden="false" customHeight="true" outlineLevel="0" collapsed="false">
      <c r="A3" s="39" t="s">
        <v>198</v>
      </c>
      <c r="B3" s="37" t="s">
        <v>59</v>
      </c>
      <c r="C3" s="38" t="s">
        <v>60</v>
      </c>
      <c r="D3" s="39" t="s">
        <v>62</v>
      </c>
      <c r="E3" s="71" t="s">
        <v>199</v>
      </c>
    </row>
    <row r="4" customFormat="false" ht="40.5" hidden="false" customHeight="true" outlineLevel="0" collapsed="false">
      <c r="A4" s="57" t="n">
        <v>1</v>
      </c>
      <c r="B4" s="72" t="s">
        <v>71</v>
      </c>
      <c r="C4" s="72" t="n">
        <v>1.2</v>
      </c>
      <c r="D4" s="57" t="s">
        <v>200</v>
      </c>
      <c r="E4" s="58"/>
    </row>
    <row r="5" customFormat="false" ht="40.5" hidden="false" customHeight="true" outlineLevel="0" collapsed="false">
      <c r="A5" s="57" t="n">
        <v>2</v>
      </c>
      <c r="B5" s="72" t="s">
        <v>77</v>
      </c>
      <c r="C5" s="72" t="s">
        <v>78</v>
      </c>
      <c r="D5" s="57" t="s">
        <v>200</v>
      </c>
      <c r="E5" s="73"/>
    </row>
    <row r="6" customFormat="false" ht="40.5" hidden="false" customHeight="true" outlineLevel="0" collapsed="false">
      <c r="A6" s="57" t="n">
        <v>3</v>
      </c>
      <c r="B6" s="72" t="s">
        <v>79</v>
      </c>
      <c r="C6" s="72" t="s">
        <v>80</v>
      </c>
      <c r="D6" s="57" t="s">
        <v>200</v>
      </c>
      <c r="E6" s="73"/>
    </row>
    <row r="7" customFormat="false" ht="27" hidden="false" customHeight="true" outlineLevel="0" collapsed="false">
      <c r="A7" s="57" t="n">
        <v>4</v>
      </c>
      <c r="B7" s="72" t="s">
        <v>81</v>
      </c>
      <c r="C7" s="72" t="s">
        <v>82</v>
      </c>
      <c r="D7" s="57" t="s">
        <v>200</v>
      </c>
      <c r="E7" s="73"/>
    </row>
    <row r="8" customFormat="false" ht="54" hidden="false" customHeight="true" outlineLevel="0" collapsed="false">
      <c r="A8" s="57" t="n">
        <v>5</v>
      </c>
      <c r="B8" s="72" t="s">
        <v>83</v>
      </c>
      <c r="C8" s="72" t="n">
        <v>18.19</v>
      </c>
      <c r="D8" s="57" t="s">
        <v>200</v>
      </c>
      <c r="E8" s="73"/>
    </row>
    <row r="9" customFormat="false" ht="40.5" hidden="false" customHeight="true" outlineLevel="0" collapsed="false">
      <c r="A9" s="57" t="n">
        <v>6</v>
      </c>
      <c r="B9" s="72" t="s">
        <v>84</v>
      </c>
      <c r="C9" s="72" t="n">
        <v>108</v>
      </c>
      <c r="D9" s="57" t="s">
        <v>200</v>
      </c>
      <c r="E9" s="73"/>
    </row>
    <row r="10" customFormat="false" ht="40.5" hidden="false" customHeight="true" outlineLevel="0" collapsed="false">
      <c r="A10" s="57" t="n">
        <v>7</v>
      </c>
      <c r="B10" s="72" t="s">
        <v>85</v>
      </c>
      <c r="C10" s="72" t="n">
        <v>22.21</v>
      </c>
      <c r="D10" s="57" t="s">
        <v>200</v>
      </c>
      <c r="E10" s="73"/>
    </row>
    <row r="11" customFormat="false" ht="40.5" hidden="false" customHeight="true" outlineLevel="0" collapsed="false">
      <c r="A11" s="57" t="n">
        <v>8</v>
      </c>
      <c r="B11" s="72" t="s">
        <v>86</v>
      </c>
      <c r="C11" s="72" t="n">
        <v>23.24</v>
      </c>
      <c r="D11" s="57" t="s">
        <v>200</v>
      </c>
      <c r="E11" s="73"/>
    </row>
    <row r="12" customFormat="false" ht="40.5" hidden="false" customHeight="true" outlineLevel="0" collapsed="false">
      <c r="A12" s="57" t="n">
        <v>9</v>
      </c>
      <c r="B12" s="72" t="s">
        <v>87</v>
      </c>
      <c r="C12" s="72" t="n">
        <v>25.26</v>
      </c>
      <c r="D12" s="57" t="s">
        <v>200</v>
      </c>
      <c r="E12" s="73"/>
    </row>
    <row r="13" customFormat="false" ht="40.5" hidden="false" customHeight="true" outlineLevel="0" collapsed="false">
      <c r="A13" s="57" t="n">
        <v>10</v>
      </c>
      <c r="B13" s="72" t="s">
        <v>88</v>
      </c>
      <c r="C13" s="72" t="n">
        <v>33.34</v>
      </c>
      <c r="D13" s="57" t="s">
        <v>200</v>
      </c>
      <c r="E13" s="73"/>
    </row>
    <row r="14" customFormat="false" ht="67.5" hidden="false" customHeight="true" outlineLevel="0" collapsed="false">
      <c r="A14" s="57" t="n">
        <v>11</v>
      </c>
      <c r="B14" s="72" t="s">
        <v>90</v>
      </c>
      <c r="C14" s="72" t="s">
        <v>91</v>
      </c>
      <c r="D14" s="57" t="s">
        <v>200</v>
      </c>
      <c r="E14" s="73"/>
    </row>
    <row r="15" customFormat="false" ht="81" hidden="false" customHeight="true" outlineLevel="0" collapsed="false">
      <c r="A15" s="57" t="n">
        <v>12</v>
      </c>
      <c r="B15" s="72" t="s">
        <v>92</v>
      </c>
      <c r="C15" s="72" t="n">
        <v>37</v>
      </c>
      <c r="D15" s="57" t="s">
        <v>200</v>
      </c>
      <c r="E15" s="73"/>
    </row>
    <row r="16" customFormat="false" ht="54" hidden="false" customHeight="true" outlineLevel="0" collapsed="false">
      <c r="A16" s="57" t="n">
        <v>13</v>
      </c>
      <c r="B16" s="72" t="s">
        <v>93</v>
      </c>
      <c r="C16" s="72" t="s">
        <v>201</v>
      </c>
      <c r="D16" s="57" t="s">
        <v>200</v>
      </c>
      <c r="E16" s="73"/>
    </row>
    <row r="17" customFormat="false" ht="40.5" hidden="false" customHeight="true" outlineLevel="0" collapsed="false">
      <c r="A17" s="57" t="n">
        <v>14</v>
      </c>
      <c r="B17" s="72" t="s">
        <v>97</v>
      </c>
      <c r="C17" s="72" t="s">
        <v>98</v>
      </c>
      <c r="D17" s="57" t="s">
        <v>200</v>
      </c>
      <c r="E17" s="73"/>
    </row>
    <row r="18" customFormat="false" ht="40.5" hidden="false" customHeight="true" outlineLevel="0" collapsed="false">
      <c r="A18" s="57" t="n">
        <v>15</v>
      </c>
      <c r="B18" s="72" t="s">
        <v>99</v>
      </c>
      <c r="C18" s="72" t="n">
        <v>55.63</v>
      </c>
      <c r="D18" s="57" t="s">
        <v>200</v>
      </c>
      <c r="E18" s="73"/>
    </row>
    <row r="19" customFormat="false" ht="40.5" hidden="false" customHeight="true" outlineLevel="0" collapsed="false">
      <c r="A19" s="57" t="n">
        <v>16</v>
      </c>
      <c r="B19" s="72" t="s">
        <v>102</v>
      </c>
      <c r="C19" s="72" t="n">
        <v>64.67</v>
      </c>
      <c r="D19" s="57" t="s">
        <v>200</v>
      </c>
      <c r="E19" s="73"/>
    </row>
    <row r="20" customFormat="false" ht="40.5" hidden="false" customHeight="true" outlineLevel="0" collapsed="false">
      <c r="A20" s="57" t="n">
        <v>17</v>
      </c>
      <c r="B20" s="72" t="s">
        <v>103</v>
      </c>
      <c r="C20" s="72" t="n">
        <v>65.66</v>
      </c>
      <c r="D20" s="57" t="s">
        <v>200</v>
      </c>
      <c r="E20" s="73"/>
    </row>
    <row r="21" customFormat="false" ht="54" hidden="false" customHeight="true" outlineLevel="0" collapsed="false">
      <c r="A21" s="57" t="n">
        <v>18</v>
      </c>
      <c r="B21" s="72" t="s">
        <v>104</v>
      </c>
      <c r="C21" s="72" t="s">
        <v>105</v>
      </c>
      <c r="D21" s="57" t="s">
        <v>200</v>
      </c>
      <c r="E21" s="73"/>
    </row>
    <row r="22" customFormat="false" ht="40.5" hidden="false" customHeight="true" outlineLevel="0" collapsed="false">
      <c r="A22" s="57" t="n">
        <v>19</v>
      </c>
      <c r="B22" s="72" t="s">
        <v>106</v>
      </c>
      <c r="C22" s="72" t="n">
        <v>27.28</v>
      </c>
      <c r="D22" s="57" t="s">
        <v>200</v>
      </c>
      <c r="E22" s="73"/>
    </row>
    <row r="23" customFormat="false" ht="67.5" hidden="false" customHeight="true" outlineLevel="0" collapsed="false">
      <c r="A23" s="57" t="n">
        <v>20</v>
      </c>
      <c r="B23" s="72" t="s">
        <v>107</v>
      </c>
      <c r="C23" s="72" t="s">
        <v>108</v>
      </c>
      <c r="D23" s="57" t="s">
        <v>200</v>
      </c>
      <c r="E23" s="73"/>
    </row>
    <row r="24" customFormat="false" ht="27" hidden="false" customHeight="true" outlineLevel="0" collapsed="false">
      <c r="A24" s="57" t="n">
        <v>21</v>
      </c>
      <c r="B24" s="72" t="s">
        <v>109</v>
      </c>
      <c r="C24" s="72" t="s">
        <v>110</v>
      </c>
      <c r="D24" s="57" t="s">
        <v>200</v>
      </c>
      <c r="E24" s="73"/>
    </row>
    <row r="25" customFormat="false" ht="14.25" hidden="false" customHeight="true" outlineLevel="0" collapsed="false">
      <c r="A25" s="57" t="n">
        <v>22</v>
      </c>
      <c r="B25" s="72" t="s">
        <v>111</v>
      </c>
      <c r="C25" s="72" t="n">
        <v>10.9</v>
      </c>
      <c r="D25" s="57" t="s">
        <v>200</v>
      </c>
      <c r="E25" s="73"/>
    </row>
    <row r="26" customFormat="false" ht="40.5" hidden="false" customHeight="true" outlineLevel="0" collapsed="false">
      <c r="A26" s="57" t="n">
        <v>23</v>
      </c>
      <c r="B26" s="72" t="s">
        <v>112</v>
      </c>
      <c r="C26" s="72" t="n">
        <v>114</v>
      </c>
      <c r="D26" s="57" t="s">
        <v>200</v>
      </c>
      <c r="E26" s="73"/>
    </row>
    <row r="27" customFormat="false" ht="40.5" hidden="false" customHeight="true" outlineLevel="0" collapsed="false">
      <c r="A27" s="57" t="n">
        <v>24</v>
      </c>
      <c r="B27" s="72" t="s">
        <v>113</v>
      </c>
      <c r="C27" s="72" t="s">
        <v>114</v>
      </c>
      <c r="D27" s="57" t="s">
        <v>200</v>
      </c>
      <c r="E27" s="73"/>
    </row>
    <row r="28" customFormat="false" ht="40.5" hidden="false" customHeight="true" outlineLevel="0" collapsed="false">
      <c r="A28" s="57" t="n">
        <v>25</v>
      </c>
      <c r="B28" s="72" t="s">
        <v>115</v>
      </c>
      <c r="C28" s="72" t="n">
        <v>112</v>
      </c>
      <c r="D28" s="57" t="s">
        <v>200</v>
      </c>
      <c r="E28" s="73"/>
    </row>
    <row r="29" customFormat="false" ht="40.5" hidden="false" customHeight="true" outlineLevel="0" collapsed="false">
      <c r="A29" s="57" t="n">
        <v>26</v>
      </c>
      <c r="B29" s="72" t="s">
        <v>116</v>
      </c>
      <c r="C29" s="72" t="n">
        <v>116</v>
      </c>
      <c r="D29" s="57" t="s">
        <v>200</v>
      </c>
      <c r="E29" s="73"/>
    </row>
    <row r="30" customFormat="false" ht="67.5" hidden="false" customHeight="true" outlineLevel="0" collapsed="false">
      <c r="A30" s="57" t="n">
        <v>27</v>
      </c>
      <c r="B30" s="72" t="s">
        <v>107</v>
      </c>
      <c r="C30" s="72" t="s">
        <v>118</v>
      </c>
      <c r="D30" s="57" t="s">
        <v>200</v>
      </c>
      <c r="E30" s="73"/>
    </row>
    <row r="31" customFormat="false" ht="40.5" hidden="false" customHeight="true" outlineLevel="0" collapsed="false">
      <c r="A31" s="57" t="n">
        <v>28</v>
      </c>
      <c r="B31" s="72" t="s">
        <v>106</v>
      </c>
      <c r="C31" s="72" t="n">
        <v>51.52</v>
      </c>
      <c r="D31" s="57" t="s">
        <v>200</v>
      </c>
      <c r="E31" s="73"/>
    </row>
    <row r="32" customFormat="false" ht="54" hidden="false" customHeight="true" outlineLevel="0" collapsed="false">
      <c r="A32" s="57" t="n">
        <v>29</v>
      </c>
      <c r="B32" s="72" t="s">
        <v>119</v>
      </c>
      <c r="C32" s="72" t="n">
        <v>126</v>
      </c>
      <c r="D32" s="57" t="s">
        <v>200</v>
      </c>
      <c r="E32" s="73"/>
    </row>
    <row r="33" customFormat="false" ht="40.5" hidden="false" customHeight="true" outlineLevel="0" collapsed="false">
      <c r="A33" s="57" t="n">
        <v>30</v>
      </c>
      <c r="B33" s="72" t="s">
        <v>121</v>
      </c>
      <c r="C33" s="72" t="s">
        <v>122</v>
      </c>
      <c r="D33" s="57" t="s">
        <v>200</v>
      </c>
      <c r="E33" s="73"/>
    </row>
    <row r="34" customFormat="false" ht="54" hidden="false" customHeight="true" outlineLevel="0" collapsed="false">
      <c r="A34" s="57" t="n">
        <v>31</v>
      </c>
      <c r="B34" s="72" t="s">
        <v>123</v>
      </c>
      <c r="C34" s="72" t="s">
        <v>124</v>
      </c>
      <c r="D34" s="57" t="s">
        <v>200</v>
      </c>
      <c r="E34" s="73"/>
    </row>
    <row r="35" customFormat="false" ht="27" hidden="false" customHeight="true" outlineLevel="0" collapsed="false">
      <c r="A35" s="57" t="n">
        <v>32</v>
      </c>
      <c r="B35" s="72" t="s">
        <v>125</v>
      </c>
      <c r="C35" s="72" t="s">
        <v>126</v>
      </c>
      <c r="D35" s="57" t="s">
        <v>200</v>
      </c>
      <c r="E35" s="73"/>
    </row>
    <row r="36" customFormat="false" ht="67.5" hidden="false" customHeight="true" outlineLevel="0" collapsed="false">
      <c r="A36" s="57" t="n">
        <v>33</v>
      </c>
      <c r="B36" s="72" t="s">
        <v>127</v>
      </c>
      <c r="C36" s="72" t="n">
        <v>69</v>
      </c>
      <c r="D36" s="57" t="s">
        <v>200</v>
      </c>
      <c r="E36" s="73"/>
    </row>
    <row r="37" customFormat="false" ht="27" hidden="false" customHeight="true" outlineLevel="0" collapsed="false">
      <c r="A37" s="57" t="n">
        <v>34</v>
      </c>
      <c r="B37" s="72" t="s">
        <v>128</v>
      </c>
      <c r="C37" s="72" t="n">
        <v>80</v>
      </c>
      <c r="D37" s="57" t="s">
        <v>200</v>
      </c>
      <c r="E37" s="73"/>
    </row>
    <row r="38" customFormat="false" ht="27" hidden="false" customHeight="true" outlineLevel="0" collapsed="false">
      <c r="A38" s="57" t="n">
        <v>35</v>
      </c>
      <c r="B38" s="72" t="s">
        <v>129</v>
      </c>
      <c r="C38" s="72" t="n">
        <v>74.75</v>
      </c>
      <c r="D38" s="57" t="s">
        <v>200</v>
      </c>
      <c r="E38" s="73"/>
    </row>
    <row r="39" customFormat="false" ht="40.5" hidden="false" customHeight="true" outlineLevel="0" collapsed="false">
      <c r="A39" s="57" t="n">
        <v>36</v>
      </c>
      <c r="B39" s="72" t="s">
        <v>130</v>
      </c>
      <c r="C39" s="72" t="s">
        <v>131</v>
      </c>
      <c r="D39" s="57" t="s">
        <v>200</v>
      </c>
      <c r="E39" s="73"/>
    </row>
    <row r="40" customFormat="false" ht="40.5" hidden="false" customHeight="true" outlineLevel="0" collapsed="false">
      <c r="A40" s="57" t="n">
        <v>37</v>
      </c>
      <c r="B40" s="72" t="s">
        <v>132</v>
      </c>
      <c r="C40" s="72" t="n">
        <v>96.97</v>
      </c>
      <c r="D40" s="57" t="s">
        <v>200</v>
      </c>
      <c r="E40" s="73"/>
    </row>
    <row r="41" customFormat="false" ht="27" hidden="false" customHeight="true" outlineLevel="0" collapsed="false">
      <c r="A41" s="57" t="n">
        <v>38</v>
      </c>
      <c r="B41" s="72" t="s">
        <v>205</v>
      </c>
      <c r="C41" s="72" t="s">
        <v>206</v>
      </c>
      <c r="D41" s="57" t="s">
        <v>200</v>
      </c>
      <c r="E41" s="73"/>
    </row>
    <row r="42" customFormat="false" ht="40.5" hidden="false" customHeight="true" outlineLevel="0" collapsed="false">
      <c r="A42" s="57" t="n">
        <v>39</v>
      </c>
      <c r="B42" s="72" t="s">
        <v>133</v>
      </c>
      <c r="C42" s="72" t="s">
        <v>134</v>
      </c>
      <c r="D42" s="57" t="s">
        <v>200</v>
      </c>
      <c r="E42" s="73"/>
    </row>
    <row r="43" customFormat="false" ht="40.5" hidden="false" customHeight="true" outlineLevel="0" collapsed="false">
      <c r="A43" s="57" t="n">
        <v>40</v>
      </c>
      <c r="B43" s="72" t="s">
        <v>135</v>
      </c>
      <c r="C43" s="72" t="s">
        <v>136</v>
      </c>
      <c r="D43" s="57" t="s">
        <v>200</v>
      </c>
      <c r="E43" s="73"/>
    </row>
    <row r="44" customFormat="false" ht="54" hidden="false" customHeight="true" outlineLevel="0" collapsed="false">
      <c r="A44" s="57" t="n">
        <v>41</v>
      </c>
      <c r="B44" s="72" t="s">
        <v>137</v>
      </c>
      <c r="C44" s="72" t="s">
        <v>138</v>
      </c>
      <c r="D44" s="57" t="s">
        <v>200</v>
      </c>
      <c r="E44" s="73"/>
    </row>
    <row r="45" customFormat="false" ht="27" hidden="false" customHeight="true" outlineLevel="0" collapsed="false">
      <c r="A45" s="57" t="n">
        <v>42</v>
      </c>
      <c r="B45" s="72" t="s">
        <v>141</v>
      </c>
      <c r="C45" s="72" t="s">
        <v>142</v>
      </c>
      <c r="D45" s="57" t="s">
        <v>200</v>
      </c>
      <c r="E45" s="73"/>
    </row>
    <row r="46" customFormat="false" ht="27" hidden="false" customHeight="true" outlineLevel="0" collapsed="false">
      <c r="A46" s="57" t="n">
        <v>43</v>
      </c>
      <c r="B46" s="72" t="s">
        <v>143</v>
      </c>
      <c r="C46" s="72" t="s">
        <v>144</v>
      </c>
      <c r="D46" s="57" t="s">
        <v>200</v>
      </c>
      <c r="E46" s="73"/>
    </row>
    <row r="47" customFormat="false" ht="54" hidden="false" customHeight="true" outlineLevel="0" collapsed="false">
      <c r="A47" s="57" t="n">
        <v>44</v>
      </c>
      <c r="B47" s="72" t="s">
        <v>145</v>
      </c>
      <c r="C47" s="72" t="s">
        <v>146</v>
      </c>
      <c r="D47" s="57" t="s">
        <v>200</v>
      </c>
      <c r="E47" s="73"/>
    </row>
    <row r="48" customFormat="false" ht="27" hidden="false" customHeight="true" outlineLevel="0" collapsed="false">
      <c r="A48" s="57" t="n">
        <v>45</v>
      </c>
      <c r="B48" s="72" t="s">
        <v>147</v>
      </c>
      <c r="C48" s="72" t="s">
        <v>148</v>
      </c>
      <c r="D48" s="57" t="s">
        <v>200</v>
      </c>
      <c r="E48" s="73"/>
    </row>
    <row r="49" customFormat="false" ht="27" hidden="false" customHeight="true" outlineLevel="0" collapsed="false">
      <c r="A49" s="57" t="n">
        <v>46</v>
      </c>
      <c r="B49" s="72" t="s">
        <v>149</v>
      </c>
      <c r="C49" s="72" t="s">
        <v>150</v>
      </c>
      <c r="D49" s="57" t="s">
        <v>200</v>
      </c>
      <c r="E49" s="73"/>
    </row>
    <row r="50" customFormat="false" ht="27" hidden="false" customHeight="true" outlineLevel="0" collapsed="false">
      <c r="A50" s="57" t="n">
        <v>47</v>
      </c>
      <c r="B50" s="72" t="s">
        <v>152</v>
      </c>
      <c r="C50" s="72" t="s">
        <v>153</v>
      </c>
      <c r="D50" s="57" t="s">
        <v>200</v>
      </c>
      <c r="E50" s="73"/>
    </row>
    <row r="51" customFormat="false" ht="27" hidden="false" customHeight="true" outlineLevel="0" collapsed="false">
      <c r="A51" s="57" t="n">
        <v>48</v>
      </c>
      <c r="B51" s="72" t="s">
        <v>154</v>
      </c>
      <c r="C51" s="72" t="s">
        <v>155</v>
      </c>
      <c r="D51" s="57" t="s">
        <v>200</v>
      </c>
      <c r="E51" s="73"/>
    </row>
    <row r="52" customFormat="false" ht="27" hidden="false" customHeight="true" outlineLevel="0" collapsed="false">
      <c r="A52" s="57" t="n">
        <v>49</v>
      </c>
      <c r="B52" s="72" t="s">
        <v>157</v>
      </c>
      <c r="C52" s="72" t="s">
        <v>158</v>
      </c>
      <c r="D52" s="57" t="s">
        <v>200</v>
      </c>
      <c r="E52" s="73"/>
    </row>
    <row r="53" customFormat="false" ht="14.25" hidden="false" customHeight="true" outlineLevel="0" collapsed="false">
      <c r="A53" s="57" t="n">
        <v>50</v>
      </c>
      <c r="B53" s="72" t="s">
        <v>207</v>
      </c>
      <c r="C53" s="72" t="s">
        <v>208</v>
      </c>
      <c r="D53" s="57" t="s">
        <v>200</v>
      </c>
      <c r="E53" s="73"/>
    </row>
    <row r="54" customFormat="false" ht="67.5" hidden="false" customHeight="true" outlineLevel="0" collapsed="false">
      <c r="A54" s="57" t="n">
        <v>51</v>
      </c>
      <c r="B54" s="74" t="s">
        <v>209</v>
      </c>
      <c r="C54" s="75" t="s">
        <v>210</v>
      </c>
      <c r="D54" s="57" t="s">
        <v>200</v>
      </c>
      <c r="E54" s="73"/>
    </row>
    <row r="55" customFormat="false" ht="81" hidden="false" customHeight="true" outlineLevel="0" collapsed="false">
      <c r="A55" s="57" t="n">
        <v>52</v>
      </c>
      <c r="B55" s="76" t="s">
        <v>211</v>
      </c>
      <c r="C55" s="77" t="s">
        <v>212</v>
      </c>
      <c r="D55" s="57" t="s">
        <v>200</v>
      </c>
      <c r="E55" s="73"/>
    </row>
    <row r="56" customFormat="false" ht="40.5" hidden="false" customHeight="true" outlineLevel="0" collapsed="false">
      <c r="A56" s="57" t="n">
        <v>53</v>
      </c>
      <c r="B56" s="76" t="s">
        <v>213</v>
      </c>
      <c r="C56" s="77" t="n">
        <v>20.21</v>
      </c>
      <c r="D56" s="57" t="s">
        <v>200</v>
      </c>
      <c r="E56" s="73"/>
    </row>
    <row r="57" customFormat="false" ht="40.5" hidden="false" customHeight="true" outlineLevel="0" collapsed="false">
      <c r="A57" s="57" t="n">
        <v>54</v>
      </c>
      <c r="B57" s="76" t="s">
        <v>143</v>
      </c>
      <c r="C57" s="77" t="s">
        <v>214</v>
      </c>
      <c r="D57" s="57" t="s">
        <v>200</v>
      </c>
      <c r="E57" s="73"/>
    </row>
    <row r="58" customFormat="false" ht="40.5" hidden="false" customHeight="true" outlineLevel="0" collapsed="false">
      <c r="A58" s="57" t="n">
        <v>55</v>
      </c>
      <c r="B58" s="76" t="s">
        <v>215</v>
      </c>
      <c r="C58" s="77" t="s">
        <v>216</v>
      </c>
      <c r="D58" s="57" t="s">
        <v>200</v>
      </c>
      <c r="E58" s="73"/>
    </row>
    <row r="59" customFormat="false" ht="27" hidden="false" customHeight="true" outlineLevel="0" collapsed="false">
      <c r="A59" s="57" t="n">
        <v>56</v>
      </c>
      <c r="B59" s="76" t="s">
        <v>217</v>
      </c>
      <c r="C59" s="77" t="s">
        <v>218</v>
      </c>
      <c r="D59" s="57" t="s">
        <v>200</v>
      </c>
      <c r="E59" s="73"/>
    </row>
    <row r="60" customFormat="false" ht="54" hidden="false" customHeight="true" outlineLevel="0" collapsed="false">
      <c r="A60" s="57" t="n">
        <v>57</v>
      </c>
      <c r="B60" s="76" t="s">
        <v>219</v>
      </c>
      <c r="C60" s="77" t="s">
        <v>220</v>
      </c>
      <c r="D60" s="57" t="s">
        <v>200</v>
      </c>
      <c r="E60" s="73"/>
    </row>
    <row r="61" customFormat="false" ht="40.5" hidden="false" customHeight="true" outlineLevel="0" collapsed="false">
      <c r="A61" s="57" t="n">
        <v>58</v>
      </c>
      <c r="B61" s="76" t="s">
        <v>221</v>
      </c>
      <c r="C61" s="77" t="n">
        <v>76.77</v>
      </c>
      <c r="D61" s="57" t="s">
        <v>200</v>
      </c>
      <c r="E61" s="73"/>
    </row>
    <row r="62" customFormat="false" ht="54" hidden="false" customHeight="true" outlineLevel="0" collapsed="false">
      <c r="A62" s="57" t="n">
        <v>59</v>
      </c>
      <c r="B62" s="76" t="s">
        <v>222</v>
      </c>
      <c r="C62" s="77" t="s">
        <v>223</v>
      </c>
      <c r="D62" s="57" t="s">
        <v>200</v>
      </c>
      <c r="E62" s="73"/>
    </row>
    <row r="63" customFormat="false" ht="54" hidden="false" customHeight="true" outlineLevel="0" collapsed="false">
      <c r="A63" s="57" t="n">
        <v>60</v>
      </c>
      <c r="B63" s="76" t="s">
        <v>224</v>
      </c>
      <c r="C63" s="77" t="s">
        <v>225</v>
      </c>
      <c r="D63" s="57" t="s">
        <v>200</v>
      </c>
      <c r="E63" s="73"/>
    </row>
    <row r="64" customFormat="false" ht="27" hidden="false" customHeight="true" outlineLevel="0" collapsed="false">
      <c r="A64" s="57" t="n">
        <v>61</v>
      </c>
      <c r="B64" s="76" t="s">
        <v>226</v>
      </c>
      <c r="C64" s="77" t="s">
        <v>227</v>
      </c>
      <c r="D64" s="57" t="s">
        <v>200</v>
      </c>
      <c r="E64" s="73"/>
    </row>
    <row r="65" customFormat="false" ht="54" hidden="false" customHeight="true" outlineLevel="0" collapsed="false">
      <c r="A65" s="57" t="n">
        <v>62</v>
      </c>
      <c r="B65" s="76" t="s">
        <v>228</v>
      </c>
      <c r="C65" s="77" t="s">
        <v>229</v>
      </c>
      <c r="D65" s="57" t="s">
        <v>200</v>
      </c>
      <c r="E65" s="73"/>
    </row>
    <row r="66" customFormat="false" ht="54" hidden="false" customHeight="true" outlineLevel="0" collapsed="false">
      <c r="A66" s="57" t="n">
        <v>63</v>
      </c>
      <c r="B66" s="76" t="s">
        <v>230</v>
      </c>
      <c r="C66" s="77" t="s">
        <v>231</v>
      </c>
      <c r="D66" s="57" t="s">
        <v>200</v>
      </c>
      <c r="E66" s="73"/>
    </row>
    <row r="67" customFormat="false" ht="54" hidden="false" customHeight="true" outlineLevel="0" collapsed="false">
      <c r="A67" s="57" t="n">
        <v>64</v>
      </c>
      <c r="B67" s="76" t="s">
        <v>232</v>
      </c>
      <c r="C67" s="77" t="s">
        <v>233</v>
      </c>
      <c r="D67" s="57" t="s">
        <v>200</v>
      </c>
      <c r="E67" s="73"/>
    </row>
    <row r="68" customFormat="false" ht="54" hidden="false" customHeight="true" outlineLevel="0" collapsed="false">
      <c r="A68" s="57" t="n">
        <v>65</v>
      </c>
      <c r="B68" s="76" t="s">
        <v>234</v>
      </c>
      <c r="C68" s="77" t="n">
        <v>135.136</v>
      </c>
      <c r="D68" s="57" t="s">
        <v>200</v>
      </c>
      <c r="E68" s="73"/>
    </row>
    <row r="69" customFormat="false" ht="27" hidden="false" customHeight="true" outlineLevel="0" collapsed="false">
      <c r="A69" s="57" t="n">
        <v>66</v>
      </c>
      <c r="B69" s="78" t="s">
        <v>235</v>
      </c>
      <c r="C69" s="77" t="n">
        <v>137.138</v>
      </c>
      <c r="D69" s="57" t="s">
        <v>200</v>
      </c>
      <c r="E69" s="73"/>
    </row>
    <row r="70" customFormat="false" ht="27" hidden="false" customHeight="true" outlineLevel="0" collapsed="false">
      <c r="A70" s="57" t="n">
        <v>67</v>
      </c>
      <c r="B70" s="78" t="s">
        <v>236</v>
      </c>
      <c r="C70" s="77" t="n">
        <v>140.139</v>
      </c>
      <c r="D70" s="57" t="s">
        <v>200</v>
      </c>
      <c r="E70" s="73"/>
    </row>
    <row r="71" customFormat="false" ht="27" hidden="false" customHeight="true" outlineLevel="0" collapsed="false">
      <c r="A71" s="57" t="n">
        <v>68</v>
      </c>
      <c r="B71" s="78" t="s">
        <v>237</v>
      </c>
      <c r="C71" s="77" t="n">
        <v>141.142</v>
      </c>
      <c r="D71" s="57" t="s">
        <v>200</v>
      </c>
      <c r="E71" s="73"/>
    </row>
    <row r="72" customFormat="false" ht="14.25" hidden="false" customHeight="true" outlineLevel="0" collapsed="false">
      <c r="A72" s="57" t="n">
        <v>69</v>
      </c>
      <c r="B72" s="78" t="s">
        <v>207</v>
      </c>
      <c r="C72" s="77" t="s">
        <v>238</v>
      </c>
      <c r="D72" s="57" t="s">
        <v>200</v>
      </c>
      <c r="E72" s="73"/>
    </row>
    <row r="73" customFormat="false" ht="40.5" hidden="false" customHeight="true" outlineLevel="0" collapsed="false">
      <c r="A73" s="57" t="n">
        <v>70</v>
      </c>
      <c r="B73" s="78" t="s">
        <v>239</v>
      </c>
      <c r="C73" s="77" t="s">
        <v>240</v>
      </c>
      <c r="D73" s="57" t="s">
        <v>200</v>
      </c>
      <c r="E73" s="73"/>
    </row>
    <row r="74" customFormat="false" ht="27" hidden="false" customHeight="true" outlineLevel="0" collapsed="false">
      <c r="A74" s="57" t="n">
        <v>71</v>
      </c>
      <c r="B74" s="78" t="s">
        <v>241</v>
      </c>
      <c r="C74" s="77" t="s">
        <v>242</v>
      </c>
      <c r="D74" s="57" t="s">
        <v>200</v>
      </c>
      <c r="E74" s="73"/>
    </row>
    <row r="75" customFormat="false" ht="54" hidden="false" customHeight="true" outlineLevel="0" collapsed="false">
      <c r="A75" s="57" t="n">
        <v>72</v>
      </c>
      <c r="B75" s="78" t="s">
        <v>243</v>
      </c>
      <c r="C75" s="77" t="s">
        <v>244</v>
      </c>
      <c r="D75" s="57" t="s">
        <v>200</v>
      </c>
      <c r="E75" s="73"/>
    </row>
    <row r="76" customFormat="false" ht="67.5" hidden="false" customHeight="true" outlineLevel="0" collapsed="false">
      <c r="A76" s="57" t="n">
        <v>73</v>
      </c>
      <c r="B76" s="78" t="s">
        <v>245</v>
      </c>
      <c r="C76" s="77" t="s">
        <v>246</v>
      </c>
      <c r="D76" s="57" t="s">
        <v>200</v>
      </c>
      <c r="E76" s="73"/>
    </row>
    <row r="77" customFormat="false" ht="27" hidden="false" customHeight="true" outlineLevel="0" collapsed="false">
      <c r="A77" s="57" t="n">
        <v>74</v>
      </c>
      <c r="B77" s="78" t="s">
        <v>247</v>
      </c>
      <c r="C77" s="77" t="n">
        <v>164.165</v>
      </c>
      <c r="D77" s="57" t="s">
        <v>200</v>
      </c>
      <c r="E77" s="73"/>
    </row>
    <row r="78" customFormat="false" ht="27" hidden="false" customHeight="true" outlineLevel="0" collapsed="false">
      <c r="A78" s="57" t="n">
        <v>75</v>
      </c>
      <c r="B78" s="78" t="s">
        <v>248</v>
      </c>
      <c r="C78" s="77" t="s">
        <v>249</v>
      </c>
      <c r="D78" s="57" t="s">
        <v>200</v>
      </c>
      <c r="E78" s="73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192</v>
      </c>
      <c r="B83" s="35"/>
      <c r="C83" s="35"/>
      <c r="D83" s="35"/>
      <c r="E83" s="35"/>
    </row>
    <row r="84" customFormat="false" ht="24.75" hidden="false" customHeight="true" outlineLevel="0" collapsed="false">
      <c r="A84" s="79" t="s">
        <v>193</v>
      </c>
      <c r="B84" s="79"/>
      <c r="C84" s="79"/>
      <c r="D84" s="80" t="s">
        <v>194</v>
      </c>
      <c r="E84" s="80"/>
    </row>
    <row r="85" customFormat="false" ht="14.25" hidden="false" customHeight="true" outlineLevel="0" collapsed="false">
      <c r="A85" s="35"/>
      <c r="B85" s="81"/>
      <c r="C85" s="35"/>
      <c r="D85" s="35"/>
      <c r="E85" s="48"/>
    </row>
    <row r="86" customFormat="false" ht="14.25" hidden="false" customHeight="true" outlineLevel="0" collapsed="false">
      <c r="A86" s="82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195</v>
      </c>
      <c r="B87" s="35"/>
      <c r="C87" s="35"/>
      <c r="D87" s="35"/>
      <c r="E87" s="35"/>
    </row>
    <row r="88" customFormat="false" ht="15.75" hidden="false" customHeight="true" outlineLevel="0" collapsed="false">
      <c r="A88" s="83" t="s">
        <v>196</v>
      </c>
      <c r="B88" s="83"/>
      <c r="C88" s="83"/>
      <c r="D88" s="50" t="s">
        <v>194</v>
      </c>
      <c r="E88" s="5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8.85546875" defaultRowHeight="14.25" zeroHeight="false" outlineLevelRow="0" outlineLevelCol="0"/>
  <cols>
    <col collapsed="false" customWidth="true" hidden="false" outlineLevel="0" max="1" min="1" style="1" width="14.02"/>
    <col collapsed="false" customWidth="false" hidden="false" outlineLevel="0" max="1024" min="2" style="1" width="8.86"/>
  </cols>
  <sheetData>
    <row r="1" customFormat="false" ht="14.25" hidden="false" customHeight="false" outlineLevel="0" collapsed="false">
      <c r="A1" s="84"/>
      <c r="B1" s="84"/>
      <c r="C1" s="84"/>
      <c r="D1" s="84"/>
      <c r="E1" s="84"/>
      <c r="F1" s="84"/>
      <c r="G1" s="84"/>
      <c r="H1" s="84"/>
    </row>
    <row r="2" customFormat="false" ht="14.25" hidden="false" customHeight="false" outlineLevel="0" collapsed="false">
      <c r="A2" s="85" t="s">
        <v>250</v>
      </c>
      <c r="B2" s="85"/>
      <c r="C2" s="85"/>
      <c r="D2" s="85"/>
      <c r="E2" s="85"/>
      <c r="F2" s="85"/>
      <c r="G2" s="85"/>
      <c r="H2" s="85"/>
    </row>
    <row r="3" customFormat="false" ht="14.25" hidden="false" customHeight="false" outlineLevel="0" collapsed="false">
      <c r="A3" s="84"/>
      <c r="B3" s="84"/>
      <c r="C3" s="84"/>
      <c r="D3" s="84"/>
      <c r="E3" s="84"/>
      <c r="F3" s="84"/>
      <c r="G3" s="84"/>
      <c r="H3" s="84"/>
    </row>
    <row r="4" customFormat="false" ht="14.25" hidden="false" customHeight="false" outlineLevel="0" collapsed="false">
      <c r="A4" s="84"/>
      <c r="B4" s="84"/>
      <c r="C4" s="84"/>
      <c r="D4" s="84"/>
      <c r="E4" s="84"/>
      <c r="F4" s="84"/>
      <c r="G4" s="84"/>
      <c r="H4" s="84"/>
    </row>
    <row r="5" customFormat="false" ht="14.25" hidden="false" customHeight="false" outlineLevel="0" collapsed="false">
      <c r="A5" s="84"/>
      <c r="B5" s="84"/>
      <c r="C5" s="84"/>
      <c r="D5" s="84"/>
      <c r="E5" s="84"/>
      <c r="F5" s="84"/>
      <c r="G5" s="84"/>
      <c r="H5" s="84"/>
    </row>
    <row r="6" customFormat="false" ht="14.25" hidden="false" customHeight="false" outlineLevel="0" collapsed="false">
      <c r="A6" s="84"/>
      <c r="B6" s="84"/>
      <c r="C6" s="84"/>
      <c r="D6" s="84"/>
      <c r="E6" s="84"/>
      <c r="F6" s="84"/>
      <c r="G6" s="84"/>
      <c r="H6" s="84"/>
    </row>
    <row r="7" customFormat="false" ht="14.25" hidden="false" customHeight="false" outlineLevel="0" collapsed="false">
      <c r="A7" s="84"/>
      <c r="B7" s="84"/>
      <c r="C7" s="84"/>
      <c r="D7" s="84"/>
      <c r="E7" s="84"/>
      <c r="F7" s="84"/>
      <c r="G7" s="84"/>
      <c r="H7" s="84"/>
    </row>
    <row r="8" customFormat="false" ht="13.8" hidden="false" customHeight="false" outlineLevel="0" collapsed="false">
      <c r="A8" s="86" t="s">
        <v>251</v>
      </c>
      <c r="B8" s="86"/>
      <c r="C8" s="86"/>
      <c r="D8" s="86"/>
      <c r="E8" s="86"/>
      <c r="F8" s="86"/>
      <c r="G8" s="86"/>
      <c r="H8" s="86"/>
    </row>
    <row r="9" customFormat="false" ht="14.25" hidden="false" customHeight="false" outlineLevel="0" collapsed="false">
      <c r="A9" s="84"/>
      <c r="B9" s="84"/>
      <c r="C9" s="84"/>
      <c r="D9" s="84"/>
      <c r="E9" s="84"/>
      <c r="F9" s="84"/>
      <c r="G9" s="84"/>
      <c r="H9" s="84"/>
    </row>
    <row r="10" customFormat="false" ht="14.25" hidden="false" customHeight="false" outlineLevel="0" collapsed="false">
      <c r="A10" s="84"/>
      <c r="B10" s="84"/>
      <c r="C10" s="84"/>
      <c r="D10" s="84"/>
      <c r="E10" s="84"/>
      <c r="F10" s="84"/>
      <c r="G10" s="84"/>
      <c r="H10" s="84"/>
    </row>
    <row r="11" customFormat="false" ht="14.25" hidden="false" customHeight="false" outlineLevel="0" collapsed="false">
      <c r="A11" s="84"/>
      <c r="B11" s="84"/>
      <c r="C11" s="84"/>
      <c r="D11" s="84"/>
      <c r="E11" s="84"/>
      <c r="F11" s="84"/>
      <c r="G11" s="84"/>
      <c r="H11" s="84"/>
    </row>
    <row r="12" customFormat="false" ht="14.25" hidden="false" customHeight="false" outlineLevel="0" collapsed="false">
      <c r="A12" s="84"/>
      <c r="B12" s="84"/>
      <c r="C12" s="84"/>
      <c r="D12" s="84"/>
      <c r="E12" s="84"/>
      <c r="F12" s="84"/>
      <c r="G12" s="84"/>
      <c r="H12" s="84"/>
    </row>
    <row r="13" customFormat="false" ht="14.25" hidden="false" customHeight="false" outlineLevel="0" collapsed="false">
      <c r="A13" s="84"/>
      <c r="B13" s="84"/>
      <c r="C13" s="84"/>
      <c r="D13" s="84"/>
      <c r="E13" s="84"/>
      <c r="F13" s="84"/>
      <c r="G13" s="84"/>
      <c r="H13" s="84"/>
    </row>
    <row r="14" customFormat="false" ht="14.25" hidden="false" customHeight="false" outlineLevel="0" collapsed="false">
      <c r="A14" s="84" t="s">
        <v>252</v>
      </c>
      <c r="B14" s="87" t="s">
        <v>253</v>
      </c>
      <c r="C14" s="87"/>
      <c r="D14" s="87"/>
      <c r="E14" s="87"/>
      <c r="F14" s="87"/>
      <c r="G14" s="87"/>
      <c r="H14" s="84"/>
    </row>
    <row r="15" customFormat="false" ht="14.25" hidden="false" customHeight="false" outlineLevel="0" collapsed="false">
      <c r="A15" s="84" t="s">
        <v>254</v>
      </c>
      <c r="B15" s="87" t="s">
        <v>8</v>
      </c>
      <c r="C15" s="87"/>
      <c r="D15" s="87"/>
      <c r="E15" s="87"/>
      <c r="F15" s="87"/>
      <c r="G15" s="87"/>
      <c r="H15" s="84"/>
    </row>
    <row r="16" customFormat="false" ht="14.25" hidden="false" customHeight="false" outlineLevel="0" collapsed="false">
      <c r="A16" s="84" t="s">
        <v>255</v>
      </c>
      <c r="B16" s="87" t="s">
        <v>256</v>
      </c>
      <c r="C16" s="87"/>
      <c r="D16" s="87"/>
      <c r="E16" s="87"/>
      <c r="F16" s="87"/>
      <c r="G16" s="87"/>
      <c r="H16" s="84"/>
    </row>
    <row r="17" customFormat="false" ht="14.25" hidden="false" customHeight="false" outlineLevel="0" collapsed="false">
      <c r="A17" s="84"/>
      <c r="B17" s="84"/>
      <c r="C17" s="84"/>
      <c r="D17" s="84"/>
      <c r="E17" s="84"/>
      <c r="F17" s="84"/>
      <c r="G17" s="84"/>
      <c r="H17" s="84"/>
    </row>
    <row r="18" customFormat="false" ht="14.25" hidden="false" customHeight="false" outlineLevel="0" collapsed="false">
      <c r="A18" s="84"/>
      <c r="B18" s="84"/>
      <c r="C18" s="84"/>
      <c r="D18" s="84"/>
      <c r="E18" s="84"/>
      <c r="F18" s="84"/>
      <c r="G18" s="84"/>
      <c r="H18" s="84"/>
    </row>
    <row r="19" customFormat="false" ht="14.25" hidden="false" customHeight="false" outlineLevel="0" collapsed="false">
      <c r="A19" s="84"/>
      <c r="B19" s="84"/>
      <c r="C19" s="84"/>
      <c r="D19" s="84"/>
      <c r="E19" s="84"/>
      <c r="F19" s="84"/>
      <c r="G19" s="84"/>
      <c r="H19" s="84"/>
    </row>
    <row r="20" customFormat="false" ht="14.25" hidden="false" customHeight="false" outlineLevel="0" collapsed="false">
      <c r="A20" s="84"/>
      <c r="B20" s="84"/>
      <c r="C20" s="84"/>
      <c r="D20" s="84"/>
      <c r="E20" s="84"/>
      <c r="F20" s="84"/>
      <c r="G20" s="84"/>
      <c r="H20" s="84"/>
    </row>
    <row r="21" customFormat="false" ht="14.25" hidden="false" customHeight="false" outlineLevel="0" collapsed="false">
      <c r="A21" s="84"/>
      <c r="B21" s="84"/>
      <c r="C21" s="84"/>
      <c r="D21" s="84"/>
      <c r="E21" s="84"/>
      <c r="F21" s="84"/>
      <c r="G21" s="84"/>
      <c r="H21" s="84"/>
    </row>
    <row r="22" customFormat="false" ht="14.25" hidden="false" customHeight="false" outlineLevel="0" collapsed="false">
      <c r="A22" s="84" t="s">
        <v>192</v>
      </c>
      <c r="B22" s="84"/>
      <c r="C22" s="84"/>
      <c r="D22" s="84"/>
      <c r="E22" s="84"/>
      <c r="F22" s="84"/>
      <c r="G22" s="84"/>
      <c r="H22" s="84"/>
    </row>
    <row r="23" customFormat="false" ht="13.8" hidden="false" customHeight="false" outlineLevel="0" collapsed="false">
      <c r="A23" s="88" t="s">
        <v>257</v>
      </c>
      <c r="B23" s="88"/>
      <c r="C23" s="88"/>
      <c r="D23" s="88"/>
      <c r="E23" s="88"/>
      <c r="F23" s="88"/>
      <c r="G23" s="88"/>
      <c r="H23" s="88"/>
    </row>
    <row r="24" customFormat="false" ht="13.8" hidden="false" customHeight="false" outlineLevel="0" collapsed="false">
      <c r="A24" s="89" t="s">
        <v>253</v>
      </c>
      <c r="B24" s="84"/>
      <c r="C24" s="84"/>
      <c r="D24" s="84"/>
      <c r="E24" s="89" t="s">
        <v>258</v>
      </c>
      <c r="F24" s="84"/>
      <c r="G24" s="84"/>
      <c r="H24" s="84"/>
    </row>
    <row r="25" customFormat="false" ht="14.25" hidden="false" customHeight="false" outlineLevel="0" collapsed="false">
      <c r="A25" s="84"/>
      <c r="B25" s="84"/>
      <c r="C25" s="84"/>
      <c r="D25" s="84"/>
      <c r="E25" s="84"/>
      <c r="F25" s="84"/>
      <c r="G25" s="84"/>
      <c r="H25" s="84"/>
    </row>
    <row r="26" customFormat="false" ht="14.25" hidden="false" customHeight="false" outlineLevel="0" collapsed="false">
      <c r="A26" s="84"/>
      <c r="B26" s="84"/>
      <c r="C26" s="84"/>
      <c r="D26" s="84"/>
      <c r="E26" s="84"/>
      <c r="F26" s="84"/>
      <c r="G26" s="84"/>
      <c r="H26" s="84"/>
    </row>
    <row r="27" customFormat="false" ht="14.25" hidden="false" customHeight="false" outlineLevel="0" collapsed="false">
      <c r="A27" s="84"/>
      <c r="B27" s="84"/>
      <c r="C27" s="84"/>
      <c r="D27" s="84"/>
      <c r="E27" s="84"/>
      <c r="F27" s="84"/>
      <c r="G27" s="84"/>
      <c r="H27" s="84"/>
    </row>
    <row r="28" customFormat="false" ht="14.25" hidden="false" customHeight="false" outlineLevel="0" collapsed="false">
      <c r="A28" s="84" t="s">
        <v>195</v>
      </c>
      <c r="B28" s="84"/>
      <c r="C28" s="84"/>
      <c r="D28" s="84"/>
      <c r="E28" s="84"/>
      <c r="F28" s="84"/>
      <c r="G28" s="84"/>
      <c r="H28" s="84"/>
    </row>
    <row r="29" customFormat="false" ht="13.8" hidden="false" customHeight="false" outlineLevel="0" collapsed="false">
      <c r="A29" s="89" t="s">
        <v>259</v>
      </c>
      <c r="B29" s="84"/>
      <c r="C29" s="84"/>
      <c r="D29" s="84"/>
      <c r="E29" s="89" t="s">
        <v>260</v>
      </c>
      <c r="F29" s="84"/>
      <c r="G29" s="84"/>
      <c r="H29" s="84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10.453125" defaultRowHeight="14.25" zeroHeight="false" outlineLevelRow="0" outlineLevelCol="0"/>
  <cols>
    <col collapsed="false" customWidth="true" hidden="false" outlineLevel="0" max="1" min="1" style="1" width="5.54"/>
    <col collapsed="false" customWidth="true" hidden="false" outlineLevel="0" max="2" min="2" style="1" width="16.73"/>
    <col collapsed="false" customWidth="false" hidden="false" outlineLevel="0" max="3" min="3" style="1" width="10.46"/>
    <col collapsed="false" customWidth="true" hidden="false" outlineLevel="0" max="4" min="4" style="1" width="13.16"/>
    <col collapsed="false" customWidth="true" hidden="false" outlineLevel="0" max="5" min="5" style="1" width="14.27"/>
    <col collapsed="false" customWidth="false" hidden="false" outlineLevel="0" max="6" min="6" style="1" width="10.46"/>
    <col collapsed="false" customWidth="true" hidden="false" outlineLevel="0" max="7" min="7" style="1" width="15"/>
    <col collapsed="false" customWidth="false" hidden="false" outlineLevel="0" max="8" min="8" style="1" width="10.46"/>
    <col collapsed="false" customWidth="true" hidden="false" outlineLevel="0" max="9" min="9" style="1" width="7.87"/>
    <col collapsed="false" customWidth="false" hidden="false" outlineLevel="0" max="1024" min="10" style="1" width="10.46"/>
  </cols>
  <sheetData>
    <row r="1" customFormat="false" ht="69" hidden="false" customHeight="true" outlineLevel="0" collapsed="false">
      <c r="A1" s="2" t="s">
        <v>0</v>
      </c>
      <c r="B1" s="2"/>
      <c r="C1" s="2"/>
      <c r="D1" s="2"/>
      <c r="E1" s="23" t="s">
        <v>261</v>
      </c>
      <c r="F1" s="23"/>
      <c r="G1" s="23"/>
      <c r="H1" s="2" t="s">
        <v>262</v>
      </c>
      <c r="I1" s="2"/>
      <c r="J1" s="2" t="s">
        <v>263</v>
      </c>
      <c r="K1" s="2"/>
      <c r="L1" s="5" t="s">
        <v>264</v>
      </c>
    </row>
    <row r="2" customFormat="false" ht="12.75" hidden="false" customHeight="true" outlineLevel="0" collapsed="false">
      <c r="A2" s="2" t="s">
        <v>3</v>
      </c>
      <c r="B2" s="2"/>
      <c r="C2" s="7" t="n">
        <v>89379676209</v>
      </c>
      <c r="D2" s="7"/>
      <c r="E2" s="7" t="s">
        <v>4</v>
      </c>
      <c r="F2" s="7"/>
      <c r="G2" s="7"/>
      <c r="H2" s="2"/>
      <c r="I2" s="2"/>
      <c r="J2" s="2"/>
      <c r="K2" s="2"/>
      <c r="L2" s="7" t="s">
        <v>265</v>
      </c>
    </row>
    <row r="3" customFormat="false" ht="12.75" hidden="false" customHeight="true" outlineLevel="0" collapsed="false">
      <c r="A3" s="2" t="s">
        <v>5</v>
      </c>
      <c r="B3" s="2"/>
      <c r="C3" s="7" t="s">
        <v>6</v>
      </c>
      <c r="D3" s="7"/>
      <c r="E3" s="7"/>
      <c r="F3" s="7"/>
      <c r="G3" s="7"/>
      <c r="H3" s="2" t="s">
        <v>266</v>
      </c>
      <c r="I3" s="2"/>
      <c r="J3" s="7" t="s">
        <v>55</v>
      </c>
      <c r="K3" s="7"/>
      <c r="L3" s="7"/>
    </row>
    <row r="4" customFormat="false" ht="27" hidden="false" customHeight="true" outlineLevel="0" collapsed="false">
      <c r="A4" s="2" t="s">
        <v>7</v>
      </c>
      <c r="B4" s="2"/>
      <c r="C4" s="7" t="s">
        <v>8</v>
      </c>
      <c r="D4" s="7"/>
      <c r="E4" s="7"/>
      <c r="F4" s="7"/>
      <c r="G4" s="7"/>
      <c r="H4" s="7"/>
      <c r="I4" s="7"/>
      <c r="J4" s="7"/>
      <c r="K4" s="7"/>
      <c r="L4" s="7"/>
    </row>
    <row r="5" customFormat="false" ht="31.5" hidden="false" customHeight="true" outlineLevel="0" collapsed="false">
      <c r="A5" s="2" t="s">
        <v>267</v>
      </c>
      <c r="B5" s="2"/>
      <c r="C5" s="7" t="s">
        <v>256</v>
      </c>
      <c r="D5" s="7"/>
      <c r="E5" s="5" t="s">
        <v>268</v>
      </c>
      <c r="F5" s="2" t="s">
        <v>269</v>
      </c>
      <c r="G5" s="5" t="s">
        <v>270</v>
      </c>
      <c r="H5" s="7"/>
      <c r="I5" s="7"/>
      <c r="J5" s="7"/>
      <c r="K5" s="7"/>
      <c r="L5" s="7"/>
    </row>
    <row r="6" customFormat="false" ht="54" hidden="false" customHeight="true" outlineLevel="0" collapsed="false">
      <c r="A6" s="90" t="s">
        <v>271</v>
      </c>
      <c r="B6" s="90" t="s">
        <v>10</v>
      </c>
      <c r="C6" s="90" t="s">
        <v>272</v>
      </c>
      <c r="D6" s="90" t="s">
        <v>273</v>
      </c>
      <c r="E6" s="90" t="s">
        <v>274</v>
      </c>
      <c r="F6" s="90"/>
      <c r="G6" s="91" t="s">
        <v>275</v>
      </c>
      <c r="H6" s="91"/>
      <c r="I6" s="91" t="s">
        <v>276</v>
      </c>
      <c r="J6" s="91"/>
      <c r="K6" s="92" t="s">
        <v>277</v>
      </c>
      <c r="L6" s="92"/>
    </row>
    <row r="7" customFormat="false" ht="84" hidden="false" customHeight="true" outlineLevel="0" collapsed="false">
      <c r="A7" s="93" t="n">
        <v>1</v>
      </c>
      <c r="B7" s="2" t="s">
        <v>278</v>
      </c>
      <c r="C7" s="9" t="s">
        <v>279</v>
      </c>
      <c r="D7" s="9" t="s">
        <v>280</v>
      </c>
      <c r="E7" s="12" t="s">
        <v>281</v>
      </c>
      <c r="F7" s="12"/>
      <c r="G7" s="9" t="s">
        <v>282</v>
      </c>
      <c r="H7" s="9"/>
      <c r="I7" s="94" t="s">
        <v>283</v>
      </c>
      <c r="J7" s="94"/>
      <c r="K7" s="11"/>
      <c r="L7" s="11"/>
    </row>
    <row r="8" customFormat="false" ht="68.25" hidden="true" customHeight="true" outlineLevel="0" collapsed="false">
      <c r="A8" s="93" t="n">
        <v>2</v>
      </c>
      <c r="B8" s="2" t="s">
        <v>34</v>
      </c>
      <c r="C8" s="95" t="s">
        <v>279</v>
      </c>
      <c r="D8" s="9" t="s">
        <v>32</v>
      </c>
      <c r="E8" s="96" t="s">
        <v>284</v>
      </c>
      <c r="F8" s="96"/>
      <c r="G8" s="9" t="s">
        <v>33</v>
      </c>
      <c r="H8" s="9"/>
      <c r="I8" s="97" t="s">
        <v>285</v>
      </c>
      <c r="J8" s="97"/>
      <c r="K8" s="11"/>
      <c r="L8" s="11"/>
    </row>
    <row r="9" customFormat="false" ht="67.5" hidden="false" customHeight="true" outlineLevel="0" collapsed="false">
      <c r="A9" s="98" t="n">
        <v>2</v>
      </c>
      <c r="B9" s="99" t="s">
        <v>286</v>
      </c>
      <c r="C9" s="9" t="s">
        <v>287</v>
      </c>
      <c r="D9" s="9" t="s">
        <v>288</v>
      </c>
      <c r="E9" s="9" t="s">
        <v>289</v>
      </c>
      <c r="F9" s="9"/>
      <c r="G9" s="9" t="s">
        <v>33</v>
      </c>
      <c r="H9" s="9"/>
      <c r="I9" s="94" t="s">
        <v>290</v>
      </c>
      <c r="J9" s="94"/>
      <c r="K9" s="9"/>
      <c r="L9" s="9"/>
    </row>
    <row r="10" customFormat="false" ht="39" hidden="false" customHeight="true" outlineLevel="0" collapsed="false">
      <c r="A10" s="98" t="n">
        <v>3</v>
      </c>
      <c r="B10" s="100" t="s">
        <v>291</v>
      </c>
      <c r="C10" s="9" t="s">
        <v>292</v>
      </c>
      <c r="D10" s="9" t="s">
        <v>288</v>
      </c>
      <c r="E10" s="9" t="s">
        <v>289</v>
      </c>
      <c r="F10" s="9"/>
      <c r="G10" s="9" t="s">
        <v>33</v>
      </c>
      <c r="H10" s="9"/>
      <c r="I10" s="97" t="s">
        <v>75</v>
      </c>
      <c r="J10" s="97"/>
      <c r="K10" s="9"/>
      <c r="L10" s="9"/>
    </row>
    <row r="11" customFormat="false" ht="28.5" hidden="false" customHeight="true" outlineLevel="0" collapsed="false">
      <c r="A11" s="98" t="n">
        <v>4</v>
      </c>
      <c r="B11" s="100" t="s">
        <v>293</v>
      </c>
      <c r="C11" s="9" t="s">
        <v>75</v>
      </c>
      <c r="D11" s="9" t="s">
        <v>75</v>
      </c>
      <c r="E11" s="9" t="s">
        <v>294</v>
      </c>
      <c r="F11" s="9"/>
      <c r="G11" s="9" t="s">
        <v>295</v>
      </c>
      <c r="H11" s="9"/>
      <c r="I11" s="97" t="s">
        <v>75</v>
      </c>
      <c r="J11" s="97"/>
      <c r="K11" s="9"/>
      <c r="L11" s="9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74305555555556" header="0.511805555555555" footer="0.511805555555555"/>
  <pageSetup paperSize="9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10.453125" defaultRowHeight="14.25" zeroHeight="false" outlineLevelRow="0" outlineLevelCol="0"/>
  <cols>
    <col collapsed="false" customWidth="true" hidden="false" outlineLevel="0" max="1" min="1" style="101" width="11.19"/>
    <col collapsed="false" customWidth="true" hidden="false" outlineLevel="0" max="2" min="2" style="102" width="18.21"/>
    <col collapsed="false" customWidth="true" hidden="false" outlineLevel="0" max="3" min="3" style="102" width="10.72"/>
    <col collapsed="false" customWidth="true" hidden="false" outlineLevel="0" max="4" min="4" style="1" width="8"/>
    <col collapsed="false" customWidth="true" hidden="false" outlineLevel="0" max="5" min="5" style="102" width="12.67"/>
    <col collapsed="false" customWidth="true" hidden="false" outlineLevel="0" max="6" min="6" style="102" width="11.92"/>
    <col collapsed="false" customWidth="true" hidden="false" outlineLevel="0" max="7" min="7" style="1" width="13.16"/>
    <col collapsed="false" customWidth="true" hidden="false" outlineLevel="0" max="8" min="8" style="1" width="9.35"/>
    <col collapsed="false" customWidth="true" hidden="false" outlineLevel="0" max="9" min="9" style="1" width="7.52"/>
    <col collapsed="false" customWidth="true" hidden="false" outlineLevel="0" max="10" min="10" style="103" width="16.12"/>
    <col collapsed="false" customWidth="true" hidden="false" outlineLevel="0" max="11" min="11" style="1" width="14.15"/>
    <col collapsed="false" customWidth="false" hidden="false" outlineLevel="0" max="1024" min="12" style="1" width="10.46"/>
  </cols>
  <sheetData>
    <row r="1" customFormat="false" ht="36.75" hidden="false" customHeight="true" outlineLevel="0" collapsed="false">
      <c r="A1" s="2" t="s">
        <v>0</v>
      </c>
      <c r="B1" s="2"/>
      <c r="C1" s="2"/>
      <c r="D1" s="2"/>
      <c r="E1" s="104" t="s">
        <v>1</v>
      </c>
      <c r="F1" s="104"/>
      <c r="G1" s="104"/>
      <c r="H1" s="2" t="s">
        <v>262</v>
      </c>
      <c r="I1" s="2"/>
      <c r="J1" s="2" t="s">
        <v>263</v>
      </c>
      <c r="K1" s="5" t="s">
        <v>264</v>
      </c>
    </row>
    <row r="2" customFormat="false" ht="21" hidden="false" customHeight="true" outlineLevel="0" collapsed="false">
      <c r="A2" s="2" t="s">
        <v>3</v>
      </c>
      <c r="B2" s="2"/>
      <c r="C2" s="105" t="n">
        <v>89379676209</v>
      </c>
      <c r="D2" s="105"/>
      <c r="E2" s="77" t="s">
        <v>4</v>
      </c>
      <c r="F2" s="77"/>
      <c r="G2" s="77"/>
      <c r="H2" s="2"/>
      <c r="I2" s="2"/>
      <c r="J2" s="2"/>
      <c r="K2" s="7" t="s">
        <v>265</v>
      </c>
    </row>
    <row r="3" customFormat="false" ht="12.75" hidden="false" customHeight="true" outlineLevel="0" collapsed="false">
      <c r="A3" s="2" t="s">
        <v>5</v>
      </c>
      <c r="B3" s="2"/>
      <c r="C3" s="105" t="s">
        <v>6</v>
      </c>
      <c r="D3" s="105"/>
      <c r="E3" s="77"/>
      <c r="F3" s="77"/>
      <c r="G3" s="77"/>
      <c r="H3" s="2" t="s">
        <v>266</v>
      </c>
      <c r="I3" s="2"/>
      <c r="J3" s="5" t="s">
        <v>55</v>
      </c>
      <c r="K3" s="7"/>
    </row>
    <row r="4" customFormat="false" ht="33.75" hidden="false" customHeight="true" outlineLevel="0" collapsed="false">
      <c r="A4" s="2" t="s">
        <v>7</v>
      </c>
      <c r="B4" s="2"/>
      <c r="C4" s="105" t="s">
        <v>8</v>
      </c>
      <c r="D4" s="105"/>
      <c r="E4" s="77"/>
      <c r="F4" s="77"/>
      <c r="G4" s="77"/>
      <c r="H4" s="105"/>
      <c r="I4" s="105"/>
      <c r="J4" s="105"/>
      <c r="K4" s="7"/>
    </row>
    <row r="5" customFormat="false" ht="44.25" hidden="false" customHeight="true" outlineLevel="0" collapsed="false">
      <c r="A5" s="2" t="s">
        <v>267</v>
      </c>
      <c r="B5" s="2"/>
      <c r="C5" s="105" t="s">
        <v>256</v>
      </c>
      <c r="D5" s="105"/>
      <c r="E5" s="106" t="s">
        <v>268</v>
      </c>
      <c r="F5" s="107" t="s">
        <v>269</v>
      </c>
      <c r="G5" s="106" t="s">
        <v>270</v>
      </c>
      <c r="H5" s="105"/>
      <c r="I5" s="105"/>
      <c r="J5" s="105"/>
      <c r="K5" s="105"/>
    </row>
    <row r="6" customFormat="false" ht="46.5" hidden="false" customHeight="true" outlineLevel="0" collapsed="false">
      <c r="A6" s="108" t="s">
        <v>9</v>
      </c>
      <c r="B6" s="108" t="s">
        <v>10</v>
      </c>
      <c r="C6" s="108" t="s">
        <v>296</v>
      </c>
      <c r="D6" s="108" t="s">
        <v>12</v>
      </c>
      <c r="E6" s="108" t="s">
        <v>297</v>
      </c>
      <c r="F6" s="109" t="s">
        <v>298</v>
      </c>
      <c r="G6" s="109" t="s">
        <v>299</v>
      </c>
      <c r="H6" s="108" t="s">
        <v>300</v>
      </c>
      <c r="I6" s="108" t="s">
        <v>300</v>
      </c>
      <c r="J6" s="110" t="s">
        <v>17</v>
      </c>
      <c r="K6" s="108" t="s">
        <v>18</v>
      </c>
    </row>
    <row r="7" customFormat="false" ht="54" hidden="false" customHeight="true" outlineLevel="0" collapsed="false">
      <c r="A7" s="108"/>
      <c r="B7" s="108"/>
      <c r="C7" s="108"/>
      <c r="D7" s="108"/>
      <c r="E7" s="108"/>
      <c r="F7" s="109"/>
      <c r="G7" s="109"/>
      <c r="H7" s="108" t="s">
        <v>19</v>
      </c>
      <c r="I7" s="111" t="s">
        <v>301</v>
      </c>
      <c r="J7" s="110"/>
      <c r="K7" s="110"/>
    </row>
    <row r="8" customFormat="false" ht="64.9" hidden="false" customHeight="false" outlineLevel="0" collapsed="false">
      <c r="A8" s="112" t="n">
        <v>45243</v>
      </c>
      <c r="B8" s="5" t="s">
        <v>302</v>
      </c>
      <c r="C8" s="9" t="s">
        <v>303</v>
      </c>
      <c r="D8" s="5" t="n">
        <v>42</v>
      </c>
      <c r="E8" s="10" t="s">
        <v>304</v>
      </c>
      <c r="F8" s="78" t="s">
        <v>280</v>
      </c>
      <c r="G8" s="113" t="e">
        <f aca="false">#REF!</f>
        <v>#REF!</v>
      </c>
      <c r="H8" s="5" t="s">
        <v>305</v>
      </c>
      <c r="I8" s="114" t="s">
        <v>306</v>
      </c>
      <c r="J8" s="5" t="s">
        <v>33</v>
      </c>
      <c r="K8" s="5" t="s">
        <v>55</v>
      </c>
    </row>
    <row r="9" customFormat="false" ht="39.75" hidden="false" customHeight="true" outlineLevel="0" collapsed="false">
      <c r="A9" s="112" t="n">
        <v>45238</v>
      </c>
      <c r="B9" s="10" t="s">
        <v>34</v>
      </c>
      <c r="C9" s="115" t="s">
        <v>29</v>
      </c>
      <c r="D9" s="10" t="n">
        <v>7021</v>
      </c>
      <c r="E9" s="10" t="s">
        <v>35</v>
      </c>
      <c r="F9" s="115" t="s">
        <v>32</v>
      </c>
      <c r="G9" s="113" t="e">
        <f aca="false">#REF!</f>
        <v>#REF!</v>
      </c>
      <c r="H9" s="10" t="s">
        <v>38</v>
      </c>
      <c r="I9" s="116" t="s">
        <v>307</v>
      </c>
      <c r="J9" s="10" t="s">
        <v>33</v>
      </c>
      <c r="K9" s="10" t="s">
        <v>55</v>
      </c>
    </row>
    <row r="10" customFormat="false" ht="27.85" hidden="false" customHeight="false" outlineLevel="0" collapsed="false">
      <c r="A10" s="112" t="n">
        <v>45239</v>
      </c>
      <c r="B10" s="10" t="s">
        <v>34</v>
      </c>
      <c r="C10" s="115" t="s">
        <v>29</v>
      </c>
      <c r="D10" s="10" t="n">
        <v>7021</v>
      </c>
      <c r="E10" s="10" t="s">
        <v>35</v>
      </c>
      <c r="F10" s="115" t="s">
        <v>32</v>
      </c>
      <c r="G10" s="113" t="e">
        <f aca="false">#REF!</f>
        <v>#REF!</v>
      </c>
      <c r="H10" s="10" t="s">
        <v>39</v>
      </c>
      <c r="I10" s="116" t="s">
        <v>308</v>
      </c>
      <c r="J10" s="10" t="s">
        <v>33</v>
      </c>
      <c r="K10" s="10" t="s">
        <v>55</v>
      </c>
    </row>
    <row r="11" customFormat="false" ht="59.7" hidden="false" customHeight="true" outlineLevel="0" collapsed="false">
      <c r="A11" s="112" t="n">
        <v>45257</v>
      </c>
      <c r="B11" s="5" t="s">
        <v>302</v>
      </c>
      <c r="C11" s="9" t="s">
        <v>303</v>
      </c>
      <c r="D11" s="5" t="n">
        <v>42</v>
      </c>
      <c r="E11" s="10" t="s">
        <v>304</v>
      </c>
      <c r="F11" s="78" t="s">
        <v>280</v>
      </c>
      <c r="G11" s="113" t="e">
        <f aca="false">#REF!</f>
        <v>#REF!</v>
      </c>
      <c r="H11" s="5" t="s">
        <v>305</v>
      </c>
      <c r="I11" s="114" t="s">
        <v>306</v>
      </c>
      <c r="J11" s="5" t="s">
        <v>33</v>
      </c>
      <c r="K11" s="5" t="s">
        <v>55</v>
      </c>
    </row>
    <row r="12" customFormat="false" ht="26.85" hidden="false" customHeight="false" outlineLevel="0" collapsed="false">
      <c r="A12" s="112" t="n">
        <v>45252</v>
      </c>
      <c r="B12" s="10" t="s">
        <v>34</v>
      </c>
      <c r="C12" s="115" t="s">
        <v>29</v>
      </c>
      <c r="D12" s="10" t="n">
        <v>7021</v>
      </c>
      <c r="E12" s="10" t="s">
        <v>35</v>
      </c>
      <c r="F12" s="115" t="s">
        <v>32</v>
      </c>
      <c r="G12" s="113" t="e">
        <f aca="false">#REF!</f>
        <v>#REF!</v>
      </c>
      <c r="H12" s="117" t="s">
        <v>38</v>
      </c>
      <c r="I12" s="118" t="s">
        <v>307</v>
      </c>
      <c r="J12" s="117" t="s">
        <v>33</v>
      </c>
      <c r="K12" s="117" t="s">
        <v>55</v>
      </c>
    </row>
    <row r="13" customFormat="false" ht="26.85" hidden="false" customHeight="false" outlineLevel="0" collapsed="false">
      <c r="A13" s="112" t="n">
        <v>45253</v>
      </c>
      <c r="B13" s="10" t="s">
        <v>34</v>
      </c>
      <c r="C13" s="115" t="s">
        <v>29</v>
      </c>
      <c r="D13" s="10" t="n">
        <v>7021</v>
      </c>
      <c r="E13" s="10" t="s">
        <v>35</v>
      </c>
      <c r="F13" s="115" t="s">
        <v>32</v>
      </c>
      <c r="G13" s="113" t="e">
        <f aca="false">#REF!</f>
        <v>#REF!</v>
      </c>
      <c r="H13" s="117" t="s">
        <v>39</v>
      </c>
      <c r="I13" s="118" t="s">
        <v>308</v>
      </c>
      <c r="J13" s="117" t="s">
        <v>33</v>
      </c>
      <c r="K13" s="117" t="s">
        <v>55</v>
      </c>
    </row>
    <row r="14" customFormat="false" ht="27.85" hidden="false" customHeight="false" outlineLevel="0" collapsed="false">
      <c r="A14" s="112" t="n">
        <v>45253</v>
      </c>
      <c r="B14" s="10" t="s">
        <v>34</v>
      </c>
      <c r="C14" s="115" t="s">
        <v>29</v>
      </c>
      <c r="D14" s="10" t="n">
        <v>7021</v>
      </c>
      <c r="E14" s="10" t="s">
        <v>35</v>
      </c>
      <c r="F14" s="115" t="s">
        <v>32</v>
      </c>
      <c r="G14" s="113" t="e">
        <f aca="false">#REF!</f>
        <v>#REF!</v>
      </c>
      <c r="H14" s="117" t="s">
        <v>39</v>
      </c>
      <c r="I14" s="119" t="e">
        <f aca="false">#REF!</f>
        <v>#REF!</v>
      </c>
      <c r="J14" s="117" t="s">
        <v>33</v>
      </c>
      <c r="K14" s="117" t="s">
        <v>55</v>
      </c>
    </row>
    <row r="1048576" customFormat="false" ht="12.8" hidden="false" customHeight="false" outlineLevel="0" collapsed="false"/>
  </sheetData>
  <autoFilter ref="A6:K14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630555555555556" header="0.511805555555555" footer="0.36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10.453125" defaultRowHeight="14.25" zeroHeight="false" outlineLevelRow="0" outlineLevelCol="0"/>
  <cols>
    <col collapsed="false" customWidth="true" hidden="false" outlineLevel="0" max="1" min="1" style="101" width="13.16"/>
    <col collapsed="false" customWidth="true" hidden="false" outlineLevel="0" max="2" min="2" style="102" width="15.13"/>
    <col collapsed="false" customWidth="true" hidden="false" outlineLevel="0" max="3" min="3" style="102" width="16.98"/>
    <col collapsed="false" customWidth="true" hidden="false" outlineLevel="0" max="4" min="4" style="102" width="13.05"/>
    <col collapsed="false" customWidth="true" hidden="false" outlineLevel="0" max="5" min="5" style="102" width="12.43"/>
    <col collapsed="false" customWidth="true" hidden="false" outlineLevel="0" max="6" min="6" style="1" width="22.39"/>
    <col collapsed="false" customWidth="true" hidden="false" outlineLevel="0" max="7" min="7" style="1" width="14.65"/>
    <col collapsed="false" customWidth="true" hidden="false" outlineLevel="0" max="8" min="8" style="103" width="16.26"/>
    <col collapsed="false" customWidth="true" hidden="false" outlineLevel="0" max="9" min="9" style="1" width="12.8"/>
    <col collapsed="false" customWidth="false" hidden="false" outlineLevel="0" max="10" min="10" style="1" width="10.46"/>
    <col collapsed="false" customWidth="true" hidden="false" outlineLevel="0" max="11" min="11" style="1" width="17.35"/>
    <col collapsed="false" customWidth="false" hidden="false" outlineLevel="0" max="1024" min="12" style="1" width="10.46"/>
  </cols>
  <sheetData>
    <row r="1" customFormat="false" ht="25.5" hidden="false" customHeight="true" outlineLevel="0" collapsed="false">
      <c r="A1" s="2" t="s">
        <v>0</v>
      </c>
      <c r="B1" s="2"/>
      <c r="C1" s="2"/>
      <c r="D1" s="120" t="s">
        <v>46</v>
      </c>
      <c r="E1" s="120"/>
      <c r="F1" s="120"/>
      <c r="G1" s="2" t="s">
        <v>262</v>
      </c>
      <c r="H1" s="2" t="s">
        <v>309</v>
      </c>
      <c r="I1" s="5" t="s">
        <v>264</v>
      </c>
    </row>
    <row r="2" customFormat="false" ht="39.75" hidden="false" customHeight="true" outlineLevel="0" collapsed="false">
      <c r="A2" s="2" t="s">
        <v>3</v>
      </c>
      <c r="B2" s="2"/>
      <c r="C2" s="5" t="n">
        <v>89379676209</v>
      </c>
      <c r="D2" s="120"/>
      <c r="E2" s="120"/>
      <c r="F2" s="120"/>
      <c r="G2" s="2"/>
      <c r="H2" s="2"/>
      <c r="I2" s="7" t="s">
        <v>265</v>
      </c>
    </row>
    <row r="3" customFormat="false" ht="25.5" hidden="false" customHeight="true" outlineLevel="0" collapsed="false">
      <c r="A3" s="2" t="s">
        <v>5</v>
      </c>
      <c r="B3" s="2"/>
      <c r="C3" s="5" t="s">
        <v>6</v>
      </c>
      <c r="D3" s="7" t="s">
        <v>4</v>
      </c>
      <c r="E3" s="7"/>
      <c r="F3" s="7"/>
      <c r="G3" s="2" t="s">
        <v>266</v>
      </c>
      <c r="H3" s="5" t="s">
        <v>55</v>
      </c>
      <c r="I3" s="7"/>
    </row>
    <row r="4" customFormat="false" ht="13.5" hidden="false" customHeight="true" outlineLevel="0" collapsed="false">
      <c r="A4" s="2" t="s">
        <v>7</v>
      </c>
      <c r="B4" s="2"/>
      <c r="C4" s="5" t="s">
        <v>8</v>
      </c>
      <c r="D4" s="7"/>
      <c r="E4" s="7"/>
      <c r="F4" s="7"/>
      <c r="G4" s="105"/>
      <c r="H4" s="105"/>
      <c r="I4" s="7"/>
    </row>
    <row r="5" customFormat="false" ht="37.5" hidden="false" customHeight="true" outlineLevel="0" collapsed="false">
      <c r="A5" s="2" t="s">
        <v>267</v>
      </c>
      <c r="B5" s="2"/>
      <c r="C5" s="5" t="s">
        <v>256</v>
      </c>
      <c r="D5" s="106" t="s">
        <v>268</v>
      </c>
      <c r="E5" s="107" t="s">
        <v>269</v>
      </c>
      <c r="F5" s="106" t="s">
        <v>270</v>
      </c>
      <c r="G5" s="105"/>
      <c r="H5" s="105"/>
      <c r="I5" s="105"/>
    </row>
    <row r="6" customFormat="false" ht="39" hidden="false" customHeight="true" outlineLevel="0" collapsed="false">
      <c r="A6" s="24" t="s">
        <v>48</v>
      </c>
      <c r="B6" s="24"/>
      <c r="C6" s="24"/>
      <c r="D6" s="24"/>
      <c r="E6" s="24"/>
      <c r="F6" s="24" t="s">
        <v>49</v>
      </c>
      <c r="G6" s="24"/>
      <c r="H6" s="24"/>
      <c r="I6" s="24"/>
    </row>
    <row r="7" customFormat="false" ht="28.5" hidden="false" customHeight="false" outlineLevel="0" collapsed="false">
      <c r="A7" s="25" t="s">
        <v>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50</v>
      </c>
      <c r="G7" s="25" t="s">
        <v>51</v>
      </c>
      <c r="H7" s="25" t="s">
        <v>52</v>
      </c>
      <c r="I7" s="25" t="s">
        <v>53</v>
      </c>
    </row>
    <row r="8" customFormat="false" ht="36.75" hidden="false" customHeight="true" outlineLevel="0" collapsed="false">
      <c r="A8" s="121" t="n">
        <f aca="false">журнал!A9</f>
        <v>45238</v>
      </c>
      <c r="B8" s="27" t="s">
        <v>34</v>
      </c>
      <c r="C8" s="122" t="n">
        <v>3.8</v>
      </c>
      <c r="D8" s="27" t="s">
        <v>55</v>
      </c>
      <c r="E8" s="27"/>
      <c r="F8" s="123" t="s">
        <v>33</v>
      </c>
      <c r="G8" s="29" t="e">
        <f aca="false">C8-J8</f>
        <v>#REF!</v>
      </c>
      <c r="H8" s="124" t="s">
        <v>55</v>
      </c>
      <c r="I8" s="123"/>
      <c r="J8" s="125" t="e">
        <f aca="false">журнал!G9</f>
        <v>#REF!</v>
      </c>
    </row>
    <row r="9" customFormat="false" ht="27.85" hidden="false" customHeight="false" outlineLevel="0" collapsed="false">
      <c r="A9" s="121" t="n">
        <f aca="false">журнал!A10</f>
        <v>45239</v>
      </c>
      <c r="B9" s="27" t="s">
        <v>34</v>
      </c>
      <c r="C9" s="122" t="n">
        <v>5.2</v>
      </c>
      <c r="D9" s="27" t="s">
        <v>55</v>
      </c>
      <c r="E9" s="27"/>
      <c r="F9" s="123" t="s">
        <v>33</v>
      </c>
      <c r="G9" s="29" t="e">
        <f aca="false">C9-J9</f>
        <v>#REF!</v>
      </c>
      <c r="H9" s="124" t="s">
        <v>55</v>
      </c>
      <c r="I9" s="123"/>
      <c r="J9" s="125" t="e">
        <f aca="false">журнал!G10</f>
        <v>#REF!</v>
      </c>
    </row>
    <row r="10" customFormat="false" ht="26.85" hidden="false" customHeight="false" outlineLevel="0" collapsed="false">
      <c r="A10" s="121" t="n">
        <f aca="false">журнал!A12</f>
        <v>45252</v>
      </c>
      <c r="B10" s="27" t="s">
        <v>34</v>
      </c>
      <c r="C10" s="122" t="n">
        <v>4.3</v>
      </c>
      <c r="D10" s="27" t="s">
        <v>55</v>
      </c>
      <c r="E10" s="27"/>
      <c r="F10" s="123" t="s">
        <v>33</v>
      </c>
      <c r="G10" s="29" t="e">
        <f aca="false">C10-J10</f>
        <v>#REF!</v>
      </c>
      <c r="H10" s="124" t="s">
        <v>55</v>
      </c>
      <c r="I10" s="123"/>
      <c r="J10" s="125" t="e">
        <f aca="false">журнал!G12</f>
        <v>#REF!</v>
      </c>
    </row>
    <row r="11" customFormat="false" ht="26.85" hidden="false" customHeight="false" outlineLevel="0" collapsed="false">
      <c r="A11" s="121" t="n">
        <f aca="false">журнал!A13</f>
        <v>45253</v>
      </c>
      <c r="B11" s="27" t="s">
        <v>34</v>
      </c>
      <c r="C11" s="122" t="n">
        <v>5.6</v>
      </c>
      <c r="D11" s="27" t="s">
        <v>55</v>
      </c>
      <c r="E11" s="27"/>
      <c r="F11" s="123" t="s">
        <v>33</v>
      </c>
      <c r="G11" s="29" t="e">
        <f aca="false">C11-J11</f>
        <v>#REF!</v>
      </c>
      <c r="H11" s="124" t="s">
        <v>55</v>
      </c>
      <c r="I11" s="123"/>
      <c r="J11" s="125" t="e">
        <f aca="false">журнал!G13</f>
        <v>#REF!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655555555555556" header="0.511805555555555" footer="0.390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"/>
  <sheetViews>
    <sheetView showFormulas="false" showGridLines="true" showRowColHeaders="true" showZeros="true" rightToLeft="false" tabSelected="false" showOutlineSymbols="true" defaultGridColor="true" view="pageBreakPreview" topLeftCell="A76" colorId="64" zoomScale="100" zoomScaleNormal="100" zoomScalePageLayoutView="100" workbookViewId="0">
      <selection pane="topLeft" activeCell="G85" activeCellId="1" sqref="H18:H19 G85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23.3"/>
    <col collapsed="false" customWidth="true" hidden="false" outlineLevel="0" max="2" min="2" style="1" width="14.2"/>
    <col collapsed="false" customWidth="true" hidden="false" outlineLevel="0" max="3" min="3" style="1" width="13.29"/>
    <col collapsed="false" customWidth="true" hidden="false" outlineLevel="0" max="4" min="4" style="1" width="18.36"/>
    <col collapsed="false" customWidth="true" hidden="false" outlineLevel="0" max="5" min="5" style="1" width="14.94"/>
    <col collapsed="false" customWidth="true" hidden="false" outlineLevel="0" max="6" min="6" style="1" width="13.53"/>
    <col collapsed="false" customWidth="true" hidden="false" outlineLevel="0" max="7" min="7" style="1" width="20.27"/>
    <col collapsed="false" customWidth="false" hidden="false" outlineLevel="0" max="1024" min="8" style="1" width="10.46"/>
  </cols>
  <sheetData>
    <row r="1" customFormat="false" ht="13.8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8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8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8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v>45573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8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4.15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4.15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38.5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8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4.15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38.55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56.7" hidden="false" customHeight="true" outlineLevel="0" collapsed="false">
      <c r="A15" s="143" t="s">
        <v>325</v>
      </c>
      <c r="B15" s="5" t="s">
        <v>75</v>
      </c>
      <c r="C15" s="5" t="s">
        <v>75</v>
      </c>
      <c r="D15" s="5" t="s">
        <v>75</v>
      </c>
      <c r="E15" s="144" t="s">
        <v>75</v>
      </c>
      <c r="F15" s="7" t="s">
        <v>75</v>
      </c>
      <c r="G15" s="7"/>
    </row>
    <row r="16" customFormat="false" ht="14.15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8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8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8" hidden="false" customHeight="false" outlineLevel="0" collapsed="false">
      <c r="A19" s="9" t="s">
        <v>330</v>
      </c>
      <c r="B19" s="5" t="str">
        <f aca="false">F15</f>
        <v>-</v>
      </c>
      <c r="C19" s="139"/>
      <c r="D19" s="139"/>
      <c r="E19" s="139"/>
      <c r="F19" s="139"/>
      <c r="G19" s="139"/>
    </row>
    <row r="20" customFormat="false" ht="13.8" hidden="false" customHeight="false" outlineLevel="0" collapsed="false">
      <c r="A20" s="9" t="s">
        <v>331</v>
      </c>
      <c r="B20" s="5" t="s">
        <v>75</v>
      </c>
      <c r="C20" s="139"/>
      <c r="D20" s="139"/>
      <c r="E20" s="139"/>
      <c r="F20" s="139"/>
      <c r="G20" s="139"/>
    </row>
    <row r="21" customFormat="false" ht="14.15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4.15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4.15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4.15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8" hidden="false" customHeight="false" outlineLevel="0" collapsed="false">
      <c r="A25" s="128" t="s">
        <v>336</v>
      </c>
      <c r="B25" s="129"/>
      <c r="C25" s="129"/>
      <c r="D25" s="129"/>
      <c r="E25" s="129"/>
      <c r="F25" s="129"/>
      <c r="G25" s="130"/>
    </row>
    <row r="26" customFormat="false" ht="14.15" hidden="false" customHeight="true" outlineLevel="0" collapsed="false">
      <c r="A26" s="140" t="s">
        <v>337</v>
      </c>
      <c r="B26" s="140"/>
      <c r="C26" s="140"/>
      <c r="D26" s="140"/>
      <c r="E26" s="140"/>
      <c r="F26" s="140"/>
      <c r="G26" s="140"/>
    </row>
    <row r="27" customFormat="false" ht="38.55" hidden="false" customHeight="true" outlineLevel="0" collapsed="false">
      <c r="A27" s="141" t="s">
        <v>338</v>
      </c>
      <c r="B27" s="9" t="s">
        <v>339</v>
      </c>
      <c r="C27" s="9" t="s">
        <v>340</v>
      </c>
      <c r="D27" s="9" t="s">
        <v>341</v>
      </c>
      <c r="E27" s="9" t="s">
        <v>342</v>
      </c>
      <c r="F27" s="9" t="s">
        <v>343</v>
      </c>
      <c r="G27" s="9" t="s">
        <v>344</v>
      </c>
    </row>
    <row r="28" customFormat="false" ht="14.15" hidden="false" customHeight="false" outlineLevel="0" collapsed="false">
      <c r="A28" s="5" t="n">
        <v>13</v>
      </c>
      <c r="B28" s="5" t="n">
        <v>3</v>
      </c>
      <c r="C28" s="5" t="s">
        <v>75</v>
      </c>
      <c r="D28" s="5" t="s">
        <v>75</v>
      </c>
      <c r="E28" s="5" t="s">
        <v>75</v>
      </c>
      <c r="F28" s="5" t="s">
        <v>75</v>
      </c>
      <c r="G28" s="5" t="s">
        <v>75</v>
      </c>
    </row>
    <row r="29" customFormat="false" ht="14.15" hidden="false" customHeight="false" outlineLevel="0" collapsed="false">
      <c r="A29" s="5" t="n">
        <v>16</v>
      </c>
      <c r="B29" s="5" t="n">
        <v>6</v>
      </c>
      <c r="C29" s="5" t="s">
        <v>75</v>
      </c>
      <c r="D29" s="5" t="s">
        <v>75</v>
      </c>
      <c r="E29" s="5" t="s">
        <v>75</v>
      </c>
      <c r="F29" s="5" t="s">
        <v>75</v>
      </c>
      <c r="G29" s="5" t="s">
        <v>75</v>
      </c>
    </row>
    <row r="30" customFormat="false" ht="14.15" hidden="false" customHeight="false" outlineLevel="0" collapsed="false">
      <c r="A30" s="5" t="n">
        <v>18</v>
      </c>
      <c r="B30" s="5" t="n">
        <v>2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4.15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8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4.15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4.15" hidden="false" customHeight="false" outlineLevel="0" collapsed="false">
      <c r="A34" s="9" t="str">
        <f aca="false">B27</f>
        <v>Мошка</v>
      </c>
      <c r="B34" s="5" t="n">
        <f aca="false">SUM(B28:B30)</f>
        <v>11</v>
      </c>
      <c r="C34" s="102"/>
      <c r="D34" s="102"/>
      <c r="E34" s="102"/>
      <c r="F34" s="102"/>
      <c r="G34" s="102"/>
    </row>
    <row r="35" customFormat="false" ht="13.8" hidden="false" customHeight="false" outlineLevel="0" collapsed="false">
      <c r="A35" s="9" t="s">
        <v>340</v>
      </c>
      <c r="B35" s="5" t="n">
        <f aca="false">SUM(C28:C30)</f>
        <v>0</v>
      </c>
      <c r="C35" s="102"/>
      <c r="D35" s="102"/>
      <c r="E35" s="102"/>
      <c r="F35" s="102"/>
      <c r="G35" s="102"/>
    </row>
    <row r="36" customFormat="false" ht="14.15" hidden="false" customHeight="false" outlineLevel="0" collapsed="false">
      <c r="A36" s="9" t="s">
        <v>341</v>
      </c>
      <c r="B36" s="5" t="n">
        <f aca="false">SUM(D28:D30)</f>
        <v>0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n">
        <f aca="false">SUM(E28:E30)</f>
        <v>0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n">
        <f aca="false">SUM(F28:F30)</f>
        <v>0</v>
      </c>
      <c r="C38" s="148"/>
      <c r="D38" s="148"/>
      <c r="E38" s="148"/>
      <c r="F38" s="148"/>
      <c r="G38" s="102"/>
    </row>
    <row r="39" customFormat="false" ht="14.15" hidden="false" customHeight="false" outlineLevel="0" collapsed="false">
      <c r="A39" s="9" t="s">
        <v>344</v>
      </c>
      <c r="B39" s="5" t="n">
        <f aca="false">SUM(G28:G30)</f>
        <v>0</v>
      </c>
      <c r="C39" s="148"/>
      <c r="D39" s="148"/>
      <c r="E39" s="148"/>
      <c r="F39" s="148"/>
      <c r="G39" s="102"/>
    </row>
    <row r="40" customFormat="false" ht="13.8" hidden="false" customHeight="false" outlineLevel="0" collapsed="false">
      <c r="A40" s="9" t="s">
        <v>331</v>
      </c>
      <c r="B40" s="5" t="n">
        <f aca="false">SUM(B35:B39)</f>
        <v>0</v>
      </c>
      <c r="C40" s="148"/>
      <c r="D40" s="148"/>
      <c r="E40" s="148"/>
      <c r="F40" s="148"/>
      <c r="G40" s="102"/>
    </row>
    <row r="41" customFormat="false" ht="14.15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4.15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4.15" hidden="false" customHeight="true" outlineLevel="0" collapsed="false">
      <c r="A43" s="143" t="s">
        <v>346</v>
      </c>
      <c r="B43" s="143"/>
      <c r="C43" s="143"/>
      <c r="D43" s="143"/>
      <c r="E43" s="143"/>
      <c r="F43" s="143"/>
      <c r="G43" s="143"/>
    </row>
    <row r="44" customFormat="false" ht="24.6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26.85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4.15" hidden="false" customHeight="false" outlineLevel="0" collapsed="false">
      <c r="A46" s="149" t="n">
        <v>7</v>
      </c>
      <c r="B46" s="149" t="n">
        <v>5</v>
      </c>
      <c r="C46" s="149" t="n">
        <v>1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4.15" hidden="false" customHeight="false" outlineLevel="0" collapsed="false">
      <c r="A47" s="149" t="n">
        <v>8</v>
      </c>
      <c r="B47" s="149" t="n">
        <v>9</v>
      </c>
      <c r="C47" s="149" t="n">
        <v>6</v>
      </c>
      <c r="D47" s="149" t="s">
        <v>75</v>
      </c>
      <c r="E47" s="149" t="s">
        <v>75</v>
      </c>
      <c r="F47" s="149" t="s">
        <v>75</v>
      </c>
      <c r="G47" s="149" t="s">
        <v>75</v>
      </c>
    </row>
    <row r="48" customFormat="false" ht="14.15" hidden="false" customHeight="false" outlineLevel="0" collapsed="false">
      <c r="A48" s="149" t="n">
        <v>18</v>
      </c>
      <c r="B48" s="149" t="n">
        <v>16</v>
      </c>
      <c r="C48" s="149" t="n">
        <v>1</v>
      </c>
      <c r="D48" s="149" t="s">
        <v>75</v>
      </c>
      <c r="E48" s="149" t="s">
        <v>75</v>
      </c>
      <c r="F48" s="149" t="s">
        <v>75</v>
      </c>
      <c r="G48" s="149" t="s">
        <v>75</v>
      </c>
    </row>
    <row r="49" customFormat="false" ht="39.55" hidden="false" customHeight="false" outlineLevel="0" collapsed="false">
      <c r="A49" s="150" t="s">
        <v>326</v>
      </c>
      <c r="B49" s="139"/>
      <c r="C49" s="151"/>
      <c r="D49" s="151"/>
      <c r="E49" s="151"/>
      <c r="F49" s="151"/>
      <c r="G49" s="151"/>
    </row>
    <row r="50" customFormat="false" ht="13.8" hidden="false" customHeight="false" outlineLevel="0" collapsed="false">
      <c r="A50" s="141" t="s">
        <v>327</v>
      </c>
      <c r="B50" s="141" t="s">
        <v>328</v>
      </c>
      <c r="C50" s="139"/>
      <c r="D50" s="139"/>
      <c r="E50" s="139"/>
      <c r="F50" s="139"/>
      <c r="G50" s="139"/>
    </row>
    <row r="51" customFormat="false" ht="13.8" hidden="false" customHeight="true" outlineLevel="0" collapsed="false">
      <c r="A51" s="152" t="s">
        <v>355</v>
      </c>
      <c r="B51" s="152"/>
      <c r="C51" s="139"/>
      <c r="D51" s="139"/>
      <c r="E51" s="139"/>
      <c r="F51" s="139"/>
      <c r="G51" s="139"/>
    </row>
    <row r="52" customFormat="false" ht="14.15" hidden="false" customHeight="false" outlineLevel="0" collapsed="false">
      <c r="A52" s="9" t="s">
        <v>349</v>
      </c>
      <c r="B52" s="5" t="n">
        <f aca="false">SUM(B46:B48)</f>
        <v>30</v>
      </c>
      <c r="C52" s="139"/>
      <c r="D52" s="139"/>
      <c r="E52" s="139"/>
      <c r="F52" s="139"/>
      <c r="G52" s="139"/>
    </row>
    <row r="53" customFormat="false" ht="14.15" hidden="false" customHeight="false" outlineLevel="0" collapsed="false">
      <c r="A53" s="9" t="s">
        <v>350</v>
      </c>
      <c r="B53" s="5" t="n">
        <f aca="false">SUM(C46:C48)</f>
        <v>8</v>
      </c>
      <c r="C53" s="139"/>
      <c r="D53" s="139"/>
      <c r="E53" s="139"/>
      <c r="F53" s="139"/>
      <c r="G53" s="139"/>
    </row>
    <row r="54" customFormat="false" ht="14.15" hidden="false" customHeight="false" outlineLevel="0" collapsed="false">
      <c r="A54" s="9" t="str">
        <f aca="false">D45</f>
        <v>Златоглазки</v>
      </c>
      <c r="B54" s="5" t="n">
        <f aca="false">SUM(D46:D48)</f>
        <v>0</v>
      </c>
      <c r="C54" s="139"/>
      <c r="D54" s="139"/>
      <c r="E54" s="139"/>
      <c r="F54" s="139"/>
      <c r="G54" s="139"/>
    </row>
    <row r="55" customFormat="false" ht="14.15" hidden="false" customHeight="false" outlineLevel="0" collapsed="false">
      <c r="A55" s="9" t="str">
        <f aca="false">E45</f>
        <v>Комары</v>
      </c>
      <c r="B55" s="5" t="n">
        <f aca="false">SUM(E46:E48)</f>
        <v>0</v>
      </c>
      <c r="C55" s="139"/>
      <c r="D55" s="139"/>
      <c r="E55" s="139"/>
      <c r="F55" s="139"/>
      <c r="G55" s="139"/>
    </row>
    <row r="56" customFormat="false" ht="14.15" hidden="false" customHeight="false" outlineLevel="0" collapsed="false">
      <c r="A56" s="9" t="str">
        <f aca="false">F45</f>
        <v>Осы</v>
      </c>
      <c r="B56" s="5" t="n">
        <f aca="false">SUM(F46:F48)</f>
        <v>0</v>
      </c>
      <c r="C56" s="139"/>
      <c r="D56" s="139"/>
      <c r="E56" s="139"/>
      <c r="F56" s="139"/>
      <c r="G56" s="139"/>
    </row>
    <row r="57" customFormat="false" ht="14.15" hidden="false" customHeight="false" outlineLevel="0" collapsed="false">
      <c r="A57" s="9" t="str">
        <f aca="false">G45</f>
        <v>Пищевая моль</v>
      </c>
      <c r="B57" s="5" t="n">
        <f aca="false">SUM(G46:G48)</f>
        <v>0</v>
      </c>
      <c r="C57" s="139"/>
      <c r="D57" s="139"/>
      <c r="E57" s="139"/>
      <c r="F57" s="139"/>
      <c r="G57" s="139"/>
    </row>
    <row r="58" customFormat="false" ht="14.15" hidden="false" customHeight="true" outlineLevel="0" collapsed="false">
      <c r="A58" s="145" t="s">
        <v>335</v>
      </c>
      <c r="B58" s="145"/>
      <c r="C58" s="145"/>
      <c r="D58" s="145"/>
      <c r="E58" s="145"/>
      <c r="F58" s="145"/>
      <c r="G58" s="145"/>
    </row>
    <row r="59" customFormat="false" ht="14.15" hidden="false" customHeight="true" outlineLevel="0" collapsed="false">
      <c r="A59" s="2" t="s">
        <v>356</v>
      </c>
      <c r="B59" s="2"/>
      <c r="C59" s="129"/>
      <c r="D59" s="129"/>
      <c r="E59" s="129"/>
      <c r="F59" s="129"/>
      <c r="G59" s="130"/>
    </row>
    <row r="60" customFormat="false" ht="14.15" hidden="false" customHeight="true" outlineLevel="0" collapsed="false">
      <c r="A60" s="140" t="s">
        <v>357</v>
      </c>
      <c r="B60" s="140"/>
      <c r="C60" s="140"/>
      <c r="D60" s="140"/>
      <c r="E60" s="140"/>
      <c r="F60" s="140"/>
      <c r="G60" s="140"/>
    </row>
    <row r="61" customFormat="false" ht="26.85" hidden="false" customHeight="false" outlineLevel="0" collapsed="false">
      <c r="A61" s="141" t="s">
        <v>358</v>
      </c>
      <c r="B61" s="141" t="s">
        <v>349</v>
      </c>
      <c r="C61" s="141" t="s">
        <v>350</v>
      </c>
      <c r="D61" s="141" t="s">
        <v>351</v>
      </c>
      <c r="E61" s="141" t="s">
        <v>352</v>
      </c>
      <c r="F61" s="141" t="s">
        <v>353</v>
      </c>
      <c r="G61" s="141" t="s">
        <v>354</v>
      </c>
    </row>
    <row r="62" customFormat="false" ht="14.15" hidden="false" customHeight="false" outlineLevel="0" collapsed="false">
      <c r="A62" s="5" t="n">
        <v>25</v>
      </c>
      <c r="B62" s="149" t="n">
        <v>2</v>
      </c>
      <c r="C62" s="5" t="s">
        <v>75</v>
      </c>
      <c r="D62" s="5" t="s">
        <v>75</v>
      </c>
      <c r="E62" s="5" t="s">
        <v>75</v>
      </c>
      <c r="F62" s="5" t="s">
        <v>75</v>
      </c>
      <c r="G62" s="5" t="s">
        <v>75</v>
      </c>
    </row>
    <row r="63" customFormat="false" ht="14.15" hidden="false" customHeight="false" outlineLevel="0" collapsed="false">
      <c r="A63" s="5" t="n">
        <v>47</v>
      </c>
      <c r="B63" s="149" t="n">
        <v>7</v>
      </c>
      <c r="C63" s="5" t="s">
        <v>75</v>
      </c>
      <c r="D63" s="5" t="s">
        <v>75</v>
      </c>
      <c r="E63" s="5" t="s">
        <v>75</v>
      </c>
      <c r="F63" s="5" t="s">
        <v>75</v>
      </c>
      <c r="G63" s="5" t="s">
        <v>75</v>
      </c>
    </row>
    <row r="64" customFormat="false" ht="14.15" hidden="false" customHeight="false" outlineLevel="0" collapsed="false">
      <c r="A64" s="5" t="n">
        <v>48</v>
      </c>
      <c r="B64" s="149" t="n">
        <v>4</v>
      </c>
      <c r="C64" s="5" t="s">
        <v>75</v>
      </c>
      <c r="D64" s="5" t="s">
        <v>75</v>
      </c>
      <c r="E64" s="5" t="s">
        <v>75</v>
      </c>
      <c r="F64" s="5" t="s">
        <v>75</v>
      </c>
      <c r="G64" s="5" t="s">
        <v>75</v>
      </c>
    </row>
    <row r="65" customFormat="false" ht="14.15" hidden="false" customHeight="false" outlineLevel="0" collapsed="false">
      <c r="A65" s="5" t="n">
        <v>13</v>
      </c>
      <c r="B65" s="149" t="n">
        <v>11</v>
      </c>
      <c r="C65" s="5" t="s">
        <v>75</v>
      </c>
      <c r="D65" s="5" t="s">
        <v>75</v>
      </c>
      <c r="E65" s="5" t="s">
        <v>75</v>
      </c>
      <c r="F65" s="5" t="s">
        <v>75</v>
      </c>
      <c r="G65" s="5" t="s">
        <v>75</v>
      </c>
    </row>
    <row r="66" customFormat="false" ht="14.15" hidden="false" customHeight="false" outlineLevel="0" collapsed="false">
      <c r="A66" s="5" t="n">
        <v>32</v>
      </c>
      <c r="B66" s="149" t="n">
        <v>4</v>
      </c>
      <c r="C66" s="5" t="s">
        <v>75</v>
      </c>
      <c r="D66" s="5" t="s">
        <v>75</v>
      </c>
      <c r="E66" s="5" t="s">
        <v>75</v>
      </c>
      <c r="F66" s="5" t="s">
        <v>75</v>
      </c>
      <c r="G66" s="5" t="s">
        <v>75</v>
      </c>
    </row>
    <row r="67" customFormat="false" ht="14.15" hidden="false" customHeight="true" outlineLevel="0" collapsed="false">
      <c r="A67" s="145" t="s">
        <v>326</v>
      </c>
      <c r="B67" s="145" t="n">
        <v>3</v>
      </c>
      <c r="C67" s="145"/>
      <c r="D67" s="145"/>
      <c r="E67" s="145"/>
      <c r="F67" s="145"/>
      <c r="G67" s="145"/>
    </row>
    <row r="68" customFormat="false" ht="14.15" hidden="false" customHeight="true" outlineLevel="0" collapsed="false">
      <c r="A68" s="141" t="s">
        <v>327</v>
      </c>
      <c r="B68" s="141" t="s">
        <v>328</v>
      </c>
      <c r="C68" s="102"/>
      <c r="D68" s="102"/>
      <c r="E68" s="102"/>
      <c r="F68" s="102"/>
      <c r="G68" s="102"/>
    </row>
    <row r="69" customFormat="false" ht="14.15" hidden="false" customHeight="true" outlineLevel="0" collapsed="false">
      <c r="A69" s="153" t="s">
        <v>355</v>
      </c>
      <c r="B69" s="153"/>
      <c r="C69" s="102"/>
      <c r="D69" s="102"/>
      <c r="E69" s="102"/>
      <c r="F69" s="102"/>
      <c r="G69" s="102"/>
    </row>
    <row r="70" customFormat="false" ht="14.15" hidden="false" customHeight="false" outlineLevel="0" collapsed="false">
      <c r="A70" s="9" t="s">
        <v>349</v>
      </c>
      <c r="B70" s="5" t="n">
        <f aca="false">SUM(B62:B66)</f>
        <v>28</v>
      </c>
      <c r="C70" s="102"/>
      <c r="D70" s="102"/>
      <c r="E70" s="102"/>
      <c r="F70" s="102"/>
      <c r="G70" s="102"/>
    </row>
    <row r="71" customFormat="false" ht="14.15" hidden="false" customHeight="false" outlineLevel="0" collapsed="false">
      <c r="A71" s="9" t="s">
        <v>350</v>
      </c>
      <c r="B71" s="5" t="n">
        <f aca="false">SUM(C62:C66)</f>
        <v>0</v>
      </c>
      <c r="C71" s="102"/>
      <c r="D71" s="102"/>
      <c r="E71" s="102"/>
      <c r="F71" s="102"/>
      <c r="G71" s="102"/>
    </row>
    <row r="72" customFormat="false" ht="14.15" hidden="false" customHeight="false" outlineLevel="0" collapsed="false">
      <c r="A72" s="9" t="str">
        <f aca="false">D61</f>
        <v>Златоглазки</v>
      </c>
      <c r="B72" s="5" t="n">
        <f aca="false">SUM(D62:D66)</f>
        <v>0</v>
      </c>
      <c r="C72" s="102"/>
      <c r="D72" s="102"/>
      <c r="E72" s="102"/>
      <c r="F72" s="102"/>
      <c r="G72" s="102"/>
    </row>
    <row r="73" customFormat="false" ht="14.15" hidden="false" customHeight="false" outlineLevel="0" collapsed="false">
      <c r="A73" s="9" t="str">
        <f aca="false">E61</f>
        <v>Комары</v>
      </c>
      <c r="B73" s="5" t="n">
        <f aca="false">SUM(E62:E66)</f>
        <v>0</v>
      </c>
      <c r="C73" s="102"/>
      <c r="D73" s="102"/>
      <c r="E73" s="102"/>
      <c r="F73" s="102"/>
      <c r="G73" s="102"/>
    </row>
    <row r="74" customFormat="false" ht="14.15" hidden="false" customHeight="false" outlineLevel="0" collapsed="false">
      <c r="A74" s="9" t="str">
        <f aca="false">F61</f>
        <v>Осы</v>
      </c>
      <c r="B74" s="5" t="n">
        <f aca="false">SUM(F62:F66)</f>
        <v>0</v>
      </c>
      <c r="C74" s="102"/>
      <c r="D74" s="102"/>
      <c r="E74" s="102"/>
      <c r="F74" s="102"/>
      <c r="G74" s="102"/>
    </row>
    <row r="75" customFormat="false" ht="14.15" hidden="false" customHeight="false" outlineLevel="0" collapsed="false">
      <c r="A75" s="9" t="str">
        <f aca="false">G61</f>
        <v>Пищевая моль</v>
      </c>
      <c r="B75" s="5" t="n">
        <f aca="false">SUM(G62:G66)</f>
        <v>0</v>
      </c>
      <c r="C75" s="102"/>
      <c r="D75" s="102"/>
      <c r="E75" s="102"/>
      <c r="F75" s="102"/>
      <c r="G75" s="102"/>
    </row>
    <row r="76" customFormat="false" ht="14.15" hidden="false" customHeight="true" outlineLevel="0" collapsed="false">
      <c r="A76" s="143" t="s">
        <v>75</v>
      </c>
      <c r="B76" s="154"/>
      <c r="C76" s="154"/>
      <c r="D76" s="154"/>
      <c r="E76" s="154"/>
      <c r="F76" s="154"/>
      <c r="G76" s="155"/>
    </row>
    <row r="77" customFormat="false" ht="14.15" hidden="false" customHeight="true" outlineLevel="0" collapsed="false">
      <c r="A77" s="145" t="s">
        <v>335</v>
      </c>
      <c r="B77" s="145"/>
      <c r="C77" s="145"/>
      <c r="D77" s="145"/>
      <c r="E77" s="145"/>
      <c r="F77" s="145"/>
      <c r="G77" s="145"/>
    </row>
    <row r="78" customFormat="false" ht="14.15" hidden="false" customHeight="true" outlineLevel="0" collapsed="false">
      <c r="A78" s="143" t="s">
        <v>359</v>
      </c>
      <c r="B78" s="143"/>
      <c r="C78" s="143"/>
      <c r="D78" s="143"/>
      <c r="E78" s="143"/>
      <c r="F78" s="143"/>
      <c r="G78" s="143"/>
    </row>
    <row r="79" customFormat="false" ht="14.15" hidden="false" customHeight="true" outlineLevel="0" collapsed="false">
      <c r="A79" s="156" t="s">
        <v>360</v>
      </c>
      <c r="B79" s="156"/>
      <c r="C79" s="156"/>
      <c r="D79" s="156"/>
      <c r="E79" s="156"/>
      <c r="F79" s="156"/>
      <c r="G79" s="156"/>
    </row>
    <row r="80" customFormat="false" ht="24.6" hidden="false" customHeight="true" outlineLevel="0" collapsed="false">
      <c r="A80" s="143" t="s">
        <v>361</v>
      </c>
      <c r="B80" s="143"/>
      <c r="C80" s="143"/>
      <c r="D80" s="143"/>
      <c r="E80" s="143"/>
      <c r="F80" s="143"/>
      <c r="G80" s="143"/>
    </row>
    <row r="81" customFormat="false" ht="14.15" hidden="false" customHeight="true" outlineLevel="0" collapsed="false">
      <c r="A81" s="140" t="s">
        <v>362</v>
      </c>
      <c r="B81" s="140"/>
      <c r="C81" s="140"/>
      <c r="D81" s="140"/>
      <c r="E81" s="140"/>
      <c r="F81" s="140"/>
      <c r="G81" s="140"/>
    </row>
    <row r="82" customFormat="false" ht="47" hidden="false" customHeight="true" outlineLevel="0" collapsed="false">
      <c r="A82" s="141" t="s">
        <v>363</v>
      </c>
      <c r="B82" s="141"/>
      <c r="C82" s="141" t="s">
        <v>364</v>
      </c>
      <c r="D82" s="141" t="s">
        <v>50</v>
      </c>
      <c r="E82" s="141" t="s">
        <v>365</v>
      </c>
      <c r="F82" s="141"/>
      <c r="G82" s="141" t="s">
        <v>366</v>
      </c>
    </row>
    <row r="83" customFormat="false" ht="14.15" hidden="false" customHeight="true" outlineLevel="0" collapsed="false">
      <c r="A83" s="7" t="s">
        <v>367</v>
      </c>
      <c r="B83" s="7"/>
      <c r="C83" s="157" t="s">
        <v>368</v>
      </c>
      <c r="D83" s="7" t="s">
        <v>369</v>
      </c>
      <c r="E83" s="7" t="s">
        <v>370</v>
      </c>
      <c r="F83" s="7"/>
      <c r="G83" s="158" t="n">
        <f aca="false">92*0.002</f>
        <v>0.184</v>
      </c>
    </row>
    <row r="84" customFormat="false" ht="26.85" hidden="false" customHeight="true" outlineLevel="0" collapsed="false">
      <c r="A84" s="7"/>
      <c r="B84" s="7"/>
      <c r="C84" s="27" t="s">
        <v>25</v>
      </c>
      <c r="D84" s="7"/>
      <c r="E84" s="7"/>
      <c r="F84" s="7"/>
      <c r="G84" s="158"/>
    </row>
    <row r="85" customFormat="false" ht="13.8" hidden="false" customHeight="true" outlineLevel="0" collapsed="false">
      <c r="A85" s="2" t="s">
        <v>371</v>
      </c>
      <c r="B85" s="2"/>
      <c r="C85" s="159" t="s">
        <v>75</v>
      </c>
      <c r="D85" s="160" t="s">
        <v>75</v>
      </c>
      <c r="E85" s="7" t="s">
        <v>75</v>
      </c>
      <c r="F85" s="7"/>
      <c r="G85" s="161" t="s">
        <v>75</v>
      </c>
    </row>
    <row r="86" customFormat="false" ht="38.55" hidden="false" customHeight="true" outlineLevel="0" collapsed="false">
      <c r="A86" s="2"/>
      <c r="B86" s="2"/>
      <c r="C86" s="5" t="s">
        <v>75</v>
      </c>
      <c r="D86" s="160"/>
      <c r="E86" s="7"/>
      <c r="F86" s="7"/>
      <c r="G86" s="161"/>
    </row>
    <row r="87" customFormat="false" ht="13.8" hidden="false" customHeight="true" outlineLevel="0" collapsed="false">
      <c r="A87" s="2" t="s">
        <v>356</v>
      </c>
      <c r="B87" s="2"/>
      <c r="C87" s="162" t="s">
        <v>372</v>
      </c>
      <c r="D87" s="5" t="s">
        <v>75</v>
      </c>
      <c r="E87" s="7" t="s">
        <v>75</v>
      </c>
      <c r="F87" s="7"/>
      <c r="G87" s="5" t="s">
        <v>75</v>
      </c>
    </row>
    <row r="88" customFormat="false" ht="13.8" hidden="false" customHeight="true" outlineLevel="0" collapsed="false">
      <c r="A88" s="7" t="s">
        <v>373</v>
      </c>
      <c r="B88" s="7"/>
      <c r="C88" s="162" t="s">
        <v>75</v>
      </c>
      <c r="D88" s="7" t="s">
        <v>75</v>
      </c>
      <c r="E88" s="7" t="s">
        <v>75</v>
      </c>
      <c r="F88" s="7"/>
      <c r="G88" s="7" t="s">
        <v>75</v>
      </c>
    </row>
    <row r="89" customFormat="false" ht="13.8" hidden="false" customHeight="true" outlineLevel="0" collapsed="false">
      <c r="A89" s="7"/>
      <c r="B89" s="7"/>
      <c r="C89" s="162" t="s">
        <v>75</v>
      </c>
      <c r="D89" s="7"/>
      <c r="E89" s="7"/>
      <c r="F89" s="7"/>
      <c r="G89" s="7"/>
    </row>
    <row r="90" customFormat="false" ht="14.15" hidden="false" customHeight="true" outlineLevel="0" collapsed="false">
      <c r="A90" s="2" t="s">
        <v>374</v>
      </c>
      <c r="B90" s="2"/>
      <c r="C90" s="27" t="s">
        <v>75</v>
      </c>
      <c r="D90" s="152" t="s">
        <v>75</v>
      </c>
      <c r="E90" s="152" t="s">
        <v>75</v>
      </c>
      <c r="F90" s="152"/>
      <c r="G90" s="152" t="s">
        <v>75</v>
      </c>
    </row>
    <row r="91" customFormat="false" ht="13.8" hidden="false" customHeight="true" outlineLevel="0" collapsed="false">
      <c r="A91" s="2"/>
      <c r="B91" s="2"/>
      <c r="C91" s="27" t="s">
        <v>75</v>
      </c>
      <c r="D91" s="152"/>
      <c r="E91" s="152"/>
      <c r="F91" s="152"/>
      <c r="G91" s="152"/>
    </row>
    <row r="92" customFormat="false" ht="18.65" hidden="false" customHeight="true" outlineLevel="0" collapsed="false">
      <c r="A92" s="163" t="s">
        <v>375</v>
      </c>
      <c r="B92" s="163"/>
      <c r="C92" s="152" t="s">
        <v>75</v>
      </c>
      <c r="D92" s="152" t="s">
        <v>75</v>
      </c>
      <c r="E92" s="152" t="s">
        <v>75</v>
      </c>
      <c r="F92" s="152"/>
      <c r="G92" s="152" t="s">
        <v>75</v>
      </c>
    </row>
    <row r="93" customFormat="false" ht="12.65" hidden="false" customHeight="true" outlineLevel="0" collapsed="false">
      <c r="A93" s="163"/>
      <c r="B93" s="163"/>
      <c r="C93" s="152"/>
      <c r="D93" s="152"/>
      <c r="E93" s="152"/>
      <c r="F93" s="152"/>
      <c r="G93" s="152"/>
    </row>
    <row r="94" customFormat="false" ht="28.35" hidden="false" customHeight="true" outlineLevel="0" collapsed="false">
      <c r="A94" s="152" t="s">
        <v>376</v>
      </c>
      <c r="B94" s="152"/>
      <c r="C94" s="27" t="s">
        <v>377</v>
      </c>
      <c r="D94" s="152" t="s">
        <v>378</v>
      </c>
      <c r="E94" s="152" t="s">
        <v>75</v>
      </c>
      <c r="F94" s="152"/>
      <c r="G94" s="152" t="n">
        <v>42</v>
      </c>
    </row>
    <row r="95" customFormat="false" ht="29.1" hidden="false" customHeight="true" outlineLevel="0" collapsed="false">
      <c r="A95" s="152"/>
      <c r="B95" s="152"/>
      <c r="C95" s="27" t="s">
        <v>25</v>
      </c>
      <c r="D95" s="152"/>
      <c r="E95" s="152"/>
      <c r="F95" s="152"/>
      <c r="G95" s="152"/>
    </row>
    <row r="96" customFormat="false" ht="14.15" hidden="false" customHeight="true" outlineLevel="0" collapsed="false">
      <c r="A96" s="140" t="s">
        <v>379</v>
      </c>
      <c r="B96" s="140"/>
      <c r="C96" s="140"/>
      <c r="D96" s="140"/>
      <c r="E96" s="140"/>
      <c r="F96" s="140"/>
      <c r="G96" s="140"/>
    </row>
    <row r="97" customFormat="false" ht="14.15" hidden="false" customHeight="true" outlineLevel="0" collapsed="false">
      <c r="A97" s="143" t="s">
        <v>380</v>
      </c>
      <c r="B97" s="143"/>
      <c r="C97" s="143"/>
      <c r="D97" s="143"/>
      <c r="E97" s="143"/>
      <c r="F97" s="7" t="s">
        <v>75</v>
      </c>
      <c r="G97" s="7"/>
    </row>
    <row r="98" customFormat="false" ht="14.15" hidden="false" customHeight="true" outlineLevel="0" collapsed="false">
      <c r="A98" s="143" t="s">
        <v>381</v>
      </c>
      <c r="B98" s="143"/>
      <c r="C98" s="143"/>
      <c r="D98" s="143"/>
      <c r="E98" s="143"/>
      <c r="F98" s="7" t="str">
        <f aca="false">F97</f>
        <v>-</v>
      </c>
      <c r="G98" s="7"/>
    </row>
    <row r="99" customFormat="false" ht="14.15" hidden="false" customHeight="true" outlineLevel="0" collapsed="false">
      <c r="A99" s="164" t="s">
        <v>382</v>
      </c>
      <c r="B99" s="164"/>
      <c r="C99" s="164"/>
      <c r="D99" s="164"/>
      <c r="E99" s="164"/>
      <c r="F99" s="7" t="s">
        <v>75</v>
      </c>
      <c r="G99" s="7"/>
    </row>
    <row r="100" customFormat="false" ht="14.15" hidden="false" customHeight="true" outlineLevel="0" collapsed="false">
      <c r="A100" s="143" t="s">
        <v>383</v>
      </c>
      <c r="B100" s="143"/>
      <c r="C100" s="143"/>
      <c r="D100" s="143"/>
      <c r="E100" s="143"/>
      <c r="F100" s="97" t="s">
        <v>384</v>
      </c>
      <c r="G100" s="97"/>
    </row>
    <row r="101" customFormat="false" ht="14.15" hidden="false" customHeight="false" outlineLevel="0" collapsed="false">
      <c r="A101" s="165" t="s">
        <v>385</v>
      </c>
      <c r="B101" s="139"/>
      <c r="C101" s="139"/>
      <c r="D101" s="139"/>
      <c r="E101" s="139"/>
      <c r="F101" s="139"/>
      <c r="G101" s="139"/>
    </row>
    <row r="102" customFormat="false" ht="26.85" hidden="false" customHeight="true" outlineLevel="0" collapsed="false">
      <c r="A102" s="9" t="s">
        <v>386</v>
      </c>
      <c r="B102" s="9"/>
      <c r="C102" s="9"/>
      <c r="D102" s="9"/>
      <c r="E102" s="9"/>
      <c r="F102" s="9"/>
      <c r="G102" s="9"/>
    </row>
    <row r="103" customFormat="false" ht="13.8" hidden="false" customHeight="true" outlineLevel="0" collapsed="false">
      <c r="A103" s="97" t="s">
        <v>387</v>
      </c>
      <c r="B103" s="97"/>
      <c r="C103" s="97"/>
      <c r="D103" s="97" t="s">
        <v>388</v>
      </c>
      <c r="E103" s="97"/>
      <c r="F103" s="97"/>
      <c r="G103" s="97"/>
    </row>
    <row r="104" customFormat="false" ht="13.8" hidden="false" customHeight="false" outlineLevel="0" collapsed="false">
      <c r="A104" s="97"/>
      <c r="B104" s="97"/>
      <c r="C104" s="97"/>
      <c r="D104" s="97"/>
      <c r="E104" s="97"/>
      <c r="F104" s="97"/>
      <c r="G104" s="97"/>
    </row>
  </sheetData>
  <mergeCells count="87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31:G31"/>
    <mergeCell ref="A33:B33"/>
    <mergeCell ref="A41:G41"/>
    <mergeCell ref="A42:G42"/>
    <mergeCell ref="A43:G43"/>
    <mergeCell ref="A44:G44"/>
    <mergeCell ref="A51:B51"/>
    <mergeCell ref="A58:G58"/>
    <mergeCell ref="A59:B59"/>
    <mergeCell ref="A60:G60"/>
    <mergeCell ref="A67:G67"/>
    <mergeCell ref="A69:B69"/>
    <mergeCell ref="A77:G77"/>
    <mergeCell ref="A78:G78"/>
    <mergeCell ref="A79:G79"/>
    <mergeCell ref="A80:G80"/>
    <mergeCell ref="A81:G81"/>
    <mergeCell ref="A82:B82"/>
    <mergeCell ref="E82:F82"/>
    <mergeCell ref="A83:B84"/>
    <mergeCell ref="D83:D84"/>
    <mergeCell ref="E83:F84"/>
    <mergeCell ref="G83:G84"/>
    <mergeCell ref="A85:B86"/>
    <mergeCell ref="D85:D86"/>
    <mergeCell ref="E85:F86"/>
    <mergeCell ref="G85:G86"/>
    <mergeCell ref="A87:B87"/>
    <mergeCell ref="E87:F87"/>
    <mergeCell ref="A88:B89"/>
    <mergeCell ref="D88:D89"/>
    <mergeCell ref="E88:F89"/>
    <mergeCell ref="G88:G89"/>
    <mergeCell ref="A90:B91"/>
    <mergeCell ref="D90:D91"/>
    <mergeCell ref="E90:F91"/>
    <mergeCell ref="G90:G91"/>
    <mergeCell ref="A92:B93"/>
    <mergeCell ref="C92:C93"/>
    <mergeCell ref="D92:D93"/>
    <mergeCell ref="E92:F93"/>
    <mergeCell ref="G92:G93"/>
    <mergeCell ref="A94:B95"/>
    <mergeCell ref="D94:D95"/>
    <mergeCell ref="E94:F95"/>
    <mergeCell ref="G94:G95"/>
    <mergeCell ref="A96:G96"/>
    <mergeCell ref="A97:E97"/>
    <mergeCell ref="F97:G97"/>
    <mergeCell ref="A98:E98"/>
    <mergeCell ref="F98:G98"/>
    <mergeCell ref="A99:E99"/>
    <mergeCell ref="F99:G99"/>
    <mergeCell ref="A100:E100"/>
    <mergeCell ref="F100:G100"/>
    <mergeCell ref="A102:G102"/>
    <mergeCell ref="A103:A104"/>
    <mergeCell ref="B103:C104"/>
    <mergeCell ref="D103:E104"/>
    <mergeCell ref="F103:G10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9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1"/>
  <sheetViews>
    <sheetView showFormulas="false" showGridLines="true" showRowColHeaders="true" showZeros="true" rightToLeft="false" tabSelected="false" showOutlineSymbols="true" defaultGridColor="true" view="pageBreakPreview" topLeftCell="A49" colorId="64" zoomScale="100" zoomScaleNormal="100" zoomScalePageLayoutView="100" workbookViewId="0">
      <selection pane="topLeft" activeCell="A78" activeCellId="1" sqref="H18:H19 A78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23.54"/>
    <col collapsed="false" customWidth="true" hidden="false" outlineLevel="0" max="2" min="2" style="1" width="14.54"/>
    <col collapsed="false" customWidth="true" hidden="false" outlineLevel="0" max="3" min="3" style="1" width="16.47"/>
    <col collapsed="false" customWidth="true" hidden="false" outlineLevel="0" max="4" min="4" style="1" width="20.39"/>
    <col collapsed="false" customWidth="true" hidden="false" outlineLevel="0" max="5" min="5" style="1" width="18.24"/>
    <col collapsed="false" customWidth="true" hidden="false" outlineLevel="0" max="6" min="6" style="1" width="16.59"/>
    <col collapsed="false" customWidth="true" hidden="false" outlineLevel="0" max="7" min="7" style="1" width="16.07"/>
    <col collapsed="false" customWidth="false" hidden="false" outlineLevel="0" max="1024" min="8" style="1" width="10.46"/>
  </cols>
  <sheetData>
    <row r="1" customFormat="false" ht="14.15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4.15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4.15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4.15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v>45581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4.15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4.15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4.15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39.5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38.55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4.15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39.55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52.2" hidden="false" customHeight="true" outlineLevel="0" collapsed="false">
      <c r="A15" s="143" t="s">
        <v>325</v>
      </c>
      <c r="B15" s="5" t="s">
        <v>75</v>
      </c>
      <c r="C15" s="5" t="s">
        <v>75</v>
      </c>
      <c r="D15" s="5" t="s">
        <v>75</v>
      </c>
      <c r="E15" s="144" t="s">
        <v>75</v>
      </c>
      <c r="F15" s="7" t="s">
        <v>75</v>
      </c>
      <c r="G15" s="7"/>
    </row>
    <row r="16" customFormat="false" ht="14.15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4.15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4.15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4.15" hidden="false" customHeight="false" outlineLevel="0" collapsed="false">
      <c r="A19" s="9" t="s">
        <v>330</v>
      </c>
      <c r="B19" s="5" t="str">
        <f aca="false">F15</f>
        <v>-</v>
      </c>
      <c r="C19" s="139"/>
      <c r="D19" s="139"/>
      <c r="E19" s="139"/>
      <c r="F19" s="139"/>
      <c r="G19" s="139"/>
    </row>
    <row r="20" customFormat="false" ht="14.15" hidden="false" customHeight="false" outlineLevel="0" collapsed="false">
      <c r="A20" s="9" t="s">
        <v>331</v>
      </c>
      <c r="B20" s="5" t="str">
        <f aca="false">B19</f>
        <v>-</v>
      </c>
      <c r="C20" s="139"/>
      <c r="D20" s="139"/>
      <c r="E20" s="139"/>
      <c r="F20" s="139"/>
      <c r="G20" s="139"/>
    </row>
    <row r="21" customFormat="false" ht="14.15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4.15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4.15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4.15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26.85" hidden="false" customHeight="false" outlineLevel="0" collapsed="false">
      <c r="A25" s="128" t="s">
        <v>336</v>
      </c>
      <c r="B25" s="129"/>
      <c r="C25" s="129"/>
      <c r="D25" s="129"/>
      <c r="E25" s="129"/>
      <c r="F25" s="129"/>
      <c r="G25" s="130"/>
    </row>
    <row r="26" customFormat="false" ht="14.15" hidden="false" customHeight="true" outlineLevel="0" collapsed="false">
      <c r="A26" s="140" t="s">
        <v>337</v>
      </c>
      <c r="B26" s="140"/>
      <c r="C26" s="140"/>
      <c r="D26" s="140"/>
      <c r="E26" s="140"/>
      <c r="F26" s="140"/>
      <c r="G26" s="140"/>
    </row>
    <row r="27" customFormat="false" ht="14.15" hidden="false" customHeight="false" outlineLevel="0" collapsed="false">
      <c r="A27" s="141" t="s">
        <v>338</v>
      </c>
      <c r="B27" s="9" t="s">
        <v>389</v>
      </c>
      <c r="C27" s="9" t="s">
        <v>340</v>
      </c>
      <c r="D27" s="9" t="s">
        <v>341</v>
      </c>
      <c r="E27" s="9" t="s">
        <v>349</v>
      </c>
      <c r="F27" s="9" t="s">
        <v>343</v>
      </c>
      <c r="G27" s="9" t="s">
        <v>344</v>
      </c>
    </row>
    <row r="28" customFormat="false" ht="14.15" hidden="false" customHeight="false" outlineLevel="0" collapsed="false">
      <c r="A28" s="97" t="s">
        <v>75</v>
      </c>
      <c r="B28" s="97" t="s">
        <v>75</v>
      </c>
      <c r="C28" s="97" t="s">
        <v>75</v>
      </c>
      <c r="D28" s="97" t="s">
        <v>75</v>
      </c>
      <c r="E28" s="97" t="s">
        <v>75</v>
      </c>
      <c r="F28" s="97" t="s">
        <v>75</v>
      </c>
      <c r="G28" s="97" t="s">
        <v>75</v>
      </c>
    </row>
    <row r="29" customFormat="false" ht="19.4" hidden="false" customHeight="true" outlineLevel="0" collapsed="false">
      <c r="A29" s="145" t="s">
        <v>326</v>
      </c>
      <c r="B29" s="145"/>
      <c r="C29" s="145"/>
      <c r="D29" s="145"/>
      <c r="E29" s="145"/>
      <c r="F29" s="145"/>
      <c r="G29" s="145"/>
    </row>
    <row r="30" customFormat="false" ht="14.15" hidden="false" customHeight="false" outlineLevel="0" collapsed="false">
      <c r="A30" s="141" t="s">
        <v>327</v>
      </c>
      <c r="B30" s="141" t="s">
        <v>328</v>
      </c>
      <c r="C30" s="102"/>
      <c r="D30" s="102"/>
      <c r="E30" s="102"/>
      <c r="F30" s="102"/>
      <c r="G30" s="102"/>
    </row>
    <row r="31" customFormat="false" ht="14.15" hidden="false" customHeight="true" outlineLevel="0" collapsed="false">
      <c r="A31" s="7" t="s">
        <v>345</v>
      </c>
      <c r="B31" s="7"/>
      <c r="C31" s="102"/>
      <c r="D31" s="102"/>
      <c r="E31" s="102"/>
      <c r="F31" s="102"/>
      <c r="G31" s="102"/>
    </row>
    <row r="32" customFormat="false" ht="14.15" hidden="false" customHeight="false" outlineLevel="0" collapsed="false">
      <c r="A32" s="9" t="s">
        <v>389</v>
      </c>
      <c r="B32" s="5" t="n">
        <f aca="false">SUM(B28:B28)</f>
        <v>0</v>
      </c>
      <c r="C32" s="102"/>
      <c r="D32" s="102"/>
      <c r="E32" s="102"/>
      <c r="F32" s="102"/>
      <c r="G32" s="102"/>
    </row>
    <row r="33" customFormat="false" ht="14.15" hidden="false" customHeight="false" outlineLevel="0" collapsed="false">
      <c r="A33" s="9" t="s">
        <v>340</v>
      </c>
      <c r="B33" s="5" t="n">
        <f aca="false">SUM(C28:C28)</f>
        <v>0</v>
      </c>
      <c r="C33" s="102"/>
      <c r="D33" s="102"/>
      <c r="E33" s="102"/>
      <c r="F33" s="102"/>
      <c r="G33" s="102"/>
    </row>
    <row r="34" customFormat="false" ht="14.15" hidden="false" customHeight="false" outlineLevel="0" collapsed="false">
      <c r="A34" s="9" t="s">
        <v>341</v>
      </c>
      <c r="B34" s="5" t="n">
        <f aca="false">SUM(D28:D28)</f>
        <v>0</v>
      </c>
      <c r="C34" s="148"/>
      <c r="D34" s="148"/>
      <c r="E34" s="148"/>
      <c r="F34" s="148"/>
      <c r="G34" s="102"/>
    </row>
    <row r="35" customFormat="false" ht="14.15" hidden="false" customHeight="false" outlineLevel="0" collapsed="false">
      <c r="A35" s="9" t="str">
        <f aca="false">E27</f>
        <v>Мошки</v>
      </c>
      <c r="B35" s="5" t="n">
        <f aca="false">SUM(E28:E28)</f>
        <v>0</v>
      </c>
      <c r="C35" s="148"/>
      <c r="D35" s="148"/>
      <c r="E35" s="148"/>
      <c r="F35" s="148"/>
      <c r="G35" s="102"/>
    </row>
    <row r="36" customFormat="false" ht="14.15" hidden="false" customHeight="false" outlineLevel="0" collapsed="false">
      <c r="A36" s="9" t="s">
        <v>343</v>
      </c>
      <c r="B36" s="5" t="n">
        <f aca="false">SUM(F28:F28)</f>
        <v>0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344</v>
      </c>
      <c r="B37" s="5" t="n">
        <f aca="false">SUM(G28:G28)</f>
        <v>0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331</v>
      </c>
      <c r="B38" s="5" t="n">
        <f aca="false">SUM(B32:B37)</f>
        <v>0</v>
      </c>
      <c r="C38" s="148"/>
      <c r="D38" s="148"/>
      <c r="E38" s="148"/>
      <c r="F38" s="148"/>
      <c r="G38" s="102"/>
    </row>
    <row r="39" customFormat="false" ht="14.15" hidden="false" customHeight="true" outlineLevel="0" collapsed="false">
      <c r="A39" s="143" t="s">
        <v>390</v>
      </c>
      <c r="B39" s="143"/>
      <c r="C39" s="143"/>
      <c r="D39" s="143"/>
      <c r="E39" s="143"/>
      <c r="F39" s="143"/>
      <c r="G39" s="143"/>
    </row>
    <row r="40" customFormat="false" ht="14.15" hidden="false" customHeight="true" outlineLevel="0" collapsed="false">
      <c r="A40" s="145" t="s">
        <v>335</v>
      </c>
      <c r="B40" s="145"/>
      <c r="C40" s="145"/>
      <c r="D40" s="145"/>
      <c r="E40" s="145"/>
      <c r="F40" s="145"/>
      <c r="G40" s="145"/>
    </row>
    <row r="41" customFormat="false" ht="14.15" hidden="false" customHeight="true" outlineLevel="0" collapsed="false">
      <c r="A41" s="143" t="s">
        <v>346</v>
      </c>
      <c r="B41" s="143"/>
      <c r="C41" s="143"/>
      <c r="D41" s="143"/>
      <c r="E41" s="143"/>
      <c r="F41" s="143"/>
      <c r="G41" s="143"/>
    </row>
    <row r="42" customFormat="false" ht="14.15" hidden="false" customHeight="true" outlineLevel="0" collapsed="false">
      <c r="A42" s="140" t="s">
        <v>347</v>
      </c>
      <c r="B42" s="140"/>
      <c r="C42" s="140"/>
      <c r="D42" s="140"/>
      <c r="E42" s="140"/>
      <c r="F42" s="140"/>
      <c r="G42" s="140"/>
    </row>
    <row r="43" customFormat="false" ht="26.85" hidden="false" customHeight="false" outlineLevel="0" collapsed="false">
      <c r="A43" s="141" t="s">
        <v>348</v>
      </c>
      <c r="B43" s="141" t="s">
        <v>349</v>
      </c>
      <c r="C43" s="141" t="s">
        <v>350</v>
      </c>
      <c r="D43" s="141" t="s">
        <v>351</v>
      </c>
      <c r="E43" s="141" t="s">
        <v>352</v>
      </c>
      <c r="F43" s="141" t="s">
        <v>353</v>
      </c>
      <c r="G43" s="141" t="s">
        <v>354</v>
      </c>
    </row>
    <row r="44" customFormat="false" ht="14.15" hidden="false" customHeight="false" outlineLevel="0" collapsed="false">
      <c r="A44" s="97" t="n">
        <v>7</v>
      </c>
      <c r="B44" s="97" t="n">
        <v>2</v>
      </c>
      <c r="C44" s="97" t="s">
        <v>75</v>
      </c>
      <c r="D44" s="149" t="s">
        <v>75</v>
      </c>
      <c r="E44" s="149" t="s">
        <v>75</v>
      </c>
      <c r="F44" s="149" t="s">
        <v>75</v>
      </c>
      <c r="G44" s="149" t="s">
        <v>75</v>
      </c>
    </row>
    <row r="45" customFormat="false" ht="14.15" hidden="false" customHeight="false" outlineLevel="0" collapsed="false">
      <c r="A45" s="97" t="n">
        <v>8</v>
      </c>
      <c r="B45" s="97" t="n">
        <v>4</v>
      </c>
      <c r="C45" s="97" t="s">
        <v>75</v>
      </c>
      <c r="D45" s="149" t="s">
        <v>75</v>
      </c>
      <c r="E45" s="149" t="s">
        <v>75</v>
      </c>
      <c r="F45" s="149" t="s">
        <v>75</v>
      </c>
      <c r="G45" s="149" t="s">
        <v>75</v>
      </c>
    </row>
    <row r="46" customFormat="false" ht="14.15" hidden="false" customHeight="false" outlineLevel="0" collapsed="false">
      <c r="A46" s="97" t="n">
        <v>18</v>
      </c>
      <c r="B46" s="97" t="n">
        <v>4</v>
      </c>
      <c r="C46" s="97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4.15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4.15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4.15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4.15" hidden="false" customHeight="false" outlineLevel="0" collapsed="false">
      <c r="A50" s="9" t="s">
        <v>349</v>
      </c>
      <c r="B50" s="5" t="n">
        <f aca="false">SUM(B44:B46)</f>
        <v>10</v>
      </c>
      <c r="C50" s="139"/>
      <c r="D50" s="139"/>
      <c r="E50" s="139"/>
      <c r="F50" s="139"/>
      <c r="G50" s="139"/>
    </row>
    <row r="51" customFormat="false" ht="14.15" hidden="false" customHeight="false" outlineLevel="0" collapsed="false">
      <c r="A51" s="9" t="s">
        <v>350</v>
      </c>
      <c r="B51" s="5" t="n">
        <f aca="false">SUM(C44:C46)</f>
        <v>0</v>
      </c>
      <c r="C51" s="139"/>
      <c r="D51" s="139"/>
      <c r="E51" s="139"/>
      <c r="F51" s="139"/>
      <c r="G51" s="139"/>
    </row>
    <row r="52" customFormat="false" ht="14.15" hidden="false" customHeight="false" outlineLevel="0" collapsed="false">
      <c r="A52" s="9" t="str">
        <f aca="false">D43</f>
        <v>Златоглазки</v>
      </c>
      <c r="B52" s="5" t="n">
        <f aca="false">SUM(D44:D46)</f>
        <v>0</v>
      </c>
      <c r="C52" s="139"/>
      <c r="D52" s="139"/>
      <c r="E52" s="139"/>
      <c r="F52" s="139"/>
      <c r="G52" s="139"/>
    </row>
    <row r="53" customFormat="false" ht="14.15" hidden="false" customHeight="false" outlineLevel="0" collapsed="false">
      <c r="A53" s="9" t="str">
        <f aca="false">E43</f>
        <v>Комары</v>
      </c>
      <c r="B53" s="5" t="n">
        <f aca="false">SUM(E44:E46)</f>
        <v>0</v>
      </c>
      <c r="C53" s="139"/>
      <c r="D53" s="139"/>
      <c r="E53" s="139"/>
      <c r="F53" s="139"/>
      <c r="G53" s="139"/>
    </row>
    <row r="54" customFormat="false" ht="14.15" hidden="false" customHeight="false" outlineLevel="0" collapsed="false">
      <c r="A54" s="9" t="str">
        <f aca="false">F43</f>
        <v>Осы</v>
      </c>
      <c r="B54" s="5" t="n">
        <f aca="false">SUM(F44:F46)</f>
        <v>0</v>
      </c>
      <c r="C54" s="139"/>
      <c r="D54" s="139"/>
      <c r="E54" s="139"/>
      <c r="F54" s="139"/>
      <c r="G54" s="139"/>
    </row>
    <row r="55" customFormat="false" ht="14.15" hidden="false" customHeight="false" outlineLevel="0" collapsed="false">
      <c r="A55" s="9" t="str">
        <f aca="false">G43</f>
        <v>Пищевая моль</v>
      </c>
      <c r="B55" s="5" t="n">
        <f aca="false">SUM(G44:G46)</f>
        <v>0</v>
      </c>
      <c r="C55" s="139"/>
      <c r="D55" s="139"/>
      <c r="E55" s="139"/>
      <c r="F55" s="139"/>
      <c r="G55" s="139"/>
    </row>
    <row r="56" customFormat="false" ht="14.15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4.15" hidden="false" customHeight="true" outlineLevel="0" collapsed="false">
      <c r="A57" s="2" t="s">
        <v>356</v>
      </c>
      <c r="B57" s="2"/>
      <c r="C57" s="129"/>
      <c r="D57" s="129"/>
      <c r="E57" s="129"/>
      <c r="F57" s="129"/>
      <c r="G57" s="130"/>
    </row>
    <row r="58" customFormat="false" ht="14.15" hidden="false" customHeight="true" outlineLevel="0" collapsed="false">
      <c r="A58" s="156" t="s">
        <v>360</v>
      </c>
      <c r="B58" s="156"/>
      <c r="C58" s="156"/>
      <c r="D58" s="156"/>
      <c r="E58" s="156"/>
      <c r="F58" s="156"/>
      <c r="G58" s="156"/>
    </row>
    <row r="59" customFormat="false" ht="14.15" hidden="false" customHeight="true" outlineLevel="0" collapsed="false">
      <c r="A59" s="143" t="s">
        <v>391</v>
      </c>
      <c r="B59" s="143"/>
      <c r="C59" s="143"/>
      <c r="D59" s="143"/>
      <c r="E59" s="143"/>
      <c r="F59" s="143"/>
      <c r="G59" s="143"/>
    </row>
    <row r="60" customFormat="false" ht="14.15" hidden="false" customHeight="true" outlineLevel="0" collapsed="false">
      <c r="A60" s="140" t="s">
        <v>392</v>
      </c>
      <c r="B60" s="140"/>
      <c r="C60" s="140"/>
      <c r="D60" s="140"/>
      <c r="E60" s="140"/>
      <c r="F60" s="140"/>
      <c r="G60" s="140"/>
    </row>
    <row r="61" customFormat="false" ht="47" hidden="false" customHeight="true" outlineLevel="0" collapsed="false">
      <c r="A61" s="141" t="s">
        <v>363</v>
      </c>
      <c r="B61" s="141"/>
      <c r="C61" s="141" t="s">
        <v>364</v>
      </c>
      <c r="D61" s="141" t="s">
        <v>50</v>
      </c>
      <c r="E61" s="141" t="s">
        <v>365</v>
      </c>
      <c r="F61" s="141"/>
      <c r="G61" s="141" t="s">
        <v>323</v>
      </c>
    </row>
    <row r="62" customFormat="false" ht="14.15" hidden="false" customHeight="true" outlineLevel="0" collapsed="false">
      <c r="A62" s="7" t="s">
        <v>367</v>
      </c>
      <c r="B62" s="7"/>
      <c r="C62" s="157" t="s">
        <v>368</v>
      </c>
      <c r="D62" s="7" t="s">
        <v>369</v>
      </c>
      <c r="E62" s="7" t="s">
        <v>370</v>
      </c>
      <c r="F62" s="7"/>
      <c r="G62" s="158" t="n">
        <f aca="false">92*0.002</f>
        <v>0.184</v>
      </c>
    </row>
    <row r="63" customFormat="false" ht="26.85" hidden="false" customHeight="true" outlineLevel="0" collapsed="false">
      <c r="A63" s="7"/>
      <c r="B63" s="7"/>
      <c r="C63" s="152" t="s">
        <v>25</v>
      </c>
      <c r="D63" s="7"/>
      <c r="E63" s="7"/>
      <c r="F63" s="7"/>
      <c r="G63" s="158"/>
    </row>
    <row r="64" customFormat="false" ht="13.8" hidden="false" customHeight="true" outlineLevel="0" collapsed="false">
      <c r="A64" s="2" t="s">
        <v>371</v>
      </c>
      <c r="B64" s="2"/>
      <c r="C64" s="159" t="s">
        <v>75</v>
      </c>
      <c r="D64" s="160" t="s">
        <v>75</v>
      </c>
      <c r="E64" s="7" t="s">
        <v>75</v>
      </c>
      <c r="F64" s="7"/>
      <c r="G64" s="161" t="s">
        <v>75</v>
      </c>
    </row>
    <row r="65" customFormat="false" ht="38.55" hidden="false" customHeight="true" outlineLevel="0" collapsed="false">
      <c r="A65" s="2"/>
      <c r="B65" s="2"/>
      <c r="C65" s="7" t="s">
        <v>75</v>
      </c>
      <c r="D65" s="160"/>
      <c r="E65" s="7"/>
      <c r="F65" s="7"/>
      <c r="G65" s="161"/>
    </row>
    <row r="66" customFormat="false" ht="13.8" hidden="false" customHeight="true" outlineLevel="0" collapsed="false">
      <c r="A66" s="2" t="s">
        <v>356</v>
      </c>
      <c r="B66" s="2"/>
      <c r="C66" s="162" t="s">
        <v>372</v>
      </c>
      <c r="D66" s="7" t="s">
        <v>75</v>
      </c>
      <c r="E66" s="7" t="s">
        <v>75</v>
      </c>
      <c r="F66" s="7"/>
      <c r="G66" s="7" t="s">
        <v>75</v>
      </c>
    </row>
    <row r="67" customFormat="false" ht="13.8" hidden="false" customHeight="true" outlineLevel="0" collapsed="false">
      <c r="A67" s="7" t="s">
        <v>373</v>
      </c>
      <c r="B67" s="7"/>
      <c r="C67" s="162" t="s">
        <v>75</v>
      </c>
      <c r="D67" s="7" t="s">
        <v>75</v>
      </c>
      <c r="E67" s="7" t="s">
        <v>75</v>
      </c>
      <c r="F67" s="7"/>
      <c r="G67" s="7" t="s">
        <v>75</v>
      </c>
    </row>
    <row r="68" customFormat="false" ht="13.8" hidden="false" customHeight="true" outlineLevel="0" collapsed="false">
      <c r="A68" s="7"/>
      <c r="B68" s="7"/>
      <c r="C68" s="162" t="s">
        <v>75</v>
      </c>
      <c r="D68" s="7"/>
      <c r="E68" s="7"/>
      <c r="F68" s="7"/>
      <c r="G68" s="7"/>
    </row>
    <row r="69" customFormat="false" ht="14.15" hidden="false" customHeight="true" outlineLevel="0" collapsed="false">
      <c r="A69" s="2" t="s">
        <v>374</v>
      </c>
      <c r="B69" s="2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3.8" hidden="false" customHeight="true" outlineLevel="0" collapsed="false">
      <c r="A70" s="2"/>
      <c r="B70" s="2"/>
      <c r="C70" s="152" t="s">
        <v>75</v>
      </c>
      <c r="D70" s="152"/>
      <c r="E70" s="152"/>
      <c r="F70" s="152"/>
      <c r="G70" s="152"/>
    </row>
    <row r="71" customFormat="false" ht="18.65" hidden="false" customHeight="true" outlineLevel="0" collapsed="false">
      <c r="A71" s="163" t="s">
        <v>375</v>
      </c>
      <c r="B71" s="163"/>
      <c r="C71" s="152" t="s">
        <v>75</v>
      </c>
      <c r="D71" s="152" t="s">
        <v>75</v>
      </c>
      <c r="E71" s="152" t="s">
        <v>75</v>
      </c>
      <c r="F71" s="152"/>
      <c r="G71" s="152" t="s">
        <v>75</v>
      </c>
    </row>
    <row r="72" customFormat="false" ht="12.65" hidden="false" customHeight="true" outlineLevel="0" collapsed="false">
      <c r="A72" s="163"/>
      <c r="B72" s="163"/>
      <c r="C72" s="152"/>
      <c r="D72" s="152"/>
      <c r="E72" s="152"/>
      <c r="F72" s="152"/>
      <c r="G72" s="152"/>
    </row>
    <row r="73" customFormat="false" ht="14.15" hidden="false" customHeight="true" outlineLevel="0" collapsed="false">
      <c r="A73" s="140" t="s">
        <v>393</v>
      </c>
      <c r="B73" s="140"/>
      <c r="C73" s="140"/>
      <c r="D73" s="140"/>
      <c r="E73" s="140"/>
      <c r="F73" s="140"/>
      <c r="G73" s="140"/>
    </row>
    <row r="74" customFormat="false" ht="14.15" hidden="false" customHeight="true" outlineLevel="0" collapsed="false">
      <c r="A74" s="143" t="s">
        <v>380</v>
      </c>
      <c r="B74" s="143"/>
      <c r="C74" s="143"/>
      <c r="D74" s="143"/>
      <c r="E74" s="143"/>
      <c r="F74" s="7" t="s">
        <v>75</v>
      </c>
      <c r="G74" s="7"/>
    </row>
    <row r="75" customFormat="false" ht="14.15" hidden="false" customHeight="true" outlineLevel="0" collapsed="false">
      <c r="A75" s="143" t="s">
        <v>381</v>
      </c>
      <c r="B75" s="143"/>
      <c r="C75" s="143"/>
      <c r="D75" s="143"/>
      <c r="E75" s="143"/>
      <c r="F75" s="7" t="str">
        <f aca="false">F74</f>
        <v>-</v>
      </c>
      <c r="G75" s="7"/>
    </row>
    <row r="76" customFormat="false" ht="14.15" hidden="false" customHeight="true" outlineLevel="0" collapsed="false">
      <c r="A76" s="164" t="s">
        <v>382</v>
      </c>
      <c r="B76" s="164"/>
      <c r="C76" s="164"/>
      <c r="D76" s="164"/>
      <c r="E76" s="164"/>
      <c r="F76" s="7" t="s">
        <v>75</v>
      </c>
      <c r="G76" s="7"/>
    </row>
    <row r="77" customFormat="false" ht="14.15" hidden="false" customHeight="true" outlineLevel="0" collapsed="false">
      <c r="A77" s="143" t="s">
        <v>383</v>
      </c>
      <c r="B77" s="143"/>
      <c r="C77" s="143"/>
      <c r="D77" s="143"/>
      <c r="E77" s="143"/>
      <c r="F77" s="97" t="s">
        <v>384</v>
      </c>
      <c r="G77" s="97"/>
    </row>
    <row r="78" customFormat="false" ht="14.15" hidden="false" customHeight="false" outlineLevel="0" collapsed="false">
      <c r="A78" s="165" t="s">
        <v>394</v>
      </c>
      <c r="B78" s="139"/>
      <c r="C78" s="139"/>
      <c r="D78" s="139"/>
      <c r="E78" s="139"/>
      <c r="F78" s="139"/>
      <c r="G78" s="139"/>
    </row>
    <row r="79" customFormat="false" ht="26.85" hidden="false" customHeight="true" outlineLevel="0" collapsed="false">
      <c r="A79" s="9" t="s">
        <v>386</v>
      </c>
      <c r="B79" s="9"/>
      <c r="C79" s="9"/>
      <c r="D79" s="9"/>
      <c r="E79" s="9"/>
      <c r="F79" s="9"/>
      <c r="G79" s="9"/>
    </row>
    <row r="80" customFormat="false" ht="13.8" hidden="false" customHeight="true" outlineLevel="0" collapsed="false">
      <c r="A80" s="97" t="s">
        <v>387</v>
      </c>
      <c r="B80" s="97"/>
      <c r="C80" s="97"/>
      <c r="D80" s="97" t="s">
        <v>388</v>
      </c>
      <c r="E80" s="97"/>
      <c r="F80" s="97"/>
      <c r="G80" s="97"/>
    </row>
    <row r="81" customFormat="false" ht="13.8" hidden="false" customHeight="false" outlineLevel="0" collapsed="false">
      <c r="A81" s="97"/>
      <c r="B81" s="97"/>
      <c r="C81" s="97"/>
      <c r="D81" s="97"/>
      <c r="E81" s="97"/>
      <c r="F81" s="97"/>
      <c r="G81" s="97"/>
    </row>
  </sheetData>
  <mergeCells count="7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29:G29"/>
    <mergeCell ref="A31:B31"/>
    <mergeCell ref="A39:G39"/>
    <mergeCell ref="A40:G40"/>
    <mergeCell ref="A41:G41"/>
    <mergeCell ref="A42:G42"/>
    <mergeCell ref="A47:G47"/>
    <mergeCell ref="A49:B49"/>
    <mergeCell ref="A56:G56"/>
    <mergeCell ref="A57:B57"/>
    <mergeCell ref="A58:G58"/>
    <mergeCell ref="A59:G59"/>
    <mergeCell ref="A60:G60"/>
    <mergeCell ref="A61:B61"/>
    <mergeCell ref="E61:F61"/>
    <mergeCell ref="A62:B63"/>
    <mergeCell ref="D62:D63"/>
    <mergeCell ref="E62:F63"/>
    <mergeCell ref="G62:G63"/>
    <mergeCell ref="A64:B65"/>
    <mergeCell ref="D64:D65"/>
    <mergeCell ref="E64:F65"/>
    <mergeCell ref="G64:G65"/>
    <mergeCell ref="A66:B66"/>
    <mergeCell ref="E66:F66"/>
    <mergeCell ref="A67:B68"/>
    <mergeCell ref="D67:D68"/>
    <mergeCell ref="E67:F68"/>
    <mergeCell ref="G67:G68"/>
    <mergeCell ref="A69:B70"/>
    <mergeCell ref="D69:D70"/>
    <mergeCell ref="E69:F70"/>
    <mergeCell ref="G69:G70"/>
    <mergeCell ref="A71:B72"/>
    <mergeCell ref="C71:C72"/>
    <mergeCell ref="D71:D72"/>
    <mergeCell ref="E71:F72"/>
    <mergeCell ref="G71:G72"/>
    <mergeCell ref="A73:G73"/>
    <mergeCell ref="A74:E74"/>
    <mergeCell ref="F74:G74"/>
    <mergeCell ref="A75:E75"/>
    <mergeCell ref="F75:G75"/>
    <mergeCell ref="A76:E76"/>
    <mergeCell ref="F76:G76"/>
    <mergeCell ref="A77:E77"/>
    <mergeCell ref="F77:G77"/>
    <mergeCell ref="A79:G79"/>
    <mergeCell ref="A80:A81"/>
    <mergeCell ref="B80:C81"/>
    <mergeCell ref="D80:E81"/>
    <mergeCell ref="F80:G81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9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8"/>
  <sheetViews>
    <sheetView showFormulas="false" showGridLines="true" showRowColHeaders="true" showZeros="true" rightToLeft="false" tabSelected="false" showOutlineSymbols="true" defaultGridColor="true" view="pageBreakPreview" topLeftCell="A52" colorId="64" zoomScale="100" zoomScaleNormal="100" zoomScalePageLayoutView="100" workbookViewId="0">
      <selection pane="topLeft" activeCell="G59" activeCellId="1" sqref="H18:H19 G59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20.18"/>
    <col collapsed="false" customWidth="true" hidden="false" outlineLevel="0" max="2" min="2" style="1" width="14.35"/>
    <col collapsed="false" customWidth="true" hidden="false" outlineLevel="0" max="3" min="3" style="1" width="13.29"/>
    <col collapsed="false" customWidth="true" hidden="false" outlineLevel="0" max="4" min="4" style="1" width="21.11"/>
    <col collapsed="false" customWidth="true" hidden="false" outlineLevel="0" max="5" min="5" style="1" width="15.03"/>
    <col collapsed="false" customWidth="true" hidden="false" outlineLevel="0" max="6" min="6" style="1" width="13.53"/>
    <col collapsed="false" customWidth="true" hidden="false" outlineLevel="0" max="7" min="7" style="1" width="13.29"/>
    <col collapsed="false" customWidth="false" hidden="false" outlineLevel="0" max="1024" min="8" style="1" width="10.46"/>
  </cols>
  <sheetData>
    <row r="1" customFormat="false" ht="13.8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8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8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8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v>45589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8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8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8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39.8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8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8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39.8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53.7" hidden="false" customHeight="true" outlineLevel="0" collapsed="false">
      <c r="A15" s="143" t="s">
        <v>325</v>
      </c>
      <c r="B15" s="5" t="s">
        <v>75</v>
      </c>
      <c r="C15" s="5" t="s">
        <v>75</v>
      </c>
      <c r="D15" s="5" t="s">
        <v>75</v>
      </c>
      <c r="E15" s="144" t="s">
        <v>75</v>
      </c>
      <c r="F15" s="7" t="s">
        <v>75</v>
      </c>
      <c r="G15" s="7"/>
    </row>
    <row r="16" customFormat="false" ht="13.8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8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8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8" hidden="false" customHeight="false" outlineLevel="0" collapsed="false">
      <c r="A19" s="9" t="s">
        <v>330</v>
      </c>
      <c r="B19" s="5" t="str">
        <f aca="false">F15</f>
        <v>-</v>
      </c>
      <c r="C19" s="139"/>
      <c r="D19" s="139"/>
      <c r="E19" s="139"/>
      <c r="F19" s="139"/>
      <c r="G19" s="139"/>
    </row>
    <row r="20" customFormat="false" ht="13.8" hidden="false" customHeight="false" outlineLevel="0" collapsed="false">
      <c r="A20" s="9" t="s">
        <v>331</v>
      </c>
      <c r="B20" s="5" t="str">
        <f aca="false">B19</f>
        <v>-</v>
      </c>
      <c r="C20" s="139"/>
      <c r="D20" s="139"/>
      <c r="E20" s="139"/>
      <c r="F20" s="139"/>
      <c r="G20" s="139"/>
    </row>
    <row r="21" customFormat="false" ht="13.8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8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8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8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8" hidden="false" customHeight="false" outlineLevel="0" collapsed="false">
      <c r="A25" s="128" t="s">
        <v>336</v>
      </c>
      <c r="B25" s="129"/>
      <c r="C25" s="129"/>
      <c r="D25" s="129"/>
      <c r="E25" s="129"/>
      <c r="F25" s="129"/>
      <c r="G25" s="130"/>
    </row>
    <row r="26" customFormat="false" ht="13.8" hidden="false" customHeight="true" outlineLevel="0" collapsed="false">
      <c r="A26" s="140" t="s">
        <v>337</v>
      </c>
      <c r="B26" s="140"/>
      <c r="C26" s="140"/>
      <c r="D26" s="140"/>
      <c r="E26" s="140"/>
      <c r="F26" s="140"/>
      <c r="G26" s="140"/>
    </row>
    <row r="27" customFormat="false" ht="14.15" hidden="false" customHeight="false" outlineLevel="0" collapsed="false">
      <c r="A27" s="141" t="s">
        <v>338</v>
      </c>
      <c r="B27" s="9" t="s">
        <v>389</v>
      </c>
      <c r="C27" s="9" t="s">
        <v>340</v>
      </c>
      <c r="D27" s="9" t="s">
        <v>341</v>
      </c>
      <c r="E27" s="9" t="s">
        <v>349</v>
      </c>
      <c r="F27" s="9" t="s">
        <v>343</v>
      </c>
      <c r="G27" s="9" t="s">
        <v>344</v>
      </c>
    </row>
    <row r="28" customFormat="false" ht="13.9" hidden="false" customHeight="false" outlineLevel="0" collapsed="false">
      <c r="A28" s="97" t="s">
        <v>75</v>
      </c>
      <c r="B28" s="5" t="s">
        <v>75</v>
      </c>
      <c r="C28" s="5" t="s">
        <v>75</v>
      </c>
      <c r="D28" s="5" t="s">
        <v>75</v>
      </c>
      <c r="E28" s="97" t="s">
        <v>75</v>
      </c>
      <c r="F28" s="5" t="s">
        <v>75</v>
      </c>
      <c r="G28" s="5" t="s">
        <v>75</v>
      </c>
    </row>
    <row r="29" customFormat="false" ht="13.8" hidden="false" customHeight="true" outlineLevel="0" collapsed="false">
      <c r="A29" s="145" t="s">
        <v>326</v>
      </c>
      <c r="B29" s="145"/>
      <c r="C29" s="145"/>
      <c r="D29" s="145"/>
      <c r="E29" s="145"/>
      <c r="F29" s="145"/>
      <c r="G29" s="145"/>
    </row>
    <row r="30" customFormat="false" ht="13.8" hidden="false" customHeight="false" outlineLevel="0" collapsed="false">
      <c r="A30" s="141" t="s">
        <v>327</v>
      </c>
      <c r="B30" s="141" t="s">
        <v>328</v>
      </c>
      <c r="C30" s="102"/>
      <c r="D30" s="102"/>
      <c r="E30" s="102"/>
      <c r="F30" s="102"/>
      <c r="G30" s="102"/>
    </row>
    <row r="31" customFormat="false" ht="13.8" hidden="false" customHeight="true" outlineLevel="0" collapsed="false">
      <c r="A31" s="7" t="s">
        <v>345</v>
      </c>
      <c r="B31" s="7"/>
      <c r="C31" s="102"/>
      <c r="D31" s="102"/>
      <c r="E31" s="102"/>
      <c r="F31" s="102"/>
      <c r="G31" s="102"/>
    </row>
    <row r="32" customFormat="false" ht="13.8" hidden="false" customHeight="false" outlineLevel="0" collapsed="false">
      <c r="A32" s="9" t="s">
        <v>389</v>
      </c>
      <c r="B32" s="5" t="str">
        <f aca="false">B28</f>
        <v>-</v>
      </c>
      <c r="C32" s="102"/>
      <c r="D32" s="102"/>
      <c r="E32" s="102"/>
      <c r="F32" s="102"/>
      <c r="G32" s="102"/>
    </row>
    <row r="33" customFormat="false" ht="13.8" hidden="false" customHeight="false" outlineLevel="0" collapsed="false">
      <c r="A33" s="9" t="s">
        <v>340</v>
      </c>
      <c r="B33" s="5" t="str">
        <f aca="false">C28</f>
        <v>-</v>
      </c>
      <c r="C33" s="102"/>
      <c r="D33" s="102"/>
      <c r="E33" s="102"/>
      <c r="F33" s="102"/>
      <c r="G33" s="102"/>
    </row>
    <row r="34" customFormat="false" ht="13.8" hidden="false" customHeight="false" outlineLevel="0" collapsed="false">
      <c r="A34" s="9" t="s">
        <v>341</v>
      </c>
      <c r="B34" s="5" t="str">
        <f aca="false">D28</f>
        <v>-</v>
      </c>
      <c r="C34" s="148"/>
      <c r="D34" s="148"/>
      <c r="E34" s="148"/>
      <c r="F34" s="148"/>
      <c r="G34" s="102"/>
    </row>
    <row r="35" customFormat="false" ht="14.15" hidden="false" customHeight="false" outlineLevel="0" collapsed="false">
      <c r="A35" s="9" t="s">
        <v>349</v>
      </c>
      <c r="B35" s="5" t="n">
        <f aca="false">SUM(E28:E28)</f>
        <v>0</v>
      </c>
      <c r="C35" s="148"/>
      <c r="D35" s="148"/>
      <c r="E35" s="148"/>
      <c r="F35" s="148"/>
      <c r="G35" s="102"/>
    </row>
    <row r="36" customFormat="false" ht="14.15" hidden="false" customHeight="false" outlineLevel="0" collapsed="false">
      <c r="A36" s="9" t="s">
        <v>343</v>
      </c>
      <c r="B36" s="5" t="str">
        <f aca="false">F28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344</v>
      </c>
      <c r="B37" s="5" t="str">
        <f aca="false">G28</f>
        <v>-</v>
      </c>
      <c r="C37" s="148"/>
      <c r="D37" s="148"/>
      <c r="E37" s="148"/>
      <c r="F37" s="148"/>
      <c r="G37" s="102"/>
    </row>
    <row r="38" customFormat="false" ht="13.8" hidden="false" customHeight="false" outlineLevel="0" collapsed="false">
      <c r="A38" s="9" t="s">
        <v>331</v>
      </c>
      <c r="B38" s="5" t="n">
        <f aca="false">SUM(B33:B37)</f>
        <v>0</v>
      </c>
      <c r="C38" s="148"/>
      <c r="D38" s="148"/>
      <c r="E38" s="148"/>
      <c r="F38" s="148"/>
      <c r="G38" s="102"/>
    </row>
    <row r="39" customFormat="false" ht="13.8" hidden="false" customHeight="true" outlineLevel="0" collapsed="false">
      <c r="A39" s="143" t="s">
        <v>75</v>
      </c>
      <c r="B39" s="143"/>
      <c r="C39" s="143"/>
      <c r="D39" s="143"/>
      <c r="E39" s="143"/>
      <c r="F39" s="143"/>
      <c r="G39" s="143"/>
    </row>
    <row r="40" customFormat="false" ht="13.8" hidden="false" customHeight="true" outlineLevel="0" collapsed="false">
      <c r="A40" s="145" t="s">
        <v>335</v>
      </c>
      <c r="B40" s="145"/>
      <c r="C40" s="145"/>
      <c r="D40" s="145"/>
      <c r="E40" s="145"/>
      <c r="F40" s="145"/>
      <c r="G40" s="145"/>
    </row>
    <row r="41" customFormat="false" ht="13.9" hidden="false" customHeight="true" outlineLevel="0" collapsed="false">
      <c r="A41" s="143" t="s">
        <v>346</v>
      </c>
      <c r="B41" s="143"/>
      <c r="C41" s="143"/>
      <c r="D41" s="143"/>
      <c r="E41" s="143"/>
      <c r="F41" s="143"/>
      <c r="G41" s="143"/>
    </row>
    <row r="42" customFormat="false" ht="13.8" hidden="false" customHeight="true" outlineLevel="0" collapsed="false">
      <c r="A42" s="140" t="s">
        <v>347</v>
      </c>
      <c r="B42" s="140"/>
      <c r="C42" s="140"/>
      <c r="D42" s="140"/>
      <c r="E42" s="140"/>
      <c r="F42" s="140"/>
      <c r="G42" s="140"/>
    </row>
    <row r="43" customFormat="false" ht="27.85" hidden="false" customHeight="false" outlineLevel="0" collapsed="false">
      <c r="A43" s="141" t="s">
        <v>348</v>
      </c>
      <c r="B43" s="141" t="s">
        <v>349</v>
      </c>
      <c r="C43" s="141" t="s">
        <v>350</v>
      </c>
      <c r="D43" s="141" t="s">
        <v>351</v>
      </c>
      <c r="E43" s="141" t="s">
        <v>352</v>
      </c>
      <c r="F43" s="141" t="s">
        <v>353</v>
      </c>
      <c r="G43" s="141" t="s">
        <v>354</v>
      </c>
    </row>
    <row r="44" customFormat="false" ht="14.15" hidden="false" customHeight="false" outlineLevel="0" collapsed="false">
      <c r="A44" s="97" t="n">
        <v>8</v>
      </c>
      <c r="B44" s="97" t="n">
        <v>4</v>
      </c>
      <c r="C44" s="97" t="n">
        <v>3</v>
      </c>
      <c r="D44" s="149" t="s">
        <v>75</v>
      </c>
      <c r="E44" s="149" t="s">
        <v>75</v>
      </c>
      <c r="F44" s="149" t="s">
        <v>75</v>
      </c>
      <c r="G44" s="149" t="s">
        <v>75</v>
      </c>
    </row>
    <row r="45" customFormat="false" ht="14.15" hidden="false" customHeight="false" outlineLevel="0" collapsed="false">
      <c r="A45" s="97" t="n">
        <v>40</v>
      </c>
      <c r="B45" s="97" t="n">
        <v>2</v>
      </c>
      <c r="C45" s="97" t="n">
        <v>3</v>
      </c>
      <c r="D45" s="149" t="s">
        <v>75</v>
      </c>
      <c r="E45" s="149" t="s">
        <v>75</v>
      </c>
      <c r="F45" s="149" t="s">
        <v>75</v>
      </c>
      <c r="G45" s="149" t="s">
        <v>75</v>
      </c>
    </row>
    <row r="46" customFormat="false" ht="27.85" hidden="false" customHeight="false" outlineLevel="0" collapsed="false">
      <c r="A46" s="150" t="s">
        <v>326</v>
      </c>
      <c r="B46" s="139"/>
      <c r="C46" s="151"/>
      <c r="D46" s="151"/>
      <c r="E46" s="151"/>
      <c r="F46" s="151"/>
      <c r="G46" s="151"/>
    </row>
    <row r="47" customFormat="false" ht="13.8" hidden="false" customHeight="false" outlineLevel="0" collapsed="false">
      <c r="A47" s="141" t="s">
        <v>327</v>
      </c>
      <c r="B47" s="141" t="s">
        <v>328</v>
      </c>
      <c r="C47" s="139"/>
      <c r="D47" s="139"/>
      <c r="E47" s="139"/>
      <c r="F47" s="139"/>
      <c r="G47" s="139"/>
    </row>
    <row r="48" customFormat="false" ht="13.8" hidden="false" customHeight="true" outlineLevel="0" collapsed="false">
      <c r="A48" s="152" t="s">
        <v>355</v>
      </c>
      <c r="B48" s="152"/>
      <c r="C48" s="139"/>
      <c r="D48" s="139"/>
      <c r="E48" s="139"/>
      <c r="F48" s="139"/>
      <c r="G48" s="139"/>
    </row>
    <row r="49" customFormat="false" ht="14.15" hidden="false" customHeight="false" outlineLevel="0" collapsed="false">
      <c r="A49" s="9" t="s">
        <v>349</v>
      </c>
      <c r="B49" s="5" t="n">
        <f aca="false">SUM(B44:B45)</f>
        <v>6</v>
      </c>
      <c r="C49" s="139"/>
      <c r="D49" s="139"/>
      <c r="E49" s="139"/>
      <c r="F49" s="139"/>
      <c r="G49" s="139"/>
    </row>
    <row r="50" customFormat="false" ht="14.15" hidden="false" customHeight="false" outlineLevel="0" collapsed="false">
      <c r="A50" s="9" t="s">
        <v>350</v>
      </c>
      <c r="B50" s="5" t="n">
        <f aca="false">SUM(C44:C45)</f>
        <v>6</v>
      </c>
      <c r="C50" s="139"/>
      <c r="D50" s="139"/>
      <c r="E50" s="139"/>
      <c r="F50" s="139"/>
      <c r="G50" s="139"/>
    </row>
    <row r="51" customFormat="false" ht="13.8" hidden="false" customHeight="false" outlineLevel="0" collapsed="false">
      <c r="A51" s="9" t="str">
        <f aca="false">D43</f>
        <v>Златоглазки</v>
      </c>
      <c r="B51" s="5" t="str">
        <f aca="false">D44</f>
        <v>-</v>
      </c>
      <c r="C51" s="139"/>
      <c r="D51" s="139"/>
      <c r="E51" s="139"/>
      <c r="F51" s="139"/>
      <c r="G51" s="139"/>
    </row>
    <row r="52" customFormat="false" ht="13.8" hidden="false" customHeight="false" outlineLevel="0" collapsed="false">
      <c r="A52" s="9" t="str">
        <f aca="false">E43</f>
        <v>Комары</v>
      </c>
      <c r="B52" s="5" t="str">
        <f aca="false">E44</f>
        <v>-</v>
      </c>
      <c r="C52" s="139"/>
      <c r="D52" s="139"/>
      <c r="E52" s="139"/>
      <c r="F52" s="139"/>
      <c r="G52" s="139"/>
    </row>
    <row r="53" customFormat="false" ht="13.8" hidden="false" customHeight="false" outlineLevel="0" collapsed="false">
      <c r="A53" s="9" t="str">
        <f aca="false">F43</f>
        <v>Осы</v>
      </c>
      <c r="B53" s="5" t="str">
        <f aca="false">F44</f>
        <v>-</v>
      </c>
      <c r="C53" s="139"/>
      <c r="D53" s="139"/>
      <c r="E53" s="139"/>
      <c r="F53" s="139"/>
      <c r="G53" s="139"/>
    </row>
    <row r="54" customFormat="false" ht="13.8" hidden="false" customHeight="false" outlineLevel="0" collapsed="false">
      <c r="A54" s="9" t="str">
        <f aca="false">G43</f>
        <v>Пищевая моль</v>
      </c>
      <c r="B54" s="5" t="str">
        <f aca="false">G44</f>
        <v>-</v>
      </c>
      <c r="C54" s="139"/>
      <c r="D54" s="139"/>
      <c r="E54" s="139"/>
      <c r="F54" s="139"/>
      <c r="G54" s="139"/>
    </row>
    <row r="55" customFormat="false" ht="13.8" hidden="false" customHeight="true" outlineLevel="0" collapsed="false">
      <c r="A55" s="145" t="s">
        <v>335</v>
      </c>
      <c r="B55" s="145"/>
      <c r="C55" s="145"/>
      <c r="D55" s="145"/>
      <c r="E55" s="145"/>
      <c r="F55" s="145"/>
      <c r="G55" s="145"/>
    </row>
    <row r="56" customFormat="false" ht="13.8" hidden="false" customHeight="true" outlineLevel="0" collapsed="false">
      <c r="A56" s="2" t="s">
        <v>356</v>
      </c>
      <c r="B56" s="2"/>
      <c r="C56" s="129"/>
      <c r="D56" s="129"/>
      <c r="E56" s="129"/>
      <c r="F56" s="129"/>
      <c r="G56" s="130"/>
    </row>
    <row r="57" customFormat="false" ht="13.8" hidden="false" customHeight="true" outlineLevel="0" collapsed="false">
      <c r="A57" s="140" t="s">
        <v>392</v>
      </c>
      <c r="B57" s="140"/>
      <c r="C57" s="140"/>
      <c r="D57" s="140"/>
      <c r="E57" s="140"/>
      <c r="F57" s="140"/>
      <c r="G57" s="140"/>
    </row>
    <row r="58" customFormat="false" ht="39.8" hidden="false" customHeight="true" outlineLevel="0" collapsed="false">
      <c r="A58" s="141" t="s">
        <v>363</v>
      </c>
      <c r="B58" s="141"/>
      <c r="C58" s="141" t="s">
        <v>364</v>
      </c>
      <c r="D58" s="141" t="s">
        <v>50</v>
      </c>
      <c r="E58" s="141" t="s">
        <v>365</v>
      </c>
      <c r="F58" s="141"/>
      <c r="G58" s="141" t="s">
        <v>395</v>
      </c>
    </row>
    <row r="59" customFormat="false" ht="13.8" hidden="false" customHeight="true" outlineLevel="0" collapsed="false">
      <c r="A59" s="7" t="s">
        <v>367</v>
      </c>
      <c r="B59" s="7"/>
      <c r="C59" s="157" t="s">
        <v>368</v>
      </c>
      <c r="D59" s="7" t="s">
        <v>369</v>
      </c>
      <c r="E59" s="7" t="s">
        <v>370</v>
      </c>
      <c r="F59" s="7"/>
      <c r="G59" s="158" t="n">
        <f aca="false">92*0.002</f>
        <v>0.184</v>
      </c>
    </row>
    <row r="60" customFormat="false" ht="27.85" hidden="false" customHeight="false" outlineLevel="0" collapsed="false">
      <c r="A60" s="7"/>
      <c r="B60" s="7"/>
      <c r="C60" s="152" t="s">
        <v>25</v>
      </c>
      <c r="D60" s="7"/>
      <c r="E60" s="7"/>
      <c r="F60" s="7"/>
      <c r="G60" s="158"/>
    </row>
    <row r="61" customFormat="false" ht="13.8" hidden="false" customHeight="true" outlineLevel="0" collapsed="false">
      <c r="A61" s="2" t="s">
        <v>371</v>
      </c>
      <c r="B61" s="2"/>
      <c r="C61" s="159" t="s">
        <v>75</v>
      </c>
      <c r="D61" s="160" t="s">
        <v>75</v>
      </c>
      <c r="E61" s="7" t="s">
        <v>75</v>
      </c>
      <c r="F61" s="7"/>
      <c r="G61" s="161" t="s">
        <v>75</v>
      </c>
    </row>
    <row r="62" customFormat="false" ht="13.8" hidden="false" customHeight="false" outlineLevel="0" collapsed="false">
      <c r="A62" s="2"/>
      <c r="B62" s="2"/>
      <c r="C62" s="7" t="s">
        <v>75</v>
      </c>
      <c r="D62" s="160"/>
      <c r="E62" s="7"/>
      <c r="F62" s="7"/>
      <c r="G62" s="161"/>
    </row>
    <row r="63" customFormat="false" ht="13.8" hidden="false" customHeight="true" outlineLevel="0" collapsed="false">
      <c r="A63" s="2" t="s">
        <v>356</v>
      </c>
      <c r="B63" s="2"/>
      <c r="C63" s="162" t="s">
        <v>372</v>
      </c>
      <c r="D63" s="7" t="s">
        <v>75</v>
      </c>
      <c r="E63" s="7" t="s">
        <v>75</v>
      </c>
      <c r="F63" s="7"/>
      <c r="G63" s="7" t="s">
        <v>75</v>
      </c>
    </row>
    <row r="64" customFormat="false" ht="13.8" hidden="false" customHeight="true" outlineLevel="0" collapsed="false">
      <c r="A64" s="7" t="s">
        <v>373</v>
      </c>
      <c r="B64" s="7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8" hidden="false" customHeight="false" outlineLevel="0" collapsed="false">
      <c r="A65" s="7"/>
      <c r="B65" s="7"/>
      <c r="C65" s="162" t="s">
        <v>75</v>
      </c>
      <c r="D65" s="7"/>
      <c r="E65" s="7"/>
      <c r="F65" s="7"/>
      <c r="G65" s="7"/>
    </row>
    <row r="66" customFormat="false" ht="13.8" hidden="false" customHeight="true" outlineLevel="0" collapsed="false">
      <c r="A66" s="2" t="s">
        <v>374</v>
      </c>
      <c r="B66" s="2"/>
      <c r="C66" s="152" t="s">
        <v>75</v>
      </c>
      <c r="D66" s="152" t="s">
        <v>75</v>
      </c>
      <c r="E66" s="152" t="s">
        <v>75</v>
      </c>
      <c r="F66" s="152"/>
      <c r="G66" s="152" t="s">
        <v>75</v>
      </c>
    </row>
    <row r="67" customFormat="false" ht="13.8" hidden="false" customHeight="false" outlineLevel="0" collapsed="false">
      <c r="A67" s="2"/>
      <c r="B67" s="2"/>
      <c r="C67" s="152" t="s">
        <v>75</v>
      </c>
      <c r="D67" s="152"/>
      <c r="E67" s="152"/>
      <c r="F67" s="152"/>
      <c r="G67" s="152"/>
    </row>
    <row r="68" customFormat="false" ht="13.8" hidden="false" customHeight="true" outlineLevel="0" collapsed="false">
      <c r="A68" s="163" t="s">
        <v>375</v>
      </c>
      <c r="B68" s="163"/>
      <c r="C68" s="152" t="s">
        <v>75</v>
      </c>
      <c r="D68" s="152" t="s">
        <v>75</v>
      </c>
      <c r="E68" s="152" t="s">
        <v>75</v>
      </c>
      <c r="F68" s="152"/>
      <c r="G68" s="152" t="s">
        <v>75</v>
      </c>
    </row>
    <row r="69" customFormat="false" ht="13.8" hidden="false" customHeight="false" outlineLevel="0" collapsed="false">
      <c r="A69" s="163"/>
      <c r="B69" s="163"/>
      <c r="C69" s="152"/>
      <c r="D69" s="152"/>
      <c r="E69" s="152"/>
      <c r="F69" s="152"/>
      <c r="G69" s="152"/>
    </row>
    <row r="70" customFormat="false" ht="13.8" hidden="false" customHeight="true" outlineLevel="0" collapsed="false">
      <c r="A70" s="140" t="s">
        <v>393</v>
      </c>
      <c r="B70" s="140"/>
      <c r="C70" s="140"/>
      <c r="D70" s="140"/>
      <c r="E70" s="140"/>
      <c r="F70" s="140"/>
      <c r="G70" s="140"/>
    </row>
    <row r="71" customFormat="false" ht="13.8" hidden="false" customHeight="true" outlineLevel="0" collapsed="false">
      <c r="A71" s="143" t="s">
        <v>380</v>
      </c>
      <c r="B71" s="143"/>
      <c r="C71" s="143"/>
      <c r="D71" s="143"/>
      <c r="E71" s="143"/>
      <c r="F71" s="7" t="s">
        <v>75</v>
      </c>
      <c r="G71" s="7"/>
    </row>
    <row r="72" customFormat="false" ht="13.8" hidden="false" customHeight="true" outlineLevel="0" collapsed="false">
      <c r="A72" s="143" t="s">
        <v>381</v>
      </c>
      <c r="B72" s="143"/>
      <c r="C72" s="143"/>
      <c r="D72" s="143"/>
      <c r="E72" s="143"/>
      <c r="F72" s="7" t="str">
        <f aca="false">F71</f>
        <v>-</v>
      </c>
      <c r="G72" s="7"/>
    </row>
    <row r="73" customFormat="false" ht="13.8" hidden="false" customHeight="true" outlineLevel="0" collapsed="false">
      <c r="A73" s="164" t="s">
        <v>382</v>
      </c>
      <c r="B73" s="164"/>
      <c r="C73" s="164"/>
      <c r="D73" s="164"/>
      <c r="E73" s="164"/>
      <c r="F73" s="7" t="s">
        <v>75</v>
      </c>
      <c r="G73" s="7"/>
    </row>
    <row r="74" customFormat="false" ht="13.8" hidden="false" customHeight="true" outlineLevel="0" collapsed="false">
      <c r="A74" s="143" t="s">
        <v>383</v>
      </c>
      <c r="B74" s="143"/>
      <c r="C74" s="143"/>
      <c r="D74" s="143"/>
      <c r="E74" s="143"/>
      <c r="F74" s="97" t="s">
        <v>384</v>
      </c>
      <c r="G74" s="97"/>
    </row>
    <row r="75" customFormat="false" ht="14.15" hidden="false" customHeight="false" outlineLevel="0" collapsed="false">
      <c r="A75" s="165" t="s">
        <v>394</v>
      </c>
      <c r="B75" s="139"/>
      <c r="C75" s="139"/>
      <c r="D75" s="139"/>
      <c r="E75" s="139"/>
      <c r="F75" s="139"/>
      <c r="G75" s="139"/>
    </row>
    <row r="76" customFormat="false" ht="32.8" hidden="false" customHeight="true" outlineLevel="0" collapsed="false">
      <c r="A76" s="9" t="s">
        <v>386</v>
      </c>
      <c r="B76" s="9"/>
      <c r="C76" s="9"/>
      <c r="D76" s="9"/>
      <c r="E76" s="9"/>
      <c r="F76" s="9"/>
      <c r="G76" s="9"/>
    </row>
    <row r="77" customFormat="false" ht="13.8" hidden="false" customHeight="true" outlineLevel="0" collapsed="false">
      <c r="A77" s="97" t="s">
        <v>387</v>
      </c>
      <c r="B77" s="97"/>
      <c r="C77" s="97"/>
      <c r="D77" s="97" t="s">
        <v>388</v>
      </c>
      <c r="E77" s="97"/>
      <c r="F77" s="97"/>
      <c r="G77" s="97"/>
    </row>
    <row r="78" customFormat="false" ht="13.8" hidden="false" customHeight="false" outlineLevel="0" collapsed="false">
      <c r="A78" s="97"/>
      <c r="B78" s="97"/>
      <c r="C78" s="97"/>
      <c r="D78" s="97"/>
      <c r="E78" s="97"/>
      <c r="F78" s="97"/>
      <c r="G78" s="97"/>
    </row>
  </sheetData>
  <mergeCells count="76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29:G29"/>
    <mergeCell ref="A31:B31"/>
    <mergeCell ref="A39:G39"/>
    <mergeCell ref="A40:G40"/>
    <mergeCell ref="A41:G41"/>
    <mergeCell ref="A42:G42"/>
    <mergeCell ref="A48:B48"/>
    <mergeCell ref="A55:G55"/>
    <mergeCell ref="A56:B56"/>
    <mergeCell ref="A57:G57"/>
    <mergeCell ref="A58:B58"/>
    <mergeCell ref="E58:F58"/>
    <mergeCell ref="A59:B60"/>
    <mergeCell ref="D59:D60"/>
    <mergeCell ref="E59:F60"/>
    <mergeCell ref="G59:G60"/>
    <mergeCell ref="A61:B62"/>
    <mergeCell ref="D61:D62"/>
    <mergeCell ref="E61:F62"/>
    <mergeCell ref="G61:G62"/>
    <mergeCell ref="A63:B63"/>
    <mergeCell ref="E63:F63"/>
    <mergeCell ref="A64:B65"/>
    <mergeCell ref="D64:D65"/>
    <mergeCell ref="E64:F65"/>
    <mergeCell ref="G64:G65"/>
    <mergeCell ref="A66:B67"/>
    <mergeCell ref="D66:D67"/>
    <mergeCell ref="E66:F67"/>
    <mergeCell ref="G66:G67"/>
    <mergeCell ref="A68:B69"/>
    <mergeCell ref="C68:C69"/>
    <mergeCell ref="D68:D69"/>
    <mergeCell ref="E68:F69"/>
    <mergeCell ref="G68:G69"/>
    <mergeCell ref="A70:G70"/>
    <mergeCell ref="A71:E71"/>
    <mergeCell ref="F71:G71"/>
    <mergeCell ref="A72:E72"/>
    <mergeCell ref="F72:G72"/>
    <mergeCell ref="A73:E73"/>
    <mergeCell ref="F73:G73"/>
    <mergeCell ref="A74:E74"/>
    <mergeCell ref="F74:G74"/>
    <mergeCell ref="A76:G76"/>
    <mergeCell ref="A77:A78"/>
    <mergeCell ref="B77:C78"/>
    <mergeCell ref="D77:E78"/>
    <mergeCell ref="F77:G78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46" colorId="64" zoomScale="100" zoomScaleNormal="100" zoomScalePageLayoutView="100" workbookViewId="0">
      <selection pane="topLeft" activeCell="F77" activeCellId="1" sqref="H18:H19 F77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16.9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27.85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27.85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f aca="false">'3 конт дез (1)'!B5</f>
        <v>45573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52.7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n">
        <v>3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52.7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40.75" hidden="false" customHeight="true" outlineLevel="0" collapsed="false">
      <c r="A15" s="143" t="s">
        <v>325</v>
      </c>
      <c r="B15" s="5" t="s">
        <v>75</v>
      </c>
      <c r="C15" s="5" t="s">
        <v>75</v>
      </c>
      <c r="D15" s="5" t="s">
        <v>75</v>
      </c>
      <c r="E15" s="144" t="s">
        <v>75</v>
      </c>
      <c r="F15" s="7" t="s">
        <v>75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9" hidden="false" customHeight="false" outlineLevel="0" collapsed="false">
      <c r="A19" s="9" t="s">
        <v>330</v>
      </c>
      <c r="B19" s="5" t="str">
        <f aca="false">F15</f>
        <v>-</v>
      </c>
      <c r="C19" s="139"/>
      <c r="D19" s="139"/>
      <c r="E19" s="139"/>
      <c r="F19" s="139"/>
      <c r="G19" s="139"/>
    </row>
    <row r="20" customFormat="false" ht="13.9" hidden="false" customHeight="false" outlineLevel="0" collapsed="false">
      <c r="A20" s="9" t="s">
        <v>331</v>
      </c>
      <c r="B20" s="5" t="str">
        <f aca="false">B19</f>
        <v>-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3" t="s">
        <v>325</v>
      </c>
      <c r="B24" s="143"/>
      <c r="C24" s="143"/>
      <c r="D24" s="143"/>
      <c r="E24" s="143"/>
      <c r="F24" s="7" t="str">
        <f aca="false">B20</f>
        <v>-</v>
      </c>
      <c r="G24" s="7"/>
    </row>
    <row r="25" customFormat="false" ht="13.9" hidden="false" customHeight="true" outlineLevel="0" collapsed="false">
      <c r="A25" s="145" t="s">
        <v>335</v>
      </c>
      <c r="B25" s="145"/>
      <c r="C25" s="145"/>
      <c r="D25" s="145"/>
      <c r="E25" s="145"/>
      <c r="F25" s="145"/>
      <c r="G25" s="145"/>
    </row>
    <row r="26" customFormat="false" ht="13.9" hidden="false" customHeight="false" outlineLevel="0" collapsed="false">
      <c r="A26" s="166" t="s">
        <v>367</v>
      </c>
      <c r="B26" s="167"/>
      <c r="C26" s="167"/>
      <c r="D26" s="167"/>
      <c r="E26" s="167"/>
      <c r="F26" s="167"/>
      <c r="G26" s="168"/>
    </row>
    <row r="27" customFormat="false" ht="13.9" hidden="false" customHeight="true" outlineLevel="0" collapsed="false">
      <c r="A27" s="156" t="s">
        <v>360</v>
      </c>
      <c r="B27" s="156"/>
      <c r="C27" s="156"/>
      <c r="D27" s="156"/>
      <c r="E27" s="156"/>
      <c r="F27" s="156"/>
      <c r="G27" s="156"/>
    </row>
    <row r="28" customFormat="false" ht="13.9" hidden="false" customHeight="true" outlineLevel="0" collapsed="false">
      <c r="A28" s="143" t="s">
        <v>396</v>
      </c>
      <c r="B28" s="143"/>
      <c r="C28" s="143"/>
      <c r="D28" s="143"/>
      <c r="E28" s="143"/>
      <c r="F28" s="143"/>
      <c r="G28" s="143"/>
    </row>
    <row r="29" customFormat="false" ht="13.9" hidden="false" customHeight="true" outlineLevel="0" collapsed="false">
      <c r="A29" s="140" t="s">
        <v>337</v>
      </c>
      <c r="B29" s="140"/>
      <c r="C29" s="140"/>
      <c r="D29" s="140"/>
      <c r="E29" s="140"/>
      <c r="F29" s="140"/>
      <c r="G29" s="140"/>
    </row>
    <row r="30" customFormat="false" ht="14.15" hidden="false" customHeight="false" outlineLevel="0" collapsed="false">
      <c r="A30" s="141" t="s">
        <v>338</v>
      </c>
      <c r="B30" s="9" t="s">
        <v>389</v>
      </c>
      <c r="C30" s="9" t="s">
        <v>340</v>
      </c>
      <c r="D30" s="9" t="s">
        <v>341</v>
      </c>
      <c r="E30" s="9" t="s">
        <v>342</v>
      </c>
      <c r="F30" s="9" t="s">
        <v>343</v>
      </c>
      <c r="G30" s="9" t="s">
        <v>344</v>
      </c>
    </row>
    <row r="31" customFormat="false" ht="14.15" hidden="false" customHeight="false" outlineLevel="0" collapsed="false">
      <c r="A31" s="5" t="s">
        <v>75</v>
      </c>
      <c r="B31" s="5" t="s">
        <v>75</v>
      </c>
      <c r="C31" s="5" t="s">
        <v>75</v>
      </c>
      <c r="D31" s="5" t="s">
        <v>75</v>
      </c>
      <c r="E31" s="5" t="s">
        <v>75</v>
      </c>
      <c r="F31" s="5" t="s">
        <v>75</v>
      </c>
      <c r="G31" s="5" t="s">
        <v>75</v>
      </c>
    </row>
    <row r="32" customFormat="false" ht="14.15" hidden="false" customHeight="false" outlineLevel="0" collapsed="false">
      <c r="A32" s="5" t="s">
        <v>75</v>
      </c>
      <c r="B32" s="5" t="s">
        <v>75</v>
      </c>
      <c r="C32" s="5" t="s">
        <v>75</v>
      </c>
      <c r="D32" s="5" t="s">
        <v>75</v>
      </c>
      <c r="E32" s="5" t="s">
        <v>75</v>
      </c>
      <c r="F32" s="5" t="s">
        <v>75</v>
      </c>
      <c r="G32" s="5" t="s">
        <v>75</v>
      </c>
    </row>
    <row r="33" customFormat="false" ht="14.15" hidden="false" customHeight="false" outlineLevel="0" collapsed="false">
      <c r="A33" s="5" t="s">
        <v>75</v>
      </c>
      <c r="B33" s="5" t="s">
        <v>75</v>
      </c>
      <c r="C33" s="5" t="s">
        <v>75</v>
      </c>
      <c r="D33" s="5" t="s">
        <v>75</v>
      </c>
      <c r="E33" s="5" t="s">
        <v>75</v>
      </c>
      <c r="F33" s="5" t="s">
        <v>75</v>
      </c>
      <c r="G33" s="5" t="s">
        <v>75</v>
      </c>
    </row>
    <row r="34" customFormat="false" ht="13.9" hidden="false" customHeight="true" outlineLevel="0" collapsed="false">
      <c r="A34" s="145" t="s">
        <v>326</v>
      </c>
      <c r="B34" s="145"/>
      <c r="C34" s="145"/>
      <c r="D34" s="145"/>
      <c r="E34" s="145"/>
      <c r="F34" s="145"/>
      <c r="G34" s="145"/>
    </row>
    <row r="35" customFormat="false" ht="13.9" hidden="false" customHeight="false" outlineLevel="0" collapsed="false">
      <c r="A35" s="141" t="s">
        <v>327</v>
      </c>
      <c r="B35" s="141" t="s">
        <v>328</v>
      </c>
      <c r="C35" s="102"/>
      <c r="D35" s="102"/>
      <c r="E35" s="102"/>
      <c r="F35" s="102"/>
      <c r="G35" s="102"/>
    </row>
    <row r="36" customFormat="false" ht="13.9" hidden="false" customHeight="true" outlineLevel="0" collapsed="false">
      <c r="A36" s="7" t="s">
        <v>345</v>
      </c>
      <c r="B36" s="7"/>
      <c r="C36" s="102"/>
      <c r="D36" s="102"/>
      <c r="E36" s="102"/>
      <c r="F36" s="102"/>
      <c r="G36" s="102"/>
    </row>
    <row r="37" customFormat="false" ht="13.9" hidden="false" customHeight="false" outlineLevel="0" collapsed="false">
      <c r="A37" s="9" t="s">
        <v>389</v>
      </c>
      <c r="B37" s="5" t="n">
        <f aca="false">SUM(B31:B33)</f>
        <v>0</v>
      </c>
      <c r="C37" s="102"/>
      <c r="D37" s="102"/>
      <c r="E37" s="102"/>
      <c r="F37" s="102"/>
      <c r="G37" s="102"/>
    </row>
    <row r="38" customFormat="false" ht="13.9" hidden="false" customHeight="false" outlineLevel="0" collapsed="false">
      <c r="A38" s="9" t="s">
        <v>340</v>
      </c>
      <c r="B38" s="5" t="n">
        <f aca="false">SUM(C31:C33)</f>
        <v>0</v>
      </c>
      <c r="C38" s="102"/>
      <c r="D38" s="102"/>
      <c r="E38" s="102"/>
      <c r="F38" s="102"/>
      <c r="G38" s="102"/>
    </row>
    <row r="39" customFormat="false" ht="13.9" hidden="false" customHeight="false" outlineLevel="0" collapsed="false">
      <c r="A39" s="9" t="s">
        <v>341</v>
      </c>
      <c r="B39" s="5" t="n">
        <f aca="false">SUM(D31:D33)</f>
        <v>0</v>
      </c>
      <c r="C39" s="148"/>
      <c r="D39" s="148"/>
      <c r="E39" s="148"/>
      <c r="F39" s="148"/>
      <c r="G39" s="102"/>
    </row>
    <row r="40" customFormat="false" ht="13.9" hidden="false" customHeight="false" outlineLevel="0" collapsed="false">
      <c r="A40" s="9" t="s">
        <v>342</v>
      </c>
      <c r="B40" s="5" t="n">
        <f aca="false">SUM(E31:E33)</f>
        <v>0</v>
      </c>
      <c r="C40" s="148"/>
      <c r="D40" s="148"/>
      <c r="E40" s="148"/>
      <c r="F40" s="148"/>
      <c r="G40" s="102"/>
    </row>
    <row r="41" customFormat="false" ht="13.9" hidden="false" customHeight="false" outlineLevel="0" collapsed="false">
      <c r="A41" s="9" t="s">
        <v>343</v>
      </c>
      <c r="B41" s="5" t="n">
        <f aca="false">SUM(F31:F33)</f>
        <v>0</v>
      </c>
      <c r="C41" s="148"/>
      <c r="D41" s="148"/>
      <c r="E41" s="148"/>
      <c r="F41" s="148"/>
      <c r="G41" s="102"/>
    </row>
    <row r="42" customFormat="false" ht="13.9" hidden="false" customHeight="false" outlineLevel="0" collapsed="false">
      <c r="A42" s="9" t="s">
        <v>344</v>
      </c>
      <c r="B42" s="5" t="n">
        <f aca="false">SUM(G31:G33)</f>
        <v>0</v>
      </c>
      <c r="C42" s="148"/>
      <c r="D42" s="148"/>
      <c r="E42" s="148"/>
      <c r="F42" s="148"/>
      <c r="G42" s="102"/>
    </row>
    <row r="43" customFormat="false" ht="13.9" hidden="false" customHeight="false" outlineLevel="0" collapsed="false">
      <c r="A43" s="9" t="s">
        <v>331</v>
      </c>
      <c r="B43" s="5" t="n">
        <f aca="false">SUM(B38:B42)</f>
        <v>0</v>
      </c>
      <c r="C43" s="148"/>
      <c r="D43" s="148"/>
      <c r="E43" s="148"/>
      <c r="F43" s="148"/>
      <c r="G43" s="102"/>
    </row>
    <row r="44" customFormat="false" ht="13.9" hidden="false" customHeight="true" outlineLevel="0" collapsed="false">
      <c r="A44" s="143" t="s">
        <v>75</v>
      </c>
      <c r="B44" s="143"/>
      <c r="C44" s="143"/>
      <c r="D44" s="143"/>
      <c r="E44" s="143"/>
      <c r="F44" s="143"/>
      <c r="G44" s="143"/>
    </row>
    <row r="45" customFormat="false" ht="13.9" hidden="false" customHeight="true" outlineLevel="0" collapsed="false">
      <c r="A45" s="145" t="s">
        <v>335</v>
      </c>
      <c r="B45" s="145"/>
      <c r="C45" s="145"/>
      <c r="D45" s="145"/>
      <c r="E45" s="145"/>
      <c r="F45" s="145"/>
      <c r="G45" s="145"/>
    </row>
    <row r="46" customFormat="false" ht="13.9" hidden="false" customHeight="true" outlineLevel="0" collapsed="false">
      <c r="A46" s="143" t="s">
        <v>336</v>
      </c>
      <c r="B46" s="143"/>
      <c r="C46" s="143"/>
      <c r="D46" s="143"/>
      <c r="E46" s="143"/>
      <c r="F46" s="143"/>
      <c r="G46" s="143"/>
    </row>
    <row r="47" customFormat="false" ht="13.9" hidden="false" customHeight="true" outlineLevel="0" collapsed="false">
      <c r="A47" s="140" t="s">
        <v>347</v>
      </c>
      <c r="B47" s="140"/>
      <c r="C47" s="140"/>
      <c r="D47" s="140"/>
      <c r="E47" s="140"/>
      <c r="F47" s="140"/>
      <c r="G47" s="140"/>
    </row>
    <row r="48" customFormat="false" ht="39.8" hidden="false" customHeight="false" outlineLevel="0" collapsed="false">
      <c r="A48" s="141" t="s">
        <v>348</v>
      </c>
      <c r="B48" s="141" t="s">
        <v>349</v>
      </c>
      <c r="C48" s="141" t="s">
        <v>350</v>
      </c>
      <c r="D48" s="141" t="s">
        <v>351</v>
      </c>
      <c r="E48" s="141" t="s">
        <v>352</v>
      </c>
      <c r="F48" s="141" t="s">
        <v>353</v>
      </c>
      <c r="G48" s="141" t="s">
        <v>354</v>
      </c>
    </row>
    <row r="49" customFormat="false" ht="13.9" hidden="false" customHeight="false" outlineLevel="0" collapsed="false">
      <c r="A49" s="149" t="s">
        <v>75</v>
      </c>
      <c r="B49" s="149" t="s">
        <v>75</v>
      </c>
      <c r="C49" s="149" t="s">
        <v>75</v>
      </c>
      <c r="D49" s="149" t="s">
        <v>75</v>
      </c>
      <c r="E49" s="149" t="s">
        <v>75</v>
      </c>
      <c r="F49" s="149" t="s">
        <v>75</v>
      </c>
      <c r="G49" s="149" t="s">
        <v>75</v>
      </c>
    </row>
    <row r="50" customFormat="false" ht="13.9" hidden="false" customHeight="true" outlineLevel="0" collapsed="false">
      <c r="A50" s="145" t="s">
        <v>326</v>
      </c>
      <c r="B50" s="145"/>
      <c r="C50" s="145"/>
      <c r="D50" s="145"/>
      <c r="E50" s="145"/>
      <c r="F50" s="145"/>
      <c r="G50" s="145"/>
    </row>
    <row r="51" customFormat="false" ht="13.9" hidden="false" customHeight="false" outlineLevel="0" collapsed="false">
      <c r="A51" s="141" t="s">
        <v>327</v>
      </c>
      <c r="B51" s="141" t="s">
        <v>328</v>
      </c>
      <c r="C51" s="139"/>
      <c r="D51" s="139"/>
      <c r="E51" s="139"/>
      <c r="F51" s="139"/>
      <c r="G51" s="139"/>
    </row>
    <row r="52" customFormat="false" ht="13.9" hidden="false" customHeight="true" outlineLevel="0" collapsed="false">
      <c r="A52" s="152" t="s">
        <v>355</v>
      </c>
      <c r="B52" s="152"/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">
        <v>349</v>
      </c>
      <c r="B53" s="5" t="str">
        <f aca="false">B49</f>
        <v>-</v>
      </c>
      <c r="C53" s="139"/>
      <c r="D53" s="139"/>
      <c r="E53" s="139"/>
      <c r="F53" s="139"/>
      <c r="G53" s="139"/>
    </row>
    <row r="54" customFormat="false" ht="13.9" hidden="false" customHeight="false" outlineLevel="0" collapsed="false">
      <c r="A54" s="9" t="s">
        <v>350</v>
      </c>
      <c r="B54" s="5" t="str">
        <f aca="false">C49</f>
        <v>-</v>
      </c>
      <c r="C54" s="139"/>
      <c r="D54" s="139"/>
      <c r="E54" s="139"/>
      <c r="F54" s="139"/>
      <c r="G54" s="139"/>
    </row>
    <row r="55" customFormat="false" ht="27.85" hidden="false" customHeight="false" outlineLevel="0" collapsed="false">
      <c r="A55" s="9" t="str">
        <f aca="false">D48</f>
        <v>Златоглазки</v>
      </c>
      <c r="B55" s="5" t="str">
        <f aca="false">D49</f>
        <v>-</v>
      </c>
      <c r="C55" s="139"/>
      <c r="D55" s="139"/>
      <c r="E55" s="139"/>
      <c r="F55" s="139"/>
      <c r="G55" s="139"/>
    </row>
    <row r="56" customFormat="false" ht="13.9" hidden="false" customHeight="false" outlineLevel="0" collapsed="false">
      <c r="A56" s="9" t="str">
        <f aca="false">E48</f>
        <v>Комары</v>
      </c>
      <c r="B56" s="5" t="str">
        <f aca="false">E49</f>
        <v>-</v>
      </c>
      <c r="C56" s="139"/>
      <c r="D56" s="139"/>
      <c r="E56" s="139"/>
      <c r="F56" s="139"/>
      <c r="G56" s="139"/>
    </row>
    <row r="57" customFormat="false" ht="13.9" hidden="false" customHeight="false" outlineLevel="0" collapsed="false">
      <c r="A57" s="9" t="str">
        <f aca="false">F48</f>
        <v>Осы</v>
      </c>
      <c r="B57" s="5" t="str">
        <f aca="false">F49</f>
        <v>-</v>
      </c>
      <c r="C57" s="139"/>
      <c r="D57" s="139"/>
      <c r="E57" s="139"/>
      <c r="F57" s="139"/>
      <c r="G57" s="139"/>
    </row>
    <row r="58" customFormat="false" ht="27.85" hidden="false" customHeight="false" outlineLevel="0" collapsed="false">
      <c r="A58" s="9" t="str">
        <f aca="false">G48</f>
        <v>Пищевая моль</v>
      </c>
      <c r="B58" s="5" t="str">
        <f aca="false">G49</f>
        <v>-</v>
      </c>
      <c r="C58" s="139"/>
      <c r="D58" s="139"/>
      <c r="E58" s="139"/>
      <c r="F58" s="139"/>
      <c r="G58" s="139"/>
    </row>
    <row r="59" customFormat="false" ht="13.9" hidden="false" customHeight="true" outlineLevel="0" collapsed="false">
      <c r="A59" s="145" t="s">
        <v>335</v>
      </c>
      <c r="B59" s="145"/>
      <c r="C59" s="145"/>
      <c r="D59" s="145"/>
      <c r="E59" s="145"/>
      <c r="F59" s="145"/>
      <c r="G59" s="145"/>
    </row>
    <row r="60" customFormat="false" ht="13.9" hidden="false" customHeight="true" outlineLevel="0" collapsed="false">
      <c r="A60" s="2" t="s">
        <v>336</v>
      </c>
      <c r="B60" s="2"/>
      <c r="C60" s="2"/>
      <c r="D60" s="2"/>
      <c r="E60" s="2"/>
      <c r="F60" s="2"/>
      <c r="G60" s="2"/>
    </row>
    <row r="61" customFormat="false" ht="13.9" hidden="false" customHeight="true" outlineLevel="0" collapsed="false">
      <c r="A61" s="140" t="s">
        <v>392</v>
      </c>
      <c r="B61" s="140"/>
      <c r="C61" s="140"/>
      <c r="D61" s="140"/>
      <c r="E61" s="140"/>
      <c r="F61" s="140"/>
      <c r="G61" s="140"/>
    </row>
    <row r="62" customFormat="false" ht="52.7" hidden="false" customHeight="true" outlineLevel="0" collapsed="false">
      <c r="A62" s="141" t="s">
        <v>363</v>
      </c>
      <c r="B62" s="141"/>
      <c r="C62" s="141" t="s">
        <v>397</v>
      </c>
      <c r="D62" s="141" t="s">
        <v>50</v>
      </c>
      <c r="E62" s="141" t="s">
        <v>365</v>
      </c>
      <c r="F62" s="141"/>
      <c r="G62" s="141" t="s">
        <v>395</v>
      </c>
    </row>
    <row r="63" customFormat="false" ht="13.9" hidden="false" customHeight="true" outlineLevel="0" collapsed="false">
      <c r="A63" s="7" t="s">
        <v>367</v>
      </c>
      <c r="B63" s="7"/>
      <c r="C63" s="157" t="s">
        <v>368</v>
      </c>
      <c r="D63" s="7" t="s">
        <v>369</v>
      </c>
      <c r="E63" s="7" t="s">
        <v>370</v>
      </c>
      <c r="F63" s="7"/>
      <c r="G63" s="158" t="n">
        <f aca="false">92*0.002</f>
        <v>0.184</v>
      </c>
    </row>
    <row r="64" customFormat="false" ht="14.15" hidden="false" customHeight="false" outlineLevel="0" collapsed="false">
      <c r="A64" s="7"/>
      <c r="B64" s="7"/>
      <c r="C64" s="147" t="s">
        <v>25</v>
      </c>
      <c r="D64" s="7"/>
      <c r="E64" s="7"/>
      <c r="F64" s="7"/>
      <c r="G64" s="158"/>
    </row>
    <row r="65" customFormat="false" ht="13.9" hidden="false" customHeight="true" outlineLevel="0" collapsed="false">
      <c r="A65" s="2" t="s">
        <v>371</v>
      </c>
      <c r="B65" s="2"/>
      <c r="C65" s="159" t="s">
        <v>75</v>
      </c>
      <c r="D65" s="160" t="s">
        <v>75</v>
      </c>
      <c r="E65" s="7" t="s">
        <v>75</v>
      </c>
      <c r="F65" s="7"/>
      <c r="G65" s="161" t="s">
        <v>75</v>
      </c>
    </row>
    <row r="66" customFormat="false" ht="13.9" hidden="false" customHeight="false" outlineLevel="0" collapsed="false">
      <c r="A66" s="2"/>
      <c r="B66" s="2"/>
      <c r="C66" s="7" t="s">
        <v>75</v>
      </c>
      <c r="D66" s="160"/>
      <c r="E66" s="7"/>
      <c r="F66" s="7"/>
      <c r="G66" s="161"/>
    </row>
    <row r="67" customFormat="false" ht="27.85" hidden="false" customHeight="true" outlineLevel="0" collapsed="false">
      <c r="A67" s="2" t="s">
        <v>356</v>
      </c>
      <c r="B67" s="2"/>
      <c r="C67" s="162" t="s">
        <v>75</v>
      </c>
      <c r="D67" s="7" t="s">
        <v>75</v>
      </c>
      <c r="E67" s="7" t="s">
        <v>75</v>
      </c>
      <c r="F67" s="7"/>
      <c r="G67" s="7" t="s">
        <v>75</v>
      </c>
    </row>
    <row r="68" customFormat="false" ht="14.15" hidden="false" customHeight="true" outlineLevel="0" collapsed="false">
      <c r="A68" s="2" t="s">
        <v>373</v>
      </c>
      <c r="B68" s="2"/>
      <c r="C68" s="157" t="s">
        <v>75</v>
      </c>
      <c r="D68" s="7" t="s">
        <v>75</v>
      </c>
      <c r="E68" s="7" t="s">
        <v>75</v>
      </c>
      <c r="F68" s="7"/>
      <c r="G68" s="158" t="s">
        <v>75</v>
      </c>
    </row>
    <row r="69" customFormat="false" ht="14.15" hidden="false" customHeight="false" outlineLevel="0" collapsed="false">
      <c r="A69" s="2"/>
      <c r="B69" s="2"/>
      <c r="C69" s="147" t="s">
        <v>75</v>
      </c>
      <c r="D69" s="7"/>
      <c r="E69" s="7"/>
      <c r="F69" s="7"/>
      <c r="G69" s="158"/>
    </row>
    <row r="70" customFormat="false" ht="13.9" hidden="false" customHeight="true" outlineLevel="0" collapsed="false">
      <c r="A70" s="2" t="s">
        <v>374</v>
      </c>
      <c r="B70" s="2"/>
      <c r="C70" s="152" t="s">
        <v>75</v>
      </c>
      <c r="D70" s="152" t="s">
        <v>75</v>
      </c>
      <c r="E70" s="152" t="s">
        <v>75</v>
      </c>
      <c r="F70" s="152"/>
      <c r="G70" s="152" t="s">
        <v>75</v>
      </c>
    </row>
    <row r="71" customFormat="false" ht="13.9" hidden="false" customHeight="false" outlineLevel="0" collapsed="false">
      <c r="A71" s="2"/>
      <c r="B71" s="2"/>
      <c r="C71" s="152" t="s">
        <v>75</v>
      </c>
      <c r="D71" s="152"/>
      <c r="E71" s="152"/>
      <c r="F71" s="152"/>
      <c r="G71" s="152"/>
    </row>
    <row r="72" customFormat="false" ht="12.8" hidden="false" customHeight="true" outlineLevel="0" collapsed="false">
      <c r="A72" s="163" t="s">
        <v>375</v>
      </c>
      <c r="B72" s="163"/>
      <c r="C72" s="152" t="s">
        <v>75</v>
      </c>
      <c r="D72" s="152" t="s">
        <v>75</v>
      </c>
      <c r="E72" s="152" t="s">
        <v>75</v>
      </c>
      <c r="F72" s="152"/>
      <c r="G72" s="152" t="s">
        <v>75</v>
      </c>
    </row>
    <row r="73" customFormat="false" ht="12.8" hidden="false" customHeight="false" outlineLevel="0" collapsed="false">
      <c r="A73" s="163"/>
      <c r="B73" s="163"/>
      <c r="C73" s="152"/>
      <c r="D73" s="152"/>
      <c r="E73" s="152"/>
      <c r="F73" s="152"/>
      <c r="G73" s="152"/>
    </row>
    <row r="74" customFormat="false" ht="13.8" hidden="false" customHeight="true" outlineLevel="0" collapsed="false">
      <c r="A74" s="163" t="s">
        <v>376</v>
      </c>
      <c r="B74" s="163"/>
      <c r="C74" s="152" t="s">
        <v>75</v>
      </c>
      <c r="D74" s="152" t="s">
        <v>75</v>
      </c>
      <c r="E74" s="152" t="s">
        <v>75</v>
      </c>
      <c r="F74" s="152"/>
      <c r="G74" s="152" t="s">
        <v>75</v>
      </c>
    </row>
    <row r="75" customFormat="false" ht="13.8" hidden="false" customHeight="false" outlineLevel="0" collapsed="false">
      <c r="A75" s="163"/>
      <c r="B75" s="163"/>
      <c r="C75" s="152" t="s">
        <v>75</v>
      </c>
      <c r="D75" s="152"/>
      <c r="E75" s="152"/>
      <c r="F75" s="152"/>
      <c r="G75" s="152"/>
    </row>
    <row r="76" customFormat="false" ht="13.9" hidden="false" customHeight="true" outlineLevel="0" collapsed="false">
      <c r="A76" s="140" t="s">
        <v>393</v>
      </c>
      <c r="B76" s="140"/>
      <c r="C76" s="140"/>
      <c r="D76" s="140"/>
      <c r="E76" s="140"/>
      <c r="F76" s="140"/>
      <c r="G76" s="140"/>
    </row>
    <row r="77" customFormat="false" ht="27.85" hidden="false" customHeight="true" outlineLevel="0" collapsed="false">
      <c r="A77" s="143" t="s">
        <v>380</v>
      </c>
      <c r="B77" s="143"/>
      <c r="C77" s="143"/>
      <c r="D77" s="143"/>
      <c r="E77" s="143"/>
      <c r="F77" s="7" t="s">
        <v>75</v>
      </c>
      <c r="G77" s="7"/>
    </row>
    <row r="78" customFormat="false" ht="13.9" hidden="false" customHeight="true" outlineLevel="0" collapsed="false">
      <c r="A78" s="143" t="s">
        <v>381</v>
      </c>
      <c r="B78" s="143"/>
      <c r="C78" s="143"/>
      <c r="D78" s="143"/>
      <c r="E78" s="143"/>
      <c r="F78" s="7" t="str">
        <f aca="false">F77</f>
        <v>-</v>
      </c>
      <c r="G78" s="7"/>
    </row>
    <row r="79" customFormat="false" ht="13.9" hidden="false" customHeight="true" outlineLevel="0" collapsed="false">
      <c r="A79" s="164" t="s">
        <v>382</v>
      </c>
      <c r="B79" s="164"/>
      <c r="C79" s="164"/>
      <c r="D79" s="164"/>
      <c r="E79" s="164"/>
      <c r="F79" s="7" t="s">
        <v>75</v>
      </c>
      <c r="G79" s="7"/>
    </row>
    <row r="80" customFormat="false" ht="13.9" hidden="false" customHeight="true" outlineLevel="0" collapsed="false">
      <c r="A80" s="143" t="s">
        <v>383</v>
      </c>
      <c r="B80" s="143"/>
      <c r="C80" s="143"/>
      <c r="D80" s="143"/>
      <c r="E80" s="143"/>
      <c r="F80" s="97" t="s">
        <v>384</v>
      </c>
      <c r="G80" s="97"/>
    </row>
    <row r="81" customFormat="false" ht="13.9" hidden="false" customHeight="true" outlineLevel="0" collapsed="false">
      <c r="A81" s="140" t="s">
        <v>394</v>
      </c>
      <c r="B81" s="140"/>
      <c r="C81" s="140"/>
      <c r="D81" s="140"/>
      <c r="E81" s="140"/>
      <c r="F81" s="140"/>
      <c r="G81" s="140"/>
    </row>
    <row r="82" customFormat="false" ht="27.85" hidden="false" customHeight="true" outlineLevel="0" collapsed="false">
      <c r="A82" s="9" t="s">
        <v>386</v>
      </c>
      <c r="B82" s="9"/>
      <c r="C82" s="9"/>
      <c r="D82" s="9"/>
      <c r="E82" s="9"/>
      <c r="F82" s="9"/>
      <c r="G82" s="9"/>
    </row>
    <row r="83" customFormat="false" ht="12.8" hidden="false" customHeight="true" outlineLevel="0" collapsed="false">
      <c r="A83" s="97" t="s">
        <v>387</v>
      </c>
      <c r="B83" s="97"/>
      <c r="C83" s="97"/>
      <c r="D83" s="97" t="s">
        <v>388</v>
      </c>
      <c r="E83" s="97"/>
      <c r="F83" s="97"/>
      <c r="G83" s="97"/>
    </row>
    <row r="84" customFormat="false" ht="12.8" hidden="false" customHeight="false" outlineLevel="0" collapsed="false">
      <c r="A84" s="97"/>
      <c r="B84" s="97"/>
      <c r="C84" s="97"/>
      <c r="D84" s="97"/>
      <c r="E84" s="97"/>
      <c r="F84" s="97"/>
      <c r="G84" s="97"/>
    </row>
  </sheetData>
  <mergeCells count="86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E24"/>
    <mergeCell ref="F24:G24"/>
    <mergeCell ref="A25:G25"/>
    <mergeCell ref="A27:G27"/>
    <mergeCell ref="A28:G28"/>
    <mergeCell ref="A29:G29"/>
    <mergeCell ref="A34:G34"/>
    <mergeCell ref="A36:B36"/>
    <mergeCell ref="A44:G44"/>
    <mergeCell ref="A45:G45"/>
    <mergeCell ref="A46:G46"/>
    <mergeCell ref="A47:G47"/>
    <mergeCell ref="A50:G50"/>
    <mergeCell ref="A52:B52"/>
    <mergeCell ref="A59:G59"/>
    <mergeCell ref="A60:G60"/>
    <mergeCell ref="A61:G61"/>
    <mergeCell ref="A62:B62"/>
    <mergeCell ref="E62:F62"/>
    <mergeCell ref="A63:B64"/>
    <mergeCell ref="D63:D64"/>
    <mergeCell ref="E63:F64"/>
    <mergeCell ref="G63:G64"/>
    <mergeCell ref="A65:B66"/>
    <mergeCell ref="D65:D66"/>
    <mergeCell ref="E65:F66"/>
    <mergeCell ref="G65:G66"/>
    <mergeCell ref="A67:B67"/>
    <mergeCell ref="E67:F67"/>
    <mergeCell ref="A68:B69"/>
    <mergeCell ref="D68:D69"/>
    <mergeCell ref="E68:F69"/>
    <mergeCell ref="G68:G69"/>
    <mergeCell ref="A70:B71"/>
    <mergeCell ref="D70:D71"/>
    <mergeCell ref="E70:F71"/>
    <mergeCell ref="G70:G71"/>
    <mergeCell ref="A72:B73"/>
    <mergeCell ref="C72:C73"/>
    <mergeCell ref="D72:D73"/>
    <mergeCell ref="E72:F73"/>
    <mergeCell ref="G72:G73"/>
    <mergeCell ref="A74:B75"/>
    <mergeCell ref="D74:D75"/>
    <mergeCell ref="E74:F75"/>
    <mergeCell ref="G74:G75"/>
    <mergeCell ref="A76:G76"/>
    <mergeCell ref="A77:E77"/>
    <mergeCell ref="F77:G77"/>
    <mergeCell ref="A78:E78"/>
    <mergeCell ref="F78:G78"/>
    <mergeCell ref="A79:E79"/>
    <mergeCell ref="F79:G79"/>
    <mergeCell ref="A80:E80"/>
    <mergeCell ref="F80:G80"/>
    <mergeCell ref="A81:G81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8"/>
  <sheetViews>
    <sheetView showFormulas="false" showGridLines="true" showRowColHeaders="true" showZeros="true" rightToLeft="false" tabSelected="false" showOutlineSymbols="true" defaultGridColor="true" view="pageBreakPreview" topLeftCell="A40" colorId="64" zoomScale="100" zoomScaleNormal="100" zoomScalePageLayoutView="100" workbookViewId="0">
      <selection pane="topLeft" activeCell="A27" activeCellId="1" sqref="H18:H19 A27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5.47"/>
    <col collapsed="false" customWidth="true" hidden="false" outlineLevel="0" max="2" min="2" style="1" width="17.84"/>
    <col collapsed="false" customWidth="true" hidden="false" outlineLevel="0" max="3" min="3" style="1" width="12.92"/>
    <col collapsed="false" customWidth="true" hidden="false" outlineLevel="0" max="4" min="4" style="1" width="20.06"/>
    <col collapsed="false" customWidth="true" hidden="false" outlineLevel="0" max="5" min="5" style="1" width="17.84"/>
    <col collapsed="false" customWidth="true" hidden="false" outlineLevel="0" max="6" min="6" style="1" width="19.75"/>
    <col collapsed="false" customWidth="true" hidden="false" outlineLevel="0" max="7" min="7" style="1" width="17.35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27.85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27.85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27.85" hidden="false" customHeight="false" outlineLevel="0" collapsed="false">
      <c r="A5" s="137" t="s">
        <v>314</v>
      </c>
      <c r="B5" s="138" t="n">
        <f aca="false">'3 конт дез (2)'!B5</f>
        <v>45581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52.7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n">
        <v>3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52.7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39.8" hidden="false" customHeight="true" outlineLevel="0" collapsed="false">
      <c r="A15" s="143" t="s">
        <v>325</v>
      </c>
      <c r="B15" s="5" t="s">
        <v>75</v>
      </c>
      <c r="C15" s="5" t="s">
        <v>75</v>
      </c>
      <c r="D15" s="5" t="s">
        <v>75</v>
      </c>
      <c r="E15" s="144" t="s">
        <v>75</v>
      </c>
      <c r="F15" s="7" t="s">
        <v>75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9" hidden="false" customHeight="false" outlineLevel="0" collapsed="false">
      <c r="A19" s="9" t="s">
        <v>330</v>
      </c>
      <c r="B19" s="5" t="str">
        <f aca="false">F15</f>
        <v>-</v>
      </c>
      <c r="C19" s="139"/>
      <c r="D19" s="139"/>
      <c r="E19" s="139"/>
      <c r="F19" s="139"/>
      <c r="G19" s="139"/>
    </row>
    <row r="20" customFormat="false" ht="13.9" hidden="false" customHeight="false" outlineLevel="0" collapsed="false">
      <c r="A20" s="9" t="s">
        <v>331</v>
      </c>
      <c r="B20" s="5" t="str">
        <f aca="false">B19</f>
        <v>-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9" hidden="false" customHeight="false" outlineLevel="0" collapsed="false">
      <c r="A25" s="166" t="s">
        <v>367</v>
      </c>
      <c r="B25" s="167"/>
      <c r="C25" s="167"/>
      <c r="D25" s="167"/>
      <c r="E25" s="167"/>
      <c r="F25" s="167"/>
      <c r="G25" s="168"/>
    </row>
    <row r="26" customFormat="false" ht="13.9" hidden="false" customHeight="true" outlineLevel="0" collapsed="false">
      <c r="A26" s="156" t="s">
        <v>360</v>
      </c>
      <c r="B26" s="156"/>
      <c r="C26" s="156"/>
      <c r="D26" s="156"/>
      <c r="E26" s="156"/>
      <c r="F26" s="156"/>
      <c r="G26" s="156"/>
    </row>
    <row r="27" customFormat="false" ht="13.9" hidden="false" customHeight="true" outlineLevel="0" collapsed="false">
      <c r="A27" s="143" t="s">
        <v>396</v>
      </c>
      <c r="B27" s="143"/>
      <c r="C27" s="143"/>
      <c r="D27" s="143"/>
      <c r="E27" s="143"/>
      <c r="F27" s="143"/>
      <c r="G27" s="143"/>
    </row>
    <row r="28" customFormat="false" ht="14.15" hidden="false" customHeight="false" outlineLevel="0" collapsed="false">
      <c r="A28" s="141" t="s">
        <v>338</v>
      </c>
      <c r="B28" s="9" t="s">
        <v>389</v>
      </c>
      <c r="C28" s="9" t="s">
        <v>340</v>
      </c>
      <c r="D28" s="9" t="s">
        <v>341</v>
      </c>
      <c r="E28" s="9" t="s">
        <v>342</v>
      </c>
      <c r="F28" s="9" t="s">
        <v>343</v>
      </c>
      <c r="G28" s="9" t="s">
        <v>344</v>
      </c>
    </row>
    <row r="29" customFormat="false" ht="13.9" hidden="false" customHeight="false" outlineLevel="0" collapsed="false">
      <c r="A29" s="7"/>
      <c r="B29" s="7" t="s">
        <v>75</v>
      </c>
      <c r="C29" s="7" t="s">
        <v>75</v>
      </c>
      <c r="D29" s="7" t="s">
        <v>75</v>
      </c>
      <c r="E29" s="7" t="s">
        <v>75</v>
      </c>
      <c r="F29" s="7" t="s">
        <v>75</v>
      </c>
      <c r="G29" s="7" t="s">
        <v>75</v>
      </c>
    </row>
    <row r="30" customFormat="false" ht="13.9" hidden="false" customHeight="false" outlineLevel="0" collapsed="false">
      <c r="A30" s="7"/>
      <c r="B30" s="7" t="s">
        <v>75</v>
      </c>
      <c r="C30" s="7" t="s">
        <v>75</v>
      </c>
      <c r="D30" s="7" t="s">
        <v>75</v>
      </c>
      <c r="E30" s="7" t="s">
        <v>75</v>
      </c>
      <c r="F30" s="7" t="s">
        <v>75</v>
      </c>
      <c r="G30" s="7" t="s">
        <v>75</v>
      </c>
    </row>
    <row r="31" customFormat="false" ht="13.9" hidden="false" customHeight="false" outlineLevel="0" collapsed="false">
      <c r="A31" s="7"/>
      <c r="B31" s="7" t="s">
        <v>75</v>
      </c>
      <c r="C31" s="7" t="s">
        <v>75</v>
      </c>
      <c r="D31" s="7" t="s">
        <v>75</v>
      </c>
      <c r="E31" s="7" t="s">
        <v>75</v>
      </c>
      <c r="F31" s="7" t="s">
        <v>75</v>
      </c>
      <c r="G31" s="7" t="s">
        <v>75</v>
      </c>
    </row>
    <row r="32" customFormat="false" ht="13.9" hidden="false" customHeight="true" outlineLevel="0" collapsed="false">
      <c r="A32" s="7" t="s">
        <v>345</v>
      </c>
      <c r="B32" s="7"/>
      <c r="C32" s="102"/>
      <c r="D32" s="102"/>
      <c r="E32" s="102"/>
      <c r="F32" s="102"/>
      <c r="G32" s="102"/>
    </row>
    <row r="33" customFormat="false" ht="13.9" hidden="false" customHeight="false" outlineLevel="0" collapsed="false">
      <c r="A33" s="9" t="s">
        <v>389</v>
      </c>
      <c r="B33" s="7" t="str">
        <f aca="false">B29</f>
        <v>-</v>
      </c>
      <c r="C33" s="102"/>
      <c r="D33" s="102"/>
      <c r="E33" s="102"/>
      <c r="F33" s="102"/>
      <c r="G33" s="102"/>
    </row>
    <row r="34" customFormat="false" ht="13.9" hidden="false" customHeight="false" outlineLevel="0" collapsed="false">
      <c r="A34" s="9" t="s">
        <v>340</v>
      </c>
      <c r="B34" s="7" t="str">
        <f aca="false">C29</f>
        <v>-</v>
      </c>
      <c r="C34" s="102"/>
      <c r="D34" s="102"/>
      <c r="E34" s="102"/>
      <c r="F34" s="102"/>
      <c r="G34" s="102"/>
    </row>
    <row r="35" customFormat="false" ht="13.9" hidden="false" customHeight="false" outlineLevel="0" collapsed="false">
      <c r="A35" s="9" t="s">
        <v>341</v>
      </c>
      <c r="B35" s="7" t="str">
        <f aca="false">D29</f>
        <v>-</v>
      </c>
      <c r="C35" s="148"/>
      <c r="D35" s="148"/>
      <c r="E35" s="148"/>
      <c r="F35" s="148"/>
      <c r="G35" s="102"/>
    </row>
    <row r="36" customFormat="false" ht="14.15" hidden="false" customHeight="false" outlineLevel="0" collapsed="false">
      <c r="A36" s="9" t="s">
        <v>342</v>
      </c>
      <c r="B36" s="7" t="str">
        <f aca="false">E29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343</v>
      </c>
      <c r="B37" s="7" t="str">
        <f aca="false">F29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344</v>
      </c>
      <c r="B38" s="7" t="str">
        <f aca="false">G29</f>
        <v>-</v>
      </c>
      <c r="C38" s="148"/>
      <c r="D38" s="148"/>
      <c r="E38" s="148"/>
      <c r="F38" s="148"/>
      <c r="G38" s="102"/>
    </row>
    <row r="39" customFormat="false" ht="14.15" hidden="false" customHeight="false" outlineLevel="0" collapsed="false">
      <c r="A39" s="9" t="s">
        <v>331</v>
      </c>
      <c r="B39" s="7" t="s">
        <v>75</v>
      </c>
      <c r="C39" s="148"/>
      <c r="D39" s="148"/>
      <c r="E39" s="148"/>
      <c r="F39" s="148"/>
      <c r="G39" s="102"/>
    </row>
    <row r="40" customFormat="false" ht="13.9" hidden="false" customHeight="true" outlineLevel="0" collapsed="false">
      <c r="A40" s="143" t="s">
        <v>75</v>
      </c>
      <c r="B40" s="143"/>
      <c r="C40" s="143"/>
      <c r="D40" s="143"/>
      <c r="E40" s="143"/>
      <c r="F40" s="143"/>
      <c r="G40" s="143"/>
    </row>
    <row r="41" customFormat="false" ht="13.9" hidden="false" customHeight="true" outlineLevel="0" collapsed="false">
      <c r="A41" s="145" t="s">
        <v>335</v>
      </c>
      <c r="B41" s="145"/>
      <c r="C41" s="145"/>
      <c r="D41" s="145"/>
      <c r="E41" s="145"/>
      <c r="F41" s="145"/>
      <c r="G41" s="145"/>
    </row>
    <row r="42" customFormat="false" ht="13.9" hidden="false" customHeight="true" outlineLevel="0" collapsed="false">
      <c r="A42" s="143" t="s">
        <v>336</v>
      </c>
      <c r="B42" s="143"/>
      <c r="C42" s="143"/>
      <c r="D42" s="143"/>
      <c r="E42" s="143"/>
      <c r="F42" s="143"/>
      <c r="G42" s="143"/>
    </row>
    <row r="43" customFormat="false" ht="13.9" hidden="false" customHeight="true" outlineLevel="0" collapsed="false">
      <c r="A43" s="140" t="s">
        <v>347</v>
      </c>
      <c r="B43" s="140"/>
      <c r="C43" s="140"/>
      <c r="D43" s="140"/>
      <c r="E43" s="140"/>
      <c r="F43" s="140"/>
      <c r="G43" s="140"/>
    </row>
    <row r="44" customFormat="false" ht="39.8" hidden="false" customHeight="false" outlineLevel="0" collapsed="false">
      <c r="A44" s="141" t="s">
        <v>348</v>
      </c>
      <c r="B44" s="141" t="s">
        <v>349</v>
      </c>
      <c r="C44" s="141" t="s">
        <v>350</v>
      </c>
      <c r="D44" s="141" t="s">
        <v>351</v>
      </c>
      <c r="E44" s="141" t="s">
        <v>352</v>
      </c>
      <c r="F44" s="141" t="s">
        <v>353</v>
      </c>
      <c r="G44" s="141" t="s">
        <v>354</v>
      </c>
    </row>
    <row r="45" customFormat="false" ht="13.9" hidden="false" customHeight="false" outlineLevel="0" collapsed="false">
      <c r="A45" s="149" t="s">
        <v>75</v>
      </c>
      <c r="B45" s="149" t="s">
        <v>75</v>
      </c>
      <c r="C45" s="149" t="s">
        <v>75</v>
      </c>
      <c r="D45" s="149" t="s">
        <v>75</v>
      </c>
      <c r="E45" s="149" t="s">
        <v>75</v>
      </c>
      <c r="F45" s="149" t="s">
        <v>75</v>
      </c>
      <c r="G45" s="149" t="s">
        <v>75</v>
      </c>
    </row>
    <row r="46" customFormat="false" ht="13.9" hidden="false" customHeight="true" outlineLevel="0" collapsed="false">
      <c r="A46" s="145" t="s">
        <v>326</v>
      </c>
      <c r="B46" s="145"/>
      <c r="C46" s="145"/>
      <c r="D46" s="145"/>
      <c r="E46" s="145"/>
      <c r="F46" s="145"/>
      <c r="G46" s="145"/>
    </row>
    <row r="47" customFormat="false" ht="13.9" hidden="false" customHeight="false" outlineLevel="0" collapsed="false">
      <c r="A47" s="141" t="s">
        <v>327</v>
      </c>
      <c r="B47" s="141" t="s">
        <v>328</v>
      </c>
      <c r="C47" s="139"/>
      <c r="D47" s="139"/>
      <c r="E47" s="139"/>
      <c r="F47" s="139"/>
      <c r="G47" s="139"/>
    </row>
    <row r="48" customFormat="false" ht="13.9" hidden="false" customHeight="true" outlineLevel="0" collapsed="false">
      <c r="A48" s="152" t="s">
        <v>355</v>
      </c>
      <c r="B48" s="152"/>
      <c r="C48" s="139"/>
      <c r="D48" s="139"/>
      <c r="E48" s="139"/>
      <c r="F48" s="139"/>
      <c r="G48" s="139"/>
    </row>
    <row r="49" customFormat="false" ht="13.9" hidden="false" customHeight="false" outlineLevel="0" collapsed="false">
      <c r="A49" s="9" t="s">
        <v>349</v>
      </c>
      <c r="B49" s="7" t="str">
        <f aca="false">B45</f>
        <v>-</v>
      </c>
      <c r="C49" s="139"/>
      <c r="D49" s="139"/>
      <c r="E49" s="139"/>
      <c r="F49" s="139"/>
      <c r="G49" s="139"/>
    </row>
    <row r="50" customFormat="false" ht="13.9" hidden="false" customHeight="false" outlineLevel="0" collapsed="false">
      <c r="A50" s="9" t="s">
        <v>350</v>
      </c>
      <c r="B50" s="7" t="str">
        <f aca="false">C45</f>
        <v>-</v>
      </c>
      <c r="C50" s="139"/>
      <c r="D50" s="139"/>
      <c r="E50" s="139"/>
      <c r="F50" s="139"/>
      <c r="G50" s="139"/>
    </row>
    <row r="51" customFormat="false" ht="27.85" hidden="false" customHeight="false" outlineLevel="0" collapsed="false">
      <c r="A51" s="9" t="str">
        <f aca="false">D44</f>
        <v>Златоглазки</v>
      </c>
      <c r="B51" s="7" t="str">
        <f aca="false">D45</f>
        <v>-</v>
      </c>
      <c r="C51" s="139"/>
      <c r="D51" s="139"/>
      <c r="E51" s="139"/>
      <c r="F51" s="139"/>
      <c r="G51" s="139"/>
    </row>
    <row r="52" customFormat="false" ht="13.9" hidden="false" customHeight="false" outlineLevel="0" collapsed="false">
      <c r="A52" s="9" t="str">
        <f aca="false">E44</f>
        <v>Комары</v>
      </c>
      <c r="B52" s="7" t="str">
        <f aca="false">E45</f>
        <v>-</v>
      </c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tr">
        <f aca="false">F44</f>
        <v>Осы</v>
      </c>
      <c r="B53" s="7" t="str">
        <f aca="false">F45</f>
        <v>-</v>
      </c>
      <c r="C53" s="139"/>
      <c r="D53" s="139"/>
      <c r="E53" s="139"/>
      <c r="F53" s="139"/>
      <c r="G53" s="139"/>
    </row>
    <row r="54" customFormat="false" ht="27.85" hidden="false" customHeight="false" outlineLevel="0" collapsed="false">
      <c r="A54" s="9" t="str">
        <f aca="false">G44</f>
        <v>Пищевая моль</v>
      </c>
      <c r="B54" s="7" t="str">
        <f aca="false">G45</f>
        <v>-</v>
      </c>
      <c r="C54" s="139"/>
      <c r="D54" s="139"/>
      <c r="E54" s="139"/>
      <c r="F54" s="139"/>
      <c r="G54" s="139"/>
    </row>
    <row r="55" customFormat="false" ht="13.9" hidden="false" customHeight="true" outlineLevel="0" collapsed="false">
      <c r="A55" s="145" t="s">
        <v>335</v>
      </c>
      <c r="B55" s="145"/>
      <c r="C55" s="145"/>
      <c r="D55" s="145"/>
      <c r="E55" s="145"/>
      <c r="F55" s="145"/>
      <c r="G55" s="145"/>
    </row>
    <row r="56" customFormat="false" ht="13.9" hidden="false" customHeight="true" outlineLevel="0" collapsed="false">
      <c r="A56" s="2" t="s">
        <v>336</v>
      </c>
      <c r="B56" s="2"/>
      <c r="C56" s="2"/>
      <c r="D56" s="2"/>
      <c r="E56" s="2"/>
      <c r="F56" s="2"/>
      <c r="G56" s="2"/>
    </row>
    <row r="57" customFormat="false" ht="13.9" hidden="false" customHeight="true" outlineLevel="0" collapsed="false">
      <c r="A57" s="140" t="s">
        <v>392</v>
      </c>
      <c r="B57" s="140"/>
      <c r="C57" s="140"/>
      <c r="D57" s="140"/>
      <c r="E57" s="140"/>
      <c r="F57" s="140"/>
      <c r="G57" s="140"/>
    </row>
    <row r="58" customFormat="false" ht="52.7" hidden="false" customHeight="true" outlineLevel="0" collapsed="false">
      <c r="A58" s="141" t="s">
        <v>363</v>
      </c>
      <c r="B58" s="141"/>
      <c r="C58" s="141" t="s">
        <v>397</v>
      </c>
      <c r="D58" s="141" t="s">
        <v>50</v>
      </c>
      <c r="E58" s="141" t="s">
        <v>365</v>
      </c>
      <c r="F58" s="141"/>
      <c r="G58" s="141" t="s">
        <v>398</v>
      </c>
    </row>
    <row r="59" customFormat="false" ht="13.9" hidden="false" customHeight="true" outlineLevel="0" collapsed="false">
      <c r="A59" s="7" t="s">
        <v>367</v>
      </c>
      <c r="B59" s="7"/>
      <c r="C59" s="157" t="s">
        <v>368</v>
      </c>
      <c r="D59" s="7" t="s">
        <v>369</v>
      </c>
      <c r="E59" s="7" t="s">
        <v>370</v>
      </c>
      <c r="F59" s="7"/>
      <c r="G59" s="158" t="n">
        <f aca="false">92*0.002</f>
        <v>0.184</v>
      </c>
    </row>
    <row r="60" customFormat="false" ht="27.85" hidden="false" customHeight="false" outlineLevel="0" collapsed="false">
      <c r="A60" s="7"/>
      <c r="B60" s="7"/>
      <c r="C60" s="147" t="s">
        <v>25</v>
      </c>
      <c r="D60" s="7"/>
      <c r="E60" s="7"/>
      <c r="F60" s="7"/>
      <c r="G60" s="158"/>
    </row>
    <row r="61" customFormat="false" ht="13.9" hidden="false" customHeight="true" outlineLevel="0" collapsed="false">
      <c r="A61" s="2" t="s">
        <v>371</v>
      </c>
      <c r="B61" s="2"/>
      <c r="C61" s="159" t="s">
        <v>75</v>
      </c>
      <c r="D61" s="160" t="s">
        <v>75</v>
      </c>
      <c r="E61" s="7" t="s">
        <v>75</v>
      </c>
      <c r="F61" s="7"/>
      <c r="G61" s="161" t="s">
        <v>75</v>
      </c>
    </row>
    <row r="62" customFormat="false" ht="13.9" hidden="false" customHeight="false" outlineLevel="0" collapsed="false">
      <c r="A62" s="2"/>
      <c r="B62" s="2"/>
      <c r="C62" s="7" t="s">
        <v>75</v>
      </c>
      <c r="D62" s="160"/>
      <c r="E62" s="7"/>
      <c r="F62" s="7"/>
      <c r="G62" s="161"/>
    </row>
    <row r="63" customFormat="false" ht="27.85" hidden="false" customHeight="true" outlineLevel="0" collapsed="false">
      <c r="A63" s="2" t="s">
        <v>356</v>
      </c>
      <c r="B63" s="2"/>
      <c r="C63" s="162" t="s">
        <v>75</v>
      </c>
      <c r="D63" s="7" t="s">
        <v>75</v>
      </c>
      <c r="E63" s="7" t="s">
        <v>75</v>
      </c>
      <c r="F63" s="7"/>
      <c r="G63" s="7" t="s">
        <v>75</v>
      </c>
    </row>
    <row r="64" customFormat="false" ht="13.9" hidden="false" customHeight="true" outlineLevel="0" collapsed="false">
      <c r="A64" s="7" t="s">
        <v>373</v>
      </c>
      <c r="B64" s="7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22.85" hidden="false" customHeight="true" outlineLevel="0" collapsed="false">
      <c r="A65" s="7"/>
      <c r="B65" s="7"/>
      <c r="C65" s="162" t="s">
        <v>75</v>
      </c>
      <c r="D65" s="7"/>
      <c r="E65" s="7"/>
      <c r="F65" s="7"/>
      <c r="G65" s="7"/>
    </row>
    <row r="66" customFormat="false" ht="13.9" hidden="false" customHeight="true" outlineLevel="0" collapsed="false">
      <c r="A66" s="2" t="s">
        <v>374</v>
      </c>
      <c r="B66" s="2"/>
      <c r="C66" s="152" t="s">
        <v>75</v>
      </c>
      <c r="D66" s="152" t="s">
        <v>75</v>
      </c>
      <c r="E66" s="152" t="s">
        <v>75</v>
      </c>
      <c r="F66" s="152"/>
      <c r="G66" s="152" t="s">
        <v>75</v>
      </c>
    </row>
    <row r="67" customFormat="false" ht="13.9" hidden="false" customHeight="false" outlineLevel="0" collapsed="false">
      <c r="A67" s="2"/>
      <c r="B67" s="2"/>
      <c r="C67" s="152" t="s">
        <v>75</v>
      </c>
      <c r="D67" s="152"/>
      <c r="E67" s="152"/>
      <c r="F67" s="152"/>
      <c r="G67" s="152"/>
    </row>
    <row r="68" customFormat="false" ht="12.8" hidden="false" customHeight="true" outlineLevel="0" collapsed="false">
      <c r="A68" s="163" t="s">
        <v>375</v>
      </c>
      <c r="B68" s="163"/>
      <c r="C68" s="152" t="s">
        <v>75</v>
      </c>
      <c r="D68" s="152" t="s">
        <v>75</v>
      </c>
      <c r="E68" s="152" t="s">
        <v>75</v>
      </c>
      <c r="F68" s="152"/>
      <c r="G68" s="152" t="s">
        <v>75</v>
      </c>
    </row>
    <row r="69" customFormat="false" ht="12.8" hidden="false" customHeight="false" outlineLevel="0" collapsed="false">
      <c r="A69" s="163"/>
      <c r="B69" s="163"/>
      <c r="C69" s="152"/>
      <c r="D69" s="152"/>
      <c r="E69" s="152"/>
      <c r="F69" s="152"/>
      <c r="G69" s="152"/>
    </row>
    <row r="70" customFormat="false" ht="13.9" hidden="false" customHeight="true" outlineLevel="0" collapsed="false">
      <c r="A70" s="140" t="s">
        <v>393</v>
      </c>
      <c r="B70" s="140"/>
      <c r="C70" s="140"/>
      <c r="D70" s="140"/>
      <c r="E70" s="140"/>
      <c r="F70" s="140"/>
      <c r="G70" s="140"/>
    </row>
    <row r="71" customFormat="false" ht="27.85" hidden="false" customHeight="true" outlineLevel="0" collapsed="false">
      <c r="A71" s="143" t="s">
        <v>380</v>
      </c>
      <c r="B71" s="143"/>
      <c r="C71" s="143"/>
      <c r="D71" s="143"/>
      <c r="E71" s="143"/>
      <c r="F71" s="7" t="s">
        <v>75</v>
      </c>
      <c r="G71" s="7"/>
    </row>
    <row r="72" customFormat="false" ht="13.9" hidden="false" customHeight="true" outlineLevel="0" collapsed="false">
      <c r="A72" s="143" t="s">
        <v>381</v>
      </c>
      <c r="B72" s="143"/>
      <c r="C72" s="143"/>
      <c r="D72" s="143"/>
      <c r="E72" s="143"/>
      <c r="F72" s="7" t="s">
        <v>75</v>
      </c>
      <c r="G72" s="7"/>
    </row>
    <row r="73" customFormat="false" ht="13.9" hidden="false" customHeight="true" outlineLevel="0" collapsed="false">
      <c r="A73" s="164" t="s">
        <v>382</v>
      </c>
      <c r="B73" s="164"/>
      <c r="C73" s="164"/>
      <c r="D73" s="164"/>
      <c r="E73" s="164"/>
      <c r="F73" s="7" t="s">
        <v>75</v>
      </c>
      <c r="G73" s="7"/>
    </row>
    <row r="74" customFormat="false" ht="13.9" hidden="false" customHeight="true" outlineLevel="0" collapsed="false">
      <c r="A74" s="143" t="s">
        <v>383</v>
      </c>
      <c r="B74" s="143"/>
      <c r="C74" s="143"/>
      <c r="D74" s="143"/>
      <c r="E74" s="143"/>
      <c r="F74" s="97" t="s">
        <v>384</v>
      </c>
      <c r="G74" s="97"/>
    </row>
    <row r="75" customFormat="false" ht="13.9" hidden="false" customHeight="true" outlineLevel="0" collapsed="false">
      <c r="A75" s="140" t="s">
        <v>394</v>
      </c>
      <c r="B75" s="140"/>
      <c r="C75" s="140"/>
      <c r="D75" s="140"/>
      <c r="E75" s="140"/>
      <c r="F75" s="140"/>
      <c r="G75" s="140"/>
    </row>
    <row r="76" customFormat="false" ht="27.85" hidden="false" customHeight="true" outlineLevel="0" collapsed="false">
      <c r="A76" s="9" t="s">
        <v>386</v>
      </c>
      <c r="B76" s="9"/>
      <c r="C76" s="9"/>
      <c r="D76" s="9"/>
      <c r="E76" s="9"/>
      <c r="F76" s="9"/>
      <c r="G76" s="9"/>
    </row>
    <row r="77" customFormat="false" ht="12.8" hidden="false" customHeight="true" outlineLevel="0" collapsed="false">
      <c r="A77" s="97" t="s">
        <v>387</v>
      </c>
      <c r="B77" s="97"/>
      <c r="C77" s="97"/>
      <c r="D77" s="97" t="s">
        <v>388</v>
      </c>
      <c r="E77" s="97"/>
      <c r="F77" s="97"/>
      <c r="G77" s="97"/>
    </row>
    <row r="78" customFormat="false" ht="12.8" hidden="false" customHeight="false" outlineLevel="0" collapsed="false">
      <c r="A78" s="97"/>
      <c r="B78" s="97"/>
      <c r="C78" s="97"/>
      <c r="D78" s="97"/>
      <c r="E78" s="97"/>
      <c r="F78" s="97"/>
      <c r="G78" s="97"/>
    </row>
  </sheetData>
  <mergeCells count="78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27:G27"/>
    <mergeCell ref="A32:B32"/>
    <mergeCell ref="A40:G40"/>
    <mergeCell ref="A41:G41"/>
    <mergeCell ref="A42:G42"/>
    <mergeCell ref="A43:G43"/>
    <mergeCell ref="A46:G46"/>
    <mergeCell ref="A48:B48"/>
    <mergeCell ref="A55:G55"/>
    <mergeCell ref="A56:G56"/>
    <mergeCell ref="A57:G57"/>
    <mergeCell ref="A58:B58"/>
    <mergeCell ref="E58:F58"/>
    <mergeCell ref="A59:B60"/>
    <mergeCell ref="D59:D60"/>
    <mergeCell ref="E59:F60"/>
    <mergeCell ref="G59:G60"/>
    <mergeCell ref="A61:B62"/>
    <mergeCell ref="D61:D62"/>
    <mergeCell ref="E61:F62"/>
    <mergeCell ref="G61:G62"/>
    <mergeCell ref="A63:B63"/>
    <mergeCell ref="E63:F63"/>
    <mergeCell ref="A64:B65"/>
    <mergeCell ref="D64:D65"/>
    <mergeCell ref="E64:F65"/>
    <mergeCell ref="G64:G65"/>
    <mergeCell ref="A66:B67"/>
    <mergeCell ref="D66:D67"/>
    <mergeCell ref="E66:F67"/>
    <mergeCell ref="G66:G67"/>
    <mergeCell ref="A68:B69"/>
    <mergeCell ref="C68:C69"/>
    <mergeCell ref="D68:D69"/>
    <mergeCell ref="E68:F69"/>
    <mergeCell ref="G68:G69"/>
    <mergeCell ref="A70:G70"/>
    <mergeCell ref="A71:E71"/>
    <mergeCell ref="F71:G71"/>
    <mergeCell ref="A72:E72"/>
    <mergeCell ref="F72:G72"/>
    <mergeCell ref="A73:E73"/>
    <mergeCell ref="F73:G73"/>
    <mergeCell ref="A74:E74"/>
    <mergeCell ref="F74:G74"/>
    <mergeCell ref="A75:G75"/>
    <mergeCell ref="A76:G76"/>
    <mergeCell ref="A77:A78"/>
    <mergeCell ref="B77:C78"/>
    <mergeCell ref="D77:E78"/>
    <mergeCell ref="F77:G78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49" colorId="64" zoomScale="100" zoomScaleNormal="100" zoomScalePageLayoutView="100" workbookViewId="0">
      <selection pane="topLeft" activeCell="G60" activeCellId="1" sqref="H18:H19 G60"/>
    </sheetView>
  </sheetViews>
  <sheetFormatPr defaultColWidth="10.71484375" defaultRowHeight="12.8" zeroHeight="false" outlineLevelRow="0" outlineLevelCol="0"/>
  <cols>
    <col collapsed="false" customWidth="true" hidden="false" outlineLevel="0" max="1" min="1" style="1" width="23.63"/>
    <col collapsed="false" customWidth="true" hidden="false" outlineLevel="0" max="2" min="2" style="1" width="19.81"/>
    <col collapsed="false" customWidth="true" hidden="false" outlineLevel="0" max="3" min="3" style="1" width="16.86"/>
    <col collapsed="false" customWidth="true" hidden="false" outlineLevel="0" max="4" min="4" style="1" width="18.95"/>
    <col collapsed="false" customWidth="true" hidden="false" outlineLevel="0" max="5" min="5" style="1" width="20.31"/>
    <col collapsed="false" customWidth="false" hidden="false" outlineLevel="0" max="6" min="6" style="1" width="10.72"/>
    <col collapsed="false" customWidth="true" hidden="false" outlineLevel="0" max="7" min="7" style="1" width="15.87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27.85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27.85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27.85" hidden="false" customHeight="false" outlineLevel="0" collapsed="false">
      <c r="A5" s="137" t="s">
        <v>314</v>
      </c>
      <c r="B5" s="138" t="n">
        <f aca="false">'3 конт дез (3)'!B5</f>
        <v>45589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52.7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n">
        <v>3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52.7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39.8" hidden="false" customHeight="true" outlineLevel="0" collapsed="false">
      <c r="A15" s="143" t="s">
        <v>325</v>
      </c>
      <c r="B15" s="5" t="s">
        <v>75</v>
      </c>
      <c r="C15" s="5" t="s">
        <v>75</v>
      </c>
      <c r="D15" s="5" t="s">
        <v>75</v>
      </c>
      <c r="E15" s="144" t="s">
        <v>75</v>
      </c>
      <c r="F15" s="7" t="s">
        <v>75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9" hidden="false" customHeight="false" outlineLevel="0" collapsed="false">
      <c r="A19" s="9" t="s">
        <v>330</v>
      </c>
      <c r="B19" s="5" t="str">
        <f aca="false">F15</f>
        <v>-</v>
      </c>
      <c r="C19" s="139"/>
      <c r="D19" s="139"/>
      <c r="E19" s="139"/>
      <c r="F19" s="139"/>
      <c r="G19" s="139"/>
    </row>
    <row r="20" customFormat="false" ht="13.9" hidden="false" customHeight="false" outlineLevel="0" collapsed="false">
      <c r="A20" s="9" t="s">
        <v>331</v>
      </c>
      <c r="B20" s="5" t="str">
        <f aca="false">B19</f>
        <v>-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4.15" hidden="false" customHeight="true" outlineLevel="0" collapsed="false">
      <c r="A25" s="143" t="s">
        <v>367</v>
      </c>
      <c r="B25" s="143"/>
      <c r="C25" s="143"/>
      <c r="D25" s="143"/>
      <c r="E25" s="143"/>
      <c r="F25" s="143"/>
      <c r="G25" s="143"/>
    </row>
    <row r="26" customFormat="false" ht="13.9" hidden="false" customHeight="true" outlineLevel="0" collapsed="false">
      <c r="A26" s="156" t="s">
        <v>360</v>
      </c>
      <c r="B26" s="156"/>
      <c r="C26" s="156"/>
      <c r="D26" s="156"/>
      <c r="E26" s="156"/>
      <c r="F26" s="156"/>
      <c r="G26" s="156"/>
    </row>
    <row r="27" customFormat="false" ht="13.9" hidden="false" customHeight="true" outlineLevel="0" collapsed="false">
      <c r="A27" s="143" t="s">
        <v>396</v>
      </c>
      <c r="B27" s="143"/>
      <c r="C27" s="143"/>
      <c r="D27" s="143"/>
      <c r="E27" s="143"/>
      <c r="F27" s="143"/>
      <c r="G27" s="143"/>
    </row>
    <row r="28" customFormat="false" ht="13.9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14.15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9" hidden="false" customHeight="false" outlineLevel="0" collapsed="false">
      <c r="A30" s="5" t="n">
        <v>3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9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9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3.9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9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9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9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13.9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4.15" hidden="false" customHeight="false" outlineLevel="0" collapsed="false">
      <c r="A40" s="9" t="s">
        <v>331</v>
      </c>
      <c r="B40" s="5" t="s">
        <v>75</v>
      </c>
      <c r="C40" s="148"/>
      <c r="D40" s="148"/>
      <c r="E40" s="148"/>
      <c r="F40" s="148"/>
      <c r="G40" s="102"/>
    </row>
    <row r="41" customFormat="false" ht="13.9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9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9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9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39.8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9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9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3.9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9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9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9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27.85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9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27.85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9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9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3.9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52.7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9" hidden="false" customHeight="true" outlineLevel="0" collapsed="false">
      <c r="A60" s="7" t="s">
        <v>367</v>
      </c>
      <c r="B60" s="7"/>
      <c r="C60" s="157" t="s">
        <v>368</v>
      </c>
      <c r="D60" s="7" t="s">
        <v>369</v>
      </c>
      <c r="E60" s="7" t="s">
        <v>370</v>
      </c>
      <c r="F60" s="7"/>
      <c r="G60" s="158" t="n">
        <f aca="false">92*0.002</f>
        <v>0.184</v>
      </c>
    </row>
    <row r="61" customFormat="false" ht="13.9" hidden="false" customHeight="false" outlineLevel="0" collapsed="false">
      <c r="A61" s="7"/>
      <c r="B61" s="7"/>
      <c r="C61" s="147" t="s">
        <v>25</v>
      </c>
      <c r="D61" s="7"/>
      <c r="E61" s="7"/>
      <c r="F61" s="7"/>
      <c r="G61" s="158"/>
    </row>
    <row r="62" customFormat="false" ht="13.9" hidden="false" customHeight="true" outlineLevel="0" collapsed="false">
      <c r="A62" s="2" t="s">
        <v>371</v>
      </c>
      <c r="B62" s="2"/>
      <c r="C62" s="159" t="s">
        <v>75</v>
      </c>
      <c r="D62" s="160" t="s">
        <v>75</v>
      </c>
      <c r="E62" s="7" t="s">
        <v>75</v>
      </c>
      <c r="F62" s="7"/>
      <c r="G62" s="161" t="s">
        <v>75</v>
      </c>
    </row>
    <row r="63" customFormat="false" ht="13.9" hidden="false" customHeight="false" outlineLevel="0" collapsed="false">
      <c r="A63" s="2"/>
      <c r="B63" s="2"/>
      <c r="C63" s="7" t="s">
        <v>75</v>
      </c>
      <c r="D63" s="160"/>
      <c r="E63" s="7"/>
      <c r="F63" s="7"/>
      <c r="G63" s="161"/>
    </row>
    <row r="64" customFormat="false" ht="27.85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9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9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9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24.85" hidden="false" customHeight="tru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2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2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3.9" hidden="false" customHeight="true" outlineLevel="0" collapsed="false">
      <c r="A71" s="140" t="s">
        <v>393</v>
      </c>
      <c r="B71" s="140"/>
      <c r="C71" s="140"/>
      <c r="D71" s="140"/>
      <c r="E71" s="140"/>
      <c r="F71" s="140"/>
      <c r="G71" s="140"/>
    </row>
    <row r="72" customFormat="false" ht="27.85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9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9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9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3.9" hidden="false" customHeight="true" outlineLevel="0" collapsed="false">
      <c r="A76" s="140" t="s">
        <v>394</v>
      </c>
      <c r="B76" s="140"/>
      <c r="C76" s="140"/>
      <c r="D76" s="140"/>
      <c r="E76" s="140"/>
      <c r="F76" s="140"/>
      <c r="G76" s="140"/>
    </row>
    <row r="77" customFormat="false" ht="27.85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2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22.85" hidden="false" customHeight="true" outlineLevel="0" collapsed="false">
      <c r="A79" s="97"/>
      <c r="B79" s="97"/>
      <c r="C79" s="97"/>
      <c r="D79" s="97"/>
      <c r="E79" s="97"/>
      <c r="F79" s="97"/>
      <c r="G79" s="97"/>
    </row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G62" activeCellId="1" sqref="H18:H19 G62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20.27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9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9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3.9" hidden="false" customHeight="false" outlineLevel="0" collapsed="false">
      <c r="A5" s="137" t="s">
        <v>314</v>
      </c>
      <c r="B5" s="138" t="n">
        <f aca="false">'Журн.расхода'!A10</f>
        <v>45569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27.8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27.85" hidden="false" customHeight="true" outlineLevel="0" collapsed="false">
      <c r="A14" s="23" t="s">
        <v>318</v>
      </c>
      <c r="B14" s="141" t="s">
        <v>319</v>
      </c>
      <c r="C14" s="141" t="s">
        <v>399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150.2" hidden="false" customHeight="true" outlineLevel="0" collapsed="false">
      <c r="A15" s="143" t="s">
        <v>325</v>
      </c>
      <c r="B15" s="5" t="n">
        <v>1</v>
      </c>
      <c r="C15" s="5" t="s">
        <v>400</v>
      </c>
      <c r="D15" s="5" t="s">
        <v>75</v>
      </c>
      <c r="E15" s="144" t="s">
        <v>75</v>
      </c>
      <c r="F15" s="7" t="n">
        <v>142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9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3.9" hidden="false" customHeight="false" outlineLevel="0" collapsed="false">
      <c r="A20" s="9" t="s">
        <v>331</v>
      </c>
      <c r="B20" s="5" t="s">
        <v>75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9" hidden="false" customHeight="true" outlineLevel="0" collapsed="false">
      <c r="A25" s="143" t="s">
        <v>401</v>
      </c>
      <c r="B25" s="143"/>
      <c r="C25" s="143"/>
      <c r="D25" s="143"/>
      <c r="E25" s="143"/>
      <c r="F25" s="143"/>
      <c r="G25" s="143"/>
    </row>
    <row r="26" customFormat="false" ht="13.9" hidden="false" customHeight="true" outlineLevel="0" collapsed="false">
      <c r="A26" s="156" t="s">
        <v>402</v>
      </c>
      <c r="B26" s="143"/>
      <c r="C26" s="143"/>
      <c r="D26" s="143"/>
      <c r="E26" s="143"/>
      <c r="F26" s="143"/>
      <c r="G26" s="143"/>
    </row>
    <row r="27" customFormat="false" ht="17.9" hidden="false" customHeight="true" outlineLevel="0" collapsed="false">
      <c r="A27" s="143" t="s">
        <v>403</v>
      </c>
      <c r="B27" s="143"/>
      <c r="C27" s="143"/>
      <c r="D27" s="143"/>
      <c r="E27" s="143"/>
      <c r="F27" s="143"/>
      <c r="G27" s="143"/>
    </row>
    <row r="28" customFormat="false" ht="13.9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13.9" hidden="false" customHeight="false" outlineLevel="0" collapsed="false">
      <c r="A29" s="141" t="s">
        <v>404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4.15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9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9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3.9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9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9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9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13.9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4.15" hidden="false" customHeight="false" outlineLevel="0" collapsed="false">
      <c r="A40" s="9" t="s">
        <v>331</v>
      </c>
      <c r="B40" s="5" t="s">
        <v>75</v>
      </c>
      <c r="C40" s="148"/>
      <c r="D40" s="148"/>
      <c r="E40" s="148"/>
      <c r="F40" s="148"/>
      <c r="G40" s="102"/>
    </row>
    <row r="41" customFormat="false" ht="13.9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9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9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9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13.9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9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9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3.9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9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9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9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13.9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9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13.9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9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9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3.9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39.8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9" hidden="false" customHeight="true" outlineLevel="0" collapsed="false">
      <c r="A60" s="7" t="s">
        <v>367</v>
      </c>
      <c r="B60" s="7"/>
      <c r="C60" s="157" t="s">
        <v>75</v>
      </c>
      <c r="D60" s="7" t="s">
        <v>75</v>
      </c>
      <c r="E60" s="7" t="s">
        <v>75</v>
      </c>
      <c r="F60" s="7"/>
      <c r="G60" s="158" t="s">
        <v>75</v>
      </c>
    </row>
    <row r="61" customFormat="false" ht="13.9" hidden="false" customHeight="false" outlineLevel="0" collapsed="false">
      <c r="A61" s="7"/>
      <c r="B61" s="7"/>
      <c r="C61" s="147" t="s">
        <v>75</v>
      </c>
      <c r="D61" s="7"/>
      <c r="E61" s="7"/>
      <c r="F61" s="7"/>
      <c r="G61" s="158"/>
    </row>
    <row r="62" customFormat="false" ht="13.9" hidden="false" customHeight="true" outlineLevel="0" collapsed="false">
      <c r="A62" s="2" t="s">
        <v>371</v>
      </c>
      <c r="B62" s="2"/>
      <c r="C62" s="159" t="s">
        <v>307</v>
      </c>
      <c r="D62" s="160" t="str">
        <f aca="false">'Журн.расхода'!B10</f>
        <v>Ратобор-брикет от грызунов</v>
      </c>
      <c r="E62" s="7" t="str">
        <f aca="false">'Журн.расхода'!F10</f>
        <v>Бродифакум 0,005%</v>
      </c>
      <c r="F62" s="7"/>
      <c r="G62" s="161" t="n">
        <f aca="false">71*0.04</f>
        <v>2.84</v>
      </c>
    </row>
    <row r="63" customFormat="false" ht="23.85" hidden="false" customHeight="false" outlineLevel="0" collapsed="false">
      <c r="A63" s="2"/>
      <c r="B63" s="2"/>
      <c r="C63" s="169" t="str">
        <f aca="false">'Журн.расхода'!H10</f>
        <v>1 контур защиты</v>
      </c>
      <c r="D63" s="160"/>
      <c r="E63" s="7"/>
      <c r="F63" s="7"/>
      <c r="G63" s="161"/>
    </row>
    <row r="64" customFormat="false" ht="13.9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9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9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9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13.9" hidden="false" customHeight="fals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2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2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3.9" hidden="false" customHeight="true" outlineLevel="0" collapsed="false">
      <c r="A71" s="140" t="s">
        <v>393</v>
      </c>
      <c r="B71" s="140"/>
      <c r="C71" s="140"/>
      <c r="D71" s="140"/>
      <c r="E71" s="140"/>
      <c r="F71" s="140"/>
      <c r="G71" s="140"/>
    </row>
    <row r="72" customFormat="false" ht="13.9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9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9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9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3.9" hidden="false" customHeight="true" outlineLevel="0" collapsed="false">
      <c r="A76" s="140" t="s">
        <v>394</v>
      </c>
      <c r="B76" s="140"/>
      <c r="C76" s="140"/>
      <c r="D76" s="140"/>
      <c r="E76" s="140"/>
      <c r="F76" s="140"/>
      <c r="G76" s="140"/>
    </row>
    <row r="77" customFormat="false" ht="27.85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2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12.8" hidden="false" customHeight="false" outlineLevel="0" collapsed="false">
      <c r="A79" s="97"/>
      <c r="B79" s="97"/>
      <c r="C79" s="97"/>
      <c r="D79" s="97"/>
      <c r="E79" s="97"/>
      <c r="F79" s="97"/>
      <c r="G79" s="97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62" activeCellId="1" sqref="H18:H19 G62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29.13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9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9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f aca="false">'Журн.расхода'!A12</f>
        <v>45579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27.8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27.85" hidden="false" customHeight="true" outlineLevel="0" collapsed="false">
      <c r="A14" s="23" t="s">
        <v>318</v>
      </c>
      <c r="B14" s="141" t="s">
        <v>319</v>
      </c>
      <c r="C14" s="141" t="s">
        <v>399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168.65" hidden="false" customHeight="true" outlineLevel="0" collapsed="false">
      <c r="A15" s="143" t="s">
        <v>325</v>
      </c>
      <c r="B15" s="5" t="n">
        <v>1</v>
      </c>
      <c r="C15" s="5" t="s">
        <v>405</v>
      </c>
      <c r="D15" s="5" t="s">
        <v>75</v>
      </c>
      <c r="E15" s="144" t="s">
        <v>75</v>
      </c>
      <c r="F15" s="7" t="n">
        <v>147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4.15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4.15" hidden="false" customHeight="false" outlineLevel="0" collapsed="false">
      <c r="A20" s="9" t="s">
        <v>331</v>
      </c>
      <c r="B20" s="5" t="n">
        <v>0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9" hidden="false" customHeight="true" outlineLevel="0" collapsed="false">
      <c r="A25" s="143" t="s">
        <v>406</v>
      </c>
      <c r="B25" s="143"/>
      <c r="C25" s="143"/>
      <c r="D25" s="143"/>
      <c r="E25" s="143"/>
      <c r="F25" s="143"/>
      <c r="G25" s="143"/>
    </row>
    <row r="26" customFormat="false" ht="13.9" hidden="false" customHeight="true" outlineLevel="0" collapsed="false">
      <c r="A26" s="156" t="s">
        <v>402</v>
      </c>
      <c r="B26" s="143"/>
      <c r="C26" s="143"/>
      <c r="D26" s="143"/>
      <c r="E26" s="143"/>
      <c r="F26" s="143"/>
      <c r="G26" s="143"/>
    </row>
    <row r="27" customFormat="false" ht="17.9" hidden="false" customHeight="true" outlineLevel="0" collapsed="false">
      <c r="A27" s="143" t="s">
        <v>403</v>
      </c>
      <c r="B27" s="143"/>
      <c r="C27" s="143"/>
      <c r="D27" s="143"/>
      <c r="E27" s="143"/>
      <c r="F27" s="143"/>
      <c r="G27" s="143"/>
    </row>
    <row r="28" customFormat="false" ht="13.9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13.9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9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9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9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3.9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9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9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9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13.9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4.15" hidden="false" customHeight="false" outlineLevel="0" collapsed="false">
      <c r="A40" s="9" t="s">
        <v>331</v>
      </c>
      <c r="B40" s="5" t="s">
        <v>75</v>
      </c>
      <c r="C40" s="148"/>
      <c r="D40" s="148"/>
      <c r="E40" s="148"/>
      <c r="F40" s="148"/>
      <c r="G40" s="102"/>
    </row>
    <row r="41" customFormat="false" ht="13.9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9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9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9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13.9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9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9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3.9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9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9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9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13.9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9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13.9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9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9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3.9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39.8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9" hidden="false" customHeight="true" outlineLevel="0" collapsed="false">
      <c r="A60" s="7" t="s">
        <v>367</v>
      </c>
      <c r="B60" s="7"/>
      <c r="C60" s="157" t="s">
        <v>75</v>
      </c>
      <c r="D60" s="7" t="s">
        <v>75</v>
      </c>
      <c r="E60" s="7" t="s">
        <v>75</v>
      </c>
      <c r="F60" s="7"/>
      <c r="G60" s="158" t="s">
        <v>75</v>
      </c>
    </row>
    <row r="61" customFormat="false" ht="13.9" hidden="false" customHeight="false" outlineLevel="0" collapsed="false">
      <c r="A61" s="7"/>
      <c r="B61" s="7"/>
      <c r="C61" s="147" t="s">
        <v>75</v>
      </c>
      <c r="D61" s="7"/>
      <c r="E61" s="7"/>
      <c r="F61" s="7"/>
      <c r="G61" s="158"/>
    </row>
    <row r="62" customFormat="false" ht="13.9" hidden="false" customHeight="true" outlineLevel="0" collapsed="false">
      <c r="A62" s="2" t="s">
        <v>371</v>
      </c>
      <c r="B62" s="2"/>
      <c r="C62" s="159" t="s">
        <v>307</v>
      </c>
      <c r="D62" s="160" t="str">
        <f aca="false">'Журн.расхода'!B10</f>
        <v>Ратобор-брикет от грызунов</v>
      </c>
      <c r="E62" s="7" t="str">
        <f aca="false">'Журн.расхода'!F10</f>
        <v>Бродифакум 0,005%</v>
      </c>
      <c r="F62" s="7"/>
      <c r="G62" s="161" t="n">
        <f aca="false">71*0.04</f>
        <v>2.84</v>
      </c>
    </row>
    <row r="63" customFormat="false" ht="12.8" hidden="false" customHeight="false" outlineLevel="0" collapsed="false">
      <c r="A63" s="2"/>
      <c r="B63" s="2"/>
      <c r="C63" s="169" t="str">
        <f aca="false">'Журн.расхода'!H10</f>
        <v>1 контур защиты</v>
      </c>
      <c r="D63" s="160"/>
      <c r="E63" s="7"/>
      <c r="F63" s="7"/>
      <c r="G63" s="161"/>
    </row>
    <row r="64" customFormat="false" ht="13.9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9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9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9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13.9" hidden="false" customHeight="fals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2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2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3.9" hidden="false" customHeight="true" outlineLevel="0" collapsed="false">
      <c r="A71" s="140" t="s">
        <v>379</v>
      </c>
      <c r="B71" s="140"/>
      <c r="C71" s="140"/>
      <c r="D71" s="140"/>
      <c r="E71" s="140"/>
      <c r="F71" s="140"/>
      <c r="G71" s="140"/>
    </row>
    <row r="72" customFormat="false" ht="13.9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9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9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9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3.9" hidden="false" customHeight="true" outlineLevel="0" collapsed="false">
      <c r="A76" s="140" t="s">
        <v>385</v>
      </c>
      <c r="B76" s="140"/>
      <c r="C76" s="140"/>
      <c r="D76" s="140"/>
      <c r="E76" s="140"/>
      <c r="F76" s="140"/>
      <c r="G76" s="140"/>
    </row>
    <row r="77" customFormat="false" ht="27.85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2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12.8" hidden="false" customHeight="false" outlineLevel="0" collapsed="false">
      <c r="A79" s="97"/>
      <c r="B79" s="97"/>
      <c r="C79" s="97"/>
      <c r="D79" s="97"/>
      <c r="E79" s="97"/>
      <c r="F79" s="97"/>
      <c r="G79" s="97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0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G62" activeCellId="1" sqref="H18:H19 G62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20.9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8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8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8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8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f aca="false">'Журн.расхода'!A15</f>
        <v>45587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8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8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8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27.8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8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8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27.85" hidden="false" customHeight="true" outlineLevel="0" collapsed="false">
      <c r="A14" s="23" t="s">
        <v>318</v>
      </c>
      <c r="B14" s="141" t="s">
        <v>319</v>
      </c>
      <c r="C14" s="141" t="s">
        <v>399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148.5" hidden="false" customHeight="true" outlineLevel="0" collapsed="false">
      <c r="A15" s="143" t="s">
        <v>325</v>
      </c>
      <c r="B15" s="5" t="n">
        <v>1</v>
      </c>
      <c r="C15" s="5" t="s">
        <v>407</v>
      </c>
      <c r="D15" s="5" t="s">
        <v>75</v>
      </c>
      <c r="E15" s="144" t="s">
        <v>75</v>
      </c>
      <c r="F15" s="7" t="n">
        <v>91</v>
      </c>
      <c r="G15" s="7"/>
    </row>
    <row r="16" customFormat="false" ht="13.8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8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8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8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3.8" hidden="false" customHeight="false" outlineLevel="0" collapsed="false">
      <c r="A20" s="9" t="s">
        <v>331</v>
      </c>
      <c r="B20" s="5" t="str">
        <f aca="false">B19</f>
        <v>-</v>
      </c>
      <c r="C20" s="139"/>
      <c r="D20" s="139"/>
      <c r="E20" s="139"/>
      <c r="F20" s="139"/>
      <c r="G20" s="139"/>
    </row>
    <row r="21" customFormat="false" ht="13.8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8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8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8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8" hidden="false" customHeight="true" outlineLevel="0" collapsed="false">
      <c r="A25" s="143" t="s">
        <v>408</v>
      </c>
      <c r="B25" s="143"/>
      <c r="C25" s="143"/>
      <c r="D25" s="143"/>
      <c r="E25" s="143"/>
      <c r="F25" s="143"/>
      <c r="G25" s="143"/>
    </row>
    <row r="26" customFormat="false" ht="13.8" hidden="false" customHeight="true" outlineLevel="0" collapsed="false">
      <c r="A26" s="156" t="s">
        <v>402</v>
      </c>
      <c r="B26" s="156"/>
      <c r="C26" s="156"/>
      <c r="D26" s="156"/>
      <c r="E26" s="156"/>
      <c r="F26" s="156"/>
      <c r="G26" s="156"/>
    </row>
    <row r="27" customFormat="false" ht="13.8" hidden="false" customHeight="true" outlineLevel="0" collapsed="false">
      <c r="A27" s="143" t="s">
        <v>409</v>
      </c>
      <c r="B27" s="143"/>
      <c r="C27" s="143"/>
      <c r="D27" s="143"/>
      <c r="E27" s="143"/>
      <c r="F27" s="143"/>
      <c r="G27" s="143"/>
    </row>
    <row r="28" customFormat="false" ht="13.8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13.9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8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8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8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3.8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8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8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8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13.9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3.8" hidden="false" customHeight="false" outlineLevel="0" collapsed="false">
      <c r="A40" s="9" t="s">
        <v>331</v>
      </c>
      <c r="B40" s="5" t="n">
        <f aca="false">SUM(B35:B39)</f>
        <v>0</v>
      </c>
      <c r="C40" s="148"/>
      <c r="D40" s="148"/>
      <c r="E40" s="148"/>
      <c r="F40" s="148"/>
      <c r="G40" s="102"/>
    </row>
    <row r="41" customFormat="false" ht="13.8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8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8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8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13.8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8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8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3.8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8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8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8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13.8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8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8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13.8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8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9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3.8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39.8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8" hidden="false" customHeight="true" outlineLevel="0" collapsed="false">
      <c r="A60" s="7" t="s">
        <v>367</v>
      </c>
      <c r="B60" s="7"/>
      <c r="C60" s="157" t="s">
        <v>75</v>
      </c>
      <c r="D60" s="7" t="s">
        <v>75</v>
      </c>
      <c r="E60" s="7" t="s">
        <v>75</v>
      </c>
      <c r="F60" s="7"/>
      <c r="G60" s="158" t="s">
        <v>75</v>
      </c>
    </row>
    <row r="61" customFormat="false" ht="13.8" hidden="false" customHeight="false" outlineLevel="0" collapsed="false">
      <c r="A61" s="7"/>
      <c r="B61" s="7"/>
      <c r="C61" s="147" t="s">
        <v>75</v>
      </c>
      <c r="D61" s="7"/>
      <c r="E61" s="7"/>
      <c r="F61" s="7"/>
      <c r="G61" s="158"/>
    </row>
    <row r="62" customFormat="false" ht="13.8" hidden="false" customHeight="true" outlineLevel="0" collapsed="false">
      <c r="A62" s="2" t="s">
        <v>371</v>
      </c>
      <c r="B62" s="2"/>
      <c r="C62" s="159" t="s">
        <v>410</v>
      </c>
      <c r="D62" s="160" t="str">
        <f aca="false">'Журн.расхода'!B10</f>
        <v>Ратобор-брикет от грызунов</v>
      </c>
      <c r="E62" s="7" t="str">
        <f aca="false">'Журн.расхода'!F10</f>
        <v>Бродифакум 0,005%</v>
      </c>
      <c r="F62" s="7"/>
      <c r="G62" s="161" t="n">
        <f aca="false">78*0.04</f>
        <v>3.12</v>
      </c>
    </row>
    <row r="63" customFormat="false" ht="12.9" hidden="false" customHeight="false" outlineLevel="0" collapsed="false">
      <c r="A63" s="2"/>
      <c r="B63" s="2"/>
      <c r="C63" s="169" t="str">
        <f aca="false">'Журн.расхода'!H10</f>
        <v>1 контур защиты</v>
      </c>
      <c r="D63" s="160"/>
      <c r="E63" s="7"/>
      <c r="F63" s="7"/>
      <c r="G63" s="161"/>
    </row>
    <row r="64" customFormat="false" ht="13.8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8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8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8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13.8" hidden="false" customHeight="fals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3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3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3.8" hidden="false" customHeight="true" outlineLevel="0" collapsed="false">
      <c r="A71" s="140" t="s">
        <v>393</v>
      </c>
      <c r="B71" s="140"/>
      <c r="C71" s="140"/>
      <c r="D71" s="140"/>
      <c r="E71" s="140"/>
      <c r="F71" s="140"/>
      <c r="G71" s="140"/>
    </row>
    <row r="72" customFormat="false" ht="13.8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8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8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8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3.8" hidden="false" customHeight="true" outlineLevel="0" collapsed="false">
      <c r="A76" s="140" t="s">
        <v>394</v>
      </c>
      <c r="B76" s="140"/>
      <c r="C76" s="140"/>
      <c r="D76" s="140"/>
      <c r="E76" s="140"/>
      <c r="F76" s="140"/>
      <c r="G76" s="140"/>
    </row>
    <row r="77" customFormat="false" ht="27.85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3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13.8" hidden="false" customHeight="false" outlineLevel="0" collapsed="false">
      <c r="A79" s="97"/>
      <c r="B79" s="97"/>
      <c r="C79" s="97"/>
      <c r="D79" s="97"/>
      <c r="E79" s="97"/>
      <c r="F79" s="97"/>
      <c r="G79" s="97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6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B32" activeCellId="1" sqref="H18:H19 B32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20.43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9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9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3.9" hidden="false" customHeight="false" outlineLevel="0" collapsed="false">
      <c r="A5" s="137" t="s">
        <v>314</v>
      </c>
      <c r="B5" s="138" t="n">
        <f aca="false">'Журн.расхода'!A11</f>
        <v>45572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27.8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27.85" hidden="false" customHeight="true" outlineLevel="0" collapsed="false">
      <c r="A14" s="23" t="s">
        <v>318</v>
      </c>
      <c r="B14" s="141" t="s">
        <v>319</v>
      </c>
      <c r="C14" s="141" t="s">
        <v>411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76.85" hidden="false" customHeight="true" outlineLevel="0" collapsed="false">
      <c r="A15" s="143" t="s">
        <v>325</v>
      </c>
      <c r="B15" s="5" t="n">
        <v>2</v>
      </c>
      <c r="C15" s="5" t="s">
        <v>412</v>
      </c>
      <c r="D15" s="5" t="s">
        <v>75</v>
      </c>
      <c r="E15" s="144" t="s">
        <v>75</v>
      </c>
      <c r="F15" s="7" t="n">
        <v>23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9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3.9" hidden="false" customHeight="false" outlineLevel="0" collapsed="false">
      <c r="A20" s="9" t="s">
        <v>331</v>
      </c>
      <c r="B20" s="5" t="str">
        <f aca="false">B19</f>
        <v>-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9" hidden="false" customHeight="true" outlineLevel="0" collapsed="false">
      <c r="A25" s="143" t="s">
        <v>413</v>
      </c>
      <c r="B25" s="143"/>
      <c r="C25" s="143"/>
      <c r="D25" s="143"/>
      <c r="E25" s="143"/>
      <c r="F25" s="143"/>
      <c r="G25" s="143"/>
    </row>
    <row r="26" customFormat="false" ht="13.9" hidden="false" customHeight="true" outlineLevel="0" collapsed="false">
      <c r="A26" s="156" t="s">
        <v>414</v>
      </c>
      <c r="B26" s="143"/>
      <c r="C26" s="143"/>
      <c r="D26" s="143"/>
      <c r="E26" s="143"/>
      <c r="F26" s="143"/>
      <c r="G26" s="143"/>
    </row>
    <row r="27" customFormat="false" ht="25.85" hidden="false" customHeight="true" outlineLevel="0" collapsed="false">
      <c r="A27" s="143" t="s">
        <v>415</v>
      </c>
      <c r="B27" s="143"/>
      <c r="C27" s="143"/>
      <c r="D27" s="143"/>
      <c r="E27" s="143"/>
      <c r="F27" s="143"/>
      <c r="G27" s="143"/>
    </row>
    <row r="28" customFormat="false" ht="13.9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13.9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9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9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9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3.9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9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9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9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13.9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4.15" hidden="false" customHeight="false" outlineLevel="0" collapsed="false">
      <c r="A40" s="9" t="s">
        <v>331</v>
      </c>
      <c r="B40" s="5" t="s">
        <v>75</v>
      </c>
      <c r="C40" s="148"/>
      <c r="D40" s="148"/>
      <c r="E40" s="148"/>
      <c r="F40" s="148"/>
      <c r="G40" s="102"/>
    </row>
    <row r="41" customFormat="false" ht="13.9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9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9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9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13.9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9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9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3.9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9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9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9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13.9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9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13.9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9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9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3.9" hidden="false" customHeight="true" outlineLevel="0" collapsed="false">
      <c r="A58" s="140" t="s">
        <v>357</v>
      </c>
      <c r="B58" s="140"/>
      <c r="C58" s="140"/>
      <c r="D58" s="140"/>
      <c r="E58" s="140"/>
      <c r="F58" s="140"/>
      <c r="G58" s="140"/>
    </row>
    <row r="59" customFormat="false" ht="27.85" hidden="false" customHeight="false" outlineLevel="0" collapsed="false">
      <c r="A59" s="141" t="s">
        <v>358</v>
      </c>
      <c r="B59" s="141" t="s">
        <v>349</v>
      </c>
      <c r="C59" s="141" t="s">
        <v>350</v>
      </c>
      <c r="D59" s="141" t="s">
        <v>351</v>
      </c>
      <c r="E59" s="141" t="s">
        <v>352</v>
      </c>
      <c r="F59" s="141" t="s">
        <v>353</v>
      </c>
      <c r="G59" s="141" t="s">
        <v>354</v>
      </c>
    </row>
    <row r="60" customFormat="false" ht="13.9" hidden="false" customHeight="false" outlineLevel="0" collapsed="false">
      <c r="A60" s="5" t="s">
        <v>75</v>
      </c>
      <c r="B60" s="5" t="s">
        <v>75</v>
      </c>
      <c r="C60" s="5" t="s">
        <v>75</v>
      </c>
      <c r="D60" s="5" t="s">
        <v>75</v>
      </c>
      <c r="E60" s="5" t="s">
        <v>75</v>
      </c>
      <c r="F60" s="5" t="s">
        <v>75</v>
      </c>
      <c r="G60" s="5" t="s">
        <v>75</v>
      </c>
    </row>
    <row r="61" customFormat="false" ht="13.9" hidden="false" customHeight="true" outlineLevel="0" collapsed="false">
      <c r="A61" s="145" t="s">
        <v>326</v>
      </c>
      <c r="B61" s="145"/>
      <c r="C61" s="145"/>
      <c r="D61" s="145"/>
      <c r="E61" s="145"/>
      <c r="F61" s="145"/>
      <c r="G61" s="145"/>
    </row>
    <row r="62" customFormat="false" ht="13.9" hidden="false" customHeight="false" outlineLevel="0" collapsed="false">
      <c r="A62" s="170" t="s">
        <v>327</v>
      </c>
      <c r="B62" s="170" t="s">
        <v>328</v>
      </c>
      <c r="C62" s="102"/>
      <c r="D62" s="102"/>
      <c r="E62" s="102"/>
      <c r="F62" s="102"/>
      <c r="G62" s="102"/>
    </row>
    <row r="63" customFormat="false" ht="13.8" hidden="false" customHeight="false" outlineLevel="0" collapsed="false">
      <c r="A63" s="123" t="s">
        <v>355</v>
      </c>
      <c r="B63" s="123"/>
      <c r="C63" s="102"/>
      <c r="D63" s="102"/>
      <c r="E63" s="102"/>
      <c r="F63" s="102"/>
      <c r="G63" s="102"/>
    </row>
    <row r="64" customFormat="false" ht="13.9" hidden="false" customHeight="false" outlineLevel="0" collapsed="false">
      <c r="A64" s="9" t="s">
        <v>349</v>
      </c>
      <c r="B64" s="5" t="s">
        <v>75</v>
      </c>
      <c r="C64" s="102"/>
      <c r="D64" s="102"/>
      <c r="E64" s="102"/>
      <c r="F64" s="102"/>
      <c r="G64" s="102"/>
    </row>
    <row r="65" customFormat="false" ht="13.9" hidden="false" customHeight="false" outlineLevel="0" collapsed="false">
      <c r="A65" s="9" t="s">
        <v>350</v>
      </c>
      <c r="B65" s="5" t="s">
        <v>75</v>
      </c>
      <c r="C65" s="102"/>
      <c r="D65" s="102"/>
      <c r="E65" s="102"/>
      <c r="F65" s="102"/>
      <c r="G65" s="102"/>
    </row>
    <row r="66" customFormat="false" ht="13.9" hidden="false" customHeight="false" outlineLevel="0" collapsed="false">
      <c r="A66" s="9" t="str">
        <f aca="false">D59</f>
        <v>Златоглазки</v>
      </c>
      <c r="B66" s="5" t="s">
        <v>75</v>
      </c>
      <c r="C66" s="102"/>
      <c r="D66" s="102"/>
      <c r="E66" s="102"/>
      <c r="F66" s="102"/>
      <c r="G66" s="102"/>
    </row>
    <row r="67" customFormat="false" ht="13.9" hidden="false" customHeight="false" outlineLevel="0" collapsed="false">
      <c r="A67" s="9" t="str">
        <f aca="false">E59</f>
        <v>Комары</v>
      </c>
      <c r="B67" s="5" t="s">
        <v>75</v>
      </c>
      <c r="C67" s="102"/>
      <c r="D67" s="102"/>
      <c r="E67" s="102"/>
      <c r="F67" s="102"/>
      <c r="G67" s="102"/>
    </row>
    <row r="68" customFormat="false" ht="13.9" hidden="false" customHeight="false" outlineLevel="0" collapsed="false">
      <c r="A68" s="9" t="str">
        <f aca="false">F59</f>
        <v>Осы</v>
      </c>
      <c r="B68" s="5" t="s">
        <v>75</v>
      </c>
      <c r="C68" s="102"/>
      <c r="D68" s="102"/>
      <c r="E68" s="102"/>
      <c r="F68" s="102"/>
      <c r="G68" s="102"/>
    </row>
    <row r="69" customFormat="false" ht="13.9" hidden="false" customHeight="false" outlineLevel="0" collapsed="false">
      <c r="A69" s="9" t="str">
        <f aca="false">G59</f>
        <v>Пищевая моль</v>
      </c>
      <c r="B69" s="5" t="s">
        <v>75</v>
      </c>
      <c r="C69" s="102"/>
      <c r="D69" s="102"/>
      <c r="E69" s="102"/>
      <c r="F69" s="102"/>
      <c r="G69" s="102"/>
    </row>
    <row r="70" customFormat="false" ht="13.9" hidden="false" customHeight="false" outlineLevel="0" collapsed="false">
      <c r="A70" s="143" t="s">
        <v>75</v>
      </c>
      <c r="B70" s="154"/>
      <c r="C70" s="154"/>
      <c r="D70" s="154"/>
      <c r="E70" s="154"/>
      <c r="F70" s="154"/>
      <c r="G70" s="155"/>
    </row>
    <row r="71" customFormat="false" ht="13.9" hidden="false" customHeight="true" outlineLevel="0" collapsed="false">
      <c r="A71" s="145" t="s">
        <v>335</v>
      </c>
      <c r="B71" s="145"/>
      <c r="C71" s="145"/>
      <c r="D71" s="145"/>
      <c r="E71" s="145"/>
      <c r="F71" s="145"/>
      <c r="G71" s="145"/>
    </row>
    <row r="72" customFormat="false" ht="13.9" hidden="false" customHeight="true" outlineLevel="0" collapsed="false">
      <c r="A72" s="143" t="s">
        <v>336</v>
      </c>
      <c r="B72" s="143"/>
      <c r="C72" s="143"/>
      <c r="D72" s="143"/>
      <c r="E72" s="143"/>
      <c r="F72" s="143"/>
      <c r="G72" s="143"/>
    </row>
    <row r="73" customFormat="false" ht="13.9" hidden="false" customHeight="true" outlineLevel="0" collapsed="false">
      <c r="A73" s="140" t="s">
        <v>362</v>
      </c>
      <c r="B73" s="140"/>
      <c r="C73" s="140"/>
      <c r="D73" s="140"/>
      <c r="E73" s="140"/>
      <c r="F73" s="140"/>
      <c r="G73" s="140"/>
    </row>
    <row r="74" customFormat="false" ht="39.8" hidden="false" customHeight="true" outlineLevel="0" collapsed="false">
      <c r="A74" s="141" t="s">
        <v>363</v>
      </c>
      <c r="B74" s="141"/>
      <c r="C74" s="141" t="s">
        <v>397</v>
      </c>
      <c r="D74" s="141" t="s">
        <v>50</v>
      </c>
      <c r="E74" s="141" t="s">
        <v>365</v>
      </c>
      <c r="F74" s="141"/>
      <c r="G74" s="141" t="s">
        <v>395</v>
      </c>
    </row>
    <row r="75" customFormat="false" ht="13.9" hidden="false" customHeight="true" outlineLevel="0" collapsed="false">
      <c r="A75" s="7" t="s">
        <v>367</v>
      </c>
      <c r="B75" s="7"/>
      <c r="C75" s="157" t="s">
        <v>75</v>
      </c>
      <c r="D75" s="7" t="s">
        <v>75</v>
      </c>
      <c r="E75" s="7" t="s">
        <v>75</v>
      </c>
      <c r="F75" s="7"/>
      <c r="G75" s="158" t="s">
        <v>75</v>
      </c>
    </row>
    <row r="76" customFormat="false" ht="13.9" hidden="false" customHeight="false" outlineLevel="0" collapsed="false">
      <c r="A76" s="7"/>
      <c r="B76" s="7"/>
      <c r="C76" s="147" t="s">
        <v>75</v>
      </c>
      <c r="D76" s="7"/>
      <c r="E76" s="7"/>
      <c r="F76" s="7"/>
      <c r="G76" s="158"/>
    </row>
    <row r="77" customFormat="false" ht="13.9" hidden="false" customHeight="true" outlineLevel="0" collapsed="false">
      <c r="A77" s="2" t="s">
        <v>371</v>
      </c>
      <c r="B77" s="2"/>
      <c r="C77" s="159" t="s">
        <v>308</v>
      </c>
      <c r="D77" s="160" t="str">
        <f aca="false">'Журн.расхода'!B10</f>
        <v>Ратобор-брикет от грызунов</v>
      </c>
      <c r="E77" s="7" t="str">
        <f aca="false">'Журн.расхода'!F10</f>
        <v>Бродифакум 0,005%</v>
      </c>
      <c r="F77" s="7"/>
      <c r="G77" s="161" t="n">
        <f aca="false">128*0.02</f>
        <v>2.56</v>
      </c>
    </row>
    <row r="78" customFormat="false" ht="12.8" hidden="false" customHeight="false" outlineLevel="0" collapsed="false">
      <c r="A78" s="2"/>
      <c r="B78" s="2"/>
      <c r="C78" s="169" t="str">
        <f aca="false">'Журн.расхода'!H11</f>
        <v>2 контур защиты</v>
      </c>
      <c r="D78" s="160"/>
      <c r="E78" s="7"/>
      <c r="F78" s="7"/>
      <c r="G78" s="161"/>
    </row>
    <row r="79" customFormat="false" ht="13.9" hidden="false" customHeight="true" outlineLevel="0" collapsed="false">
      <c r="A79" s="2" t="s">
        <v>356</v>
      </c>
      <c r="B79" s="2"/>
      <c r="C79" s="162" t="s">
        <v>75</v>
      </c>
      <c r="D79" s="5" t="s">
        <v>75</v>
      </c>
      <c r="E79" s="7" t="s">
        <v>75</v>
      </c>
      <c r="F79" s="7"/>
      <c r="G79" s="5" t="s">
        <v>75</v>
      </c>
    </row>
    <row r="80" customFormat="false" ht="13.9" hidden="false" customHeight="true" outlineLevel="0" collapsed="false">
      <c r="A80" s="7" t="s">
        <v>373</v>
      </c>
      <c r="B80" s="7"/>
      <c r="C80" s="162" t="s">
        <v>75</v>
      </c>
      <c r="D80" s="7" t="s">
        <v>75</v>
      </c>
      <c r="E80" s="7" t="s">
        <v>75</v>
      </c>
      <c r="F80" s="7"/>
      <c r="G80" s="7" t="s">
        <v>75</v>
      </c>
    </row>
    <row r="81" customFormat="false" ht="13.9" hidden="false" customHeight="false" outlineLevel="0" collapsed="false">
      <c r="A81" s="7"/>
      <c r="B81" s="7"/>
      <c r="C81" s="162" t="s">
        <v>75</v>
      </c>
      <c r="D81" s="7"/>
      <c r="E81" s="7"/>
      <c r="F81" s="7"/>
      <c r="G81" s="7"/>
    </row>
    <row r="82" customFormat="false" ht="13.9" hidden="false" customHeight="true" outlineLevel="0" collapsed="false">
      <c r="A82" s="2" t="s">
        <v>374</v>
      </c>
      <c r="B82" s="2"/>
      <c r="C82" s="27" t="s">
        <v>75</v>
      </c>
      <c r="D82" s="152" t="s">
        <v>75</v>
      </c>
      <c r="E82" s="152" t="s">
        <v>75</v>
      </c>
      <c r="F82" s="152"/>
      <c r="G82" s="152" t="s">
        <v>75</v>
      </c>
    </row>
    <row r="83" customFormat="false" ht="13.9" hidden="false" customHeight="false" outlineLevel="0" collapsed="false">
      <c r="A83" s="2"/>
      <c r="B83" s="2"/>
      <c r="C83" s="27" t="s">
        <v>75</v>
      </c>
      <c r="D83" s="152"/>
      <c r="E83" s="152"/>
      <c r="F83" s="152"/>
      <c r="G83" s="152"/>
    </row>
    <row r="84" customFormat="false" ht="12.8" hidden="false" customHeight="true" outlineLevel="0" collapsed="false">
      <c r="A84" s="163" t="s">
        <v>375</v>
      </c>
      <c r="B84" s="163"/>
      <c r="C84" s="152" t="s">
        <v>75</v>
      </c>
      <c r="D84" s="152" t="s">
        <v>75</v>
      </c>
      <c r="E84" s="152" t="s">
        <v>75</v>
      </c>
      <c r="F84" s="152"/>
      <c r="G84" s="152" t="s">
        <v>75</v>
      </c>
    </row>
    <row r="85" customFormat="false" ht="12.8" hidden="false" customHeight="false" outlineLevel="0" collapsed="false">
      <c r="A85" s="163"/>
      <c r="B85" s="163"/>
      <c r="C85" s="152"/>
      <c r="D85" s="152"/>
      <c r="E85" s="152"/>
      <c r="F85" s="152"/>
      <c r="G85" s="152"/>
    </row>
    <row r="86" customFormat="false" ht="13.9" hidden="false" customHeight="true" outlineLevel="0" collapsed="false">
      <c r="A86" s="152" t="s">
        <v>376</v>
      </c>
      <c r="B86" s="152"/>
      <c r="C86" s="27" t="s">
        <v>75</v>
      </c>
      <c r="D86" s="152" t="s">
        <v>75</v>
      </c>
      <c r="E86" s="152" t="s">
        <v>75</v>
      </c>
      <c r="F86" s="152"/>
      <c r="G86" s="152" t="s">
        <v>75</v>
      </c>
    </row>
    <row r="87" customFormat="false" ht="13.9" hidden="false" customHeight="false" outlineLevel="0" collapsed="false">
      <c r="A87" s="152"/>
      <c r="B87" s="152"/>
      <c r="C87" s="27" t="s">
        <v>75</v>
      </c>
      <c r="D87" s="152"/>
      <c r="E87" s="152"/>
      <c r="F87" s="152"/>
      <c r="G87" s="152"/>
    </row>
    <row r="88" customFormat="false" ht="13.9" hidden="false" customHeight="true" outlineLevel="0" collapsed="false">
      <c r="A88" s="140" t="s">
        <v>379</v>
      </c>
      <c r="B88" s="140"/>
      <c r="C88" s="140"/>
      <c r="D88" s="140"/>
      <c r="E88" s="140"/>
      <c r="F88" s="140"/>
      <c r="G88" s="140"/>
    </row>
    <row r="89" customFormat="false" ht="13.9" hidden="false" customHeight="true" outlineLevel="0" collapsed="false">
      <c r="A89" s="143" t="s">
        <v>380</v>
      </c>
      <c r="B89" s="143"/>
      <c r="C89" s="143"/>
      <c r="D89" s="143"/>
      <c r="E89" s="143"/>
      <c r="F89" s="7" t="s">
        <v>75</v>
      </c>
      <c r="G89" s="7"/>
    </row>
    <row r="90" customFormat="false" ht="13.9" hidden="false" customHeight="true" outlineLevel="0" collapsed="false">
      <c r="A90" s="143" t="s">
        <v>381</v>
      </c>
      <c r="B90" s="143"/>
      <c r="C90" s="143"/>
      <c r="D90" s="143"/>
      <c r="E90" s="143"/>
      <c r="F90" s="7" t="str">
        <f aca="false">F89</f>
        <v>-</v>
      </c>
      <c r="G90" s="7"/>
    </row>
    <row r="91" customFormat="false" ht="13.9" hidden="false" customHeight="true" outlineLevel="0" collapsed="false">
      <c r="A91" s="164" t="s">
        <v>382</v>
      </c>
      <c r="B91" s="164"/>
      <c r="C91" s="164"/>
      <c r="D91" s="164"/>
      <c r="E91" s="164"/>
      <c r="F91" s="7" t="s">
        <v>75</v>
      </c>
      <c r="G91" s="7"/>
    </row>
    <row r="92" customFormat="false" ht="13.9" hidden="false" customHeight="true" outlineLevel="0" collapsed="false">
      <c r="A92" s="143" t="s">
        <v>383</v>
      </c>
      <c r="B92" s="143"/>
      <c r="C92" s="143"/>
      <c r="D92" s="143"/>
      <c r="E92" s="143"/>
      <c r="F92" s="97" t="s">
        <v>384</v>
      </c>
      <c r="G92" s="97"/>
    </row>
    <row r="93" customFormat="false" ht="13.9" hidden="false" customHeight="true" outlineLevel="0" collapsed="false">
      <c r="A93" s="140" t="s">
        <v>385</v>
      </c>
      <c r="B93" s="140"/>
      <c r="C93" s="140"/>
      <c r="D93" s="140"/>
      <c r="E93" s="140"/>
      <c r="F93" s="140"/>
      <c r="G93" s="140"/>
    </row>
    <row r="94" customFormat="false" ht="27.85" hidden="false" customHeight="true" outlineLevel="0" collapsed="false">
      <c r="A94" s="9" t="s">
        <v>386</v>
      </c>
      <c r="B94" s="9"/>
      <c r="C94" s="9"/>
      <c r="D94" s="9"/>
      <c r="E94" s="9"/>
      <c r="F94" s="9"/>
      <c r="G94" s="9"/>
    </row>
    <row r="95" customFormat="false" ht="12.8" hidden="false" customHeight="true" outlineLevel="0" collapsed="false">
      <c r="A95" s="97" t="s">
        <v>387</v>
      </c>
      <c r="B95" s="97"/>
      <c r="C95" s="97"/>
      <c r="D95" s="97" t="s">
        <v>388</v>
      </c>
      <c r="E95" s="97"/>
      <c r="F95" s="97"/>
      <c r="G95" s="97"/>
    </row>
    <row r="96" customFormat="false" ht="12.8" hidden="false" customHeight="false" outlineLevel="0" collapsed="false">
      <c r="A96" s="97"/>
      <c r="B96" s="97"/>
      <c r="C96" s="97"/>
      <c r="D96" s="97"/>
      <c r="E96" s="97"/>
      <c r="F96" s="97"/>
      <c r="G96" s="97"/>
    </row>
  </sheetData>
  <mergeCells count="8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61:G61"/>
    <mergeCell ref="A63:B63"/>
    <mergeCell ref="A71:G71"/>
    <mergeCell ref="A72:G72"/>
    <mergeCell ref="A73:G73"/>
    <mergeCell ref="A74:B74"/>
    <mergeCell ref="E74:F74"/>
    <mergeCell ref="A75:B76"/>
    <mergeCell ref="D75:D76"/>
    <mergeCell ref="E75:F76"/>
    <mergeCell ref="G75:G76"/>
    <mergeCell ref="A77:B78"/>
    <mergeCell ref="D77:D78"/>
    <mergeCell ref="E77:F78"/>
    <mergeCell ref="G77:G78"/>
    <mergeCell ref="A79:B79"/>
    <mergeCell ref="E79:F79"/>
    <mergeCell ref="A80:B81"/>
    <mergeCell ref="D80:D81"/>
    <mergeCell ref="E80:F81"/>
    <mergeCell ref="G80:G81"/>
    <mergeCell ref="A82:B83"/>
    <mergeCell ref="D82:D83"/>
    <mergeCell ref="E82:F83"/>
    <mergeCell ref="G82:G83"/>
    <mergeCell ref="A84:B85"/>
    <mergeCell ref="C84:C85"/>
    <mergeCell ref="D84:D85"/>
    <mergeCell ref="E84:F85"/>
    <mergeCell ref="G84:G85"/>
    <mergeCell ref="A86:B87"/>
    <mergeCell ref="D86:D87"/>
    <mergeCell ref="E86:F87"/>
    <mergeCell ref="G86:G87"/>
    <mergeCell ref="A88:G88"/>
    <mergeCell ref="A89:E89"/>
    <mergeCell ref="F89:G89"/>
    <mergeCell ref="A90:E90"/>
    <mergeCell ref="F90:G90"/>
    <mergeCell ref="A91:E91"/>
    <mergeCell ref="F91:G91"/>
    <mergeCell ref="A92:E92"/>
    <mergeCell ref="F92:G92"/>
    <mergeCell ref="A93:G93"/>
    <mergeCell ref="A94:G94"/>
    <mergeCell ref="A95:A96"/>
    <mergeCell ref="B95:C96"/>
    <mergeCell ref="D95:E96"/>
    <mergeCell ref="F95:G96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A25" activeCellId="1" sqref="H18:H19 A25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83"/>
    <col collapsed="false" customWidth="true" hidden="false" outlineLevel="0" max="3" min="3" style="1" width="24.95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9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9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f aca="false">'Журн.расхода'!A13</f>
        <v>45580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27.8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41.75" hidden="false" customHeight="true" outlineLevel="0" collapsed="false">
      <c r="A14" s="23" t="s">
        <v>318</v>
      </c>
      <c r="B14" s="141" t="s">
        <v>319</v>
      </c>
      <c r="C14" s="141" t="s">
        <v>411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117.9" hidden="false" customHeight="true" outlineLevel="0" collapsed="false">
      <c r="A15" s="143" t="s">
        <v>325</v>
      </c>
      <c r="B15" s="5" t="n">
        <v>2</v>
      </c>
      <c r="C15" s="5" t="s">
        <v>416</v>
      </c>
      <c r="D15" s="5" t="s">
        <v>75</v>
      </c>
      <c r="E15" s="144" t="s">
        <v>75</v>
      </c>
      <c r="F15" s="7" t="n">
        <v>31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9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3.9" hidden="false" customHeight="false" outlineLevel="0" collapsed="false">
      <c r="A20" s="9" t="s">
        <v>331</v>
      </c>
      <c r="B20" s="5" t="s">
        <v>75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9" hidden="false" customHeight="true" outlineLevel="0" collapsed="false">
      <c r="A25" s="143" t="s">
        <v>413</v>
      </c>
      <c r="B25" s="143"/>
      <c r="C25" s="143"/>
      <c r="D25" s="143"/>
      <c r="E25" s="143"/>
      <c r="F25" s="143"/>
      <c r="G25" s="143"/>
    </row>
    <row r="26" customFormat="false" ht="13.9" hidden="false" customHeight="true" outlineLevel="0" collapsed="false">
      <c r="A26" s="156" t="s">
        <v>402</v>
      </c>
      <c r="B26" s="156"/>
      <c r="C26" s="156"/>
      <c r="D26" s="156"/>
      <c r="E26" s="156"/>
      <c r="F26" s="156"/>
      <c r="G26" s="156"/>
    </row>
    <row r="27" customFormat="false" ht="25.85" hidden="false" customHeight="true" outlineLevel="0" collapsed="false">
      <c r="A27" s="143" t="s">
        <v>415</v>
      </c>
      <c r="B27" s="143"/>
      <c r="C27" s="143"/>
      <c r="D27" s="143"/>
      <c r="E27" s="143"/>
      <c r="F27" s="143"/>
      <c r="G27" s="143"/>
    </row>
    <row r="28" customFormat="false" ht="13.9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13.9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9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9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9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3.9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9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9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9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13.9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4.15" hidden="false" customHeight="false" outlineLevel="0" collapsed="false">
      <c r="A40" s="9" t="s">
        <v>331</v>
      </c>
      <c r="B40" s="5" t="s">
        <v>75</v>
      </c>
      <c r="C40" s="148"/>
      <c r="D40" s="148"/>
      <c r="E40" s="148"/>
      <c r="F40" s="148"/>
      <c r="G40" s="102"/>
    </row>
    <row r="41" customFormat="false" ht="13.9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9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9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9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13.9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9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9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3.9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9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9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9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13.9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9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13.9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9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9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3.9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39.8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9" hidden="false" customHeight="true" outlineLevel="0" collapsed="false">
      <c r="A60" s="7" t="s">
        <v>367</v>
      </c>
      <c r="B60" s="7"/>
      <c r="C60" s="157" t="s">
        <v>75</v>
      </c>
      <c r="D60" s="7" t="s">
        <v>75</v>
      </c>
      <c r="E60" s="7" t="s">
        <v>75</v>
      </c>
      <c r="F60" s="7"/>
      <c r="G60" s="158" t="s">
        <v>75</v>
      </c>
    </row>
    <row r="61" customFormat="false" ht="13.9" hidden="false" customHeight="false" outlineLevel="0" collapsed="false">
      <c r="A61" s="7"/>
      <c r="B61" s="7"/>
      <c r="C61" s="147" t="s">
        <v>75</v>
      </c>
      <c r="D61" s="7"/>
      <c r="E61" s="7"/>
      <c r="F61" s="7"/>
      <c r="G61" s="158"/>
    </row>
    <row r="62" customFormat="false" ht="13.9" hidden="false" customHeight="true" outlineLevel="0" collapsed="false">
      <c r="A62" s="2" t="s">
        <v>371</v>
      </c>
      <c r="B62" s="2"/>
      <c r="C62" s="159" t="s">
        <v>308</v>
      </c>
      <c r="D62" s="160" t="str">
        <f aca="false">'Журн.расхода'!B10</f>
        <v>Ратобор-брикет от грызунов</v>
      </c>
      <c r="E62" s="7" t="str">
        <f aca="false">'Журн.расхода'!F10</f>
        <v>Бродифакум 0,005%</v>
      </c>
      <c r="F62" s="7"/>
      <c r="G62" s="161" t="n">
        <f aca="false">128*0.02</f>
        <v>2.56</v>
      </c>
    </row>
    <row r="63" customFormat="false" ht="12.8" hidden="false" customHeight="false" outlineLevel="0" collapsed="false">
      <c r="A63" s="2"/>
      <c r="B63" s="2"/>
      <c r="C63" s="169" t="str">
        <f aca="false">'Журн.расхода'!H11</f>
        <v>2 контур защиты</v>
      </c>
      <c r="D63" s="160"/>
      <c r="E63" s="7"/>
      <c r="F63" s="7"/>
      <c r="G63" s="161"/>
    </row>
    <row r="64" customFormat="false" ht="13.9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9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9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9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13.9" hidden="false" customHeight="fals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2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2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3.9" hidden="false" customHeight="true" outlineLevel="0" collapsed="false">
      <c r="A71" s="140" t="s">
        <v>393</v>
      </c>
      <c r="B71" s="140"/>
      <c r="C71" s="140"/>
      <c r="D71" s="140"/>
      <c r="E71" s="140"/>
      <c r="F71" s="140"/>
      <c r="G71" s="140"/>
    </row>
    <row r="72" customFormat="false" ht="13.9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9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9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9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3.9" hidden="false" customHeight="true" outlineLevel="0" collapsed="false">
      <c r="A76" s="140" t="s">
        <v>394</v>
      </c>
      <c r="B76" s="140"/>
      <c r="C76" s="140"/>
      <c r="D76" s="140"/>
      <c r="E76" s="140"/>
      <c r="F76" s="140"/>
      <c r="G76" s="140"/>
    </row>
    <row r="77" customFormat="false" ht="27.85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2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12.8" hidden="false" customHeight="false" outlineLevel="0" collapsed="false">
      <c r="A79" s="97"/>
      <c r="B79" s="97"/>
      <c r="C79" s="97"/>
      <c r="D79" s="97"/>
      <c r="E79" s="97"/>
      <c r="F79" s="97"/>
      <c r="G79" s="97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46" colorId="64" zoomScale="100" zoomScaleNormal="100" zoomScalePageLayoutView="100" workbookViewId="0">
      <selection pane="topLeft" activeCell="C62" activeCellId="1" sqref="H18:H19 C62"/>
    </sheetView>
  </sheetViews>
  <sheetFormatPr defaultColWidth="10.71484375" defaultRowHeight="13.8" zeroHeight="false" outlineLevelRow="0" outlineLevelCol="0"/>
  <cols>
    <col collapsed="false" customWidth="true" hidden="false" outlineLevel="0" max="1" min="1" style="1" width="23.26"/>
    <col collapsed="false" customWidth="true" hidden="false" outlineLevel="0" max="2" min="2" style="1" width="18.12"/>
    <col collapsed="false" customWidth="true" hidden="false" outlineLevel="0" max="3" min="3" style="1" width="23.68"/>
    <col collapsed="false" customWidth="true" hidden="false" outlineLevel="0" max="4" min="4" style="1" width="18.69"/>
    <col collapsed="false" customWidth="true" hidden="false" outlineLevel="0" max="5" min="5" style="1" width="13.16"/>
    <col collapsed="false" customWidth="true" hidden="false" outlineLevel="0" max="6" min="6" style="1" width="15"/>
    <col collapsed="false" customWidth="true" hidden="false" outlineLevel="0" max="7" min="7" style="1" width="14.79"/>
    <col collapsed="false" customWidth="false" hidden="false" outlineLevel="0" max="1024" min="8" style="1" width="10.72"/>
  </cols>
  <sheetData>
    <row r="1" customFormat="false" ht="13.9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13.9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13.9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13.9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f aca="false">'Журн.расхода'!A18</f>
        <v>45588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9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9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9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27.8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9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9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40.75" hidden="false" customHeight="true" outlineLevel="0" collapsed="false">
      <c r="A14" s="23" t="s">
        <v>318</v>
      </c>
      <c r="B14" s="141" t="s">
        <v>319</v>
      </c>
      <c r="C14" s="141" t="s">
        <v>411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39.8" hidden="false" customHeight="true" outlineLevel="0" collapsed="false">
      <c r="A15" s="143" t="s">
        <v>325</v>
      </c>
      <c r="B15" s="5" t="n">
        <v>2</v>
      </c>
      <c r="C15" s="5" t="s">
        <v>417</v>
      </c>
      <c r="D15" s="5" t="s">
        <v>75</v>
      </c>
      <c r="E15" s="144" t="s">
        <v>75</v>
      </c>
      <c r="F15" s="7" t="n">
        <v>19</v>
      </c>
      <c r="G15" s="7"/>
    </row>
    <row r="16" customFormat="false" ht="13.9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13.9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9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9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3.9" hidden="false" customHeight="false" outlineLevel="0" collapsed="false">
      <c r="A20" s="9" t="s">
        <v>331</v>
      </c>
      <c r="B20" s="5" t="s">
        <v>75</v>
      </c>
      <c r="C20" s="139"/>
      <c r="D20" s="139"/>
      <c r="E20" s="139"/>
      <c r="F20" s="139"/>
      <c r="G20" s="139"/>
    </row>
    <row r="21" customFormat="false" ht="13.9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9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9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9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9" hidden="false" customHeight="true" outlineLevel="0" collapsed="false">
      <c r="A25" s="143" t="s">
        <v>413</v>
      </c>
      <c r="B25" s="143"/>
      <c r="C25" s="143"/>
      <c r="D25" s="143"/>
      <c r="E25" s="143"/>
      <c r="F25" s="143"/>
      <c r="G25" s="143"/>
    </row>
    <row r="26" customFormat="false" ht="13.9" hidden="false" customHeight="true" outlineLevel="0" collapsed="false">
      <c r="A26" s="156" t="s">
        <v>418</v>
      </c>
      <c r="B26" s="156"/>
      <c r="C26" s="156"/>
      <c r="D26" s="156"/>
      <c r="E26" s="156"/>
      <c r="F26" s="156"/>
      <c r="G26" s="156"/>
    </row>
    <row r="27" customFormat="false" ht="28.85" hidden="false" customHeight="true" outlineLevel="0" collapsed="false">
      <c r="A27" s="143" t="s">
        <v>419</v>
      </c>
      <c r="B27" s="143"/>
      <c r="C27" s="143"/>
      <c r="D27" s="143"/>
      <c r="E27" s="143"/>
      <c r="F27" s="143"/>
      <c r="G27" s="143"/>
    </row>
    <row r="28" customFormat="false" ht="13.9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13.9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9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9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13.9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13.9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9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9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9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4.15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4.15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13.9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4.15" hidden="false" customHeight="false" outlineLevel="0" collapsed="false">
      <c r="A40" s="9" t="s">
        <v>331</v>
      </c>
      <c r="B40" s="5" t="s">
        <v>75</v>
      </c>
      <c r="C40" s="148"/>
      <c r="D40" s="148"/>
      <c r="E40" s="148"/>
      <c r="F40" s="148"/>
      <c r="G40" s="102"/>
    </row>
    <row r="41" customFormat="false" ht="13.9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9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9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9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13.9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9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9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13.9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9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9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9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13.9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9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9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13.9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9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9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3.9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39.8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9" hidden="false" customHeight="true" outlineLevel="0" collapsed="false">
      <c r="A60" s="7" t="s">
        <v>367</v>
      </c>
      <c r="B60" s="7"/>
      <c r="C60" s="157" t="s">
        <v>75</v>
      </c>
      <c r="D60" s="7" t="s">
        <v>75</v>
      </c>
      <c r="E60" s="7" t="s">
        <v>75</v>
      </c>
      <c r="F60" s="7"/>
      <c r="G60" s="158" t="s">
        <v>75</v>
      </c>
    </row>
    <row r="61" customFormat="false" ht="13.9" hidden="false" customHeight="false" outlineLevel="0" collapsed="false">
      <c r="A61" s="7"/>
      <c r="B61" s="7"/>
      <c r="C61" s="147" t="s">
        <v>75</v>
      </c>
      <c r="D61" s="7"/>
      <c r="E61" s="7"/>
      <c r="F61" s="7"/>
      <c r="G61" s="158"/>
    </row>
    <row r="62" customFormat="false" ht="13.9" hidden="false" customHeight="true" outlineLevel="0" collapsed="false">
      <c r="A62" s="2" t="s">
        <v>371</v>
      </c>
      <c r="B62" s="2"/>
      <c r="C62" s="159" t="s">
        <v>420</v>
      </c>
      <c r="D62" s="160" t="str">
        <f aca="false">'Журн.расхода'!B10</f>
        <v>Ратобор-брикет от грызунов</v>
      </c>
      <c r="E62" s="7" t="str">
        <f aca="false">'Журн.расхода'!F10</f>
        <v>Бродифакум 0,005%</v>
      </c>
      <c r="F62" s="7"/>
      <c r="G62" s="161" t="n">
        <f aca="false">133*0.02</f>
        <v>2.66</v>
      </c>
    </row>
    <row r="63" customFormat="false" ht="12.8" hidden="false" customHeight="false" outlineLevel="0" collapsed="false">
      <c r="A63" s="2"/>
      <c r="B63" s="2"/>
      <c r="C63" s="169" t="str">
        <f aca="false">'Журн.расхода'!H11</f>
        <v>2 контур защиты</v>
      </c>
      <c r="D63" s="160"/>
      <c r="E63" s="7"/>
      <c r="F63" s="7"/>
      <c r="G63" s="161"/>
    </row>
    <row r="64" customFormat="false" ht="13.9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9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9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9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13.9" hidden="false" customHeight="fals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2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2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3.9" hidden="false" customHeight="true" outlineLevel="0" collapsed="false">
      <c r="A71" s="140" t="s">
        <v>393</v>
      </c>
      <c r="B71" s="140"/>
      <c r="C71" s="140"/>
      <c r="D71" s="140"/>
      <c r="E71" s="140"/>
      <c r="F71" s="140"/>
      <c r="G71" s="140"/>
    </row>
    <row r="72" customFormat="false" ht="13.9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9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9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9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3.9" hidden="false" customHeight="true" outlineLevel="0" collapsed="false">
      <c r="A76" s="140" t="s">
        <v>394</v>
      </c>
      <c r="B76" s="140"/>
      <c r="C76" s="140"/>
      <c r="D76" s="140"/>
      <c r="E76" s="140"/>
      <c r="F76" s="140"/>
      <c r="G76" s="140"/>
    </row>
    <row r="77" customFormat="false" ht="27.85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2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12.8" hidden="false" customHeight="false" outlineLevel="0" collapsed="false">
      <c r="A79" s="97"/>
      <c r="B79" s="97"/>
      <c r="C79" s="97"/>
      <c r="D79" s="97"/>
      <c r="E79" s="97"/>
      <c r="F79" s="97"/>
      <c r="G79" s="97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H18:H19 A1"/>
    </sheetView>
  </sheetViews>
  <sheetFormatPr defaultColWidth="10.28125" defaultRowHeight="12.8" zeroHeight="false" outlineLevelRow="0" outlineLevelCol="0"/>
  <cols>
    <col collapsed="false" customWidth="true" hidden="false" outlineLevel="0" max="1" min="1" style="0" width="21.74"/>
    <col collapsed="false" customWidth="true" hidden="false" outlineLevel="0" max="2" min="2" style="0" width="18.99"/>
    <col collapsed="false" customWidth="true" hidden="false" outlineLevel="0" max="3" min="3" style="0" width="17.94"/>
    <col collapsed="false" customWidth="true" hidden="false" outlineLevel="0" max="4" min="4" style="0" width="20.05"/>
    <col collapsed="false" customWidth="true" hidden="false" outlineLevel="0" max="5" min="5" style="0" width="16.67"/>
    <col collapsed="false" customWidth="true" hidden="false" outlineLevel="0" max="7" min="7" style="0" width="21.11"/>
  </cols>
  <sheetData>
    <row r="1" customFormat="false" ht="13.8" hidden="false" customHeight="false" outlineLevel="0" collapsed="false">
      <c r="A1" s="171" t="s">
        <v>0</v>
      </c>
      <c r="B1" s="171"/>
      <c r="C1" s="171"/>
      <c r="D1" s="171"/>
      <c r="E1" s="171"/>
      <c r="F1" s="171"/>
      <c r="G1" s="171"/>
    </row>
    <row r="2" customFormat="false" ht="13.8" hidden="false" customHeight="false" outlineLevel="0" collapsed="false">
      <c r="A2" s="172" t="s">
        <v>3</v>
      </c>
      <c r="B2" s="172"/>
      <c r="C2" s="173" t="n">
        <v>89379676209</v>
      </c>
      <c r="D2" s="173"/>
      <c r="E2" s="173"/>
      <c r="F2" s="174"/>
      <c r="G2" s="175"/>
    </row>
    <row r="3" customFormat="false" ht="13.8" hidden="false" customHeight="false" outlineLevel="0" collapsed="false">
      <c r="A3" s="176" t="s">
        <v>310</v>
      </c>
      <c r="B3" s="177" t="s">
        <v>421</v>
      </c>
      <c r="C3" s="177"/>
      <c r="D3" s="178" t="s">
        <v>312</v>
      </c>
      <c r="E3" s="178"/>
      <c r="F3" s="179" t="s">
        <v>8</v>
      </c>
      <c r="G3" s="179"/>
    </row>
    <row r="4" customFormat="false" ht="13.8" hidden="false" customHeight="false" outlineLevel="0" collapsed="false">
      <c r="A4" s="176" t="s">
        <v>313</v>
      </c>
      <c r="B4" s="180" t="s">
        <v>55</v>
      </c>
      <c r="C4" s="180"/>
      <c r="D4" s="181" t="s">
        <v>267</v>
      </c>
      <c r="E4" s="181"/>
      <c r="F4" s="180" t="s">
        <v>422</v>
      </c>
      <c r="G4" s="180"/>
    </row>
    <row r="5" customFormat="false" ht="13.8" hidden="false" customHeight="false" outlineLevel="0" collapsed="false">
      <c r="A5" s="182" t="s">
        <v>314</v>
      </c>
      <c r="B5" s="183" t="n">
        <f aca="false">'Журн.расхода'!A8</f>
        <v>45568</v>
      </c>
      <c r="C5" s="174"/>
      <c r="D5" s="174"/>
      <c r="E5" s="174"/>
      <c r="F5" s="174"/>
      <c r="G5" s="175"/>
    </row>
    <row r="6" customFormat="false" ht="13.8" hidden="false" customHeight="false" outlineLevel="0" collapsed="false"/>
    <row r="7" customFormat="false" ht="13.8" hidden="false" customHeight="false" outlineLevel="0" collapsed="false">
      <c r="A7" s="171" t="s">
        <v>315</v>
      </c>
      <c r="B7" s="171"/>
      <c r="C7" s="171"/>
      <c r="D7" s="171"/>
      <c r="E7" s="171"/>
      <c r="F7" s="171"/>
      <c r="G7" s="171"/>
    </row>
    <row r="8" customFormat="false" ht="13.8" hidden="false" customHeight="false" outlineLevel="0" collapsed="false"/>
    <row r="9" customFormat="false" ht="13.8" hidden="false" customHeight="false" outlineLevel="0" collapsed="false">
      <c r="A9" s="184" t="s">
        <v>316</v>
      </c>
      <c r="B9" s="184"/>
    </row>
    <row r="10" customFormat="false" ht="13.8" hidden="false" customHeight="false" outlineLevel="0" collapsed="false">
      <c r="A10" s="184" t="s">
        <v>317</v>
      </c>
    </row>
    <row r="11" customFormat="false" ht="50.95" hidden="false" customHeight="true" outlineLevel="0" collapsed="false">
      <c r="A11" s="185" t="s">
        <v>318</v>
      </c>
      <c r="B11" s="185" t="s">
        <v>319</v>
      </c>
      <c r="C11" s="185" t="s">
        <v>320</v>
      </c>
      <c r="D11" s="185" t="s">
        <v>321</v>
      </c>
      <c r="E11" s="185" t="s">
        <v>322</v>
      </c>
      <c r="F11" s="185" t="s">
        <v>323</v>
      </c>
      <c r="G11" s="185"/>
    </row>
    <row r="12" customFormat="false" ht="13.8" hidden="false" customHeight="false" outlineLevel="0" collapsed="false">
      <c r="A12" s="186" t="s">
        <v>75</v>
      </c>
      <c r="B12" s="186" t="s">
        <v>75</v>
      </c>
      <c r="C12" s="186" t="s">
        <v>75</v>
      </c>
      <c r="D12" s="186" t="s">
        <v>75</v>
      </c>
      <c r="E12" s="187" t="s">
        <v>75</v>
      </c>
      <c r="F12" s="186" t="s">
        <v>75</v>
      </c>
      <c r="G12" s="186"/>
    </row>
    <row r="13" customFormat="false" ht="13.8" hidden="false" customHeight="false" outlineLevel="0" collapsed="false"/>
    <row r="14" customFormat="false" ht="13.8" hidden="false" customHeight="false" outlineLevel="0" collapsed="false">
      <c r="A14" s="184" t="s">
        <v>324</v>
      </c>
      <c r="B14" s="184"/>
      <c r="C14" s="184"/>
    </row>
    <row r="15" customFormat="false" ht="50.95" hidden="false" customHeight="true" outlineLevel="0" collapsed="false">
      <c r="A15" s="188" t="s">
        <v>318</v>
      </c>
      <c r="B15" s="185" t="s">
        <v>319</v>
      </c>
      <c r="C15" s="185" t="s">
        <v>320</v>
      </c>
      <c r="D15" s="185" t="s">
        <v>321</v>
      </c>
      <c r="E15" s="185" t="s">
        <v>322</v>
      </c>
      <c r="F15" s="185" t="s">
        <v>323</v>
      </c>
      <c r="G15" s="185"/>
    </row>
    <row r="16" customFormat="false" ht="38.55" hidden="false" customHeight="false" outlineLevel="0" collapsed="false">
      <c r="A16" s="189" t="s">
        <v>423</v>
      </c>
      <c r="B16" s="190" t="s">
        <v>75</v>
      </c>
      <c r="C16" s="189" t="s">
        <v>75</v>
      </c>
      <c r="D16" s="190" t="s">
        <v>75</v>
      </c>
      <c r="E16" s="191" t="s">
        <v>75</v>
      </c>
      <c r="F16" s="190" t="s">
        <v>75</v>
      </c>
      <c r="G16" s="190"/>
    </row>
    <row r="17" customFormat="false" ht="13.8" hidden="false" customHeight="false" outlineLevel="0" collapsed="false"/>
    <row r="18" customFormat="false" ht="13.8" hidden="false" customHeight="false" outlineLevel="0" collapsed="false">
      <c r="A18" s="192" t="s">
        <v>326</v>
      </c>
    </row>
    <row r="19" customFormat="false" ht="13.8" hidden="false" customHeight="false" outlineLevel="0" collapsed="false">
      <c r="A19" s="193" t="s">
        <v>327</v>
      </c>
      <c r="B19" s="193" t="s">
        <v>328</v>
      </c>
    </row>
    <row r="20" customFormat="false" ht="13.8" hidden="false" customHeight="false" outlineLevel="0" collapsed="false">
      <c r="A20" s="194" t="s">
        <v>329</v>
      </c>
      <c r="B20" s="194"/>
    </row>
    <row r="21" customFormat="false" ht="13.8" hidden="false" customHeight="false" outlineLevel="0" collapsed="false">
      <c r="A21" s="177" t="s">
        <v>330</v>
      </c>
      <c r="B21" s="190" t="s">
        <v>75</v>
      </c>
    </row>
    <row r="22" customFormat="false" ht="13.8" hidden="false" customHeight="false" outlineLevel="0" collapsed="false">
      <c r="A22" s="177" t="s">
        <v>331</v>
      </c>
      <c r="B22" s="190" t="str">
        <f aca="false">B21</f>
        <v>-</v>
      </c>
    </row>
    <row r="23" customFormat="false" ht="13.8" hidden="false" customHeight="false" outlineLevel="0" collapsed="false"/>
    <row r="24" customFormat="false" ht="13.8" hidden="false" customHeight="false" outlineLevel="0" collapsed="false">
      <c r="A24" s="195" t="s">
        <v>332</v>
      </c>
      <c r="B24" s="174"/>
      <c r="C24" s="174"/>
      <c r="D24" s="174"/>
      <c r="E24" s="175"/>
      <c r="F24" s="196" t="s">
        <v>75</v>
      </c>
      <c r="G24" s="196"/>
    </row>
    <row r="25" customFormat="false" ht="13.8" hidden="false" customHeight="false" outlineLevel="0" collapsed="false">
      <c r="A25" s="195" t="s">
        <v>333</v>
      </c>
      <c r="B25" s="174"/>
      <c r="C25" s="174"/>
      <c r="D25" s="174"/>
      <c r="E25" s="175"/>
      <c r="F25" s="190" t="s">
        <v>75</v>
      </c>
      <c r="G25" s="190"/>
    </row>
    <row r="26" customFormat="false" ht="13.8" hidden="false" customHeight="false" outlineLevel="0" collapsed="false">
      <c r="A26" s="195" t="s">
        <v>334</v>
      </c>
      <c r="B26" s="174"/>
      <c r="C26" s="174"/>
      <c r="D26" s="174"/>
      <c r="E26" s="175"/>
      <c r="F26" s="190" t="s">
        <v>75</v>
      </c>
      <c r="G26" s="190"/>
    </row>
    <row r="27" customFormat="false" ht="13.8" hidden="false" customHeight="false" outlineLevel="0" collapsed="false">
      <c r="A27" s="195" t="s">
        <v>325</v>
      </c>
      <c r="B27" s="174"/>
      <c r="C27" s="174"/>
      <c r="D27" s="174"/>
      <c r="E27" s="175"/>
      <c r="F27" s="190" t="str">
        <f aca="false">F16</f>
        <v>-</v>
      </c>
      <c r="G27" s="190"/>
    </row>
    <row r="28" customFormat="false" ht="13.8" hidden="false" customHeight="false" outlineLevel="0" collapsed="false">
      <c r="A28" s="192" t="s">
        <v>335</v>
      </c>
    </row>
    <row r="29" customFormat="false" ht="13.8" hidden="false" customHeight="false" outlineLevel="0" collapsed="false">
      <c r="A29" s="197" t="s">
        <v>336</v>
      </c>
      <c r="B29" s="174"/>
      <c r="C29" s="174"/>
      <c r="D29" s="174"/>
      <c r="E29" s="174"/>
      <c r="F29" s="174"/>
      <c r="G29" s="175"/>
    </row>
    <row r="30" customFormat="false" ht="13.8" hidden="false" customHeight="false" outlineLevel="0" collapsed="false"/>
    <row r="31" customFormat="false" ht="13.8" hidden="false" customHeight="false" outlineLevel="0" collapsed="false">
      <c r="A31" s="184" t="s">
        <v>337</v>
      </c>
    </row>
    <row r="32" customFormat="false" ht="50.95" hidden="false" customHeight="true" outlineLevel="0" collapsed="false">
      <c r="A32" s="188" t="s">
        <v>318</v>
      </c>
      <c r="B32" s="185" t="s">
        <v>319</v>
      </c>
      <c r="C32" s="185" t="s">
        <v>320</v>
      </c>
      <c r="D32" s="185" t="s">
        <v>321</v>
      </c>
      <c r="E32" s="185" t="s">
        <v>322</v>
      </c>
      <c r="F32" s="185" t="s">
        <v>323</v>
      </c>
      <c r="G32" s="185"/>
    </row>
    <row r="33" customFormat="false" ht="13.8" hidden="false" customHeight="false" outlineLevel="0" collapsed="false">
      <c r="A33" s="186" t="s">
        <v>75</v>
      </c>
      <c r="B33" s="186" t="s">
        <v>75</v>
      </c>
      <c r="C33" s="186" t="s">
        <v>75</v>
      </c>
      <c r="D33" s="186" t="s">
        <v>75</v>
      </c>
      <c r="E33" s="187" t="s">
        <v>75</v>
      </c>
      <c r="F33" s="186" t="s">
        <v>75</v>
      </c>
      <c r="G33" s="186"/>
    </row>
    <row r="34" customFormat="false" ht="13.8" hidden="false" customHeight="false" outlineLevel="0" collapsed="false"/>
    <row r="35" customFormat="false" ht="13.8" hidden="false" customHeight="false" outlineLevel="0" collapsed="false">
      <c r="A35" s="192" t="s">
        <v>326</v>
      </c>
    </row>
    <row r="36" customFormat="false" ht="13.8" hidden="false" customHeight="false" outlineLevel="0" collapsed="false">
      <c r="A36" s="193" t="s">
        <v>327</v>
      </c>
      <c r="B36" s="193" t="s">
        <v>328</v>
      </c>
    </row>
    <row r="37" customFormat="false" ht="13.8" hidden="false" customHeight="false" outlineLevel="0" collapsed="false">
      <c r="A37" s="177" t="s">
        <v>345</v>
      </c>
      <c r="B37" s="177"/>
    </row>
    <row r="38" customFormat="false" ht="13.8" hidden="false" customHeight="false" outlineLevel="0" collapsed="false">
      <c r="A38" s="177" t="s">
        <v>389</v>
      </c>
      <c r="B38" s="190" t="s">
        <v>75</v>
      </c>
    </row>
    <row r="39" customFormat="false" ht="13.8" hidden="false" customHeight="false" outlineLevel="0" collapsed="false">
      <c r="A39" s="177" t="s">
        <v>340</v>
      </c>
      <c r="B39" s="190" t="s">
        <v>75</v>
      </c>
      <c r="C39" s="198"/>
      <c r="D39" s="198"/>
      <c r="E39" s="198"/>
      <c r="F39" s="198"/>
      <c r="G39" s="198"/>
    </row>
    <row r="40" customFormat="false" ht="13.8" hidden="false" customHeight="false" outlineLevel="0" collapsed="false">
      <c r="A40" s="177" t="s">
        <v>341</v>
      </c>
      <c r="B40" s="190" t="s">
        <v>75</v>
      </c>
      <c r="C40" s="199"/>
      <c r="D40" s="199"/>
      <c r="E40" s="199"/>
      <c r="F40" s="199"/>
    </row>
    <row r="41" customFormat="false" ht="13.8" hidden="false" customHeight="false" outlineLevel="0" collapsed="false">
      <c r="A41" s="177" t="s">
        <v>331</v>
      </c>
      <c r="B41" s="190" t="s">
        <v>75</v>
      </c>
      <c r="C41" s="199"/>
      <c r="D41" s="199"/>
      <c r="E41" s="199"/>
      <c r="F41" s="199"/>
    </row>
    <row r="42" customFormat="false" ht="13.8" hidden="false" customHeight="false" outlineLevel="0" collapsed="false">
      <c r="A42" s="174"/>
      <c r="B42" s="200"/>
      <c r="C42" s="199"/>
      <c r="D42" s="199"/>
      <c r="E42" s="199"/>
      <c r="F42" s="199"/>
    </row>
    <row r="43" customFormat="false" ht="13.8" hidden="false" customHeight="false" outlineLevel="0" collapsed="false">
      <c r="A43" s="201" t="s">
        <v>75</v>
      </c>
      <c r="B43" s="200"/>
      <c r="C43" s="200"/>
      <c r="D43" s="200"/>
      <c r="E43" s="200"/>
      <c r="F43" s="200"/>
      <c r="G43" s="175"/>
    </row>
    <row r="44" customFormat="false" ht="13.8" hidden="false" customHeight="false" outlineLevel="0" collapsed="false">
      <c r="A44" s="199"/>
      <c r="B44" s="199"/>
      <c r="C44" s="199"/>
      <c r="D44" s="199"/>
      <c r="E44" s="199"/>
      <c r="F44" s="199"/>
    </row>
    <row r="45" customFormat="false" ht="13.8" hidden="false" customHeight="false" outlineLevel="0" collapsed="false">
      <c r="A45" s="192" t="s">
        <v>335</v>
      </c>
    </row>
    <row r="46" customFormat="false" ht="13.8" hidden="false" customHeight="false" outlineLevel="0" collapsed="false">
      <c r="A46" s="197" t="s">
        <v>336</v>
      </c>
      <c r="B46" s="174"/>
      <c r="C46" s="174"/>
      <c r="D46" s="174"/>
      <c r="E46" s="174"/>
      <c r="F46" s="174"/>
      <c r="G46" s="175"/>
    </row>
    <row r="47" customFormat="false" ht="13.8" hidden="false" customHeight="false" outlineLevel="0" collapsed="false"/>
    <row r="48" customFormat="false" ht="13.8" hidden="false" customHeight="false" outlineLevel="0" collapsed="false">
      <c r="A48" s="184" t="s">
        <v>347</v>
      </c>
    </row>
    <row r="49" customFormat="false" ht="24.85" hidden="false" customHeight="false" outlineLevel="0" collapsed="false">
      <c r="A49" s="193" t="s">
        <v>348</v>
      </c>
      <c r="B49" s="193" t="s">
        <v>349</v>
      </c>
      <c r="C49" s="193" t="s">
        <v>350</v>
      </c>
      <c r="D49" s="193" t="s">
        <v>424</v>
      </c>
      <c r="E49" s="193" t="s">
        <v>352</v>
      </c>
      <c r="F49" s="193" t="s">
        <v>353</v>
      </c>
      <c r="G49" s="185" t="s">
        <v>354</v>
      </c>
    </row>
    <row r="50" customFormat="false" ht="13.8" hidden="false" customHeight="false" outlineLevel="0" collapsed="false">
      <c r="A50" s="190" t="s">
        <v>75</v>
      </c>
      <c r="B50" s="190" t="s">
        <v>75</v>
      </c>
      <c r="C50" s="190" t="s">
        <v>75</v>
      </c>
      <c r="D50" s="190" t="s">
        <v>75</v>
      </c>
      <c r="E50" s="190" t="s">
        <v>75</v>
      </c>
      <c r="F50" s="190" t="s">
        <v>75</v>
      </c>
      <c r="G50" s="190" t="s">
        <v>75</v>
      </c>
    </row>
    <row r="51" customFormat="false" ht="13.8" hidden="false" customHeight="false" outlineLevel="0" collapsed="false">
      <c r="A51" s="199"/>
      <c r="B51" s="199"/>
      <c r="C51" s="199"/>
      <c r="D51" s="199"/>
      <c r="E51" s="199"/>
      <c r="F51" s="199"/>
      <c r="G51" s="199"/>
    </row>
    <row r="52" customFormat="false" ht="13.8" hidden="false" customHeight="false" outlineLevel="0" collapsed="false">
      <c r="A52" s="192" t="s">
        <v>326</v>
      </c>
      <c r="C52" s="199"/>
      <c r="D52" s="199"/>
      <c r="E52" s="199"/>
      <c r="F52" s="199"/>
      <c r="G52" s="199"/>
    </row>
    <row r="53" customFormat="false" ht="13.8" hidden="false" customHeight="false" outlineLevel="0" collapsed="false">
      <c r="A53" s="193" t="s">
        <v>327</v>
      </c>
      <c r="B53" s="193" t="s">
        <v>328</v>
      </c>
    </row>
    <row r="54" customFormat="false" ht="13.8" hidden="false" customHeight="false" outlineLevel="0" collapsed="false">
      <c r="A54" s="197" t="s">
        <v>355</v>
      </c>
      <c r="B54" s="175"/>
    </row>
    <row r="55" customFormat="false" ht="13.8" hidden="false" customHeight="false" outlineLevel="0" collapsed="false">
      <c r="A55" s="177" t="s">
        <v>349</v>
      </c>
      <c r="B55" s="190" t="s">
        <v>75</v>
      </c>
    </row>
    <row r="56" customFormat="false" ht="13.8" hidden="false" customHeight="false" outlineLevel="0" collapsed="false">
      <c r="A56" s="177" t="s">
        <v>350</v>
      </c>
      <c r="B56" s="190" t="s">
        <v>75</v>
      </c>
    </row>
    <row r="57" customFormat="false" ht="13.8" hidden="false" customHeight="false" outlineLevel="0" collapsed="false">
      <c r="A57" s="177" t="str">
        <f aca="false">D49</f>
        <v>Златоглазка</v>
      </c>
      <c r="B57" s="190" t="s">
        <v>75</v>
      </c>
    </row>
    <row r="58" customFormat="false" ht="13.8" hidden="false" customHeight="false" outlineLevel="0" collapsed="false">
      <c r="A58" s="177" t="str">
        <f aca="false">E49</f>
        <v>Комары</v>
      </c>
      <c r="B58" s="190" t="s">
        <v>75</v>
      </c>
    </row>
    <row r="59" customFormat="false" ht="13.8" hidden="false" customHeight="false" outlineLevel="0" collapsed="false">
      <c r="A59" s="177" t="str">
        <f aca="false">F49</f>
        <v>Осы</v>
      </c>
      <c r="B59" s="190" t="s">
        <v>75</v>
      </c>
    </row>
    <row r="60" customFormat="false" ht="13.8" hidden="false" customHeight="false" outlineLevel="0" collapsed="false">
      <c r="A60" s="177" t="str">
        <f aca="false">G49</f>
        <v>Пищевая моль</v>
      </c>
      <c r="B60" s="190" t="s">
        <v>75</v>
      </c>
    </row>
    <row r="61" customFormat="false" ht="13.8" hidden="false" customHeight="false" outlineLevel="0" collapsed="false"/>
    <row r="62" customFormat="false" ht="13.8" hidden="false" customHeight="false" outlineLevel="0" collapsed="false">
      <c r="A62" s="201" t="s">
        <v>75</v>
      </c>
      <c r="B62" s="200"/>
      <c r="C62" s="200"/>
      <c r="D62" s="200"/>
      <c r="E62" s="200"/>
      <c r="F62" s="200"/>
      <c r="G62" s="175"/>
    </row>
    <row r="63" customFormat="false" ht="13.8" hidden="false" customHeight="false" outlineLevel="0" collapsed="false">
      <c r="A63" s="199"/>
      <c r="B63" s="199"/>
      <c r="C63" s="199"/>
      <c r="D63" s="199"/>
      <c r="E63" s="199"/>
      <c r="F63" s="199"/>
    </row>
    <row r="64" customFormat="false" ht="13.8" hidden="false" customHeight="false" outlineLevel="0" collapsed="false">
      <c r="A64" s="192" t="s">
        <v>335</v>
      </c>
    </row>
    <row r="65" customFormat="false" ht="13.8" hidden="false" customHeight="false" outlineLevel="0" collapsed="false">
      <c r="A65" s="197" t="s">
        <v>336</v>
      </c>
      <c r="B65" s="174"/>
      <c r="C65" s="174"/>
      <c r="D65" s="174"/>
      <c r="E65" s="174"/>
      <c r="F65" s="174"/>
      <c r="G65" s="175"/>
    </row>
    <row r="66" customFormat="false" ht="13.8" hidden="false" customHeight="false" outlineLevel="0" collapsed="false"/>
    <row r="67" customFormat="false" ht="13.8" hidden="false" customHeight="false" outlineLevel="0" collapsed="false">
      <c r="A67" s="184" t="s">
        <v>392</v>
      </c>
    </row>
    <row r="68" customFormat="false" ht="39.55" hidden="false" customHeight="true" outlineLevel="0" collapsed="false">
      <c r="A68" s="185" t="s">
        <v>363</v>
      </c>
      <c r="B68" s="185"/>
      <c r="C68" s="185" t="s">
        <v>364</v>
      </c>
      <c r="D68" s="185" t="s">
        <v>50</v>
      </c>
      <c r="E68" s="185" t="e">
        <f aca="false">#REF!</f>
        <v>#REF!</v>
      </c>
      <c r="F68" s="185"/>
      <c r="G68" s="185" t="s">
        <v>395</v>
      </c>
    </row>
    <row r="69" customFormat="false" ht="13.8" hidden="false" customHeight="true" outlineLevel="0" collapsed="false">
      <c r="A69" s="189" t="s">
        <v>367</v>
      </c>
      <c r="B69" s="189"/>
      <c r="C69" s="202" t="s">
        <v>75</v>
      </c>
      <c r="D69" s="189" t="s">
        <v>75</v>
      </c>
      <c r="E69" s="189" t="s">
        <v>75</v>
      </c>
      <c r="F69" s="189"/>
      <c r="G69" s="190" t="s">
        <v>75</v>
      </c>
    </row>
    <row r="70" customFormat="false" ht="13.8" hidden="false" customHeight="false" outlineLevel="0" collapsed="false">
      <c r="A70" s="189"/>
      <c r="B70" s="189"/>
      <c r="C70" s="203" t="s">
        <v>75</v>
      </c>
      <c r="D70" s="189"/>
      <c r="E70" s="189"/>
      <c r="F70" s="189"/>
      <c r="G70" s="190"/>
    </row>
    <row r="71" customFormat="false" ht="19.9" hidden="false" customHeight="true" outlineLevel="0" collapsed="false">
      <c r="A71" s="189" t="s">
        <v>371</v>
      </c>
      <c r="B71" s="189"/>
      <c r="C71" s="204" t="s">
        <v>37</v>
      </c>
      <c r="D71" s="205" t="s">
        <v>425</v>
      </c>
      <c r="E71" s="189" t="s">
        <v>32</v>
      </c>
      <c r="F71" s="189"/>
      <c r="G71" s="206" t="n">
        <v>6</v>
      </c>
    </row>
    <row r="72" customFormat="false" ht="28.6" hidden="false" customHeight="true" outlineLevel="0" collapsed="false">
      <c r="A72" s="189"/>
      <c r="B72" s="189"/>
      <c r="C72" s="207" t="s">
        <v>426</v>
      </c>
      <c r="D72" s="205"/>
      <c r="E72" s="189"/>
      <c r="F72" s="189"/>
      <c r="G72" s="206"/>
    </row>
    <row r="73" customFormat="false" ht="28.6" hidden="false" customHeight="true" outlineLevel="0" collapsed="false">
      <c r="A73" s="189"/>
      <c r="B73" s="189"/>
      <c r="C73" s="207" t="s">
        <v>36</v>
      </c>
      <c r="D73" s="205" t="str">
        <f aca="false">'Журн.расхода'!B9</f>
        <v>Ратобор-брикет от грызунов</v>
      </c>
      <c r="E73" s="208" t="str">
        <f aca="false">'Журн.расхода'!F9</f>
        <v>Бродифакум 0,005%</v>
      </c>
      <c r="F73" s="208"/>
      <c r="G73" s="206" t="n">
        <v>5</v>
      </c>
    </row>
    <row r="74" customFormat="false" ht="24.85" hidden="false" customHeight="true" outlineLevel="0" collapsed="false">
      <c r="A74" s="209" t="s">
        <v>356</v>
      </c>
      <c r="B74" s="209"/>
      <c r="C74" s="210" t="s">
        <v>75</v>
      </c>
      <c r="D74" s="189" t="s">
        <v>75</v>
      </c>
      <c r="E74" s="189" t="s">
        <v>75</v>
      </c>
      <c r="F74" s="189"/>
      <c r="G74" s="189" t="s">
        <v>75</v>
      </c>
    </row>
    <row r="75" customFormat="false" ht="13.8" hidden="false" customHeight="false" outlineLevel="0" collapsed="false">
      <c r="A75" s="211"/>
      <c r="B75" s="211"/>
      <c r="C75" s="212"/>
      <c r="D75" s="212"/>
      <c r="E75" s="212"/>
      <c r="F75" s="212"/>
      <c r="G75" s="212"/>
    </row>
    <row r="76" customFormat="false" ht="13.8" hidden="false" customHeight="false" outlineLevel="0" collapsed="false">
      <c r="A76" s="184" t="s">
        <v>393</v>
      </c>
      <c r="B76" s="213"/>
    </row>
    <row r="77" customFormat="false" ht="13.8" hidden="false" customHeight="false" outlineLevel="0" collapsed="false">
      <c r="A77" s="214" t="s">
        <v>380</v>
      </c>
      <c r="B77" s="174"/>
      <c r="C77" s="174"/>
      <c r="D77" s="174"/>
      <c r="E77" s="175"/>
      <c r="F77" s="190" t="s">
        <v>75</v>
      </c>
      <c r="G77" s="190"/>
    </row>
    <row r="78" customFormat="false" ht="13.8" hidden="false" customHeight="false" outlineLevel="0" collapsed="false">
      <c r="A78" s="214" t="s">
        <v>381</v>
      </c>
      <c r="B78" s="174"/>
      <c r="C78" s="174"/>
      <c r="D78" s="174"/>
      <c r="E78" s="175"/>
      <c r="F78" s="190" t="str">
        <f aca="false">F77</f>
        <v>-</v>
      </c>
      <c r="G78" s="190"/>
    </row>
    <row r="79" customFormat="false" ht="13.8" hidden="false" customHeight="false" outlineLevel="0" collapsed="false">
      <c r="A79" s="215" t="s">
        <v>382</v>
      </c>
      <c r="B79" s="216"/>
      <c r="C79" s="216"/>
      <c r="D79" s="216"/>
      <c r="E79" s="217"/>
      <c r="F79" s="190" t="s">
        <v>75</v>
      </c>
      <c r="G79" s="190"/>
    </row>
    <row r="80" customFormat="false" ht="13.8" hidden="false" customHeight="false" outlineLevel="0" collapsed="false">
      <c r="A80" s="214" t="s">
        <v>383</v>
      </c>
      <c r="B80" s="174"/>
      <c r="C80" s="174"/>
      <c r="D80" s="174"/>
      <c r="E80" s="175"/>
      <c r="F80" s="186" t="s">
        <v>384</v>
      </c>
      <c r="G80" s="186"/>
    </row>
    <row r="81" customFormat="false" ht="13.8" hidden="false" customHeight="false" outlineLevel="0" collapsed="false"/>
    <row r="82" customFormat="false" ht="13.8" hidden="false" customHeight="false" outlineLevel="0" collapsed="false">
      <c r="A82" s="184" t="s">
        <v>394</v>
      </c>
    </row>
    <row r="83" customFormat="false" ht="37.3" hidden="false" customHeight="true" outlineLevel="0" collapsed="false">
      <c r="A83" s="218" t="s">
        <v>386</v>
      </c>
      <c r="B83" s="218"/>
      <c r="C83" s="218"/>
      <c r="D83" s="218"/>
      <c r="E83" s="218"/>
      <c r="F83" s="218"/>
      <c r="G83" s="218"/>
    </row>
    <row r="84" customFormat="false" ht="13.8" hidden="false" customHeight="true" outlineLevel="0" collapsed="false">
      <c r="A84" s="219" t="s">
        <v>387</v>
      </c>
      <c r="B84" s="220"/>
      <c r="C84" s="220"/>
      <c r="D84" s="220" t="s">
        <v>388</v>
      </c>
      <c r="E84" s="220"/>
      <c r="F84" s="220"/>
      <c r="G84" s="220"/>
    </row>
    <row r="85" customFormat="false" ht="13.8" hidden="false" customHeight="false" outlineLevel="0" collapsed="false">
      <c r="A85" s="219"/>
      <c r="B85" s="219"/>
      <c r="C85" s="220"/>
      <c r="D85" s="220"/>
      <c r="E85" s="220"/>
      <c r="F85" s="220"/>
      <c r="G85" s="220"/>
    </row>
  </sheetData>
  <mergeCells count="43">
    <mergeCell ref="A1:G1"/>
    <mergeCell ref="A2:B2"/>
    <mergeCell ref="C2:E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3"/>
    <mergeCell ref="D71:D72"/>
    <mergeCell ref="E71:F72"/>
    <mergeCell ref="G71:G72"/>
    <mergeCell ref="E73:F73"/>
    <mergeCell ref="A74:B74"/>
    <mergeCell ref="E74:F74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6" activeCellId="1" sqref="H18:H19 B6"/>
    </sheetView>
  </sheetViews>
  <sheetFormatPr defaultColWidth="10.39453125" defaultRowHeight="13.8" zeroHeight="false" outlineLevelRow="0" outlineLevelCol="0"/>
  <cols>
    <col collapsed="false" customWidth="true" hidden="false" outlineLevel="0" max="1" min="1" style="0" width="30.61"/>
    <col collapsed="false" customWidth="true" hidden="false" outlineLevel="0" max="2" min="2" style="0" width="22.6"/>
    <col collapsed="false" customWidth="true" hidden="false" outlineLevel="0" max="3" min="3" style="0" width="24.27"/>
    <col collapsed="false" customWidth="true" hidden="false" outlineLevel="0" max="4" min="4" style="0" width="16.25"/>
    <col collapsed="false" customWidth="true" hidden="false" outlineLevel="0" max="5" min="5" style="0" width="19.86"/>
    <col collapsed="false" customWidth="true" hidden="false" outlineLevel="0" max="7" min="7" style="0" width="20.64"/>
  </cols>
  <sheetData>
    <row r="1" customFormat="false" ht="13.8" hidden="false" customHeight="true" outlineLevel="0" collapsed="false">
      <c r="A1" s="171" t="s">
        <v>0</v>
      </c>
      <c r="B1" s="171"/>
      <c r="C1" s="171"/>
      <c r="D1" s="171"/>
      <c r="E1" s="171"/>
      <c r="F1" s="171"/>
      <c r="G1" s="171"/>
    </row>
    <row r="2" customFormat="false" ht="24.85" hidden="false" customHeight="true" outlineLevel="0" collapsed="false">
      <c r="A2" s="172" t="s">
        <v>3</v>
      </c>
      <c r="B2" s="172"/>
      <c r="C2" s="173" t="n">
        <v>89379676209</v>
      </c>
      <c r="D2" s="173"/>
      <c r="E2" s="173"/>
      <c r="F2" s="174"/>
      <c r="G2" s="175"/>
    </row>
    <row r="3" customFormat="false" ht="24.85" hidden="false" customHeight="true" outlineLevel="0" collapsed="false">
      <c r="A3" s="176" t="s">
        <v>310</v>
      </c>
      <c r="B3" s="177" t="s">
        <v>421</v>
      </c>
      <c r="C3" s="177"/>
      <c r="D3" s="178" t="s">
        <v>312</v>
      </c>
      <c r="E3" s="178"/>
      <c r="F3" s="179" t="s">
        <v>8</v>
      </c>
      <c r="G3" s="179"/>
    </row>
    <row r="4" customFormat="false" ht="24.85" hidden="false" customHeight="true" outlineLevel="0" collapsed="false">
      <c r="A4" s="176" t="s">
        <v>313</v>
      </c>
      <c r="B4" s="180" t="s">
        <v>55</v>
      </c>
      <c r="C4" s="180"/>
      <c r="D4" s="181" t="s">
        <v>267</v>
      </c>
      <c r="E4" s="181"/>
      <c r="F4" s="180" t="s">
        <v>422</v>
      </c>
      <c r="G4" s="180"/>
    </row>
    <row r="5" customFormat="false" ht="13.8" hidden="false" customHeight="false" outlineLevel="0" collapsed="false">
      <c r="A5" s="182" t="s">
        <v>314</v>
      </c>
      <c r="B5" s="183" t="n">
        <f aca="false">'Журн.расхода'!A16</f>
        <v>45587</v>
      </c>
      <c r="C5" s="174"/>
      <c r="D5" s="174"/>
      <c r="E5" s="174"/>
      <c r="F5" s="174"/>
      <c r="G5" s="175"/>
    </row>
    <row r="7" customFormat="false" ht="13.8" hidden="false" customHeight="true" outlineLevel="0" collapsed="false">
      <c r="A7" s="171" t="s">
        <v>315</v>
      </c>
      <c r="B7" s="171"/>
      <c r="C7" s="171"/>
      <c r="D7" s="171"/>
      <c r="E7" s="171"/>
      <c r="F7" s="171"/>
      <c r="G7" s="171"/>
    </row>
    <row r="8" customFormat="false" ht="13.8" hidden="false" customHeight="true" outlineLevel="0" collapsed="false"/>
    <row r="9" customFormat="false" ht="13.8" hidden="false" customHeight="true" outlineLevel="0" collapsed="false">
      <c r="A9" s="184" t="s">
        <v>316</v>
      </c>
      <c r="B9" s="184"/>
    </row>
    <row r="10" customFormat="false" ht="50.95" hidden="false" customHeight="true" outlineLevel="0" collapsed="false">
      <c r="A10" s="184" t="s">
        <v>317</v>
      </c>
    </row>
    <row r="11" customFormat="false" ht="44" hidden="false" customHeight="true" outlineLevel="0" collapsed="false">
      <c r="A11" s="185" t="s">
        <v>318</v>
      </c>
      <c r="B11" s="185" t="s">
        <v>319</v>
      </c>
      <c r="C11" s="185" t="s">
        <v>320</v>
      </c>
      <c r="D11" s="185" t="s">
        <v>321</v>
      </c>
      <c r="E11" s="185" t="s">
        <v>322</v>
      </c>
      <c r="F11" s="185" t="s">
        <v>323</v>
      </c>
      <c r="G11" s="185"/>
    </row>
    <row r="12" customFormat="false" ht="13.8" hidden="false" customHeight="false" outlineLevel="0" collapsed="false">
      <c r="A12" s="186" t="s">
        <v>75</v>
      </c>
      <c r="B12" s="186" t="s">
        <v>75</v>
      </c>
      <c r="C12" s="186" t="s">
        <v>75</v>
      </c>
      <c r="D12" s="186" t="s">
        <v>75</v>
      </c>
      <c r="E12" s="187" t="s">
        <v>75</v>
      </c>
      <c r="F12" s="186" t="s">
        <v>75</v>
      </c>
      <c r="G12" s="186"/>
    </row>
    <row r="13" customFormat="false" ht="13.8" hidden="false" customHeight="true" outlineLevel="0" collapsed="false"/>
    <row r="14" customFormat="false" ht="50.95" hidden="false" customHeight="true" outlineLevel="0" collapsed="false">
      <c r="A14" s="184" t="s">
        <v>324</v>
      </c>
      <c r="B14" s="184"/>
      <c r="C14" s="184"/>
    </row>
    <row r="15" customFormat="false" ht="39.55" hidden="false" customHeight="true" outlineLevel="0" collapsed="false">
      <c r="A15" s="188" t="s">
        <v>318</v>
      </c>
      <c r="B15" s="185" t="s">
        <v>319</v>
      </c>
      <c r="C15" s="185" t="s">
        <v>320</v>
      </c>
      <c r="D15" s="185" t="s">
        <v>321</v>
      </c>
      <c r="E15" s="185" t="s">
        <v>322</v>
      </c>
      <c r="F15" s="185" t="s">
        <v>323</v>
      </c>
      <c r="G15" s="185"/>
    </row>
    <row r="16" customFormat="false" ht="13.8" hidden="false" customHeight="true" outlineLevel="0" collapsed="false">
      <c r="A16" s="189" t="s">
        <v>423</v>
      </c>
      <c r="B16" s="190" t="s">
        <v>75</v>
      </c>
      <c r="C16" s="189" t="s">
        <v>75</v>
      </c>
      <c r="D16" s="190" t="s">
        <v>75</v>
      </c>
      <c r="E16" s="191" t="s">
        <v>75</v>
      </c>
      <c r="F16" s="190" t="s">
        <v>75</v>
      </c>
      <c r="G16" s="190"/>
    </row>
    <row r="18" customFormat="false" ht="13.8" hidden="false" customHeight="true" outlineLevel="0" collapsed="false">
      <c r="A18" s="192" t="s">
        <v>326</v>
      </c>
    </row>
    <row r="19" customFormat="false" ht="13.8" hidden="false" customHeight="false" outlineLevel="0" collapsed="false">
      <c r="A19" s="193" t="s">
        <v>327</v>
      </c>
      <c r="B19" s="193" t="s">
        <v>328</v>
      </c>
    </row>
    <row r="20" customFormat="false" ht="13.8" hidden="false" customHeight="false" outlineLevel="0" collapsed="false">
      <c r="A20" s="194" t="s">
        <v>329</v>
      </c>
      <c r="B20" s="194"/>
    </row>
    <row r="21" customFormat="false" ht="24.85" hidden="false" customHeight="true" outlineLevel="0" collapsed="false">
      <c r="A21" s="177" t="s">
        <v>330</v>
      </c>
      <c r="B21" s="190" t="s">
        <v>75</v>
      </c>
    </row>
    <row r="22" customFormat="false" ht="13.8" hidden="false" customHeight="true" outlineLevel="0" collapsed="false">
      <c r="A22" s="177" t="s">
        <v>331</v>
      </c>
      <c r="B22" s="190" t="str">
        <f aca="false">B21</f>
        <v>-</v>
      </c>
    </row>
    <row r="23" customFormat="false" ht="13.8" hidden="false" customHeight="true" outlineLevel="0" collapsed="false"/>
    <row r="24" customFormat="false" ht="13.8" hidden="false" customHeight="true" outlineLevel="0" collapsed="false">
      <c r="A24" s="195" t="s">
        <v>332</v>
      </c>
      <c r="B24" s="174"/>
      <c r="C24" s="174"/>
      <c r="D24" s="174"/>
      <c r="E24" s="175"/>
      <c r="F24" s="196" t="s">
        <v>75</v>
      </c>
      <c r="G24" s="196"/>
    </row>
    <row r="25" customFormat="false" ht="14.15" hidden="false" customHeight="true" outlineLevel="0" collapsed="false">
      <c r="A25" s="195" t="s">
        <v>333</v>
      </c>
      <c r="B25" s="174"/>
      <c r="C25" s="174"/>
      <c r="D25" s="174"/>
      <c r="E25" s="175"/>
      <c r="F25" s="190" t="s">
        <v>75</v>
      </c>
      <c r="G25" s="190"/>
    </row>
    <row r="26" customFormat="false" ht="13.8" hidden="false" customHeight="true" outlineLevel="0" collapsed="false">
      <c r="A26" s="195" t="s">
        <v>334</v>
      </c>
      <c r="B26" s="174"/>
      <c r="C26" s="174"/>
      <c r="D26" s="174"/>
      <c r="E26" s="175"/>
      <c r="F26" s="190" t="s">
        <v>75</v>
      </c>
      <c r="G26" s="190"/>
    </row>
    <row r="27" customFormat="false" ht="13.8" hidden="false" customHeight="false" outlineLevel="0" collapsed="false">
      <c r="A27" s="195" t="s">
        <v>325</v>
      </c>
      <c r="B27" s="174"/>
      <c r="C27" s="174"/>
      <c r="D27" s="174"/>
      <c r="E27" s="175"/>
      <c r="F27" s="190" t="str">
        <f aca="false">F16</f>
        <v>-</v>
      </c>
      <c r="G27" s="190"/>
    </row>
    <row r="28" customFormat="false" ht="13.8" hidden="false" customHeight="true" outlineLevel="0" collapsed="false">
      <c r="A28" s="192" t="s">
        <v>335</v>
      </c>
    </row>
    <row r="29" customFormat="false" ht="13.8" hidden="false" customHeight="false" outlineLevel="0" collapsed="false">
      <c r="A29" s="197" t="s">
        <v>336</v>
      </c>
      <c r="B29" s="174"/>
      <c r="C29" s="174"/>
      <c r="D29" s="174"/>
      <c r="E29" s="174"/>
      <c r="F29" s="174"/>
      <c r="G29" s="175"/>
    </row>
    <row r="31" customFormat="false" ht="13.8" hidden="false" customHeight="true" outlineLevel="0" collapsed="false">
      <c r="A31" s="184" t="s">
        <v>337</v>
      </c>
    </row>
    <row r="32" customFormat="false" ht="39.55" hidden="false" customHeight="true" outlineLevel="0" collapsed="false">
      <c r="A32" s="188" t="s">
        <v>318</v>
      </c>
      <c r="B32" s="185" t="s">
        <v>319</v>
      </c>
      <c r="C32" s="185" t="s">
        <v>320</v>
      </c>
      <c r="D32" s="185" t="s">
        <v>321</v>
      </c>
      <c r="E32" s="185" t="s">
        <v>322</v>
      </c>
      <c r="F32" s="185" t="s">
        <v>323</v>
      </c>
      <c r="G32" s="185"/>
    </row>
    <row r="33" customFormat="false" ht="24.85" hidden="false" customHeight="true" outlineLevel="0" collapsed="false">
      <c r="A33" s="186" t="s">
        <v>75</v>
      </c>
      <c r="B33" s="186" t="s">
        <v>75</v>
      </c>
      <c r="C33" s="186" t="s">
        <v>75</v>
      </c>
      <c r="D33" s="186" t="s">
        <v>75</v>
      </c>
      <c r="E33" s="187" t="s">
        <v>75</v>
      </c>
      <c r="F33" s="186" t="s">
        <v>75</v>
      </c>
      <c r="G33" s="186"/>
    </row>
    <row r="35" customFormat="false" ht="13.8" hidden="false" customHeight="false" outlineLevel="0" collapsed="false">
      <c r="A35" s="192" t="s">
        <v>326</v>
      </c>
    </row>
    <row r="36" customFormat="false" ht="13.8" hidden="false" customHeight="false" outlineLevel="0" collapsed="false">
      <c r="A36" s="193" t="s">
        <v>327</v>
      </c>
      <c r="B36" s="193" t="s">
        <v>328</v>
      </c>
    </row>
    <row r="37" customFormat="false" ht="13.8" hidden="false" customHeight="false" outlineLevel="0" collapsed="false">
      <c r="A37" s="177" t="s">
        <v>345</v>
      </c>
      <c r="B37" s="177"/>
    </row>
    <row r="38" customFormat="false" ht="13.8" hidden="false" customHeight="false" outlineLevel="0" collapsed="false">
      <c r="A38" s="177" t="s">
        <v>389</v>
      </c>
      <c r="B38" s="190" t="s">
        <v>75</v>
      </c>
    </row>
    <row r="39" customFormat="false" ht="13.8" hidden="false" customHeight="false" outlineLevel="0" collapsed="false">
      <c r="A39" s="177" t="s">
        <v>340</v>
      </c>
      <c r="B39" s="190" t="s">
        <v>75</v>
      </c>
      <c r="C39" s="198"/>
      <c r="D39" s="198"/>
      <c r="E39" s="198"/>
      <c r="F39" s="198"/>
      <c r="G39" s="198"/>
    </row>
    <row r="40" customFormat="false" ht="13.8" hidden="false" customHeight="false" outlineLevel="0" collapsed="false">
      <c r="A40" s="177" t="s">
        <v>341</v>
      </c>
      <c r="B40" s="190" t="s">
        <v>75</v>
      </c>
      <c r="C40" s="199"/>
      <c r="D40" s="199"/>
      <c r="E40" s="199"/>
      <c r="F40" s="199"/>
    </row>
    <row r="41" customFormat="false" ht="13.8" hidden="false" customHeight="true" outlineLevel="0" collapsed="false">
      <c r="A41" s="177" t="s">
        <v>331</v>
      </c>
      <c r="B41" s="190" t="s">
        <v>75</v>
      </c>
      <c r="C41" s="199"/>
      <c r="D41" s="199"/>
      <c r="E41" s="199"/>
      <c r="F41" s="199"/>
    </row>
    <row r="42" customFormat="false" ht="13.8" hidden="false" customHeight="true" outlineLevel="0" collapsed="false">
      <c r="A42" s="174"/>
      <c r="B42" s="200"/>
      <c r="C42" s="199"/>
      <c r="D42" s="199"/>
      <c r="E42" s="199"/>
      <c r="F42" s="199"/>
    </row>
    <row r="43" customFormat="false" ht="13.8" hidden="false" customHeight="true" outlineLevel="0" collapsed="false">
      <c r="A43" s="201" t="s">
        <v>75</v>
      </c>
      <c r="B43" s="200"/>
      <c r="C43" s="200"/>
      <c r="D43" s="200"/>
      <c r="E43" s="200"/>
      <c r="F43" s="200"/>
      <c r="G43" s="175"/>
    </row>
    <row r="44" customFormat="false" ht="13.8" hidden="false" customHeight="true" outlineLevel="0" collapsed="false">
      <c r="A44" s="199"/>
      <c r="B44" s="199"/>
      <c r="C44" s="199"/>
      <c r="D44" s="199"/>
      <c r="E44" s="199"/>
      <c r="F44" s="199"/>
    </row>
    <row r="45" customFormat="false" ht="13.8" hidden="false" customHeight="false" outlineLevel="0" collapsed="false">
      <c r="A45" s="192" t="s">
        <v>335</v>
      </c>
    </row>
    <row r="46" customFormat="false" ht="13.8" hidden="false" customHeight="false" outlineLevel="0" collapsed="false">
      <c r="A46" s="197" t="s">
        <v>336</v>
      </c>
      <c r="B46" s="174"/>
      <c r="C46" s="174"/>
      <c r="D46" s="174"/>
      <c r="E46" s="174"/>
      <c r="F46" s="174"/>
      <c r="G46" s="175"/>
    </row>
    <row r="47" customFormat="false" ht="13.8" hidden="false" customHeight="true" outlineLevel="0" collapsed="false"/>
    <row r="48" customFormat="false" ht="13.8" hidden="false" customHeight="false" outlineLevel="0" collapsed="false">
      <c r="A48" s="184" t="s">
        <v>347</v>
      </c>
    </row>
    <row r="49" customFormat="false" ht="13.8" hidden="false" customHeight="true" outlineLevel="0" collapsed="false">
      <c r="A49" s="193" t="s">
        <v>348</v>
      </c>
      <c r="B49" s="193" t="s">
        <v>349</v>
      </c>
      <c r="C49" s="193" t="s">
        <v>350</v>
      </c>
      <c r="D49" s="193" t="s">
        <v>424</v>
      </c>
      <c r="E49" s="193" t="s">
        <v>352</v>
      </c>
      <c r="F49" s="193" t="s">
        <v>353</v>
      </c>
      <c r="G49" s="185" t="s">
        <v>354</v>
      </c>
    </row>
    <row r="50" customFormat="false" ht="13.8" hidden="false" customHeight="false" outlineLevel="0" collapsed="false">
      <c r="A50" s="190" t="s">
        <v>75</v>
      </c>
      <c r="B50" s="190" t="s">
        <v>75</v>
      </c>
      <c r="C50" s="190" t="s">
        <v>75</v>
      </c>
      <c r="D50" s="190" t="s">
        <v>75</v>
      </c>
      <c r="E50" s="190" t="s">
        <v>75</v>
      </c>
      <c r="F50" s="190" t="s">
        <v>75</v>
      </c>
      <c r="G50" s="190" t="s">
        <v>75</v>
      </c>
    </row>
    <row r="51" customFormat="false" ht="13.8" hidden="false" customHeight="false" outlineLevel="0" collapsed="false">
      <c r="A51" s="199"/>
      <c r="B51" s="199"/>
      <c r="C51" s="199"/>
      <c r="D51" s="199"/>
      <c r="E51" s="199"/>
      <c r="F51" s="199"/>
      <c r="G51" s="199"/>
    </row>
    <row r="52" customFormat="false" ht="13.8" hidden="false" customHeight="false" outlineLevel="0" collapsed="false">
      <c r="A52" s="192" t="s">
        <v>326</v>
      </c>
      <c r="C52" s="199"/>
      <c r="D52" s="199"/>
      <c r="E52" s="199"/>
      <c r="F52" s="199"/>
      <c r="G52" s="199"/>
    </row>
    <row r="53" customFormat="false" ht="13.8" hidden="false" customHeight="false" outlineLevel="0" collapsed="false">
      <c r="A53" s="193" t="s">
        <v>327</v>
      </c>
      <c r="B53" s="193" t="s">
        <v>328</v>
      </c>
    </row>
    <row r="54" customFormat="false" ht="13.8" hidden="false" customHeight="false" outlineLevel="0" collapsed="false">
      <c r="A54" s="197" t="s">
        <v>355</v>
      </c>
      <c r="B54" s="175"/>
    </row>
    <row r="55" customFormat="false" ht="13.8" hidden="false" customHeight="false" outlineLevel="0" collapsed="false">
      <c r="A55" s="177" t="s">
        <v>349</v>
      </c>
      <c r="B55" s="190" t="s">
        <v>75</v>
      </c>
    </row>
    <row r="56" customFormat="false" ht="13.8" hidden="false" customHeight="true" outlineLevel="0" collapsed="false">
      <c r="A56" s="177" t="s">
        <v>350</v>
      </c>
      <c r="B56" s="190" t="s">
        <v>75</v>
      </c>
    </row>
    <row r="57" customFormat="false" ht="13.8" hidden="false" customHeight="true" outlineLevel="0" collapsed="false">
      <c r="A57" s="177" t="str">
        <f aca="false">D49</f>
        <v>Златоглазка</v>
      </c>
      <c r="B57" s="190" t="s">
        <v>75</v>
      </c>
    </row>
    <row r="58" customFormat="false" ht="13.8" hidden="false" customHeight="true" outlineLevel="0" collapsed="false">
      <c r="A58" s="177" t="str">
        <f aca="false">E49</f>
        <v>Комары</v>
      </c>
      <c r="B58" s="190" t="s">
        <v>75</v>
      </c>
    </row>
    <row r="59" customFormat="false" ht="13.8" hidden="false" customHeight="false" outlineLevel="0" collapsed="false">
      <c r="A59" s="177" t="str">
        <f aca="false">F49</f>
        <v>Осы</v>
      </c>
      <c r="B59" s="190" t="s">
        <v>75</v>
      </c>
    </row>
    <row r="60" customFormat="false" ht="13.8" hidden="false" customHeight="false" outlineLevel="0" collapsed="false">
      <c r="A60" s="177" t="str">
        <f aca="false">G49</f>
        <v>Пищевая моль</v>
      </c>
      <c r="B60" s="190" t="s">
        <v>75</v>
      </c>
    </row>
    <row r="61" customFormat="false" ht="13.8" hidden="false" customHeight="true" outlineLevel="0" collapsed="false"/>
    <row r="62" customFormat="false" ht="13.8" hidden="false" customHeight="false" outlineLevel="0" collapsed="false">
      <c r="A62" s="201" t="s">
        <v>75</v>
      </c>
      <c r="B62" s="200"/>
      <c r="C62" s="200"/>
      <c r="D62" s="200"/>
      <c r="E62" s="200"/>
      <c r="F62" s="200"/>
      <c r="G62" s="175"/>
    </row>
    <row r="63" customFormat="false" ht="13.8" hidden="false" customHeight="false" outlineLevel="0" collapsed="false">
      <c r="A63" s="199"/>
      <c r="B63" s="199"/>
      <c r="C63" s="199"/>
      <c r="D63" s="199"/>
      <c r="E63" s="199"/>
      <c r="F63" s="199"/>
    </row>
    <row r="64" customFormat="false" ht="13.8" hidden="false" customHeight="false" outlineLevel="0" collapsed="false">
      <c r="A64" s="192" t="s">
        <v>335</v>
      </c>
    </row>
    <row r="65" customFormat="false" ht="13.8" hidden="false" customHeight="false" outlineLevel="0" collapsed="false">
      <c r="A65" s="197" t="s">
        <v>336</v>
      </c>
      <c r="B65" s="174"/>
      <c r="C65" s="174"/>
      <c r="D65" s="174"/>
      <c r="E65" s="174"/>
      <c r="F65" s="174"/>
      <c r="G65" s="175"/>
    </row>
    <row r="67" customFormat="false" ht="13.8" hidden="false" customHeight="false" outlineLevel="0" collapsed="false">
      <c r="A67" s="184" t="s">
        <v>392</v>
      </c>
    </row>
    <row r="68" customFormat="false" ht="26.85" hidden="false" customHeight="true" outlineLevel="0" collapsed="false">
      <c r="A68" s="185" t="s">
        <v>363</v>
      </c>
      <c r="B68" s="185"/>
      <c r="C68" s="185" t="s">
        <v>364</v>
      </c>
      <c r="D68" s="185" t="s">
        <v>50</v>
      </c>
      <c r="E68" s="185" t="e">
        <f aca="false">#REF!</f>
        <v>#REF!</v>
      </c>
      <c r="F68" s="185"/>
      <c r="G68" s="185" t="s">
        <v>395</v>
      </c>
    </row>
    <row r="69" customFormat="false" ht="14.15" hidden="false" customHeight="true" outlineLevel="0" collapsed="false">
      <c r="A69" s="189" t="s">
        <v>367</v>
      </c>
      <c r="B69" s="189"/>
      <c r="C69" s="202" t="s">
        <v>75</v>
      </c>
      <c r="D69" s="189" t="s">
        <v>75</v>
      </c>
      <c r="E69" s="189" t="s">
        <v>75</v>
      </c>
      <c r="F69" s="189"/>
      <c r="G69" s="190" t="s">
        <v>75</v>
      </c>
    </row>
    <row r="70" customFormat="false" ht="14.15" hidden="false" customHeight="false" outlineLevel="0" collapsed="false">
      <c r="A70" s="189"/>
      <c r="B70" s="189"/>
      <c r="C70" s="203" t="s">
        <v>75</v>
      </c>
      <c r="D70" s="189"/>
      <c r="E70" s="189"/>
      <c r="F70" s="189"/>
      <c r="G70" s="190"/>
    </row>
    <row r="71" customFormat="false" ht="13.8" hidden="false" customHeight="true" outlineLevel="0" collapsed="false">
      <c r="A71" s="189" t="s">
        <v>371</v>
      </c>
      <c r="B71" s="189"/>
      <c r="C71" s="204" t="s">
        <v>37</v>
      </c>
      <c r="D71" s="205" t="s">
        <v>425</v>
      </c>
      <c r="E71" s="189" t="s">
        <v>32</v>
      </c>
      <c r="F71" s="189"/>
      <c r="G71" s="206" t="n">
        <v>6</v>
      </c>
    </row>
    <row r="72" customFormat="false" ht="13.8" hidden="false" customHeight="true" outlineLevel="0" collapsed="false">
      <c r="A72" s="189"/>
      <c r="B72" s="189"/>
      <c r="C72" s="207" t="s">
        <v>426</v>
      </c>
      <c r="D72" s="205"/>
      <c r="E72" s="189"/>
      <c r="F72" s="189"/>
      <c r="G72" s="206"/>
    </row>
    <row r="73" customFormat="false" ht="32.3" hidden="false" customHeight="true" outlineLevel="0" collapsed="false">
      <c r="A73" s="189"/>
      <c r="B73" s="189"/>
      <c r="C73" s="207" t="s">
        <v>36</v>
      </c>
      <c r="D73" s="205" t="str">
        <f aca="false">'Журн.расхода'!B9</f>
        <v>Ратобор-брикет от грызунов</v>
      </c>
      <c r="E73" s="208" t="str">
        <f aca="false">'Журн.расхода'!F9</f>
        <v>Бродифакум 0,005%</v>
      </c>
      <c r="F73" s="208"/>
      <c r="G73" s="206" t="n">
        <v>5</v>
      </c>
    </row>
    <row r="74" customFormat="false" ht="50.95" hidden="false" customHeight="true" outlineLevel="0" collapsed="false">
      <c r="A74" s="209" t="s">
        <v>356</v>
      </c>
      <c r="B74" s="209"/>
      <c r="C74" s="210" t="s">
        <v>75</v>
      </c>
      <c r="D74" s="189" t="s">
        <v>75</v>
      </c>
      <c r="E74" s="189" t="s">
        <v>75</v>
      </c>
      <c r="F74" s="189"/>
      <c r="G74" s="189" t="s">
        <v>75</v>
      </c>
    </row>
    <row r="75" customFormat="false" ht="13.8" hidden="false" customHeight="true" outlineLevel="0" collapsed="false">
      <c r="A75" s="211"/>
      <c r="B75" s="211"/>
      <c r="C75" s="212"/>
      <c r="D75" s="212"/>
      <c r="E75" s="212"/>
      <c r="F75" s="212"/>
      <c r="G75" s="212"/>
    </row>
    <row r="76" customFormat="false" ht="13.8" hidden="false" customHeight="false" outlineLevel="0" collapsed="false">
      <c r="A76" s="184" t="s">
        <v>393</v>
      </c>
      <c r="B76" s="213"/>
    </row>
    <row r="77" customFormat="false" ht="13.8" hidden="false" customHeight="true" outlineLevel="0" collapsed="false">
      <c r="A77" s="214" t="s">
        <v>380</v>
      </c>
      <c r="B77" s="174"/>
      <c r="C77" s="174"/>
      <c r="D77" s="174"/>
      <c r="E77" s="175"/>
      <c r="F77" s="190" t="s">
        <v>75</v>
      </c>
      <c r="G77" s="190"/>
    </row>
    <row r="78" customFormat="false" ht="13.8" hidden="false" customHeight="false" outlineLevel="0" collapsed="false">
      <c r="A78" s="214" t="s">
        <v>381</v>
      </c>
      <c r="B78" s="174"/>
      <c r="C78" s="174"/>
      <c r="D78" s="174"/>
      <c r="E78" s="175"/>
      <c r="F78" s="190" t="str">
        <f aca="false">F77</f>
        <v>-</v>
      </c>
      <c r="G78" s="190"/>
    </row>
    <row r="79" customFormat="false" ht="24.85" hidden="false" customHeight="true" outlineLevel="0" collapsed="false">
      <c r="A79" s="215" t="s">
        <v>382</v>
      </c>
      <c r="B79" s="216"/>
      <c r="C79" s="216"/>
      <c r="D79" s="216"/>
      <c r="E79" s="217"/>
      <c r="F79" s="190" t="s">
        <v>75</v>
      </c>
      <c r="G79" s="190"/>
    </row>
    <row r="80" customFormat="false" ht="13.8" hidden="false" customHeight="true" outlineLevel="0" collapsed="false">
      <c r="A80" s="214" t="s">
        <v>383</v>
      </c>
      <c r="B80" s="174"/>
      <c r="C80" s="174"/>
      <c r="D80" s="174"/>
      <c r="E80" s="175"/>
      <c r="F80" s="186" t="s">
        <v>384</v>
      </c>
      <c r="G80" s="186"/>
    </row>
    <row r="82" customFormat="false" ht="13.8" hidden="false" customHeight="true" outlineLevel="0" collapsed="false">
      <c r="A82" s="184" t="s">
        <v>394</v>
      </c>
    </row>
    <row r="83" customFormat="false" ht="26.85" hidden="false" customHeight="true" outlineLevel="0" collapsed="false">
      <c r="A83" s="218" t="s">
        <v>386</v>
      </c>
      <c r="B83" s="218"/>
      <c r="C83" s="218"/>
      <c r="D83" s="218"/>
      <c r="E83" s="218"/>
      <c r="F83" s="218"/>
      <c r="G83" s="218"/>
    </row>
    <row r="84" customFormat="false" ht="13.8" hidden="false" customHeight="true" outlineLevel="0" collapsed="false">
      <c r="A84" s="219" t="s">
        <v>387</v>
      </c>
      <c r="B84" s="220"/>
      <c r="C84" s="220"/>
      <c r="D84" s="220" t="s">
        <v>388</v>
      </c>
      <c r="E84" s="220"/>
      <c r="F84" s="220"/>
      <c r="G84" s="220"/>
    </row>
    <row r="85" customFormat="false" ht="13.8" hidden="false" customHeight="false" outlineLevel="0" collapsed="false">
      <c r="A85" s="219"/>
      <c r="B85" s="219"/>
      <c r="C85" s="220"/>
      <c r="D85" s="220"/>
      <c r="E85" s="220"/>
      <c r="F85" s="220"/>
      <c r="G85" s="220"/>
    </row>
    <row r="86" customFormat="false" ht="13.8" hidden="false" customHeight="true" outlineLevel="0" collapsed="false"/>
    <row r="88" customFormat="false" ht="13.8" hidden="false" customHeight="true" outlineLevel="0" collapsed="false"/>
    <row r="89" customFormat="false" ht="24.85" hidden="false" customHeight="true" outlineLevel="0" collapsed="false"/>
    <row r="90" customFormat="false" ht="13.8" hidden="false" customHeight="true" outlineLevel="0" collapsed="false"/>
    <row r="91" customFormat="false" ht="13.8" hidden="false" customHeight="true" outlineLevel="0" collapsed="false"/>
    <row r="92" customFormat="false" ht="13.8" hidden="false" customHeight="true" outlineLevel="0" collapsed="false"/>
    <row r="93" customFormat="false" ht="13.8" hidden="false" customHeight="true" outlineLevel="0" collapsed="false"/>
    <row r="94" customFormat="false" ht="37.3" hidden="false" customHeight="true" outlineLevel="0" collapsed="false"/>
    <row r="95" customFormat="false" ht="13.8" hidden="false" customHeight="true" outlineLevel="0" collapsed="false"/>
  </sheetData>
  <mergeCells count="43">
    <mergeCell ref="A1:G1"/>
    <mergeCell ref="A2:B2"/>
    <mergeCell ref="C2:E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3"/>
    <mergeCell ref="D71:D72"/>
    <mergeCell ref="E71:F72"/>
    <mergeCell ref="G71:G72"/>
    <mergeCell ref="E73:F73"/>
    <mergeCell ref="A74:B74"/>
    <mergeCell ref="E74:F74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C53" activeCellId="1" sqref="H18:H19 C53"/>
    </sheetView>
  </sheetViews>
  <sheetFormatPr defaultColWidth="10.484375" defaultRowHeight="12.8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20.9"/>
    <col collapsed="false" customWidth="true" hidden="false" outlineLevel="0" max="3" min="3" style="0" width="27.44"/>
    <col collapsed="false" customWidth="true" hidden="false" outlineLevel="0" max="4" min="4" style="0" width="18.79"/>
    <col collapsed="false" customWidth="true" hidden="false" outlineLevel="0" max="5" min="5" style="0" width="19.2"/>
    <col collapsed="false" customWidth="true" hidden="false" outlineLevel="0" max="7" min="7" style="0" width="13.5"/>
  </cols>
  <sheetData>
    <row r="1" customFormat="false" ht="13.8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24.85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24.85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24.85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v>45596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8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8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8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50.9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8" hidden="false" customHeight="true" outlineLevel="0" collapsed="false">
      <c r="A11" s="97" t="s">
        <v>75</v>
      </c>
      <c r="B11" s="97" t="s">
        <v>75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8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50.95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72.1" hidden="false" customHeight="true" outlineLevel="0" collapsed="false">
      <c r="A15" s="143" t="s">
        <v>325</v>
      </c>
      <c r="B15" s="5" t="n">
        <v>2</v>
      </c>
      <c r="C15" s="5" t="s">
        <v>427</v>
      </c>
      <c r="D15" s="5" t="s">
        <v>75</v>
      </c>
      <c r="E15" s="144" t="s">
        <v>75</v>
      </c>
      <c r="F15" s="7" t="n">
        <v>64</v>
      </c>
      <c r="G15" s="7"/>
    </row>
    <row r="16" customFormat="false" ht="13.8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24.85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8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8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3.8" hidden="false" customHeight="false" outlineLevel="0" collapsed="false">
      <c r="A20" s="9" t="s">
        <v>331</v>
      </c>
      <c r="B20" s="5" t="s">
        <v>75</v>
      </c>
      <c r="C20" s="139"/>
      <c r="D20" s="139"/>
      <c r="E20" s="139"/>
      <c r="F20" s="139"/>
      <c r="G20" s="139"/>
    </row>
    <row r="21" customFormat="false" ht="24.85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8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8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8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3.8" hidden="false" customHeight="true" outlineLevel="0" collapsed="false">
      <c r="A25" s="143" t="s">
        <v>428</v>
      </c>
      <c r="B25" s="143"/>
      <c r="C25" s="143"/>
      <c r="D25" s="143"/>
      <c r="E25" s="143"/>
      <c r="F25" s="143"/>
      <c r="G25" s="143"/>
    </row>
    <row r="26" customFormat="false" ht="13.8" hidden="false" customHeight="true" outlineLevel="0" collapsed="false">
      <c r="A26" s="156" t="s">
        <v>418</v>
      </c>
      <c r="B26" s="156"/>
      <c r="C26" s="156"/>
      <c r="D26" s="156"/>
      <c r="E26" s="156"/>
      <c r="F26" s="156"/>
      <c r="G26" s="156"/>
    </row>
    <row r="27" customFormat="false" ht="14.15" hidden="false" customHeight="true" outlineLevel="0" collapsed="false">
      <c r="A27" s="143" t="s">
        <v>429</v>
      </c>
      <c r="B27" s="143"/>
      <c r="C27" s="143"/>
      <c r="D27" s="143"/>
      <c r="E27" s="143"/>
      <c r="F27" s="143"/>
      <c r="G27" s="143"/>
    </row>
    <row r="28" customFormat="false" ht="13.8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24.85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8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8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24.85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24.85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8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8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8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3.8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3.8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24.85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4.15" hidden="false" customHeight="false" outlineLevel="0" collapsed="false">
      <c r="A40" s="9" t="s">
        <v>331</v>
      </c>
      <c r="B40" s="5" t="n">
        <f aca="false">SUM(B34:B39)</f>
        <v>0</v>
      </c>
      <c r="C40" s="148"/>
      <c r="D40" s="148"/>
      <c r="E40" s="148"/>
      <c r="F40" s="148"/>
      <c r="G40" s="102"/>
    </row>
    <row r="41" customFormat="false" ht="13.8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8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8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8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38.55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8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8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24.85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8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8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8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24.85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8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8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24.85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8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8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4.15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50.95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8" hidden="false" customHeight="true" outlineLevel="0" collapsed="false">
      <c r="A60" s="7" t="s">
        <v>367</v>
      </c>
      <c r="B60" s="7"/>
      <c r="C60" s="157" t="s">
        <v>75</v>
      </c>
      <c r="D60" s="7" t="s">
        <v>75</v>
      </c>
      <c r="E60" s="7" t="s">
        <v>75</v>
      </c>
      <c r="F60" s="7"/>
      <c r="G60" s="158" t="s">
        <v>75</v>
      </c>
    </row>
    <row r="61" customFormat="false" ht="13.8" hidden="false" customHeight="false" outlineLevel="0" collapsed="false">
      <c r="A61" s="7"/>
      <c r="B61" s="7"/>
      <c r="C61" s="147" t="s">
        <v>75</v>
      </c>
      <c r="D61" s="7"/>
      <c r="E61" s="7"/>
      <c r="F61" s="7"/>
      <c r="G61" s="158"/>
    </row>
    <row r="62" customFormat="false" ht="14.15" hidden="false" customHeight="true" outlineLevel="0" collapsed="false">
      <c r="A62" s="2" t="s">
        <v>371</v>
      </c>
      <c r="B62" s="2"/>
      <c r="C62" s="159" t="s">
        <v>430</v>
      </c>
      <c r="D62" s="221" t="s">
        <v>34</v>
      </c>
      <c r="E62" s="7" t="str">
        <f aca="false">'1 контур (1)'!E62</f>
        <v>Бродифакум 0,005%</v>
      </c>
      <c r="F62" s="7"/>
      <c r="G62" s="113" t="n">
        <f aca="false">SUM(19*0.04)</f>
        <v>0.76</v>
      </c>
    </row>
    <row r="63" customFormat="false" ht="22.35" hidden="false" customHeight="false" outlineLevel="0" collapsed="false">
      <c r="A63" s="2"/>
      <c r="B63" s="2"/>
      <c r="C63" s="222" t="s">
        <v>431</v>
      </c>
      <c r="D63" s="221"/>
      <c r="E63" s="7"/>
      <c r="F63" s="7"/>
      <c r="G63" s="113"/>
    </row>
    <row r="64" customFormat="false" ht="24.85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8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8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8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13.8" hidden="false" customHeight="fals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3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3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4.15" hidden="false" customHeight="true" outlineLevel="0" collapsed="false">
      <c r="A71" s="140" t="s">
        <v>393</v>
      </c>
      <c r="B71" s="140"/>
      <c r="C71" s="140"/>
      <c r="D71" s="140"/>
      <c r="E71" s="140"/>
      <c r="F71" s="140"/>
      <c r="G71" s="140"/>
    </row>
    <row r="72" customFormat="false" ht="24.85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8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8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8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4.15" hidden="false" customHeight="true" outlineLevel="0" collapsed="false">
      <c r="A76" s="140" t="s">
        <v>394</v>
      </c>
      <c r="B76" s="140"/>
      <c r="C76" s="140"/>
      <c r="D76" s="140"/>
      <c r="E76" s="140"/>
      <c r="F76" s="140"/>
      <c r="G76" s="140"/>
    </row>
    <row r="77" customFormat="false" ht="37.3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3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13.8" hidden="false" customHeight="false" outlineLevel="0" collapsed="false">
      <c r="A79" s="97"/>
      <c r="B79" s="97"/>
      <c r="C79" s="97"/>
      <c r="D79" s="97"/>
      <c r="E79" s="97"/>
      <c r="F79" s="97"/>
      <c r="G79" s="97"/>
    </row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60" activeCellId="1" sqref="H18:H19 G60"/>
    </sheetView>
  </sheetViews>
  <sheetFormatPr defaultColWidth="10.484375" defaultRowHeight="12.8" zeroHeight="false" outlineLevelRow="0" outlineLevelCol="0"/>
  <cols>
    <col collapsed="false" customWidth="true" hidden="false" outlineLevel="0" max="1" min="1" style="0" width="22.8"/>
    <col collapsed="false" customWidth="true" hidden="false" outlineLevel="0" max="2" min="2" style="0" width="22.6"/>
    <col collapsed="false" customWidth="true" hidden="false" outlineLevel="0" max="3" min="3" style="0" width="15.41"/>
    <col collapsed="false" customWidth="true" hidden="false" outlineLevel="0" max="5" min="4" style="0" width="21.53"/>
    <col collapsed="false" customWidth="true" hidden="false" outlineLevel="0" max="7" min="7" style="0" width="14.99"/>
  </cols>
  <sheetData>
    <row r="1" customFormat="false" ht="13.8" hidden="false" customHeight="true" outlineLevel="0" collapsed="false">
      <c r="A1" s="126" t="s">
        <v>0</v>
      </c>
      <c r="B1" s="126"/>
      <c r="C1" s="126"/>
      <c r="D1" s="126"/>
      <c r="E1" s="126"/>
      <c r="F1" s="126"/>
      <c r="G1" s="126"/>
    </row>
    <row r="2" customFormat="false" ht="24.85" hidden="false" customHeight="true" outlineLevel="0" collapsed="false">
      <c r="A2" s="127" t="s">
        <v>3</v>
      </c>
      <c r="B2" s="127"/>
      <c r="C2" s="128" t="n">
        <v>89379676209</v>
      </c>
      <c r="D2" s="128"/>
      <c r="E2" s="129"/>
      <c r="F2" s="129"/>
      <c r="G2" s="130"/>
    </row>
    <row r="3" customFormat="false" ht="24.85" hidden="false" customHeight="true" outlineLevel="0" collapsed="false">
      <c r="A3" s="131" t="s">
        <v>310</v>
      </c>
      <c r="B3" s="9" t="s">
        <v>311</v>
      </c>
      <c r="C3" s="9"/>
      <c r="D3" s="132" t="s">
        <v>312</v>
      </c>
      <c r="E3" s="132"/>
      <c r="F3" s="133" t="s">
        <v>8</v>
      </c>
      <c r="G3" s="133"/>
    </row>
    <row r="4" customFormat="false" ht="24.85" hidden="false" customHeight="true" outlineLevel="0" collapsed="false">
      <c r="A4" s="131" t="s">
        <v>313</v>
      </c>
      <c r="B4" s="134" t="s">
        <v>55</v>
      </c>
      <c r="C4" s="134"/>
      <c r="D4" s="135" t="s">
        <v>267</v>
      </c>
      <c r="E4" s="135"/>
      <c r="F4" s="136" t="s">
        <v>256</v>
      </c>
      <c r="G4" s="136"/>
    </row>
    <row r="5" customFormat="false" ht="14.15" hidden="false" customHeight="false" outlineLevel="0" collapsed="false">
      <c r="A5" s="137" t="s">
        <v>314</v>
      </c>
      <c r="B5" s="138" t="n">
        <f aca="false">'ВЗУ 1,2'!B5</f>
        <v>45596</v>
      </c>
      <c r="C5" s="129"/>
      <c r="D5" s="129"/>
      <c r="E5" s="129"/>
      <c r="F5" s="129"/>
      <c r="G5" s="130"/>
    </row>
    <row r="6" customFormat="false" ht="13.8" hidden="false" customHeight="false" outlineLevel="0" collapsed="false">
      <c r="A6" s="139"/>
      <c r="B6" s="139"/>
      <c r="C6" s="139"/>
      <c r="D6" s="139"/>
      <c r="E6" s="139"/>
      <c r="F6" s="139"/>
      <c r="G6" s="139"/>
    </row>
    <row r="7" customFormat="false" ht="13.8" hidden="false" customHeight="true" outlineLevel="0" collapsed="false">
      <c r="A7" s="126" t="s">
        <v>315</v>
      </c>
      <c r="B7" s="126"/>
      <c r="C7" s="126"/>
      <c r="D7" s="126"/>
      <c r="E7" s="126"/>
      <c r="F7" s="126"/>
      <c r="G7" s="126"/>
    </row>
    <row r="8" customFormat="false" ht="13.8" hidden="false" customHeight="true" outlineLevel="0" collapsed="false">
      <c r="A8" s="140" t="s">
        <v>316</v>
      </c>
      <c r="B8" s="140"/>
      <c r="C8" s="140"/>
      <c r="D8" s="140"/>
      <c r="E8" s="140"/>
      <c r="F8" s="140"/>
      <c r="G8" s="140"/>
    </row>
    <row r="9" customFormat="false" ht="13.8" hidden="false" customHeight="true" outlineLevel="0" collapsed="false">
      <c r="A9" s="140" t="s">
        <v>317</v>
      </c>
      <c r="B9" s="140"/>
      <c r="C9" s="140"/>
      <c r="D9" s="140"/>
      <c r="E9" s="140"/>
      <c r="F9" s="140"/>
      <c r="G9" s="140"/>
    </row>
    <row r="10" customFormat="false" ht="50.95" hidden="false" customHeight="true" outlineLevel="0" collapsed="false">
      <c r="A10" s="141" t="s">
        <v>318</v>
      </c>
      <c r="B10" s="141" t="s">
        <v>319</v>
      </c>
      <c r="C10" s="141" t="s">
        <v>320</v>
      </c>
      <c r="D10" s="141" t="s">
        <v>321</v>
      </c>
      <c r="E10" s="141" t="s">
        <v>322</v>
      </c>
      <c r="F10" s="141" t="s">
        <v>323</v>
      </c>
      <c r="G10" s="141"/>
    </row>
    <row r="11" customFormat="false" ht="13.8" hidden="false" customHeight="true" outlineLevel="0" collapsed="false">
      <c r="A11" s="97" t="s">
        <v>75</v>
      </c>
      <c r="B11" s="97" t="n">
        <v>3</v>
      </c>
      <c r="C11" s="97" t="s">
        <v>75</v>
      </c>
      <c r="D11" s="97" t="s">
        <v>75</v>
      </c>
      <c r="E11" s="142" t="s">
        <v>75</v>
      </c>
      <c r="F11" s="97" t="s">
        <v>75</v>
      </c>
      <c r="G11" s="97"/>
    </row>
    <row r="12" customFormat="false" ht="13.8" hidden="false" customHeight="false" outlineLevel="0" collapsed="false">
      <c r="A12" s="139"/>
      <c r="B12" s="139"/>
      <c r="C12" s="139"/>
      <c r="D12" s="139"/>
      <c r="E12" s="139"/>
      <c r="F12" s="139"/>
      <c r="G12" s="139"/>
    </row>
    <row r="13" customFormat="false" ht="13.8" hidden="false" customHeight="true" outlineLevel="0" collapsed="false">
      <c r="A13" s="140" t="s">
        <v>324</v>
      </c>
      <c r="B13" s="140"/>
      <c r="C13" s="140"/>
      <c r="D13" s="140"/>
      <c r="E13" s="140"/>
      <c r="F13" s="140"/>
      <c r="G13" s="140"/>
    </row>
    <row r="14" customFormat="false" ht="50.95" hidden="false" customHeight="true" outlineLevel="0" collapsed="false">
      <c r="A14" s="23" t="s">
        <v>318</v>
      </c>
      <c r="B14" s="141" t="s">
        <v>319</v>
      </c>
      <c r="C14" s="141" t="s">
        <v>320</v>
      </c>
      <c r="D14" s="141" t="s">
        <v>321</v>
      </c>
      <c r="E14" s="141" t="s">
        <v>322</v>
      </c>
      <c r="F14" s="141" t="s">
        <v>323</v>
      </c>
      <c r="G14" s="141"/>
    </row>
    <row r="15" customFormat="false" ht="87.05" hidden="false" customHeight="true" outlineLevel="0" collapsed="false">
      <c r="A15" s="143" t="s">
        <v>325</v>
      </c>
      <c r="B15" s="5" t="s">
        <v>75</v>
      </c>
      <c r="C15" s="5" t="s">
        <v>75</v>
      </c>
      <c r="D15" s="5" t="s">
        <v>75</v>
      </c>
      <c r="E15" s="144" t="s">
        <v>75</v>
      </c>
      <c r="F15" s="7" t="s">
        <v>75</v>
      </c>
      <c r="G15" s="7"/>
    </row>
    <row r="16" customFormat="false" ht="13.8" hidden="false" customHeight="true" outlineLevel="0" collapsed="false">
      <c r="A16" s="145" t="s">
        <v>326</v>
      </c>
      <c r="B16" s="145"/>
      <c r="C16" s="145"/>
      <c r="D16" s="145"/>
      <c r="E16" s="145"/>
      <c r="F16" s="145"/>
      <c r="G16" s="145"/>
    </row>
    <row r="17" customFormat="false" ht="24.85" hidden="false" customHeight="false" outlineLevel="0" collapsed="false">
      <c r="A17" s="141" t="s">
        <v>327</v>
      </c>
      <c r="B17" s="141" t="s">
        <v>328</v>
      </c>
      <c r="C17" s="139"/>
      <c r="D17" s="139"/>
      <c r="E17" s="139"/>
      <c r="F17" s="139"/>
      <c r="G17" s="139"/>
    </row>
    <row r="18" customFormat="false" ht="13.8" hidden="false" customHeight="true" outlineLevel="0" collapsed="false">
      <c r="A18" s="146" t="s">
        <v>329</v>
      </c>
      <c r="B18" s="146"/>
      <c r="C18" s="139"/>
      <c r="D18" s="139"/>
      <c r="E18" s="139"/>
      <c r="F18" s="139"/>
      <c r="G18" s="139"/>
    </row>
    <row r="19" customFormat="false" ht="13.8" hidden="false" customHeight="false" outlineLevel="0" collapsed="false">
      <c r="A19" s="9" t="s">
        <v>330</v>
      </c>
      <c r="B19" s="5" t="s">
        <v>75</v>
      </c>
      <c r="C19" s="139"/>
      <c r="D19" s="139"/>
      <c r="E19" s="139"/>
      <c r="F19" s="139"/>
      <c r="G19" s="139"/>
    </row>
    <row r="20" customFormat="false" ht="13.8" hidden="false" customHeight="false" outlineLevel="0" collapsed="false">
      <c r="A20" s="9" t="s">
        <v>331</v>
      </c>
      <c r="B20" s="5" t="s">
        <v>75</v>
      </c>
      <c r="C20" s="139"/>
      <c r="D20" s="139"/>
      <c r="E20" s="139"/>
      <c r="F20" s="139"/>
      <c r="G20" s="139"/>
    </row>
    <row r="21" customFormat="false" ht="24.85" hidden="false" customHeight="true" outlineLevel="0" collapsed="false">
      <c r="A21" s="143" t="s">
        <v>332</v>
      </c>
      <c r="B21" s="143"/>
      <c r="C21" s="143"/>
      <c r="D21" s="143"/>
      <c r="E21" s="143"/>
      <c r="F21" s="147" t="s">
        <v>75</v>
      </c>
      <c r="G21" s="147"/>
    </row>
    <row r="22" customFormat="false" ht="13.8" hidden="false" customHeight="true" outlineLevel="0" collapsed="false">
      <c r="A22" s="143" t="s">
        <v>333</v>
      </c>
      <c r="B22" s="143"/>
      <c r="C22" s="143"/>
      <c r="D22" s="143"/>
      <c r="E22" s="143"/>
      <c r="F22" s="7" t="s">
        <v>75</v>
      </c>
      <c r="G22" s="7"/>
    </row>
    <row r="23" customFormat="false" ht="13.8" hidden="false" customHeight="true" outlineLevel="0" collapsed="false">
      <c r="A23" s="143" t="s">
        <v>334</v>
      </c>
      <c r="B23" s="143"/>
      <c r="C23" s="143"/>
      <c r="D23" s="143"/>
      <c r="E23" s="143"/>
      <c r="F23" s="7" t="s">
        <v>75</v>
      </c>
      <c r="G23" s="7"/>
    </row>
    <row r="24" customFormat="false" ht="13.8" hidden="false" customHeight="true" outlineLevel="0" collapsed="false">
      <c r="A24" s="145" t="s">
        <v>335</v>
      </c>
      <c r="B24" s="145"/>
      <c r="C24" s="145"/>
      <c r="D24" s="145"/>
      <c r="E24" s="145"/>
      <c r="F24" s="145"/>
      <c r="G24" s="145"/>
    </row>
    <row r="25" customFormat="false" ht="14.15" hidden="false" customHeight="true" outlineLevel="0" collapsed="false">
      <c r="A25" s="143" t="s">
        <v>367</v>
      </c>
      <c r="B25" s="143"/>
      <c r="C25" s="143"/>
      <c r="D25" s="143"/>
      <c r="E25" s="143"/>
      <c r="F25" s="143"/>
      <c r="G25" s="143"/>
    </row>
    <row r="26" customFormat="false" ht="13.8" hidden="false" customHeight="true" outlineLevel="0" collapsed="false">
      <c r="A26" s="156" t="s">
        <v>418</v>
      </c>
      <c r="B26" s="156"/>
      <c r="C26" s="156"/>
      <c r="D26" s="156"/>
      <c r="E26" s="156"/>
      <c r="F26" s="156"/>
      <c r="G26" s="156"/>
    </row>
    <row r="27" customFormat="false" ht="13.8" hidden="false" customHeight="false" outlineLevel="0" collapsed="false">
      <c r="A27" s="143"/>
      <c r="B27" s="143"/>
      <c r="C27" s="143"/>
      <c r="D27" s="143"/>
      <c r="E27" s="143"/>
      <c r="F27" s="143"/>
      <c r="G27" s="143"/>
    </row>
    <row r="28" customFormat="false" ht="13.8" hidden="false" customHeight="true" outlineLevel="0" collapsed="false">
      <c r="A28" s="140" t="s">
        <v>337</v>
      </c>
      <c r="B28" s="140"/>
      <c r="C28" s="140"/>
      <c r="D28" s="140"/>
      <c r="E28" s="140"/>
      <c r="F28" s="140"/>
      <c r="G28" s="140"/>
    </row>
    <row r="29" customFormat="false" ht="24.85" hidden="false" customHeight="false" outlineLevel="0" collapsed="false">
      <c r="A29" s="141" t="s">
        <v>319</v>
      </c>
      <c r="B29" s="9" t="s">
        <v>389</v>
      </c>
      <c r="C29" s="9" t="s">
        <v>340</v>
      </c>
      <c r="D29" s="9" t="s">
        <v>341</v>
      </c>
      <c r="E29" s="9" t="s">
        <v>342</v>
      </c>
      <c r="F29" s="9" t="s">
        <v>343</v>
      </c>
      <c r="G29" s="9" t="s">
        <v>344</v>
      </c>
    </row>
    <row r="30" customFormat="false" ht="13.8" hidden="false" customHeight="false" outlineLevel="0" collapsed="false">
      <c r="A30" s="5" t="s">
        <v>75</v>
      </c>
      <c r="B30" s="5" t="s">
        <v>75</v>
      </c>
      <c r="C30" s="5" t="s">
        <v>75</v>
      </c>
      <c r="D30" s="5" t="s">
        <v>75</v>
      </c>
      <c r="E30" s="5" t="s">
        <v>75</v>
      </c>
      <c r="F30" s="5" t="s">
        <v>75</v>
      </c>
      <c r="G30" s="5" t="s">
        <v>75</v>
      </c>
    </row>
    <row r="31" customFormat="false" ht="13.8" hidden="false" customHeight="true" outlineLevel="0" collapsed="false">
      <c r="A31" s="145" t="s">
        <v>326</v>
      </c>
      <c r="B31" s="145"/>
      <c r="C31" s="145"/>
      <c r="D31" s="145"/>
      <c r="E31" s="145"/>
      <c r="F31" s="145"/>
      <c r="G31" s="145"/>
    </row>
    <row r="32" customFormat="false" ht="24.85" hidden="false" customHeight="false" outlineLevel="0" collapsed="false">
      <c r="A32" s="141" t="s">
        <v>327</v>
      </c>
      <c r="B32" s="141" t="s">
        <v>328</v>
      </c>
      <c r="C32" s="102"/>
      <c r="D32" s="102"/>
      <c r="E32" s="102"/>
      <c r="F32" s="102"/>
      <c r="G32" s="102"/>
    </row>
    <row r="33" customFormat="false" ht="24.85" hidden="false" customHeight="true" outlineLevel="0" collapsed="false">
      <c r="A33" s="7" t="s">
        <v>345</v>
      </c>
      <c r="B33" s="7"/>
      <c r="C33" s="102"/>
      <c r="D33" s="102"/>
      <c r="E33" s="102"/>
      <c r="F33" s="102"/>
      <c r="G33" s="102"/>
    </row>
    <row r="34" customFormat="false" ht="13.8" hidden="false" customHeight="false" outlineLevel="0" collapsed="false">
      <c r="A34" s="9" t="s">
        <v>389</v>
      </c>
      <c r="B34" s="5" t="str">
        <f aca="false">B30</f>
        <v>-</v>
      </c>
      <c r="C34" s="102"/>
      <c r="D34" s="102"/>
      <c r="E34" s="102"/>
      <c r="F34" s="102"/>
      <c r="G34" s="102"/>
    </row>
    <row r="35" customFormat="false" ht="13.8" hidden="false" customHeight="false" outlineLevel="0" collapsed="false">
      <c r="A35" s="9" t="s">
        <v>340</v>
      </c>
      <c r="B35" s="5" t="str">
        <f aca="false">C30</f>
        <v>-</v>
      </c>
      <c r="C35" s="102"/>
      <c r="D35" s="102"/>
      <c r="E35" s="102"/>
      <c r="F35" s="102"/>
      <c r="G35" s="102"/>
    </row>
    <row r="36" customFormat="false" ht="13.8" hidden="false" customHeight="false" outlineLevel="0" collapsed="false">
      <c r="A36" s="9" t="s">
        <v>341</v>
      </c>
      <c r="B36" s="5" t="str">
        <f aca="false">D30</f>
        <v>-</v>
      </c>
      <c r="C36" s="148"/>
      <c r="D36" s="148"/>
      <c r="E36" s="148"/>
      <c r="F36" s="148"/>
      <c r="G36" s="102"/>
    </row>
    <row r="37" customFormat="false" ht="13.8" hidden="false" customHeight="false" outlineLevel="0" collapsed="false">
      <c r="A37" s="9" t="s">
        <v>342</v>
      </c>
      <c r="B37" s="5" t="str">
        <f aca="false">E30</f>
        <v>-</v>
      </c>
      <c r="C37" s="148"/>
      <c r="D37" s="148"/>
      <c r="E37" s="148"/>
      <c r="F37" s="148"/>
      <c r="G37" s="102"/>
    </row>
    <row r="38" customFormat="false" ht="13.8" hidden="false" customHeight="false" outlineLevel="0" collapsed="false">
      <c r="A38" s="9" t="s">
        <v>343</v>
      </c>
      <c r="B38" s="5" t="str">
        <f aca="false">F30</f>
        <v>-</v>
      </c>
      <c r="C38" s="148"/>
      <c r="D38" s="148"/>
      <c r="E38" s="148"/>
      <c r="F38" s="148"/>
      <c r="G38" s="102"/>
    </row>
    <row r="39" customFormat="false" ht="24.85" hidden="false" customHeight="false" outlineLevel="0" collapsed="false">
      <c r="A39" s="9" t="s">
        <v>344</v>
      </c>
      <c r="B39" s="5" t="str">
        <f aca="false">G30</f>
        <v>-</v>
      </c>
      <c r="C39" s="148"/>
      <c r="D39" s="148"/>
      <c r="E39" s="148"/>
      <c r="F39" s="148"/>
      <c r="G39" s="102"/>
    </row>
    <row r="40" customFormat="false" ht="13.8" hidden="false" customHeight="false" outlineLevel="0" collapsed="false">
      <c r="A40" s="9" t="s">
        <v>331</v>
      </c>
      <c r="B40" s="5" t="n">
        <f aca="false">SUM(B35:B39)</f>
        <v>0</v>
      </c>
      <c r="C40" s="148"/>
      <c r="D40" s="148"/>
      <c r="E40" s="148"/>
      <c r="F40" s="148"/>
      <c r="G40" s="102"/>
    </row>
    <row r="41" customFormat="false" ht="13.8" hidden="false" customHeight="true" outlineLevel="0" collapsed="false">
      <c r="A41" s="143" t="s">
        <v>75</v>
      </c>
      <c r="B41" s="143"/>
      <c r="C41" s="143"/>
      <c r="D41" s="143"/>
      <c r="E41" s="143"/>
      <c r="F41" s="143"/>
      <c r="G41" s="143"/>
    </row>
    <row r="42" customFormat="false" ht="13.8" hidden="false" customHeight="true" outlineLevel="0" collapsed="false">
      <c r="A42" s="145" t="s">
        <v>335</v>
      </c>
      <c r="B42" s="145"/>
      <c r="C42" s="145"/>
      <c r="D42" s="145"/>
      <c r="E42" s="145"/>
      <c r="F42" s="145"/>
      <c r="G42" s="145"/>
    </row>
    <row r="43" customFormat="false" ht="13.8" hidden="false" customHeight="true" outlineLevel="0" collapsed="false">
      <c r="A43" s="143" t="s">
        <v>336</v>
      </c>
      <c r="B43" s="143"/>
      <c r="C43" s="143"/>
      <c r="D43" s="143"/>
      <c r="E43" s="143"/>
      <c r="F43" s="143"/>
      <c r="G43" s="143"/>
    </row>
    <row r="44" customFormat="false" ht="13.8" hidden="false" customHeight="true" outlineLevel="0" collapsed="false">
      <c r="A44" s="140" t="s">
        <v>347</v>
      </c>
      <c r="B44" s="140"/>
      <c r="C44" s="140"/>
      <c r="D44" s="140"/>
      <c r="E44" s="140"/>
      <c r="F44" s="140"/>
      <c r="G44" s="140"/>
    </row>
    <row r="45" customFormat="false" ht="38.55" hidden="false" customHeight="false" outlineLevel="0" collapsed="false">
      <c r="A45" s="141" t="s">
        <v>348</v>
      </c>
      <c r="B45" s="141" t="s">
        <v>349</v>
      </c>
      <c r="C45" s="141" t="s">
        <v>350</v>
      </c>
      <c r="D45" s="141" t="s">
        <v>351</v>
      </c>
      <c r="E45" s="141" t="s">
        <v>352</v>
      </c>
      <c r="F45" s="141" t="s">
        <v>353</v>
      </c>
      <c r="G45" s="141" t="s">
        <v>354</v>
      </c>
    </row>
    <row r="46" customFormat="false" ht="13.8" hidden="false" customHeight="false" outlineLevel="0" collapsed="false">
      <c r="A46" s="149" t="s">
        <v>75</v>
      </c>
      <c r="B46" s="149" t="s">
        <v>75</v>
      </c>
      <c r="C46" s="149" t="s">
        <v>75</v>
      </c>
      <c r="D46" s="149" t="s">
        <v>75</v>
      </c>
      <c r="E46" s="149" t="s">
        <v>75</v>
      </c>
      <c r="F46" s="149" t="s">
        <v>75</v>
      </c>
      <c r="G46" s="149" t="s">
        <v>75</v>
      </c>
    </row>
    <row r="47" customFormat="false" ht="13.8" hidden="false" customHeight="true" outlineLevel="0" collapsed="false">
      <c r="A47" s="145" t="s">
        <v>326</v>
      </c>
      <c r="B47" s="145"/>
      <c r="C47" s="145"/>
      <c r="D47" s="145"/>
      <c r="E47" s="145"/>
      <c r="F47" s="145"/>
      <c r="G47" s="145"/>
    </row>
    <row r="48" customFormat="false" ht="24.85" hidden="false" customHeight="false" outlineLevel="0" collapsed="false">
      <c r="A48" s="141" t="s">
        <v>327</v>
      </c>
      <c r="B48" s="141" t="s">
        <v>328</v>
      </c>
      <c r="C48" s="139"/>
      <c r="D48" s="139"/>
      <c r="E48" s="139"/>
      <c r="F48" s="139"/>
      <c r="G48" s="139"/>
    </row>
    <row r="49" customFormat="false" ht="13.8" hidden="false" customHeight="true" outlineLevel="0" collapsed="false">
      <c r="A49" s="152" t="s">
        <v>355</v>
      </c>
      <c r="B49" s="152"/>
      <c r="C49" s="139"/>
      <c r="D49" s="139"/>
      <c r="E49" s="139"/>
      <c r="F49" s="139"/>
      <c r="G49" s="139"/>
    </row>
    <row r="50" customFormat="false" ht="13.8" hidden="false" customHeight="false" outlineLevel="0" collapsed="false">
      <c r="A50" s="9" t="s">
        <v>349</v>
      </c>
      <c r="B50" s="5" t="str">
        <f aca="false">B46</f>
        <v>-</v>
      </c>
      <c r="C50" s="139"/>
      <c r="D50" s="139"/>
      <c r="E50" s="139"/>
      <c r="F50" s="139"/>
      <c r="G50" s="139"/>
    </row>
    <row r="51" customFormat="false" ht="13.8" hidden="false" customHeight="false" outlineLevel="0" collapsed="false">
      <c r="A51" s="9" t="s">
        <v>350</v>
      </c>
      <c r="B51" s="5" t="str">
        <f aca="false">C46</f>
        <v>-</v>
      </c>
      <c r="C51" s="139"/>
      <c r="D51" s="139"/>
      <c r="E51" s="139"/>
      <c r="F51" s="139"/>
      <c r="G51" s="139"/>
    </row>
    <row r="52" customFormat="false" ht="24.85" hidden="false" customHeight="false" outlineLevel="0" collapsed="false">
      <c r="A52" s="9" t="str">
        <f aca="false">D45</f>
        <v>Златоглазки</v>
      </c>
      <c r="B52" s="5" t="str">
        <f aca="false">D46</f>
        <v>-</v>
      </c>
      <c r="C52" s="139"/>
      <c r="D52" s="139"/>
      <c r="E52" s="139"/>
      <c r="F52" s="139"/>
      <c r="G52" s="139"/>
    </row>
    <row r="53" customFormat="false" ht="13.8" hidden="false" customHeight="false" outlineLevel="0" collapsed="false">
      <c r="A53" s="9" t="str">
        <f aca="false">E45</f>
        <v>Комары</v>
      </c>
      <c r="B53" s="5" t="str">
        <f aca="false">E46</f>
        <v>-</v>
      </c>
      <c r="C53" s="139"/>
      <c r="D53" s="139"/>
      <c r="E53" s="139"/>
      <c r="F53" s="139"/>
      <c r="G53" s="139"/>
    </row>
    <row r="54" customFormat="false" ht="13.8" hidden="false" customHeight="false" outlineLevel="0" collapsed="false">
      <c r="A54" s="9" t="str">
        <f aca="false">F45</f>
        <v>Осы</v>
      </c>
      <c r="B54" s="5" t="str">
        <f aca="false">F46</f>
        <v>-</v>
      </c>
      <c r="C54" s="139"/>
      <c r="D54" s="139"/>
      <c r="E54" s="139"/>
      <c r="F54" s="139"/>
      <c r="G54" s="139"/>
    </row>
    <row r="55" customFormat="false" ht="24.85" hidden="false" customHeight="false" outlineLevel="0" collapsed="false">
      <c r="A55" s="9" t="str">
        <f aca="false">G45</f>
        <v>Пищевая моль</v>
      </c>
      <c r="B55" s="5" t="str">
        <f aca="false">G46</f>
        <v>-</v>
      </c>
      <c r="C55" s="139"/>
      <c r="D55" s="139"/>
      <c r="E55" s="139"/>
      <c r="F55" s="139"/>
      <c r="G55" s="139"/>
    </row>
    <row r="56" customFormat="false" ht="13.8" hidden="false" customHeight="true" outlineLevel="0" collapsed="false">
      <c r="A56" s="145" t="s">
        <v>335</v>
      </c>
      <c r="B56" s="145"/>
      <c r="C56" s="145"/>
      <c r="D56" s="145"/>
      <c r="E56" s="145"/>
      <c r="F56" s="145"/>
      <c r="G56" s="145"/>
    </row>
    <row r="57" customFormat="false" ht="13.8" hidden="false" customHeight="true" outlineLevel="0" collapsed="false">
      <c r="A57" s="143" t="s">
        <v>336</v>
      </c>
      <c r="B57" s="143"/>
      <c r="C57" s="143"/>
      <c r="D57" s="143"/>
      <c r="E57" s="143"/>
      <c r="F57" s="143"/>
      <c r="G57" s="143"/>
    </row>
    <row r="58" customFormat="false" ht="14.15" hidden="false" customHeight="true" outlineLevel="0" collapsed="false">
      <c r="A58" s="140" t="s">
        <v>392</v>
      </c>
      <c r="B58" s="140"/>
      <c r="C58" s="140"/>
      <c r="D58" s="140"/>
      <c r="E58" s="140"/>
      <c r="F58" s="140"/>
      <c r="G58" s="140"/>
    </row>
    <row r="59" customFormat="false" ht="50.95" hidden="false" customHeight="true" outlineLevel="0" collapsed="false">
      <c r="A59" s="141" t="s">
        <v>363</v>
      </c>
      <c r="B59" s="141"/>
      <c r="C59" s="141" t="s">
        <v>397</v>
      </c>
      <c r="D59" s="141" t="s">
        <v>50</v>
      </c>
      <c r="E59" s="141" t="s">
        <v>365</v>
      </c>
      <c r="F59" s="141"/>
      <c r="G59" s="141" t="s">
        <v>395</v>
      </c>
    </row>
    <row r="60" customFormat="false" ht="13.8" hidden="false" customHeight="true" outlineLevel="0" collapsed="false">
      <c r="A60" s="7" t="s">
        <v>367</v>
      </c>
      <c r="B60" s="7"/>
      <c r="C60" s="157" t="s">
        <v>432</v>
      </c>
      <c r="D60" s="7" t="s">
        <v>369</v>
      </c>
      <c r="E60" s="7" t="s">
        <v>370</v>
      </c>
      <c r="F60" s="7"/>
      <c r="G60" s="158" t="n">
        <f aca="false">16*0.002</f>
        <v>0.032</v>
      </c>
    </row>
    <row r="61" customFormat="false" ht="49.75" hidden="false" customHeight="false" outlineLevel="0" collapsed="false">
      <c r="A61" s="7"/>
      <c r="B61" s="7"/>
      <c r="C61" s="147" t="s">
        <v>431</v>
      </c>
      <c r="D61" s="7"/>
      <c r="E61" s="7"/>
      <c r="F61" s="7"/>
      <c r="G61" s="158"/>
    </row>
    <row r="62" customFormat="false" ht="13.8" hidden="false" customHeight="true" outlineLevel="0" collapsed="false">
      <c r="A62" s="2" t="s">
        <v>371</v>
      </c>
      <c r="B62" s="2"/>
      <c r="C62" s="159" t="s">
        <v>75</v>
      </c>
      <c r="D62" s="221" t="s">
        <v>75</v>
      </c>
      <c r="E62" s="7" t="s">
        <v>75</v>
      </c>
      <c r="F62" s="7"/>
      <c r="G62" s="113" t="s">
        <v>75</v>
      </c>
    </row>
    <row r="63" customFormat="false" ht="13.8" hidden="false" customHeight="false" outlineLevel="0" collapsed="false">
      <c r="A63" s="2"/>
      <c r="B63" s="2"/>
      <c r="C63" s="222" t="s">
        <v>75</v>
      </c>
      <c r="D63" s="221"/>
      <c r="E63" s="7"/>
      <c r="F63" s="7"/>
      <c r="G63" s="113"/>
    </row>
    <row r="64" customFormat="false" ht="24.85" hidden="false" customHeight="true" outlineLevel="0" collapsed="false">
      <c r="A64" s="2" t="s">
        <v>356</v>
      </c>
      <c r="B64" s="2"/>
      <c r="C64" s="162" t="s">
        <v>75</v>
      </c>
      <c r="D64" s="7" t="s">
        <v>75</v>
      </c>
      <c r="E64" s="7" t="s">
        <v>75</v>
      </c>
      <c r="F64" s="7"/>
      <c r="G64" s="7" t="s">
        <v>75</v>
      </c>
    </row>
    <row r="65" customFormat="false" ht="13.8" hidden="false" customHeight="true" outlineLevel="0" collapsed="false">
      <c r="A65" s="7" t="s">
        <v>373</v>
      </c>
      <c r="B65" s="7"/>
      <c r="C65" s="162" t="s">
        <v>75</v>
      </c>
      <c r="D65" s="7" t="s">
        <v>75</v>
      </c>
      <c r="E65" s="7" t="s">
        <v>75</v>
      </c>
      <c r="F65" s="7"/>
      <c r="G65" s="7" t="s">
        <v>75</v>
      </c>
    </row>
    <row r="66" customFormat="false" ht="13.8" hidden="false" customHeight="false" outlineLevel="0" collapsed="false">
      <c r="A66" s="7"/>
      <c r="B66" s="7"/>
      <c r="C66" s="162" t="s">
        <v>75</v>
      </c>
      <c r="D66" s="7"/>
      <c r="E66" s="7"/>
      <c r="F66" s="7"/>
      <c r="G66" s="7"/>
    </row>
    <row r="67" customFormat="false" ht="13.8" hidden="false" customHeight="true" outlineLevel="0" collapsed="false">
      <c r="A67" s="2" t="s">
        <v>374</v>
      </c>
      <c r="B67" s="2"/>
      <c r="C67" s="152" t="s">
        <v>75</v>
      </c>
      <c r="D67" s="152" t="s">
        <v>75</v>
      </c>
      <c r="E67" s="152" t="s">
        <v>75</v>
      </c>
      <c r="F67" s="152"/>
      <c r="G67" s="152" t="s">
        <v>75</v>
      </c>
    </row>
    <row r="68" customFormat="false" ht="13.8" hidden="false" customHeight="false" outlineLevel="0" collapsed="false">
      <c r="A68" s="2"/>
      <c r="B68" s="2"/>
      <c r="C68" s="152" t="s">
        <v>75</v>
      </c>
      <c r="D68" s="152"/>
      <c r="E68" s="152"/>
      <c r="F68" s="152"/>
      <c r="G68" s="152"/>
    </row>
    <row r="69" customFormat="false" ht="13.8" hidden="false" customHeight="true" outlineLevel="0" collapsed="false">
      <c r="A69" s="163" t="s">
        <v>375</v>
      </c>
      <c r="B69" s="163"/>
      <c r="C69" s="152" t="s">
        <v>75</v>
      </c>
      <c r="D69" s="152" t="s">
        <v>75</v>
      </c>
      <c r="E69" s="152" t="s">
        <v>75</v>
      </c>
      <c r="F69" s="152"/>
      <c r="G69" s="152" t="s">
        <v>75</v>
      </c>
    </row>
    <row r="70" customFormat="false" ht="13.8" hidden="false" customHeight="false" outlineLevel="0" collapsed="false">
      <c r="A70" s="163"/>
      <c r="B70" s="163"/>
      <c r="C70" s="152"/>
      <c r="D70" s="152"/>
      <c r="E70" s="152"/>
      <c r="F70" s="152"/>
      <c r="G70" s="152"/>
    </row>
    <row r="71" customFormat="false" ht="14.15" hidden="false" customHeight="true" outlineLevel="0" collapsed="false">
      <c r="A71" s="140" t="s">
        <v>393</v>
      </c>
      <c r="B71" s="140"/>
      <c r="C71" s="140"/>
      <c r="D71" s="140"/>
      <c r="E71" s="140"/>
      <c r="F71" s="140"/>
      <c r="G71" s="140"/>
    </row>
    <row r="72" customFormat="false" ht="24.85" hidden="false" customHeight="true" outlineLevel="0" collapsed="false">
      <c r="A72" s="143" t="s">
        <v>380</v>
      </c>
      <c r="B72" s="143"/>
      <c r="C72" s="143"/>
      <c r="D72" s="143"/>
      <c r="E72" s="143"/>
      <c r="F72" s="7" t="s">
        <v>75</v>
      </c>
      <c r="G72" s="7"/>
    </row>
    <row r="73" customFormat="false" ht="13.8" hidden="false" customHeight="true" outlineLevel="0" collapsed="false">
      <c r="A73" s="143" t="s">
        <v>381</v>
      </c>
      <c r="B73" s="143"/>
      <c r="C73" s="143"/>
      <c r="D73" s="143"/>
      <c r="E73" s="143"/>
      <c r="F73" s="7" t="str">
        <f aca="false">F72</f>
        <v>-</v>
      </c>
      <c r="G73" s="7"/>
    </row>
    <row r="74" customFormat="false" ht="13.8" hidden="false" customHeight="true" outlineLevel="0" collapsed="false">
      <c r="A74" s="164" t="s">
        <v>382</v>
      </c>
      <c r="B74" s="164"/>
      <c r="C74" s="164"/>
      <c r="D74" s="164"/>
      <c r="E74" s="164"/>
      <c r="F74" s="7" t="s">
        <v>75</v>
      </c>
      <c r="G74" s="7"/>
    </row>
    <row r="75" customFormat="false" ht="13.8" hidden="false" customHeight="true" outlineLevel="0" collapsed="false">
      <c r="A75" s="143" t="s">
        <v>383</v>
      </c>
      <c r="B75" s="143"/>
      <c r="C75" s="143"/>
      <c r="D75" s="143"/>
      <c r="E75" s="143"/>
      <c r="F75" s="97" t="s">
        <v>384</v>
      </c>
      <c r="G75" s="97"/>
    </row>
    <row r="76" customFormat="false" ht="14.15" hidden="false" customHeight="true" outlineLevel="0" collapsed="false">
      <c r="A76" s="140" t="s">
        <v>394</v>
      </c>
      <c r="B76" s="140"/>
      <c r="C76" s="140"/>
      <c r="D76" s="140"/>
      <c r="E76" s="140"/>
      <c r="F76" s="140"/>
      <c r="G76" s="140"/>
    </row>
    <row r="77" customFormat="false" ht="37.3" hidden="false" customHeight="true" outlineLevel="0" collapsed="false">
      <c r="A77" s="9" t="s">
        <v>386</v>
      </c>
      <c r="B77" s="9"/>
      <c r="C77" s="9"/>
      <c r="D77" s="9"/>
      <c r="E77" s="9"/>
      <c r="F77" s="9"/>
      <c r="G77" s="9"/>
    </row>
    <row r="78" customFormat="false" ht="13.8" hidden="false" customHeight="true" outlineLevel="0" collapsed="false">
      <c r="A78" s="97" t="s">
        <v>387</v>
      </c>
      <c r="B78" s="97"/>
      <c r="C78" s="97"/>
      <c r="D78" s="97" t="s">
        <v>388</v>
      </c>
      <c r="E78" s="97"/>
      <c r="F78" s="97"/>
      <c r="G78" s="97"/>
    </row>
    <row r="79" customFormat="false" ht="13.8" hidden="false" customHeight="false" outlineLevel="0" collapsed="false">
      <c r="A79" s="97"/>
      <c r="B79" s="97"/>
      <c r="C79" s="97"/>
      <c r="D79" s="97"/>
      <c r="E79" s="97"/>
      <c r="F79" s="97"/>
      <c r="G79" s="97"/>
    </row>
  </sheetData>
  <mergeCells count="81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5:G25"/>
    <mergeCell ref="A26:G26"/>
    <mergeCell ref="A27:G27"/>
    <mergeCell ref="A28:G28"/>
    <mergeCell ref="A31:G31"/>
    <mergeCell ref="A33:B33"/>
    <mergeCell ref="A41:G41"/>
    <mergeCell ref="A42:G42"/>
    <mergeCell ref="A43:G43"/>
    <mergeCell ref="A44:G44"/>
    <mergeCell ref="A47:G47"/>
    <mergeCell ref="A49:B49"/>
    <mergeCell ref="A56:G56"/>
    <mergeCell ref="A57:G57"/>
    <mergeCell ref="A58:G5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A65:B66"/>
    <mergeCell ref="D65:D66"/>
    <mergeCell ref="E65:F66"/>
    <mergeCell ref="G65:G66"/>
    <mergeCell ref="A67:B68"/>
    <mergeCell ref="D67:D68"/>
    <mergeCell ref="E67:F68"/>
    <mergeCell ref="G67:G68"/>
    <mergeCell ref="A69:B70"/>
    <mergeCell ref="C69:C70"/>
    <mergeCell ref="D69:D70"/>
    <mergeCell ref="E69:F70"/>
    <mergeCell ref="G69:G70"/>
    <mergeCell ref="A71:G71"/>
    <mergeCell ref="A72:E72"/>
    <mergeCell ref="F72:G72"/>
    <mergeCell ref="A73:E73"/>
    <mergeCell ref="F73:G73"/>
    <mergeCell ref="A74:E74"/>
    <mergeCell ref="F74:G74"/>
    <mergeCell ref="A75:E75"/>
    <mergeCell ref="F75:G75"/>
    <mergeCell ref="A76:G76"/>
    <mergeCell ref="A77:G77"/>
    <mergeCell ref="A78:A79"/>
    <mergeCell ref="B78:C79"/>
    <mergeCell ref="D78:E79"/>
    <mergeCell ref="F78:G7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2021-09-03T16:58:45Z</dcterms:created>
  <dc:creator>EMZ</dc:creator>
  <dc:description/>
  <dc:language>ru-RU</dc:language>
  <cp:lastModifiedBy/>
  <cp:lastPrinted>2024-10-11T14:36:14Z</cp:lastPrinted>
  <dcterms:modified xsi:type="dcterms:W3CDTF">2024-11-05T17:08:07Z</dcterms:modified>
  <cp:revision>796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qrichtext">
    <vt:lpwstr>1</vt:lpwstr>
  </property>
</Properties>
</file>