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3" activeTab="11"/>
  </bookViews>
  <sheets>
    <sheet name="контрол лист" sheetId="1" state="hidden" r:id="rId2"/>
    <sheet name="Лист6" sheetId="2" state="hidden" r:id="rId3"/>
    <sheet name="Лист10" sheetId="3" state="hidden" r:id="rId4"/>
    <sheet name="перечень" sheetId="4" state="visible" r:id="rId5"/>
    <sheet name="журнал6" sheetId="5" state="visible" r:id="rId6"/>
    <sheet name="занесвынес" sheetId="6" state="visible" r:id="rId7"/>
    <sheet name="отчет 3 контур 01.10" sheetId="7" state="visible" r:id="rId8"/>
    <sheet name="отчет 2 контур 09.10 " sheetId="8" state="visible" r:id="rId9"/>
    <sheet name="отчет 1 контур 14.10" sheetId="9" state="visible" r:id="rId10"/>
    <sheet name="отчет 1 контур 14.10 (2)" sheetId="10" state="visible" r:id="rId11"/>
    <sheet name="отчет 3 контур 18.10" sheetId="11" state="visible" r:id="rId12"/>
    <sheet name="отчет 3 контур 18.10 ИЛ" sheetId="12" state="visible" r:id="rId13"/>
    <sheet name="отчет 2 контур 19.10" sheetId="13" state="visible" r:id="rId14"/>
    <sheet name="отчет 1 контур 25.10" sheetId="14" state="visible" r:id="rId15"/>
  </sheets>
  <definedNames>
    <definedName function="false" hidden="false" localSheetId="8" name="_xlnm.Print_Titles" vbProcedure="false">'отчет 1 контур 14.10'!$1:$6</definedName>
    <definedName function="false" hidden="false" localSheetId="9" name="_xlnm.Print_Titles" vbProcedure="false">'отчет 1 контур 14.10 (2)'!$1:$6</definedName>
    <definedName function="false" hidden="false" localSheetId="13" name="_xlnm.Print_Titles" vbProcedure="false">'отчет 1 контур 25.10'!$1:$6</definedName>
    <definedName function="false" hidden="false" localSheetId="7" name="_xlnm.Print_Titles" vbProcedure="false">'отчет 2 контур 09.10 '!$1:$6</definedName>
    <definedName function="false" hidden="false" localSheetId="12" name="_xlnm.Print_Titles" vbProcedure="false">'отчет 2 контур 19.10'!$1:$6</definedName>
    <definedName function="false" hidden="false" localSheetId="6" name="_xlnm.Print_Titles" vbProcedure="false">'отчет 3 контур 01.10'!$1:$6</definedName>
    <definedName function="false" hidden="false" localSheetId="10" name="_xlnm.Print_Titles" vbProcedure="false">'отчет 3 контур 18.10'!$1:$6</definedName>
    <definedName function="false" hidden="false" localSheetId="11" name="_xlnm.Print_Titles" vbProcedure="false">'отчет 3 контур 18.10 ИЛ'!$1:$6</definedName>
    <definedName function="false" hidden="false" localSheetId="3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3" name="_xlnm.Print_Titles" vbProcedure="false">перечень!$1:$6</definedName>
    <definedName function="false" hidden="false" localSheetId="6" name="_xlnm.Print_Titles" vbProcedure="false">'отчет 3 контур 01.10'!$1:$6</definedName>
    <definedName function="false" hidden="false" localSheetId="7" name="_xlnm.Print_Titles" vbProcedure="false">'отчет 2 контур 09.10 '!$1:$6</definedName>
    <definedName function="false" hidden="false" localSheetId="8" name="_xlnm.Print_Titles" vbProcedure="false">'отчет 1 контур 14.10'!$1:$6</definedName>
    <definedName function="false" hidden="false" localSheetId="9" name="_xlnm.Print_Titles" vbProcedure="false">'отчет 1 контур 14.10 (2)'!$1:$6</definedName>
    <definedName function="false" hidden="false" localSheetId="10" name="_xlnm.Print_Titles" vbProcedure="false">'отчет 3 контур 18.10'!$1:$6</definedName>
    <definedName function="false" hidden="false" localSheetId="11" name="_xlnm.Print_Titles" vbProcedure="false">'отчет 3 контур 18.10 ИЛ'!$1:$6</definedName>
    <definedName function="false" hidden="false" localSheetId="12" name="_xlnm.Print_Titles" vbProcedure="false">'отчет 2 контур 19.10'!$1:$6</definedName>
    <definedName function="false" hidden="false" localSheetId="13" name="_xlnm.Print_Titles" vbProcedure="false">'отчет 1 контур 25.10'!$1:$6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<sst xmlns="http://schemas.openxmlformats.org/spreadsheetml/2006/main" count="2367" uniqueCount="354">
  <si>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</si>
  <si>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</si>
  <si>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</si>
  <si>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</si>
  <si>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</si>
  <si>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</si>
  <si>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</si>
  <si>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</si>
  <si>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</si>
  <si>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</si>
  <si>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</si>
  <si>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</si>
  <si>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</si>
  <si>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</si>
  <si>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</si>
  <si>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</si>
  <si>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</si>
  <si>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</si>
  <si>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</si>
  <si>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</si>
  <si>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</si>
  <si>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</si>
  <si>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</si>
  <si>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</si>
  <si>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</si>
  <si>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</si>
  <si>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</si>
  <si>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</si>
  <si>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</si>
  <si>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</si>
  <si>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</si>
  <si>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</si>
  <si>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</si>
  <si>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</si>
  <si>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</si>
  <si>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</si>
  <si>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</si>
  <si>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</si>
  <si>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</si>
  <si>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</si>
  <si>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</si>
  <si>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</si>
  <si>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</si>
  <si>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</si>
  <si>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</si>
  <si>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</si>
  <si>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</si>
  <si>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</si>
  <si>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</si>
  <si>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</si>
  <si>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</si>
  <si>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</si>
  <si>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</si>
  <si>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</si>
  <si>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</si>
  <si>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</si>
  <si>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</si>
  <si>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</si>
  <si>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</si>
  <si>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</si>
  <si>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</si>
  <si>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</si>
  <si>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</si>
  <si>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</si>
  <si>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</si>
  <si>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</si>
  <si>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</si>
  <si>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</si>
  <si>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</si>
  <si>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</si>
  <si>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</si>
  <si>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</si>
  <si>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</si>
  <si>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</si>
  <si>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</si>
  <si>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</si>
  <si>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</si>
  <si>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</si>
  <si>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</si>
  <si>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</si>
  <si>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</si>
  <si>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</si>
  <si>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</si>
  <si>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</si>
  <si>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</si>
  <si>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</si>
  <si>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</si>
  <si>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</si>
  <si>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</si>
  <si>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</si>
  <si>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</si>
  <si>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</si>
  <si>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</si>
  <si>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</si>
  <si>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</si>
  <si>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</si>
  <si>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</si>
  <si>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</si>
  <si>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</si>
  <si>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</si>
  <si>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</si>
  <si>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</si>
  <si>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</si>
  <si>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</si>
  <si>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</si>
  <si>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</si>
  <si>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</si>
  <si>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</si>
  <si>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</si>
  <si>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</si>
  <si>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</si>
  <si>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</si>
  <si>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</si>
  <si>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</si>
  <si>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</si>
  <si>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</si>
  <si>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</si>
  <si>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</si>
  <si>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</si>
  <si>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</si>
  <si>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</si>
  <si>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</si>
  <si>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</si>
  <si>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</si>
  <si>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</si>
  <si>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</si>
  <si>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</si>
  <si>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</si>
  <si>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</si>
  <si>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</si>
  <si>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</si>
  <si>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</si>
  <si>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</si>
  <si>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</si>
  <si>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</si>
  <si>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</si>
  <si>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</si>
  <si>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</si>
  <si>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</si>
  <si>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</si>
  <si>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</si>
  <si>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</si>
  <si>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</si>
  <si>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</si>
  <si>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</si>
  <si>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</si>
  <si>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</si>
  <si>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</si>
  <si>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</si>
  <si>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</si>
  <si>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</si>
  <si>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</si>
  <si>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</si>
  <si>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</si>
  <si>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</si>
  <si>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</si>
  <si>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</si>
  <si>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</si>
  <si>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</si>
  <si>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</si>
  <si>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</si>
  <si>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</si>
  <si>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</si>
  <si>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</si>
  <si>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</si>
  <si>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</si>
  <si>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</si>
  <si>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</si>
  <si>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</si>
  <si>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</si>
  <si>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</si>
  <si>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</si>
  <si>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</si>
  <si>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</si>
  <si>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</si>
  <si>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</si>
  <si>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</si>
  <si>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</si>
  <si>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</si>
  <si>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</si>
  <si>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</si>
  <si>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</si>
  <si>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</si>
  <si>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</si>
  <si>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</si>
  <si>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</si>
  <si>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</si>
  <si>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</si>
  <si>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</si>
  <si>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</si>
  <si>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</si>
  <si>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</si>
  <si>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</si>
  <si>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</si>
  <si>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</si>
  <si>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</si>
  <si>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</si>
  <si>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</si>
  <si>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</si>
  <si>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</si>
  <si>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</si>
  <si>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</si>
  <si>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</si>
  <si>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</si>
  <si>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</si>
  <si>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</si>
  <si>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</si>
  <si>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ОСП ЗГПИ</t>
  </si>
  <si>
    <t xml:space="preserve">Адрес проведения работ</t>
  </si>
  <si>
    <t xml:space="preserve">с.Овчарное ул.Луговая 41б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</si>
  <si>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</si>
  <si>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</si>
  <si>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</si>
  <si>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</si>
  <si>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</si>
  <si>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</si>
  <si>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</si>
  <si>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</si>
  <si>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</si>
  <si>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</si>
  <si>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</si>
  <si>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</si>
  <si>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</si>
  <si>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</si>
  <si>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</si>
  <si>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</si>
  <si>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</si>
  <si>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</si>
  <si>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</si>
  <si>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</si>
  <si>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</si>
  <si>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</si>
  <si>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</si>
  <si>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</si>
  <si>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</si>
  <si>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</si>
  <si>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</si>
  <si>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</si>
  <si>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</si>
  <si>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</si>
  <si>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</si>
  <si>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</si>
  <si>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</si>
  <si>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</si>
  <si>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</si>
  <si>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</si>
  <si>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</si>
  <si>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</si>
  <si>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</si>
  <si>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</si>
  <si>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</si>
  <si>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</si>
  <si>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</si>
  <si>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</si>
  <si>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</si>
  <si>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</si>
  <si>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</si>
  <si>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</si>
  <si>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</t>
  </si>
  <si>
    <t xml:space="preserve">1-69</t>
  </si>
  <si>
    <t xml:space="preserve">Юдин О.</t>
  </si>
  <si>
    <t xml:space="preserve">ООО Ваше хозяйство</t>
  </si>
  <si>
    <t xml:space="preserve">2 контур защиты</t>
  </si>
  <si>
    <t xml:space="preserve">1-128</t>
  </si>
  <si>
    <t xml:space="preserve">1 контур защиты</t>
  </si>
  <si>
    <t xml:space="preserve">1-71</t>
  </si>
  <si>
    <t xml:space="preserve">Ратобор-зерновая приманка от грызунов</t>
  </si>
  <si>
    <r>
      <rPr>
        <sz val="11"/>
        <rFont val="Arial Cyr"/>
        <family val="2"/>
        <charset val="1"/>
      </rPr>
      <t xml:space="preserve">1</t>
    </r>
    <r>
      <rPr>
        <sz val="11"/>
        <rFont val="Calibri"/>
        <family val="2"/>
        <charset val="204"/>
      </rPr>
      <t xml:space="preserve">20∕</t>
    </r>
    <r>
      <rPr>
        <sz val="11"/>
        <rFont val="Times New Roman"/>
        <family val="1"/>
        <charset val="204"/>
      </rPr>
      <t xml:space="preserve">2</t>
    </r>
    <r>
      <rPr>
        <sz val="11"/>
        <rFont val="Calibri"/>
        <family val="2"/>
        <charset val="204"/>
      </rPr>
      <t xml:space="preserve">1</t>
    </r>
  </si>
  <si>
    <t xml:space="preserve">3 года / 10.2021</t>
  </si>
  <si>
    <t xml:space="preserve">Барьерная дератизация</t>
  </si>
  <si>
    <t xml:space="preserve">15 000 м2</t>
  </si>
  <si>
    <t xml:space="preserve">Синантропные грызуны/ насекомые</t>
  </si>
  <si>
    <t xml:space="preserve">1-39</t>
  </si>
  <si>
    <t xml:space="preserve">Журнал контроля вносимых и выносимых токсических средств и материалов</t>
  </si>
  <si>
    <t xml:space="preserve">Соглсовано: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</si>
  <si>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</si>
  <si>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</si>
  <si>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</si>
  <si>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</si>
  <si>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</si>
  <si>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</si>
  <si>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Ларионов В.С</t>
  </si>
  <si>
    <t xml:space="preserve">Адеенко И.А.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</si>
  <si>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</si>
  <si>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</si>
  <si>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</si>
  <si>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</si>
  <si>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</si>
  <si>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</si>
  <si>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Место выявления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</si>
  <si>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</si>
  <si>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</si>
  <si>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</si>
  <si>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</si>
  <si>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</si>
  <si>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</si>
  <si>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</si>
  <si>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</si>
  <si>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</si>
  <si>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</si>
  <si>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</si>
  <si>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</si>
  <si>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</si>
  <si>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</si>
  <si>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свыжие норы/очаги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</si>
  <si>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</si>
  <si>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</si>
  <si>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</si>
  <si>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</si>
  <si>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</si>
  <si>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</si>
  <si>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</si>
  <si>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</si>
  <si>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</si>
  <si>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</si>
  <si>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</si>
  <si>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</si>
  <si>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</si>
  <si>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</si>
  <si>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</si>
  <si>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</si>
  <si>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</si>
  <si>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</si>
  <si>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</si>
  <si>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</si>
  <si>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</si>
  <si>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</si>
  <si>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</si>
  <si>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КИУ 1-69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</si>
  <si>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</si>
  <si>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</si>
  <si>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</si>
  <si>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</si>
  <si>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</si>
  <si>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</si>
  <si>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была проведена дезинсекция</t>
  </si>
  <si>
    <t xml:space="preserve">В процессе мониторинга было проведено томпонирование нор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</si>
  <si>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</si>
  <si>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</si>
  <si>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</si>
  <si>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</si>
  <si>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</si>
  <si>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</si>
  <si>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КИУ 1-128</t>
  </si>
  <si>
    <t xml:space="preserve">Периметр территории вдоль забора</t>
  </si>
  <si>
    <t xml:space="preserve">Приманка с ядом</t>
  </si>
  <si>
    <t xml:space="preserve">Погрызы</t>
  </si>
  <si>
    <t xml:space="preserve">1.1 В КИУ №11 заложена приманка в увеличенном размере по весу в 2 раза.</t>
  </si>
  <si>
    <t xml:space="preserve">КИУ 1-71</t>
  </si>
  <si>
    <t xml:space="preserve">15000 м2</t>
  </si>
  <si>
    <t xml:space="preserve">Летающие насекомые и признаки их жизнедеятельности обнаружены.</t>
  </si>
  <si>
    <t xml:space="preserve">1.1 Проведена очистка и санитарная обработка ИЛ.
1.2 Увеличена кратность монторинга ИЛ № 3, 7, 9, 30. </t>
  </si>
  <si>
    <t xml:space="preserve">ИЛ 1-39</t>
  </si>
  <si>
    <t xml:space="preserve">1.1 В КИУ №9,12 заложена приманка в увеличенном размере по весу в 2 раза.
1.2 Произведена замена поврежденной КИУ №64.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</si>
</sst>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  <numFmt numFmtId="170" formatCode="0.000"/>
    <numFmt numFmtId="171" formatCode="0.0000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name val="Arial Cyr"/>
      <family val="2"/>
      <charset val="1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11"/>
      <color rgb="FF00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3.7813953488372"/>
    <col collapsed="false" hidden="false" max="2" min="2" style="2" width="10.2139534883721"/>
    <col collapsed="false" hidden="false" max="3" min="3" style="1" width="8"/>
    <col collapsed="false" hidden="false" max="4" min="4" style="1" width="7.38604651162791"/>
    <col collapsed="false" hidden="false" max="5" min="5" style="1" width="8.98139534883721"/>
    <col collapsed="false" hidden="false" max="6" min="6" style="1" width="6.15348837209302"/>
    <col collapsed="false" hidden="false" max="7" min="7" style="3" width="5.53953488372093"/>
    <col collapsed="false" hidden="false" max="8" min="8" style="3" width="17.8418604651163"/>
    <col collapsed="false" hidden="false" max="9" min="9" style="3" width="19.9348837209302"/>
    <col collapsed="false" hidden="false" max="10" min="10" style="4" width="27.6883720930233"/>
    <col collapsed="false" hidden="false" max="257" min="11" style="1" width="10.4604651162791"/>
    <col collapsed="false" hidden="false" max="1025" min="258" style="0" width="10.4604651162791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 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 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 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 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 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 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 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 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 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 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 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 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 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 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 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 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 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 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 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 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 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 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 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 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 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 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 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 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 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 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 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 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 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 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 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 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 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 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2" hidden="false" customHeight="true" outlineLevel="0" collapsed="false">
      <c r="A68" s="18" t="s">
        <v>136</v>
      </c>
    </row>
    <row r="69" customFormat="fals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F72" activeCellId="0" sqref="F72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413953488372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журнал6!K8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занесвынес!D10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журнал6!A11</f>
        <v>44483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33" t="s">
        <v>289</v>
      </c>
      <c r="C15" s="133" t="s">
        <v>290</v>
      </c>
      <c r="D15" s="133" t="s">
        <v>291</v>
      </c>
      <c r="E15" s="133" t="s">
        <v>292</v>
      </c>
      <c r="F15" s="133" t="s">
        <v>293</v>
      </c>
      <c r="G15" s="133" t="s">
        <v>294</v>
      </c>
      <c r="H15" s="133"/>
    </row>
    <row r="16" customFormat="false" ht="14.25" hidden="false" customHeight="true" outlineLevel="0" collapsed="false">
      <c r="B16" s="151" t="s">
        <v>19</v>
      </c>
      <c r="C16" s="151" t="s">
        <v>19</v>
      </c>
      <c r="D16" s="151" t="s">
        <v>19</v>
      </c>
      <c r="E16" s="88" t="s">
        <v>19</v>
      </c>
      <c r="F16" s="88" t="s">
        <v>19</v>
      </c>
      <c r="G16" s="88" t="s">
        <v>19</v>
      </c>
      <c r="H16" s="88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52" t="s">
        <v>296</v>
      </c>
      <c r="C18" s="75"/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14" t="s">
        <v>297</v>
      </c>
      <c r="C19" s="114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15" t="s">
        <v>299</v>
      </c>
      <c r="C20" s="115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16" t="s">
        <v>300</v>
      </c>
      <c r="C21" s="117" t="s">
        <v>19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16" t="s">
        <v>301</v>
      </c>
      <c r="C22" s="117" t="s">
        <v>19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3" t="s">
        <v>302</v>
      </c>
      <c r="C24" s="130"/>
      <c r="D24" s="130"/>
      <c r="E24" s="130"/>
      <c r="F24" s="131"/>
      <c r="G24" s="153" t="s">
        <v>19</v>
      </c>
      <c r="H24" s="153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4.25" hidden="false" customHeight="false" outlineLevel="0" collapsed="false">
      <c r="B29" s="123" t="s">
        <v>306</v>
      </c>
      <c r="C29" s="96"/>
      <c r="D29" s="96"/>
      <c r="E29" s="96"/>
      <c r="F29" s="96"/>
      <c r="G29" s="96"/>
      <c r="H29" s="9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s">
        <v>19</v>
      </c>
      <c r="C49" s="121" t="s">
        <v>19</v>
      </c>
      <c r="D49" s="121" t="s">
        <v>19</v>
      </c>
      <c r="E49" s="121" t="s">
        <v>19</v>
      </c>
      <c r="F49" s="121"/>
      <c r="G49" s="121" t="s">
        <v>19</v>
      </c>
      <c r="H49" s="12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3" t="s">
        <v>296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4" t="s">
        <v>297</v>
      </c>
      <c r="C52" s="124" t="s">
        <v>298</v>
      </c>
    </row>
    <row r="53" customFormat="false" ht="14.25" hidden="false" customHeight="false" outlineLevel="0" collapsed="false">
      <c r="B53" s="119" t="s">
        <v>320</v>
      </c>
      <c r="C53" s="97"/>
    </row>
    <row r="54" customFormat="false" ht="14.25" hidden="false" customHeight="false" outlineLevel="0" collapsed="false">
      <c r="B54" s="125" t="s">
        <v>314</v>
      </c>
      <c r="C54" s="121" t="s">
        <v>19</v>
      </c>
    </row>
    <row r="55" customFormat="false" ht="14.25" hidden="false" customHeight="false" outlineLevel="0" collapsed="false">
      <c r="B55" s="125" t="s">
        <v>315</v>
      </c>
      <c r="C55" s="121" t="s">
        <v>19</v>
      </c>
    </row>
    <row r="56" customFormat="false" ht="14.25" hidden="false" customHeight="false" outlineLevel="0" collapsed="false">
      <c r="B56" s="125" t="str">
        <f aca="false">E48</f>
        <v>Златоглазка</v>
      </c>
      <c r="C56" s="121" t="s">
        <v>19</v>
      </c>
    </row>
    <row r="57" customFormat="false" ht="14.25" hidden="false" customHeight="false" outlineLevel="0" collapsed="false">
      <c r="B57" s="125" t="str">
        <f aca="false">F48</f>
        <v>Комары</v>
      </c>
      <c r="C57" s="121" t="s">
        <v>19</v>
      </c>
    </row>
    <row r="58" customFormat="false" ht="14.25" hidden="false" customHeight="false" outlineLevel="0" collapsed="false">
      <c r="B58" s="125" t="str">
        <f aca="false">G48</f>
        <v>Осы</v>
      </c>
      <c r="C58" s="121" t="s">
        <v>19</v>
      </c>
    </row>
    <row r="59" customFormat="false" ht="14.25" hidden="false" customHeight="false" outlineLevel="0" collapsed="false">
      <c r="B59" s="125" t="str">
        <f aca="false">H48</f>
        <v>Пищевая моль</v>
      </c>
      <c r="C59" s="121" t="s">
        <v>19</v>
      </c>
    </row>
    <row r="61" customFormat="false" ht="14.25" hidden="false" customHeight="false" outlineLevel="0" collapsed="false">
      <c r="B61" s="128" t="s">
        <v>321</v>
      </c>
      <c r="C61" s="129"/>
      <c r="D61" s="129"/>
      <c r="E61" s="129"/>
      <c r="F61" s="129"/>
      <c r="G61" s="129"/>
      <c r="H61" s="9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2" t="s">
        <v>305</v>
      </c>
      <c r="C63" s="112"/>
      <c r="D63" s="112"/>
      <c r="E63" s="112"/>
      <c r="F63" s="112"/>
      <c r="G63" s="112"/>
      <c r="H63" s="112"/>
    </row>
    <row r="64" customFormat="false" ht="14.25" hidden="false" customHeight="false" outlineLevel="0" collapsed="false">
      <c r="B64" s="123" t="s">
        <v>306</v>
      </c>
      <c r="C64" s="96"/>
      <c r="D64" s="96"/>
      <c r="E64" s="96"/>
      <c r="F64" s="96"/>
      <c r="G64" s="96"/>
      <c r="H64" s="97"/>
    </row>
    <row r="65" customFormat="false" ht="14.25" hidden="false" customHeight="false" outlineLevel="0" collapsed="false">
      <c r="B65" s="112"/>
      <c r="C65" s="112"/>
      <c r="D65" s="112"/>
      <c r="E65" s="112"/>
      <c r="F65" s="112"/>
      <c r="G65" s="112"/>
      <c r="H65" s="112"/>
    </row>
    <row r="66" customFormat="false" ht="15" hidden="false" customHeight="false" outlineLevel="0" collapsed="false">
      <c r="B66" s="132" t="s">
        <v>322</v>
      </c>
      <c r="C66" s="112"/>
      <c r="D66" s="112"/>
      <c r="E66" s="112"/>
      <c r="F66" s="112"/>
      <c r="G66" s="112"/>
      <c r="H66" s="112"/>
    </row>
    <row r="67" s="77" customFormat="true" ht="55.5" hidden="false" customHeight="true" outlineLevel="0" collapsed="false">
      <c r="B67" s="109" t="s">
        <v>323</v>
      </c>
      <c r="C67" s="109"/>
      <c r="D67" s="109" t="s">
        <v>324</v>
      </c>
      <c r="E67" s="109" t="s">
        <v>277</v>
      </c>
      <c r="F67" s="109" t="s">
        <v>325</v>
      </c>
      <c r="G67" s="109"/>
      <c r="H67" s="133" t="s">
        <v>326</v>
      </c>
    </row>
    <row r="68" customFormat="false" ht="14.25" hidden="false" customHeight="true" outlineLevel="0" collapsed="false">
      <c r="A68" s="77"/>
      <c r="B68" s="57" t="s">
        <v>327</v>
      </c>
      <c r="C68" s="57"/>
      <c r="D68" s="59" t="s">
        <v>19</v>
      </c>
      <c r="E68" s="59" t="s">
        <v>19</v>
      </c>
      <c r="F68" s="59" t="s">
        <v>19</v>
      </c>
      <c r="G68" s="59"/>
      <c r="H68" s="59" t="s">
        <v>19</v>
      </c>
    </row>
    <row r="69" customFormat="false" ht="15" hidden="false" customHeight="true" outlineLevel="0" collapsed="false">
      <c r="A69" s="77"/>
      <c r="B69" s="57" t="s">
        <v>329</v>
      </c>
      <c r="C69" s="57"/>
      <c r="D69" s="134" t="s">
        <v>349</v>
      </c>
      <c r="E69" s="154" t="str">
        <f aca="false">журнал6!B11</f>
        <v>Ратобор-зерновая приманка от грызунов</v>
      </c>
      <c r="F69" s="59" t="str">
        <f aca="false">журнал6!F10</f>
        <v>Бродифакум 0,005%</v>
      </c>
      <c r="G69" s="59"/>
      <c r="H69" s="135" t="n">
        <f aca="false">журнал6!G11</f>
        <v>4.5</v>
      </c>
    </row>
    <row r="70" customFormat="false" ht="9.75" hidden="false" customHeight="true" outlineLevel="0" collapsed="false">
      <c r="A70" s="77"/>
      <c r="B70" s="57"/>
      <c r="C70" s="57"/>
      <c r="D70" s="134"/>
      <c r="E70" s="154"/>
      <c r="F70" s="59"/>
      <c r="G70" s="59"/>
      <c r="H70" s="135"/>
    </row>
    <row r="71" customFormat="false" ht="32.25" hidden="false" customHeight="true" outlineLevel="0" collapsed="false">
      <c r="A71" s="77"/>
      <c r="B71" s="57"/>
      <c r="C71" s="57"/>
      <c r="D71" s="71" t="s">
        <v>269</v>
      </c>
      <c r="E71" s="154"/>
      <c r="F71" s="59"/>
      <c r="G71" s="59"/>
      <c r="H71" s="135"/>
    </row>
    <row r="72" customFormat="false" ht="27" hidden="false" customHeight="true" outlineLevel="0" collapsed="false">
      <c r="A72" s="77"/>
      <c r="B72" s="57" t="s">
        <v>330</v>
      </c>
      <c r="C72" s="57"/>
      <c r="D72" s="5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7"/>
      <c r="B73" s="137"/>
      <c r="C73" s="137"/>
      <c r="D73" s="138"/>
      <c r="E73" s="138"/>
      <c r="F73" s="138"/>
      <c r="G73" s="138"/>
      <c r="H73" s="139"/>
    </row>
    <row r="74" customFormat="false" ht="15" hidden="false" customHeight="false" outlineLevel="0" collapsed="false">
      <c r="B74" s="108" t="s">
        <v>331</v>
      </c>
      <c r="C74" s="140"/>
    </row>
    <row r="75" customFormat="false" ht="14.25" hidden="false" customHeight="false" outlineLevel="0" collapsed="false">
      <c r="B75" s="119" t="s">
        <v>332</v>
      </c>
      <c r="C75" s="96"/>
      <c r="D75" s="96"/>
      <c r="E75" s="96"/>
      <c r="F75" s="97"/>
      <c r="G75" s="121" t="s">
        <v>19</v>
      </c>
      <c r="H75" s="121"/>
    </row>
    <row r="76" customFormat="false" ht="14.25" hidden="false" customHeight="false" outlineLevel="0" collapsed="false">
      <c r="B76" s="119" t="s">
        <v>333</v>
      </c>
      <c r="C76" s="96"/>
      <c r="D76" s="96"/>
      <c r="E76" s="96"/>
      <c r="F76" s="97"/>
      <c r="G76" s="121" t="s">
        <v>19</v>
      </c>
      <c r="H76" s="121"/>
    </row>
    <row r="77" customFormat="false" ht="14.25" hidden="false" customHeight="false" outlineLevel="0" collapsed="false">
      <c r="B77" s="141" t="s">
        <v>334</v>
      </c>
      <c r="C77" s="142"/>
      <c r="D77" s="142"/>
      <c r="E77" s="142"/>
      <c r="F77" s="143"/>
      <c r="G77" s="121" t="s">
        <v>19</v>
      </c>
      <c r="H77" s="121"/>
    </row>
    <row r="78" customFormat="false" ht="14.25" hidden="false" customHeight="false" outlineLevel="0" collapsed="false">
      <c r="A78" s="112"/>
      <c r="B78" s="123" t="s">
        <v>335</v>
      </c>
      <c r="C78" s="96"/>
      <c r="D78" s="96"/>
      <c r="E78" s="96"/>
      <c r="F78" s="97"/>
      <c r="G78" s="121" t="s">
        <v>19</v>
      </c>
      <c r="H78" s="121"/>
    </row>
    <row r="79" customFormat="false" ht="14.25" hidden="false" customHeight="false" outlineLevel="0" collapsed="false">
      <c r="B79" s="123" t="s">
        <v>336</v>
      </c>
      <c r="C79" s="96"/>
      <c r="D79" s="96"/>
      <c r="E79" s="96"/>
      <c r="F79" s="97"/>
      <c r="G79" s="144" t="s">
        <v>19</v>
      </c>
      <c r="H79" s="144"/>
    </row>
    <row r="80" customFormat="false" ht="14.25" hidden="false" customHeight="false" outlineLevel="0" collapsed="false">
      <c r="B80" s="123" t="s">
        <v>337</v>
      </c>
      <c r="C80" s="96"/>
      <c r="D80" s="96"/>
      <c r="E80" s="96"/>
      <c r="F80" s="97"/>
      <c r="G80" s="110" t="s">
        <v>338</v>
      </c>
      <c r="H80" s="110"/>
    </row>
    <row r="82" customFormat="false" ht="15" hidden="false" customHeight="false" outlineLevel="0" collapsed="false">
      <c r="B82" s="108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7" customFormat="true" ht="14.25" hidden="false" customHeight="true" outlineLevel="0" collapsed="false">
      <c r="B86" s="71" t="s">
        <v>341</v>
      </c>
      <c r="C86" s="145"/>
      <c r="D86" s="145"/>
      <c r="E86" s="145" t="s">
        <v>342</v>
      </c>
      <c r="F86" s="145"/>
      <c r="G86" s="145"/>
      <c r="H86" s="145"/>
    </row>
    <row r="87" customFormat="false" ht="14.25" hidden="false" customHeight="false" outlineLevel="0" collapsed="false">
      <c r="A87" s="77"/>
      <c r="B87" s="71"/>
      <c r="C87" s="71"/>
      <c r="D87" s="145"/>
      <c r="E87" s="145"/>
      <c r="F87" s="145"/>
      <c r="G87" s="145"/>
      <c r="H87" s="14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1"/>
    <mergeCell ref="D69:D70"/>
    <mergeCell ref="E69:E71"/>
    <mergeCell ref="F69:G71"/>
    <mergeCell ref="H69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8"/>
  <sheetViews>
    <sheetView windowProtection="false" showFormulas="false" showGridLines="true" showRowColHeaders="true" showZeros="true" rightToLeft="false" tabSelected="false" showOutlineSymbols="true" defaultGridColor="true" view="pageBreakPreview" topLeftCell="A55" colorId="64" zoomScale="100" zoomScaleNormal="75" zoomScalePageLayoutView="100" workbookViewId="0">
      <selection pane="topLeft" activeCell="H71" activeCellId="0" sqref="H7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журнал6!K8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занесвынес!D11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журнал6!A12</f>
        <v>44487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09" t="s">
        <v>289</v>
      </c>
      <c r="C15" s="109" t="s">
        <v>290</v>
      </c>
      <c r="D15" s="109" t="s">
        <v>291</v>
      </c>
      <c r="E15" s="109" t="s">
        <v>292</v>
      </c>
      <c r="F15" s="109" t="s">
        <v>293</v>
      </c>
      <c r="G15" s="109" t="s">
        <v>294</v>
      </c>
      <c r="H15" s="109"/>
    </row>
    <row r="16" customFormat="false" ht="14.25" hidden="false" customHeight="false" outlineLevel="0" collapsed="false">
      <c r="B16" s="110" t="s">
        <v>19</v>
      </c>
      <c r="C16" s="110" t="s">
        <v>19</v>
      </c>
      <c r="D16" s="110" t="s">
        <v>19</v>
      </c>
      <c r="E16" s="110" t="s">
        <v>19</v>
      </c>
      <c r="F16" s="111" t="s">
        <v>19</v>
      </c>
      <c r="G16" s="110" t="s">
        <v>19</v>
      </c>
      <c r="H16" s="110"/>
    </row>
    <row r="17" customFormat="false" ht="14.25" hidden="false" customHeight="false" outlineLevel="0" collapsed="false">
      <c r="B17" s="112"/>
      <c r="C17" s="112"/>
      <c r="D17" s="112"/>
      <c r="E17" s="112"/>
      <c r="F17" s="112"/>
      <c r="G17" s="112"/>
      <c r="H17" s="112"/>
    </row>
    <row r="18" customFormat="false" ht="15" hidden="false" customHeight="false" outlineLevel="0" collapsed="false">
      <c r="B18" s="113" t="s">
        <v>296</v>
      </c>
      <c r="D18" s="112"/>
      <c r="E18" s="112"/>
      <c r="F18" s="112"/>
      <c r="G18" s="112"/>
      <c r="H18" s="112"/>
    </row>
    <row r="19" customFormat="false" ht="15" hidden="false" customHeight="false" outlineLevel="0" collapsed="false">
      <c r="B19" s="114" t="s">
        <v>297</v>
      </c>
      <c r="C19" s="114" t="s">
        <v>298</v>
      </c>
      <c r="D19" s="112"/>
      <c r="E19" s="112"/>
      <c r="F19" s="112"/>
      <c r="G19" s="112"/>
      <c r="H19" s="112"/>
    </row>
    <row r="20" customFormat="false" ht="15" hidden="false" customHeight="false" outlineLevel="0" collapsed="false">
      <c r="B20" s="115" t="s">
        <v>299</v>
      </c>
      <c r="C20" s="115"/>
      <c r="D20" s="112"/>
      <c r="E20" s="112"/>
      <c r="F20" s="112"/>
      <c r="G20" s="112"/>
      <c r="H20" s="112"/>
    </row>
    <row r="21" customFormat="false" ht="14.25" hidden="false" customHeight="false" outlineLevel="0" collapsed="false">
      <c r="B21" s="116" t="s">
        <v>300</v>
      </c>
      <c r="C21" s="117" t="s">
        <v>19</v>
      </c>
      <c r="D21" s="112"/>
      <c r="E21" s="112"/>
      <c r="F21" s="112"/>
      <c r="G21" s="112"/>
      <c r="H21" s="112"/>
    </row>
    <row r="22" customFormat="false" ht="14.25" hidden="false" customHeight="false" outlineLevel="0" collapsed="false">
      <c r="B22" s="116" t="s">
        <v>301</v>
      </c>
      <c r="C22" s="117" t="str">
        <f aca="false">C21</f>
        <v>-</v>
      </c>
      <c r="D22" s="112"/>
      <c r="E22" s="112"/>
      <c r="F22" s="112"/>
      <c r="G22" s="112"/>
      <c r="H22" s="112"/>
    </row>
    <row r="23" customFormat="false" ht="14.25" hidden="false" customHeight="false" outlineLevel="0" collapsed="false">
      <c r="B23" s="118"/>
      <c r="C23" s="118"/>
      <c r="D23" s="112"/>
      <c r="E23" s="112"/>
      <c r="F23" s="112"/>
      <c r="G23" s="112"/>
      <c r="H23" s="112"/>
    </row>
    <row r="24" customFormat="false" ht="14.25" hidden="false" customHeight="false" outlineLevel="0" collapsed="false">
      <c r="B24" s="119" t="s">
        <v>302</v>
      </c>
      <c r="C24" s="96"/>
      <c r="D24" s="96"/>
      <c r="E24" s="96"/>
      <c r="F24" s="97"/>
      <c r="G24" s="120" t="s">
        <v>19</v>
      </c>
      <c r="H24" s="120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4.25" hidden="false" customHeight="false" outlineLevel="0" collapsed="false">
      <c r="B29" s="123" t="s">
        <v>306</v>
      </c>
      <c r="C29" s="96"/>
      <c r="D29" s="96"/>
      <c r="E29" s="96"/>
      <c r="F29" s="96"/>
      <c r="G29" s="96"/>
      <c r="H29" s="9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s">
        <v>19</v>
      </c>
      <c r="C49" s="121" t="s">
        <v>19</v>
      </c>
      <c r="D49" s="121" t="s">
        <v>19</v>
      </c>
      <c r="E49" s="121" t="s">
        <v>19</v>
      </c>
      <c r="F49" s="121" t="s">
        <v>19</v>
      </c>
      <c r="G49" s="121" t="s">
        <v>19</v>
      </c>
      <c r="H49" s="12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3" t="s">
        <v>296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4" t="s">
        <v>297</v>
      </c>
      <c r="C52" s="124" t="s">
        <v>298</v>
      </c>
    </row>
    <row r="53" customFormat="false" ht="14.25" hidden="false" customHeight="false" outlineLevel="0" collapsed="false">
      <c r="B53" s="119" t="s">
        <v>320</v>
      </c>
      <c r="C53" s="97"/>
    </row>
    <row r="54" customFormat="false" ht="14.25" hidden="false" customHeight="false" outlineLevel="0" collapsed="false">
      <c r="B54" s="125" t="s">
        <v>314</v>
      </c>
      <c r="C54" s="121" t="s">
        <v>19</v>
      </c>
    </row>
    <row r="55" customFormat="false" ht="14.25" hidden="false" customHeight="false" outlineLevel="0" collapsed="false">
      <c r="B55" s="125" t="s">
        <v>315</v>
      </c>
      <c r="C55" s="121" t="s">
        <v>19</v>
      </c>
    </row>
    <row r="56" customFormat="false" ht="14.25" hidden="false" customHeight="false" outlineLevel="0" collapsed="false">
      <c r="B56" s="125" t="str">
        <f aca="false">E48</f>
        <v>Златоглазка</v>
      </c>
      <c r="C56" s="121" t="s">
        <v>19</v>
      </c>
    </row>
    <row r="57" customFormat="false" ht="14.25" hidden="false" customHeight="false" outlineLevel="0" collapsed="false">
      <c r="B57" s="125" t="str">
        <f aca="false">F48</f>
        <v>Комары</v>
      </c>
      <c r="C57" s="121" t="s">
        <v>19</v>
      </c>
    </row>
    <row r="58" customFormat="false" ht="14.25" hidden="false" customHeight="false" outlineLevel="0" collapsed="false">
      <c r="B58" s="125" t="str">
        <f aca="false">G48</f>
        <v>Осы</v>
      </c>
      <c r="C58" s="121" t="s">
        <v>19</v>
      </c>
    </row>
    <row r="59" customFormat="false" ht="14.25" hidden="false" customHeight="false" outlineLevel="0" collapsed="false">
      <c r="B59" s="125" t="str">
        <f aca="false">H48</f>
        <v>Пищевая моль</v>
      </c>
      <c r="C59" s="121" t="s">
        <v>19</v>
      </c>
    </row>
    <row r="61" customFormat="false" ht="14.25" hidden="false" customHeight="false" outlineLevel="0" collapsed="false">
      <c r="B61" s="128" t="s">
        <v>321</v>
      </c>
      <c r="C61" s="129"/>
      <c r="D61" s="129"/>
      <c r="E61" s="129"/>
      <c r="F61" s="129"/>
      <c r="G61" s="129"/>
      <c r="H61" s="9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2" t="s">
        <v>305</v>
      </c>
      <c r="C63" s="112"/>
      <c r="D63" s="112"/>
      <c r="E63" s="112"/>
      <c r="F63" s="112"/>
      <c r="G63" s="112"/>
      <c r="H63" s="112"/>
    </row>
    <row r="64" customFormat="false" ht="16.5" hidden="false" customHeight="true" outlineLevel="0" collapsed="false">
      <c r="B64" s="147" t="s">
        <v>306</v>
      </c>
      <c r="C64" s="147"/>
      <c r="D64" s="147"/>
      <c r="E64" s="147"/>
      <c r="F64" s="147"/>
      <c r="G64" s="147"/>
      <c r="H64" s="147"/>
    </row>
    <row r="65" customFormat="false" ht="14.25" hidden="false" customHeight="false" outlineLevel="0" collapsed="false">
      <c r="B65" s="112"/>
      <c r="C65" s="112"/>
      <c r="D65" s="112"/>
      <c r="E65" s="112"/>
      <c r="F65" s="112"/>
      <c r="G65" s="112"/>
      <c r="H65" s="112"/>
    </row>
    <row r="66" customFormat="false" ht="15" hidden="false" customHeight="false" outlineLevel="0" collapsed="false">
      <c r="B66" s="132" t="s">
        <v>322</v>
      </c>
      <c r="C66" s="112"/>
      <c r="D66" s="112"/>
      <c r="E66" s="112"/>
      <c r="F66" s="112"/>
      <c r="G66" s="112"/>
      <c r="H66" s="112"/>
    </row>
    <row r="67" s="77" customFormat="true" ht="55.5" hidden="false" customHeight="true" outlineLevel="0" collapsed="false">
      <c r="B67" s="109" t="s">
        <v>323</v>
      </c>
      <c r="C67" s="109"/>
      <c r="D67" s="109" t="s">
        <v>324</v>
      </c>
      <c r="E67" s="109" t="s">
        <v>277</v>
      </c>
      <c r="F67" s="109" t="s">
        <v>325</v>
      </c>
      <c r="G67" s="109"/>
      <c r="H67" s="133" t="s">
        <v>326</v>
      </c>
    </row>
    <row r="68" customFormat="false" ht="14.25" hidden="false" customHeight="true" outlineLevel="0" collapsed="false">
      <c r="A68" s="77"/>
      <c r="B68" s="59" t="s">
        <v>327</v>
      </c>
      <c r="C68" s="59"/>
      <c r="D68" s="134" t="s">
        <v>328</v>
      </c>
      <c r="E68" s="59" t="str">
        <f aca="false">журнал6!B8</f>
        <v>ALT  клей</v>
      </c>
      <c r="F68" s="59" t="str">
        <f aca="false">журнал6!F8</f>
        <v>Полибутилен 80,8%, полиизобутилен 9,6%</v>
      </c>
      <c r="G68" s="59"/>
      <c r="H68" s="135" t="n">
        <f aca="false">журнал6!G12</f>
        <v>0.138</v>
      </c>
    </row>
    <row r="69" customFormat="false" ht="14.25" hidden="false" customHeight="true" outlineLevel="0" collapsed="false">
      <c r="A69" s="77"/>
      <c r="B69" s="59"/>
      <c r="C69" s="59"/>
      <c r="D69" s="134"/>
      <c r="E69" s="59"/>
      <c r="F69" s="59"/>
      <c r="G69" s="59"/>
      <c r="H69" s="135"/>
    </row>
    <row r="70" customFormat="false" ht="27.75" hidden="false" customHeight="true" outlineLevel="0" collapsed="false">
      <c r="A70" s="77"/>
      <c r="B70" s="59"/>
      <c r="C70" s="59"/>
      <c r="D70" s="59" t="str">
        <f aca="false">журнал6!H12</f>
        <v>3 контур защиты</v>
      </c>
      <c r="E70" s="59"/>
      <c r="F70" s="59"/>
      <c r="G70" s="59"/>
      <c r="H70" s="135"/>
    </row>
    <row r="71" customFormat="false" ht="14.25" hidden="false" customHeight="true" outlineLevel="0" collapsed="false">
      <c r="A71" s="77"/>
      <c r="B71" s="59" t="s">
        <v>329</v>
      </c>
      <c r="C71" s="59"/>
      <c r="D71" s="71" t="s">
        <v>19</v>
      </c>
      <c r="E71" s="136" t="s">
        <v>19</v>
      </c>
      <c r="F71" s="71" t="s">
        <v>19</v>
      </c>
      <c r="G71" s="71"/>
      <c r="H71" s="135" t="s">
        <v>19</v>
      </c>
    </row>
    <row r="72" customFormat="false" ht="7.5" hidden="false" customHeight="true" outlineLevel="0" collapsed="false">
      <c r="A72" s="77"/>
      <c r="B72" s="59"/>
      <c r="C72" s="59"/>
      <c r="D72" s="71"/>
      <c r="E72" s="136"/>
      <c r="F72" s="71"/>
      <c r="G72" s="71"/>
      <c r="H72" s="135"/>
    </row>
    <row r="73" customFormat="false" ht="27" hidden="false" customHeight="true" outlineLevel="0" collapsed="false">
      <c r="A73" s="77"/>
      <c r="B73" s="57" t="s">
        <v>330</v>
      </c>
      <c r="C73" s="57"/>
      <c r="D73" s="59" t="s">
        <v>19</v>
      </c>
      <c r="E73" s="59" t="s">
        <v>19</v>
      </c>
      <c r="F73" s="59" t="s">
        <v>19</v>
      </c>
      <c r="G73" s="59"/>
      <c r="H73" s="59" t="s">
        <v>19</v>
      </c>
    </row>
    <row r="74" customFormat="false" ht="11.25" hidden="false" customHeight="true" outlineLevel="0" collapsed="false">
      <c r="A74" s="77"/>
      <c r="B74" s="137"/>
      <c r="C74" s="137"/>
      <c r="D74" s="138"/>
      <c r="E74" s="138"/>
      <c r="F74" s="138"/>
      <c r="G74" s="138"/>
      <c r="H74" s="139"/>
    </row>
    <row r="75" customFormat="false" ht="15" hidden="false" customHeight="false" outlineLevel="0" collapsed="false">
      <c r="B75" s="108" t="s">
        <v>331</v>
      </c>
      <c r="C75" s="140"/>
    </row>
    <row r="76" customFormat="false" ht="14.25" hidden="false" customHeight="false" outlineLevel="0" collapsed="false">
      <c r="B76" s="119" t="s">
        <v>332</v>
      </c>
      <c r="C76" s="96"/>
      <c r="D76" s="96"/>
      <c r="E76" s="96"/>
      <c r="F76" s="97"/>
      <c r="G76" s="121" t="s">
        <v>19</v>
      </c>
      <c r="H76" s="121"/>
    </row>
    <row r="77" customFormat="false" ht="14.25" hidden="false" customHeight="false" outlineLevel="0" collapsed="false">
      <c r="B77" s="119" t="s">
        <v>333</v>
      </c>
      <c r="C77" s="96"/>
      <c r="D77" s="96"/>
      <c r="E77" s="96"/>
      <c r="F77" s="97"/>
      <c r="G77" s="121" t="s">
        <v>19</v>
      </c>
      <c r="H77" s="121"/>
    </row>
    <row r="78" customFormat="false" ht="14.25" hidden="false" customHeight="false" outlineLevel="0" collapsed="false">
      <c r="B78" s="141" t="s">
        <v>334</v>
      </c>
      <c r="C78" s="142"/>
      <c r="D78" s="142"/>
      <c r="E78" s="142"/>
      <c r="F78" s="143"/>
      <c r="G78" s="121" t="s">
        <v>19</v>
      </c>
      <c r="H78" s="121"/>
    </row>
    <row r="79" customFormat="false" ht="14.25" hidden="false" customHeight="false" outlineLevel="0" collapsed="false">
      <c r="A79" s="112"/>
      <c r="B79" s="123" t="s">
        <v>335</v>
      </c>
      <c r="C79" s="96"/>
      <c r="D79" s="96"/>
      <c r="E79" s="96"/>
      <c r="F79" s="97"/>
      <c r="G79" s="121" t="s">
        <v>19</v>
      </c>
      <c r="H79" s="121"/>
    </row>
    <row r="80" customFormat="false" ht="14.25" hidden="false" customHeight="false" outlineLevel="0" collapsed="false">
      <c r="B80" s="123" t="s">
        <v>336</v>
      </c>
      <c r="C80" s="96"/>
      <c r="D80" s="96"/>
      <c r="E80" s="96"/>
      <c r="F80" s="97"/>
      <c r="G80" s="144" t="s">
        <v>19</v>
      </c>
      <c r="H80" s="144"/>
    </row>
    <row r="81" customFormat="false" ht="14.25" hidden="false" customHeight="false" outlineLevel="0" collapsed="false">
      <c r="B81" s="123" t="s">
        <v>337</v>
      </c>
      <c r="C81" s="96"/>
      <c r="D81" s="96"/>
      <c r="E81" s="96"/>
      <c r="F81" s="97"/>
      <c r="G81" s="110" t="s">
        <v>338</v>
      </c>
      <c r="H81" s="110"/>
    </row>
    <row r="83" customFormat="false" ht="15" hidden="false" customHeight="false" outlineLevel="0" collapsed="false">
      <c r="B83" s="108" t="s">
        <v>339</v>
      </c>
    </row>
    <row r="84" customFormat="false" ht="27" hidden="false" customHeight="true" outlineLevel="0" collapsed="false">
      <c r="B84" s="66" t="s">
        <v>340</v>
      </c>
      <c r="C84" s="66"/>
      <c r="D84" s="66"/>
      <c r="E84" s="66"/>
      <c r="F84" s="66"/>
      <c r="G84" s="66"/>
      <c r="H84" s="66"/>
    </row>
    <row r="87" s="77" customFormat="true" ht="14.25" hidden="false" customHeight="true" outlineLevel="0" collapsed="false">
      <c r="B87" s="71" t="s">
        <v>341</v>
      </c>
      <c r="C87" s="145"/>
      <c r="D87" s="145"/>
      <c r="E87" s="145" t="s">
        <v>342</v>
      </c>
      <c r="F87" s="145"/>
      <c r="G87" s="145"/>
      <c r="H87" s="145"/>
    </row>
    <row r="88" customFormat="false" ht="14.25" hidden="false" customHeight="false" outlineLevel="0" collapsed="false">
      <c r="A88" s="77"/>
      <c r="B88" s="71"/>
      <c r="C88" s="71"/>
      <c r="D88" s="145"/>
      <c r="E88" s="145"/>
      <c r="F88" s="145"/>
      <c r="G88" s="145"/>
      <c r="H88" s="145"/>
    </row>
  </sheetData>
  <mergeCells count="46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4:H64"/>
    <mergeCell ref="B67:C67"/>
    <mergeCell ref="F67:G67"/>
    <mergeCell ref="B68:C70"/>
    <mergeCell ref="D68:D69"/>
    <mergeCell ref="E68:E70"/>
    <mergeCell ref="F68:G70"/>
    <mergeCell ref="H68:H70"/>
    <mergeCell ref="B71:C72"/>
    <mergeCell ref="D71:D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G80:H80"/>
    <mergeCell ref="G81:H81"/>
    <mergeCell ref="B84:H84"/>
    <mergeCell ref="B87:B88"/>
    <mergeCell ref="C87:D88"/>
    <mergeCell ref="E87:F88"/>
    <mergeCell ref="G87:H88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7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91"/>
  <sheetViews>
    <sheetView windowProtection="false" showFormulas="false" showGridLines="true" showRowColHeaders="true" showZeros="true" rightToLeft="false" tabSelected="true" showOutlineSymbols="true" defaultGridColor="true" view="pageBreakPreview" topLeftCell="A43" colorId="64" zoomScale="100" zoomScaleNormal="75" zoomScalePageLayoutView="100" workbookViewId="0">
      <selection pane="topLeft" activeCell="B67" activeCellId="0" sqref="B6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журнал6!K8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занесвынес!D11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журнал6!A12</f>
        <v>44487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09" t="s">
        <v>289</v>
      </c>
      <c r="C15" s="109" t="s">
        <v>290</v>
      </c>
      <c r="D15" s="109" t="s">
        <v>291</v>
      </c>
      <c r="E15" s="109" t="s">
        <v>292</v>
      </c>
      <c r="F15" s="109" t="s">
        <v>293</v>
      </c>
      <c r="G15" s="109" t="s">
        <v>294</v>
      </c>
      <c r="H15" s="109"/>
    </row>
    <row r="16" customFormat="false" ht="14.25" hidden="false" customHeight="false" outlineLevel="0" collapsed="false">
      <c r="B16" s="110" t="s">
        <v>19</v>
      </c>
      <c r="C16" s="110" t="s">
        <v>19</v>
      </c>
      <c r="D16" s="110" t="s">
        <v>19</v>
      </c>
      <c r="E16" s="110" t="s">
        <v>19</v>
      </c>
      <c r="F16" s="111" t="s">
        <v>19</v>
      </c>
      <c r="G16" s="110" t="s">
        <v>19</v>
      </c>
      <c r="H16" s="110"/>
    </row>
    <row r="17" customFormat="false" ht="14.25" hidden="false" customHeight="false" outlineLevel="0" collapsed="false">
      <c r="B17" s="112"/>
      <c r="C17" s="112"/>
      <c r="D17" s="112"/>
      <c r="E17" s="112"/>
      <c r="F17" s="112"/>
      <c r="G17" s="112"/>
      <c r="H17" s="112"/>
    </row>
    <row r="18" customFormat="false" ht="15" hidden="false" customHeight="false" outlineLevel="0" collapsed="false">
      <c r="B18" s="113" t="s">
        <v>296</v>
      </c>
      <c r="D18" s="112"/>
      <c r="E18" s="112"/>
      <c r="F18" s="112"/>
      <c r="G18" s="112"/>
      <c r="H18" s="112"/>
    </row>
    <row r="19" customFormat="false" ht="15" hidden="false" customHeight="false" outlineLevel="0" collapsed="false">
      <c r="B19" s="114" t="s">
        <v>297</v>
      </c>
      <c r="C19" s="114" t="s">
        <v>298</v>
      </c>
      <c r="D19" s="112"/>
      <c r="E19" s="112"/>
      <c r="F19" s="112"/>
      <c r="G19" s="112"/>
      <c r="H19" s="112"/>
    </row>
    <row r="20" customFormat="false" ht="15" hidden="false" customHeight="false" outlineLevel="0" collapsed="false">
      <c r="B20" s="115" t="s">
        <v>299</v>
      </c>
      <c r="C20" s="115"/>
      <c r="D20" s="112"/>
      <c r="E20" s="112"/>
      <c r="F20" s="112"/>
      <c r="G20" s="112"/>
      <c r="H20" s="112"/>
    </row>
    <row r="21" customFormat="false" ht="14.25" hidden="false" customHeight="false" outlineLevel="0" collapsed="false">
      <c r="B21" s="116" t="s">
        <v>300</v>
      </c>
      <c r="C21" s="117" t="s">
        <v>19</v>
      </c>
      <c r="D21" s="112"/>
      <c r="E21" s="112"/>
      <c r="F21" s="112"/>
      <c r="G21" s="112"/>
      <c r="H21" s="112"/>
    </row>
    <row r="22" customFormat="false" ht="14.25" hidden="false" customHeight="false" outlineLevel="0" collapsed="false">
      <c r="B22" s="116" t="s">
        <v>301</v>
      </c>
      <c r="C22" s="117" t="str">
        <f aca="false">C21</f>
        <v>-</v>
      </c>
      <c r="D22" s="112"/>
      <c r="E22" s="112"/>
      <c r="F22" s="112"/>
      <c r="G22" s="112"/>
      <c r="H22" s="112"/>
    </row>
    <row r="23" customFormat="false" ht="14.25" hidden="false" customHeight="false" outlineLevel="0" collapsed="false">
      <c r="B23" s="118"/>
      <c r="C23" s="118"/>
      <c r="D23" s="112"/>
      <c r="E23" s="112"/>
      <c r="F23" s="112"/>
      <c r="G23" s="112"/>
      <c r="H23" s="112"/>
    </row>
    <row r="24" customFormat="false" ht="14.25" hidden="false" customHeight="false" outlineLevel="0" collapsed="false">
      <c r="B24" s="119" t="s">
        <v>302</v>
      </c>
      <c r="C24" s="96"/>
      <c r="D24" s="96"/>
      <c r="E24" s="96"/>
      <c r="F24" s="97"/>
      <c r="G24" s="120" t="s">
        <v>19</v>
      </c>
      <c r="H24" s="120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4.25" hidden="false" customHeight="false" outlineLevel="0" collapsed="false">
      <c r="B29" s="123" t="s">
        <v>306</v>
      </c>
      <c r="C29" s="96"/>
      <c r="D29" s="96"/>
      <c r="E29" s="96"/>
      <c r="F29" s="96"/>
      <c r="G29" s="96"/>
      <c r="H29" s="9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n">
        <v>3</v>
      </c>
      <c r="C49" s="121" t="n">
        <v>1</v>
      </c>
      <c r="D49" s="121" t="n">
        <v>2</v>
      </c>
      <c r="E49" s="121" t="s">
        <v>19</v>
      </c>
      <c r="F49" s="121" t="s">
        <v>19</v>
      </c>
      <c r="G49" s="121" t="s">
        <v>19</v>
      </c>
      <c r="H49" s="121" t="s">
        <v>19</v>
      </c>
    </row>
    <row r="50" customFormat="false" ht="14.25" hidden="false" customHeight="false" outlineLevel="0" collapsed="false">
      <c r="B50" s="121" t="n">
        <v>7</v>
      </c>
      <c r="C50" s="121" t="s">
        <v>19</v>
      </c>
      <c r="D50" s="121" t="n">
        <v>1</v>
      </c>
      <c r="E50" s="121" t="s">
        <v>19</v>
      </c>
      <c r="F50" s="121" t="n">
        <v>2</v>
      </c>
      <c r="G50" s="121" t="s">
        <v>19</v>
      </c>
      <c r="H50" s="121" t="s">
        <v>19</v>
      </c>
    </row>
    <row r="51" customFormat="false" ht="14.25" hidden="false" customHeight="false" outlineLevel="0" collapsed="false">
      <c r="B51" s="121" t="n">
        <v>9</v>
      </c>
      <c r="C51" s="121" t="s">
        <v>19</v>
      </c>
      <c r="D51" s="121" t="s">
        <v>19</v>
      </c>
      <c r="E51" s="121" t="s">
        <v>19</v>
      </c>
      <c r="F51" s="121" t="n">
        <v>1</v>
      </c>
      <c r="G51" s="121" t="s">
        <v>19</v>
      </c>
      <c r="H51" s="121" t="s">
        <v>19</v>
      </c>
    </row>
    <row r="52" customFormat="false" ht="14.25" hidden="false" customHeight="false" outlineLevel="0" collapsed="false">
      <c r="B52" s="121" t="n">
        <v>30</v>
      </c>
      <c r="C52" s="121" t="n">
        <v>3</v>
      </c>
      <c r="D52" s="121" t="n">
        <v>2</v>
      </c>
      <c r="E52" s="121" t="s">
        <v>19</v>
      </c>
      <c r="F52" s="121" t="n">
        <v>2</v>
      </c>
      <c r="G52" s="121" t="s">
        <v>19</v>
      </c>
      <c r="H52" s="121" t="s">
        <v>19</v>
      </c>
    </row>
    <row r="53" customFormat="false" ht="14.25" hidden="false" customHeight="false" outlineLevel="0" collapsed="false">
      <c r="B53" s="23"/>
      <c r="C53" s="23"/>
      <c r="D53" s="23"/>
      <c r="E53" s="23"/>
      <c r="F53" s="23"/>
      <c r="G53" s="23"/>
      <c r="H53" s="23"/>
    </row>
    <row r="54" customFormat="false" ht="15" hidden="false" customHeight="false" outlineLevel="0" collapsed="false">
      <c r="B54" s="113" t="s">
        <v>296</v>
      </c>
      <c r="D54" s="23"/>
      <c r="E54" s="23"/>
      <c r="F54" s="23"/>
      <c r="G54" s="23"/>
      <c r="H54" s="23"/>
    </row>
    <row r="55" customFormat="false" ht="15" hidden="false" customHeight="false" outlineLevel="0" collapsed="false">
      <c r="B55" s="124" t="s">
        <v>297</v>
      </c>
      <c r="C55" s="124" t="s">
        <v>298</v>
      </c>
    </row>
    <row r="56" customFormat="false" ht="14.25" hidden="false" customHeight="false" outlineLevel="0" collapsed="false">
      <c r="B56" s="119" t="s">
        <v>320</v>
      </c>
      <c r="C56" s="97"/>
    </row>
    <row r="57" customFormat="false" ht="14.25" hidden="false" customHeight="false" outlineLevel="0" collapsed="false">
      <c r="B57" s="125" t="s">
        <v>314</v>
      </c>
      <c r="C57" s="121" t="n">
        <v>4</v>
      </c>
    </row>
    <row r="58" customFormat="false" ht="14.25" hidden="false" customHeight="false" outlineLevel="0" collapsed="false">
      <c r="B58" s="125" t="s">
        <v>315</v>
      </c>
      <c r="C58" s="121" t="n">
        <v>5</v>
      </c>
    </row>
    <row r="59" customFormat="false" ht="14.25" hidden="false" customHeight="false" outlineLevel="0" collapsed="false">
      <c r="B59" s="125" t="str">
        <f aca="false">E48</f>
        <v>Златоглазка</v>
      </c>
      <c r="C59" s="121" t="s">
        <v>19</v>
      </c>
    </row>
    <row r="60" customFormat="false" ht="14.25" hidden="false" customHeight="false" outlineLevel="0" collapsed="false">
      <c r="B60" s="125" t="str">
        <f aca="false">F48</f>
        <v>Комары</v>
      </c>
      <c r="C60" s="121" t="n">
        <v>5</v>
      </c>
    </row>
    <row r="61" customFormat="false" ht="14.25" hidden="false" customHeight="false" outlineLevel="0" collapsed="false">
      <c r="B61" s="125" t="str">
        <f aca="false">G48</f>
        <v>Осы</v>
      </c>
      <c r="C61" s="121" t="s">
        <v>19</v>
      </c>
    </row>
    <row r="62" customFormat="false" ht="14.25" hidden="false" customHeight="false" outlineLevel="0" collapsed="false">
      <c r="B62" s="125" t="str">
        <f aca="false">H48</f>
        <v>Пищевая моль</v>
      </c>
      <c r="C62" s="121" t="s">
        <v>19</v>
      </c>
    </row>
    <row r="64" customFormat="false" ht="14.25" hidden="false" customHeight="false" outlineLevel="0" collapsed="false">
      <c r="B64" s="128" t="s">
        <v>350</v>
      </c>
      <c r="C64" s="129"/>
      <c r="D64" s="129"/>
      <c r="E64" s="129"/>
      <c r="F64" s="129"/>
      <c r="G64" s="129"/>
      <c r="H64" s="97"/>
    </row>
    <row r="65" customFormat="false" ht="14.25" hidden="false" customHeight="false" outlineLevel="0" collapsed="false">
      <c r="B65" s="41"/>
      <c r="C65" s="41"/>
      <c r="D65" s="41"/>
      <c r="E65" s="41"/>
      <c r="F65" s="41"/>
      <c r="G65" s="41"/>
    </row>
    <row r="66" customFormat="false" ht="15" hidden="false" customHeight="false" outlineLevel="0" collapsed="false">
      <c r="B66" s="122" t="s">
        <v>305</v>
      </c>
      <c r="C66" s="112"/>
      <c r="D66" s="112"/>
      <c r="E66" s="112"/>
      <c r="F66" s="112"/>
      <c r="G66" s="112"/>
      <c r="H66" s="112"/>
    </row>
    <row r="67" customFormat="false" ht="34.5" hidden="false" customHeight="true" outlineLevel="0" collapsed="false">
      <c r="B67" s="147" t="s">
        <v>351</v>
      </c>
      <c r="C67" s="147"/>
      <c r="D67" s="147"/>
      <c r="E67" s="147"/>
      <c r="F67" s="147"/>
      <c r="G67" s="147"/>
      <c r="H67" s="147"/>
    </row>
    <row r="68" customFormat="false" ht="14.25" hidden="false" customHeight="false" outlineLevel="0" collapsed="false">
      <c r="B68" s="112"/>
      <c r="C68" s="112"/>
      <c r="D68" s="112"/>
      <c r="E68" s="112"/>
      <c r="F68" s="112"/>
      <c r="G68" s="112"/>
      <c r="H68" s="112"/>
    </row>
    <row r="69" customFormat="false" ht="15" hidden="false" customHeight="false" outlineLevel="0" collapsed="false">
      <c r="B69" s="132" t="s">
        <v>322</v>
      </c>
      <c r="C69" s="112"/>
      <c r="D69" s="112"/>
      <c r="E69" s="112"/>
      <c r="F69" s="112"/>
      <c r="G69" s="112"/>
      <c r="H69" s="112"/>
    </row>
    <row r="70" s="77" customFormat="true" ht="55.5" hidden="false" customHeight="true" outlineLevel="0" collapsed="false">
      <c r="B70" s="109" t="s">
        <v>323</v>
      </c>
      <c r="C70" s="109"/>
      <c r="D70" s="109" t="s">
        <v>324</v>
      </c>
      <c r="E70" s="109" t="s">
        <v>277</v>
      </c>
      <c r="F70" s="109" t="s">
        <v>325</v>
      </c>
      <c r="G70" s="109"/>
      <c r="H70" s="133" t="s">
        <v>326</v>
      </c>
    </row>
    <row r="71" customFormat="false" ht="14.25" hidden="false" customHeight="true" outlineLevel="0" collapsed="false">
      <c r="A71" s="77"/>
      <c r="B71" s="59" t="s">
        <v>327</v>
      </c>
      <c r="C71" s="59"/>
      <c r="D71" s="134" t="s">
        <v>352</v>
      </c>
      <c r="E71" s="59" t="str">
        <f aca="false">журнал6!B8</f>
        <v>ALT  клей</v>
      </c>
      <c r="F71" s="59" t="str">
        <f aca="false">журнал6!F8</f>
        <v>Полибутилен 80,8%, полиизобутилен 9,6%</v>
      </c>
      <c r="G71" s="59"/>
      <c r="H71" s="135" t="n">
        <f aca="false">журнал6!G13</f>
        <v>0.078</v>
      </c>
    </row>
    <row r="72" customFormat="false" ht="14.25" hidden="false" customHeight="true" outlineLevel="0" collapsed="false">
      <c r="A72" s="77"/>
      <c r="B72" s="59"/>
      <c r="C72" s="59"/>
      <c r="D72" s="134"/>
      <c r="E72" s="59"/>
      <c r="F72" s="59"/>
      <c r="G72" s="59"/>
      <c r="H72" s="135"/>
    </row>
    <row r="73" customFormat="false" ht="27.75" hidden="false" customHeight="true" outlineLevel="0" collapsed="false">
      <c r="A73" s="77"/>
      <c r="B73" s="59"/>
      <c r="C73" s="59"/>
      <c r="D73" s="59" t="str">
        <f aca="false">журнал6!H12</f>
        <v>3 контур защиты</v>
      </c>
      <c r="E73" s="59"/>
      <c r="F73" s="59"/>
      <c r="G73" s="59"/>
      <c r="H73" s="135"/>
    </row>
    <row r="74" customFormat="false" ht="14.25" hidden="false" customHeight="true" outlineLevel="0" collapsed="false">
      <c r="A74" s="77"/>
      <c r="B74" s="59" t="s">
        <v>329</v>
      </c>
      <c r="C74" s="59"/>
      <c r="D74" s="71" t="s">
        <v>19</v>
      </c>
      <c r="E74" s="136" t="s">
        <v>19</v>
      </c>
      <c r="F74" s="71" t="s">
        <v>19</v>
      </c>
      <c r="G74" s="71"/>
      <c r="H74" s="135" t="s">
        <v>19</v>
      </c>
    </row>
    <row r="75" customFormat="false" ht="7.5" hidden="false" customHeight="true" outlineLevel="0" collapsed="false">
      <c r="A75" s="77"/>
      <c r="B75" s="59"/>
      <c r="C75" s="59"/>
      <c r="D75" s="71"/>
      <c r="E75" s="136"/>
      <c r="F75" s="71"/>
      <c r="G75" s="71"/>
      <c r="H75" s="135"/>
    </row>
    <row r="76" customFormat="false" ht="27" hidden="false" customHeight="true" outlineLevel="0" collapsed="false">
      <c r="A76" s="77"/>
      <c r="B76" s="57" t="s">
        <v>330</v>
      </c>
      <c r="C76" s="57"/>
      <c r="D76" s="59" t="s">
        <v>352</v>
      </c>
      <c r="E76" s="59" t="s">
        <v>19</v>
      </c>
      <c r="F76" s="59" t="s">
        <v>19</v>
      </c>
      <c r="G76" s="59"/>
      <c r="H76" s="59" t="s">
        <v>19</v>
      </c>
    </row>
    <row r="77" customFormat="false" ht="11.25" hidden="false" customHeight="true" outlineLevel="0" collapsed="false">
      <c r="A77" s="77"/>
      <c r="B77" s="137"/>
      <c r="C77" s="137"/>
      <c r="D77" s="138"/>
      <c r="E77" s="138"/>
      <c r="F77" s="138"/>
      <c r="G77" s="138"/>
      <c r="H77" s="139"/>
    </row>
    <row r="78" customFormat="false" ht="15" hidden="false" customHeight="false" outlineLevel="0" collapsed="false">
      <c r="B78" s="108" t="s">
        <v>331</v>
      </c>
      <c r="C78" s="140"/>
    </row>
    <row r="79" customFormat="false" ht="14.25" hidden="false" customHeight="false" outlineLevel="0" collapsed="false">
      <c r="B79" s="119" t="s">
        <v>332</v>
      </c>
      <c r="C79" s="96"/>
      <c r="D79" s="96"/>
      <c r="E79" s="96"/>
      <c r="F79" s="97"/>
      <c r="G79" s="121" t="s">
        <v>19</v>
      </c>
      <c r="H79" s="121"/>
    </row>
    <row r="80" customFormat="false" ht="14.25" hidden="false" customHeight="false" outlineLevel="0" collapsed="false">
      <c r="B80" s="119" t="s">
        <v>333</v>
      </c>
      <c r="C80" s="96"/>
      <c r="D80" s="96"/>
      <c r="E80" s="96"/>
      <c r="F80" s="97"/>
      <c r="G80" s="121" t="s">
        <v>19</v>
      </c>
      <c r="H80" s="121"/>
    </row>
    <row r="81" customFormat="false" ht="14.25" hidden="false" customHeight="false" outlineLevel="0" collapsed="false">
      <c r="B81" s="141" t="s">
        <v>334</v>
      </c>
      <c r="C81" s="142"/>
      <c r="D81" s="142"/>
      <c r="E81" s="142"/>
      <c r="F81" s="143"/>
      <c r="G81" s="121" t="s">
        <v>19</v>
      </c>
      <c r="H81" s="121"/>
    </row>
    <row r="82" customFormat="false" ht="14.25" hidden="false" customHeight="false" outlineLevel="0" collapsed="false">
      <c r="A82" s="112"/>
      <c r="B82" s="123" t="s">
        <v>335</v>
      </c>
      <c r="C82" s="96"/>
      <c r="D82" s="96"/>
      <c r="E82" s="96"/>
      <c r="F82" s="97"/>
      <c r="G82" s="121" t="s">
        <v>19</v>
      </c>
      <c r="H82" s="121"/>
    </row>
    <row r="83" customFormat="false" ht="14.25" hidden="false" customHeight="false" outlineLevel="0" collapsed="false">
      <c r="B83" s="123" t="s">
        <v>336</v>
      </c>
      <c r="C83" s="96"/>
      <c r="D83" s="96"/>
      <c r="E83" s="96"/>
      <c r="F83" s="97"/>
      <c r="G83" s="144" t="s">
        <v>19</v>
      </c>
      <c r="H83" s="144"/>
    </row>
    <row r="84" customFormat="false" ht="14.25" hidden="false" customHeight="false" outlineLevel="0" collapsed="false">
      <c r="B84" s="123" t="s">
        <v>337</v>
      </c>
      <c r="C84" s="96"/>
      <c r="D84" s="96"/>
      <c r="E84" s="96"/>
      <c r="F84" s="97"/>
      <c r="G84" s="110" t="s">
        <v>338</v>
      </c>
      <c r="H84" s="110"/>
    </row>
    <row r="86" customFormat="false" ht="15" hidden="false" customHeight="false" outlineLevel="0" collapsed="false">
      <c r="B86" s="108" t="s">
        <v>339</v>
      </c>
    </row>
    <row r="87" customFormat="false" ht="27" hidden="false" customHeight="true" outlineLevel="0" collapsed="false">
      <c r="B87" s="66" t="s">
        <v>340</v>
      </c>
      <c r="C87" s="66"/>
      <c r="D87" s="66"/>
      <c r="E87" s="66"/>
      <c r="F87" s="66"/>
      <c r="G87" s="66"/>
      <c r="H87" s="66"/>
    </row>
    <row r="90" s="77" customFormat="true" ht="14.25" hidden="false" customHeight="true" outlineLevel="0" collapsed="false">
      <c r="B90" s="71" t="s">
        <v>341</v>
      </c>
      <c r="C90" s="145"/>
      <c r="D90" s="145"/>
      <c r="E90" s="145" t="s">
        <v>342</v>
      </c>
      <c r="F90" s="145"/>
      <c r="G90" s="145"/>
      <c r="H90" s="145"/>
    </row>
    <row r="91" customFormat="false" ht="14.25" hidden="false" customHeight="false" outlineLevel="0" collapsed="false">
      <c r="A91" s="77"/>
      <c r="B91" s="71"/>
      <c r="C91" s="71"/>
      <c r="D91" s="145"/>
      <c r="E91" s="145"/>
      <c r="F91" s="145"/>
      <c r="G91" s="145"/>
      <c r="H91" s="145"/>
    </row>
  </sheetData>
  <mergeCells count="46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H67"/>
    <mergeCell ref="B70:C70"/>
    <mergeCell ref="F70:G70"/>
    <mergeCell ref="B71:C73"/>
    <mergeCell ref="D71:D72"/>
    <mergeCell ref="E71:E73"/>
    <mergeCell ref="F71:G73"/>
    <mergeCell ref="H71:H73"/>
    <mergeCell ref="B74:C75"/>
    <mergeCell ref="D74:D75"/>
    <mergeCell ref="E74:E75"/>
    <mergeCell ref="F74:G75"/>
    <mergeCell ref="H74:H75"/>
    <mergeCell ref="B76:C76"/>
    <mergeCell ref="F76:G76"/>
    <mergeCell ref="G79:H79"/>
    <mergeCell ref="G80:H80"/>
    <mergeCell ref="G81:H81"/>
    <mergeCell ref="G82:H82"/>
    <mergeCell ref="G83:H83"/>
    <mergeCell ref="G84:H84"/>
    <mergeCell ref="B87:H87"/>
    <mergeCell ref="B90:B91"/>
    <mergeCell ref="C90:D91"/>
    <mergeCell ref="E90:F91"/>
    <mergeCell ref="G90:H91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windowProtection="false" showFormulas="false" showGridLines="true" showRowColHeaders="true" showZeros="true" rightToLeft="false" tabSelected="false" showOutlineSymbols="true" defaultGridColor="true" view="pageBreakPreview" topLeftCell="A66" colorId="64" zoomScale="100" zoomScaleNormal="75" zoomScalePageLayoutView="100" workbookViewId="0">
      <selection pane="topLeft" activeCell="C6" activeCellId="0" sqref="C6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журнал6!K9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занесвынес!D9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журнал6!A14</f>
        <v>44488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09" t="s">
        <v>289</v>
      </c>
      <c r="C15" s="109" t="s">
        <v>290</v>
      </c>
      <c r="D15" s="109" t="s">
        <v>291</v>
      </c>
      <c r="E15" s="109" t="s">
        <v>292</v>
      </c>
      <c r="F15" s="109" t="s">
        <v>293</v>
      </c>
      <c r="G15" s="109" t="s">
        <v>294</v>
      </c>
      <c r="H15" s="109"/>
    </row>
    <row r="16" customFormat="false" ht="14.25" hidden="false" customHeight="false" outlineLevel="0" collapsed="false">
      <c r="B16" s="110" t="s">
        <v>19</v>
      </c>
      <c r="C16" s="110" t="s">
        <v>19</v>
      </c>
      <c r="D16" s="110" t="s">
        <v>19</v>
      </c>
      <c r="E16" s="110" t="s">
        <v>19</v>
      </c>
      <c r="F16" s="111" t="s">
        <v>19</v>
      </c>
      <c r="G16" s="110" t="s">
        <v>19</v>
      </c>
      <c r="H16" s="110"/>
    </row>
    <row r="17" customFormat="false" ht="14.25" hidden="false" customHeight="false" outlineLevel="0" collapsed="false">
      <c r="B17" s="112"/>
      <c r="C17" s="112"/>
      <c r="D17" s="112"/>
      <c r="E17" s="112"/>
      <c r="F17" s="112"/>
      <c r="G17" s="112"/>
      <c r="H17" s="112"/>
    </row>
    <row r="18" customFormat="false" ht="15" hidden="false" customHeight="false" outlineLevel="0" collapsed="false">
      <c r="B18" s="113" t="s">
        <v>296</v>
      </c>
      <c r="D18" s="112"/>
      <c r="E18" s="112"/>
      <c r="F18" s="112"/>
      <c r="G18" s="112"/>
      <c r="H18" s="112"/>
    </row>
    <row r="19" customFormat="false" ht="15" hidden="false" customHeight="false" outlineLevel="0" collapsed="false">
      <c r="B19" s="114" t="s">
        <v>297</v>
      </c>
      <c r="C19" s="114" t="s">
        <v>298</v>
      </c>
      <c r="D19" s="112"/>
      <c r="E19" s="112"/>
      <c r="F19" s="112"/>
      <c r="G19" s="112"/>
      <c r="H19" s="112"/>
    </row>
    <row r="20" customFormat="false" ht="15" hidden="false" customHeight="false" outlineLevel="0" collapsed="false">
      <c r="B20" s="115" t="s">
        <v>299</v>
      </c>
      <c r="C20" s="115"/>
      <c r="D20" s="112"/>
      <c r="E20" s="112"/>
      <c r="F20" s="112"/>
      <c r="G20" s="112"/>
      <c r="H20" s="112"/>
    </row>
    <row r="21" customFormat="false" ht="14.25" hidden="false" customHeight="false" outlineLevel="0" collapsed="false">
      <c r="B21" s="116" t="s">
        <v>300</v>
      </c>
      <c r="C21" s="117" t="s">
        <v>19</v>
      </c>
      <c r="D21" s="112"/>
      <c r="E21" s="112"/>
      <c r="F21" s="112"/>
      <c r="G21" s="112"/>
      <c r="H21" s="112"/>
    </row>
    <row r="22" customFormat="false" ht="14.25" hidden="false" customHeight="false" outlineLevel="0" collapsed="false">
      <c r="B22" s="116" t="s">
        <v>301</v>
      </c>
      <c r="C22" s="117" t="s">
        <v>19</v>
      </c>
      <c r="D22" s="112"/>
      <c r="E22" s="112"/>
      <c r="F22" s="112"/>
      <c r="G22" s="112"/>
      <c r="H22" s="112"/>
    </row>
    <row r="23" customFormat="false" ht="14.25" hidden="false" customHeight="false" outlineLevel="0" collapsed="false">
      <c r="B23" s="112"/>
      <c r="C23" s="112"/>
      <c r="D23" s="112"/>
      <c r="E23" s="112"/>
      <c r="F23" s="112"/>
      <c r="G23" s="112"/>
      <c r="H23" s="112"/>
    </row>
    <row r="24" customFormat="false" ht="14.25" hidden="false" customHeight="false" outlineLevel="0" collapsed="false">
      <c r="B24" s="119" t="s">
        <v>302</v>
      </c>
      <c r="C24" s="96"/>
      <c r="D24" s="96"/>
      <c r="E24" s="96"/>
      <c r="F24" s="97"/>
      <c r="G24" s="120" t="s">
        <v>19</v>
      </c>
      <c r="H24" s="120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3.5" hidden="false" customHeight="true" outlineLevel="0" collapsed="false">
      <c r="B29" s="147" t="s">
        <v>306</v>
      </c>
      <c r="C29" s="147"/>
      <c r="D29" s="147"/>
      <c r="E29" s="147"/>
      <c r="F29" s="147"/>
      <c r="G29" s="147"/>
      <c r="H29" s="14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s">
        <v>19</v>
      </c>
      <c r="C49" s="121" t="s">
        <v>19</v>
      </c>
      <c r="D49" s="121" t="s">
        <v>19</v>
      </c>
      <c r="E49" s="121" t="s">
        <v>19</v>
      </c>
      <c r="F49" s="121"/>
      <c r="G49" s="121" t="s">
        <v>19</v>
      </c>
      <c r="H49" s="12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3" t="s">
        <v>296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4" t="s">
        <v>297</v>
      </c>
      <c r="C52" s="124" t="s">
        <v>298</v>
      </c>
    </row>
    <row r="53" customFormat="false" ht="14.25" hidden="false" customHeight="false" outlineLevel="0" collapsed="false">
      <c r="B53" s="119" t="s">
        <v>320</v>
      </c>
      <c r="C53" s="97"/>
    </row>
    <row r="54" customFormat="false" ht="14.25" hidden="false" customHeight="false" outlineLevel="0" collapsed="false">
      <c r="B54" s="125" t="s">
        <v>314</v>
      </c>
      <c r="C54" s="121" t="s">
        <v>19</v>
      </c>
    </row>
    <row r="55" customFormat="false" ht="14.25" hidden="false" customHeight="false" outlineLevel="0" collapsed="false">
      <c r="B55" s="125" t="s">
        <v>315</v>
      </c>
      <c r="C55" s="121" t="s">
        <v>19</v>
      </c>
    </row>
    <row r="56" customFormat="false" ht="14.25" hidden="false" customHeight="false" outlineLevel="0" collapsed="false">
      <c r="B56" s="125" t="str">
        <f aca="false">E48</f>
        <v>Златоглазка</v>
      </c>
      <c r="C56" s="121" t="s">
        <v>19</v>
      </c>
    </row>
    <row r="57" customFormat="false" ht="14.25" hidden="false" customHeight="false" outlineLevel="0" collapsed="false">
      <c r="B57" s="125" t="str">
        <f aca="false">F48</f>
        <v>Комары</v>
      </c>
      <c r="C57" s="121" t="s">
        <v>19</v>
      </c>
    </row>
    <row r="58" customFormat="false" ht="14.25" hidden="false" customHeight="false" outlineLevel="0" collapsed="false">
      <c r="B58" s="125" t="str">
        <f aca="false">G48</f>
        <v>Осы</v>
      </c>
      <c r="C58" s="121" t="s">
        <v>19</v>
      </c>
    </row>
    <row r="59" customFormat="false" ht="14.25" hidden="false" customHeight="false" outlineLevel="0" collapsed="false">
      <c r="B59" s="125" t="str">
        <f aca="false">H48</f>
        <v>Пищевая моль</v>
      </c>
      <c r="C59" s="121" t="s">
        <v>19</v>
      </c>
    </row>
    <row r="61" customFormat="false" ht="14.25" hidden="false" customHeight="false" outlineLevel="0" collapsed="false">
      <c r="B61" s="128" t="s">
        <v>321</v>
      </c>
      <c r="C61" s="129"/>
      <c r="D61" s="129"/>
      <c r="E61" s="129"/>
      <c r="F61" s="129"/>
      <c r="G61" s="129"/>
      <c r="H61" s="9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2" t="s">
        <v>305</v>
      </c>
      <c r="C63" s="112"/>
      <c r="D63" s="112"/>
      <c r="E63" s="112"/>
      <c r="F63" s="112"/>
      <c r="G63" s="112"/>
      <c r="H63" s="112"/>
    </row>
    <row r="64" customFormat="false" ht="14.25" hidden="false" customHeight="false" outlineLevel="0" collapsed="false">
      <c r="B64" s="123" t="s">
        <v>306</v>
      </c>
      <c r="C64" s="96"/>
      <c r="D64" s="96"/>
      <c r="E64" s="96"/>
      <c r="F64" s="96"/>
      <c r="G64" s="96"/>
      <c r="H64" s="97"/>
    </row>
    <row r="65" customFormat="false" ht="14.25" hidden="false" customHeight="false" outlineLevel="0" collapsed="false">
      <c r="B65" s="112"/>
      <c r="C65" s="112"/>
      <c r="D65" s="112"/>
      <c r="E65" s="112"/>
      <c r="F65" s="112"/>
      <c r="G65" s="112"/>
      <c r="H65" s="112"/>
    </row>
    <row r="66" customFormat="false" ht="15" hidden="false" customHeight="false" outlineLevel="0" collapsed="false">
      <c r="B66" s="132" t="s">
        <v>322</v>
      </c>
      <c r="C66" s="112"/>
      <c r="D66" s="112"/>
      <c r="E66" s="112"/>
      <c r="F66" s="112"/>
      <c r="G66" s="112"/>
      <c r="H66" s="112"/>
    </row>
    <row r="67" s="77" customFormat="true" ht="55.5" hidden="false" customHeight="true" outlineLevel="0" collapsed="false">
      <c r="B67" s="109" t="s">
        <v>323</v>
      </c>
      <c r="C67" s="109"/>
      <c r="D67" s="109" t="s">
        <v>324</v>
      </c>
      <c r="E67" s="109" t="s">
        <v>277</v>
      </c>
      <c r="F67" s="109" t="s">
        <v>325</v>
      </c>
      <c r="G67" s="109"/>
      <c r="H67" s="133" t="s">
        <v>326</v>
      </c>
    </row>
    <row r="68" customFormat="false" ht="21" hidden="false" customHeight="true" outlineLevel="0" collapsed="false">
      <c r="A68" s="77"/>
      <c r="B68" s="57" t="s">
        <v>327</v>
      </c>
      <c r="C68" s="57"/>
      <c r="D68" s="59" t="s">
        <v>19</v>
      </c>
      <c r="E68" s="59" t="s">
        <v>19</v>
      </c>
      <c r="F68" s="59" t="s">
        <v>19</v>
      </c>
      <c r="G68" s="59"/>
      <c r="H68" s="135" t="s">
        <v>19</v>
      </c>
    </row>
    <row r="69" customFormat="false" ht="9" hidden="false" customHeight="true" outlineLevel="0" collapsed="false">
      <c r="A69" s="77"/>
      <c r="B69" s="57"/>
      <c r="C69" s="57"/>
      <c r="D69" s="59"/>
      <c r="E69" s="59"/>
      <c r="F69" s="59"/>
      <c r="G69" s="59"/>
      <c r="H69" s="135"/>
    </row>
    <row r="70" customFormat="false" ht="14.25" hidden="false" customHeight="true" outlineLevel="0" collapsed="false">
      <c r="A70" s="77"/>
      <c r="B70" s="57" t="s">
        <v>329</v>
      </c>
      <c r="C70" s="57"/>
      <c r="D70" s="134" t="s">
        <v>343</v>
      </c>
      <c r="E70" s="148" t="str">
        <f aca="false">журнал6!B9</f>
        <v>Ратобор-брикет от грызунов </v>
      </c>
      <c r="F70" s="59" t="str">
        <f aca="false">журнал6!F9</f>
        <v>Бродифакум 0,005%</v>
      </c>
      <c r="G70" s="59"/>
      <c r="H70" s="135" t="n">
        <f aca="false">журнал6!G14</f>
        <v>1.28</v>
      </c>
    </row>
    <row r="71" customFormat="false" ht="27" hidden="false" customHeight="true" outlineLevel="0" collapsed="false">
      <c r="A71" s="77"/>
      <c r="B71" s="57"/>
      <c r="C71" s="57"/>
      <c r="D71" s="59" t="str">
        <f aca="false">журнал6!H9</f>
        <v>2 контур защиты</v>
      </c>
      <c r="E71" s="148"/>
      <c r="F71" s="59"/>
      <c r="G71" s="59"/>
      <c r="H71" s="135"/>
    </row>
    <row r="72" customFormat="false" ht="30" hidden="false" customHeight="true" outlineLevel="0" collapsed="false">
      <c r="A72" s="77"/>
      <c r="B72" s="57" t="s">
        <v>330</v>
      </c>
      <c r="C72" s="57"/>
      <c r="D72" s="14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7"/>
      <c r="B73" s="137"/>
      <c r="C73" s="137"/>
      <c r="D73" s="138"/>
      <c r="E73" s="138"/>
      <c r="F73" s="138"/>
      <c r="G73" s="138"/>
      <c r="H73" s="139"/>
    </row>
    <row r="74" customFormat="false" ht="15" hidden="false" customHeight="false" outlineLevel="0" collapsed="false">
      <c r="B74" s="108" t="s">
        <v>331</v>
      </c>
      <c r="C74" s="140"/>
    </row>
    <row r="75" customFormat="false" ht="14.25" hidden="false" customHeight="false" outlineLevel="0" collapsed="false">
      <c r="B75" s="119" t="s">
        <v>332</v>
      </c>
      <c r="C75" s="96"/>
      <c r="D75" s="96"/>
      <c r="E75" s="96"/>
      <c r="F75" s="97"/>
      <c r="G75" s="117" t="s">
        <v>19</v>
      </c>
      <c r="H75" s="117"/>
    </row>
    <row r="76" customFormat="false" ht="14.25" hidden="false" customHeight="false" outlineLevel="0" collapsed="false">
      <c r="B76" s="119" t="s">
        <v>333</v>
      </c>
      <c r="C76" s="96"/>
      <c r="D76" s="96"/>
      <c r="E76" s="96"/>
      <c r="F76" s="97"/>
      <c r="G76" s="121" t="s">
        <v>19</v>
      </c>
      <c r="H76" s="121"/>
    </row>
    <row r="77" customFormat="false" ht="14.25" hidden="false" customHeight="false" outlineLevel="0" collapsed="false">
      <c r="B77" s="141" t="s">
        <v>334</v>
      </c>
      <c r="C77" s="142"/>
      <c r="D77" s="142"/>
      <c r="E77" s="142"/>
      <c r="F77" s="143"/>
      <c r="G77" s="121" t="s">
        <v>19</v>
      </c>
      <c r="H77" s="121"/>
    </row>
    <row r="78" customFormat="false" ht="14.25" hidden="false" customHeight="false" outlineLevel="0" collapsed="false">
      <c r="A78" s="112"/>
      <c r="B78" s="123" t="s">
        <v>335</v>
      </c>
      <c r="C78" s="96"/>
      <c r="D78" s="96"/>
      <c r="E78" s="96"/>
      <c r="F78" s="97"/>
      <c r="G78" s="121" t="s">
        <v>19</v>
      </c>
      <c r="H78" s="121"/>
    </row>
    <row r="79" customFormat="false" ht="14.25" hidden="false" customHeight="false" outlineLevel="0" collapsed="false">
      <c r="B79" s="123" t="s">
        <v>336</v>
      </c>
      <c r="C79" s="96"/>
      <c r="D79" s="96"/>
      <c r="E79" s="96"/>
      <c r="F79" s="97"/>
      <c r="G79" s="144" t="s">
        <v>19</v>
      </c>
      <c r="H79" s="144"/>
    </row>
    <row r="80" customFormat="false" ht="14.25" hidden="false" customHeight="false" outlineLevel="0" collapsed="false">
      <c r="B80" s="123" t="s">
        <v>337</v>
      </c>
      <c r="C80" s="96"/>
      <c r="D80" s="96"/>
      <c r="E80" s="96"/>
      <c r="F80" s="97"/>
      <c r="G80" s="110" t="s">
        <v>338</v>
      </c>
      <c r="H80" s="110"/>
    </row>
    <row r="82" customFormat="false" ht="15" hidden="false" customHeight="false" outlineLevel="0" collapsed="false">
      <c r="B82" s="108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7" customFormat="true" ht="14.25" hidden="false" customHeight="true" outlineLevel="0" collapsed="false">
      <c r="B86" s="71" t="s">
        <v>341</v>
      </c>
      <c r="C86" s="145"/>
      <c r="D86" s="145"/>
      <c r="E86" s="145" t="s">
        <v>342</v>
      </c>
      <c r="F86" s="145"/>
      <c r="G86" s="145"/>
      <c r="H86" s="145"/>
    </row>
    <row r="87" customFormat="false" ht="14.25" hidden="false" customHeight="false" outlineLevel="0" collapsed="false">
      <c r="A87" s="77"/>
      <c r="B87" s="71"/>
      <c r="C87" s="71"/>
      <c r="D87" s="145"/>
      <c r="E87" s="145"/>
      <c r="F87" s="145"/>
      <c r="G87" s="145"/>
      <c r="H87" s="145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D68:D69"/>
    <mergeCell ref="E68:E69"/>
    <mergeCell ref="F68:G69"/>
    <mergeCell ref="H68:H69"/>
    <mergeCell ref="B70:C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8"/>
  <sheetViews>
    <sheetView windowProtection="false" showFormulas="false" showGridLines="true" showRowColHeaders="true" showZeros="true" rightToLeft="false" tabSelected="false" showOutlineSymbols="true" defaultGridColor="true" view="pageBreakPreview" topLeftCell="A19" colorId="64" zoomScale="100" zoomScaleNormal="75" zoomScalePageLayoutView="100" workbookViewId="0">
      <selection pane="topLeft" activeCell="H73" activeCellId="0" sqref="H73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журнал6!K8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занесвынес!D10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журнал6!A15</f>
        <v>44494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33" t="s">
        <v>289</v>
      </c>
      <c r="C15" s="133" t="s">
        <v>290</v>
      </c>
      <c r="D15" s="133" t="s">
        <v>291</v>
      </c>
      <c r="E15" s="133" t="s">
        <v>292</v>
      </c>
      <c r="F15" s="133" t="s">
        <v>293</v>
      </c>
      <c r="G15" s="133" t="s">
        <v>294</v>
      </c>
      <c r="H15" s="133"/>
    </row>
    <row r="16" customFormat="false" ht="39.95" hidden="false" customHeight="true" outlineLevel="0" collapsed="false">
      <c r="A16" s="77"/>
      <c r="B16" s="150" t="s">
        <v>344</v>
      </c>
      <c r="C16" s="151" t="n">
        <v>1</v>
      </c>
      <c r="D16" s="155" t="n">
        <v>9</v>
      </c>
      <c r="E16" s="150" t="s">
        <v>345</v>
      </c>
      <c r="F16" s="88" t="s">
        <v>346</v>
      </c>
      <c r="G16" s="88" t="n">
        <v>1</v>
      </c>
      <c r="H16" s="88"/>
    </row>
    <row r="17" customFormat="false" ht="42.75" hidden="false" customHeight="false" outlineLevel="0" collapsed="false">
      <c r="B17" s="150" t="s">
        <v>344</v>
      </c>
      <c r="C17" s="151" t="n">
        <v>1</v>
      </c>
      <c r="D17" s="151" t="n">
        <v>12</v>
      </c>
      <c r="E17" s="150" t="s">
        <v>345</v>
      </c>
      <c r="F17" s="88" t="s">
        <v>346</v>
      </c>
      <c r="G17" s="88" t="n">
        <v>1</v>
      </c>
      <c r="H17" s="88"/>
    </row>
    <row r="18" customFormat="false" ht="14.25" hidden="false" customHeight="false" outlineLevel="0" collapsed="false">
      <c r="B18" s="118"/>
      <c r="C18" s="118"/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52" t="s">
        <v>296</v>
      </c>
      <c r="C19" s="75"/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14" t="s">
        <v>297</v>
      </c>
      <c r="C20" s="114" t="s">
        <v>298</v>
      </c>
      <c r="D20" s="118"/>
      <c r="E20" s="118"/>
      <c r="F20" s="118"/>
      <c r="G20" s="118"/>
      <c r="H20" s="118"/>
    </row>
    <row r="21" customFormat="false" ht="15" hidden="false" customHeight="false" outlineLevel="0" collapsed="false">
      <c r="B21" s="115" t="s">
        <v>299</v>
      </c>
      <c r="C21" s="115"/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16" t="s">
        <v>300</v>
      </c>
      <c r="C22" s="117" t="n">
        <v>2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6" t="s">
        <v>301</v>
      </c>
      <c r="C23" s="117" t="n">
        <v>2</v>
      </c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18"/>
      <c r="C24" s="118"/>
      <c r="D24" s="118"/>
      <c r="E24" s="118"/>
      <c r="F24" s="118"/>
      <c r="G24" s="118"/>
      <c r="H24" s="118"/>
    </row>
    <row r="25" customFormat="false" ht="14.25" hidden="false" customHeight="false" outlineLevel="0" collapsed="false">
      <c r="B25" s="123" t="s">
        <v>302</v>
      </c>
      <c r="C25" s="130"/>
      <c r="D25" s="130"/>
      <c r="E25" s="130"/>
      <c r="F25" s="131"/>
      <c r="G25" s="153" t="s">
        <v>19</v>
      </c>
      <c r="H25" s="153"/>
    </row>
    <row r="26" customFormat="false" ht="14.25" hidden="false" customHeight="false" outlineLevel="0" collapsed="false">
      <c r="B26" s="119" t="s">
        <v>303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9" t="s">
        <v>304</v>
      </c>
      <c r="C27" s="96"/>
      <c r="D27" s="96"/>
      <c r="E27" s="96"/>
      <c r="F27" s="97"/>
      <c r="G27" s="121" t="s">
        <v>19</v>
      </c>
      <c r="H27" s="121"/>
    </row>
    <row r="28" customFormat="false" ht="14.25" hidden="false" customHeight="false" outlineLevel="0" collapsed="false">
      <c r="B28" s="112"/>
      <c r="C28" s="112"/>
      <c r="D28" s="112"/>
      <c r="E28" s="112"/>
      <c r="F28" s="112"/>
      <c r="G28" s="112"/>
      <c r="H28" s="112"/>
    </row>
    <row r="29" customFormat="false" ht="15" hidden="false" customHeight="false" outlineLevel="0" collapsed="false">
      <c r="B29" s="122" t="s">
        <v>305</v>
      </c>
      <c r="C29" s="112"/>
      <c r="D29" s="112"/>
      <c r="E29" s="112"/>
      <c r="F29" s="112"/>
      <c r="G29" s="112"/>
      <c r="H29" s="112"/>
    </row>
    <row r="30" customFormat="false" ht="30" hidden="false" customHeight="true" outlineLevel="0" collapsed="false">
      <c r="B30" s="147" t="s">
        <v>353</v>
      </c>
      <c r="C30" s="147"/>
      <c r="D30" s="147"/>
      <c r="E30" s="147"/>
      <c r="F30" s="147"/>
      <c r="G30" s="147"/>
      <c r="H30" s="147"/>
    </row>
    <row r="31" customFormat="false" ht="14.25" hidden="false" customHeight="false" outlineLevel="0" collapsed="false">
      <c r="B31" s="112"/>
      <c r="C31" s="112"/>
      <c r="D31" s="112"/>
      <c r="E31" s="112"/>
      <c r="F31" s="112"/>
      <c r="G31" s="112"/>
      <c r="H31" s="112"/>
    </row>
    <row r="32" customFormat="false" ht="15" hidden="false" customHeight="false" outlineLevel="0" collapsed="false">
      <c r="B32" s="108" t="s">
        <v>307</v>
      </c>
      <c r="C32" s="112"/>
      <c r="D32" s="112"/>
      <c r="E32" s="112"/>
      <c r="F32" s="112"/>
      <c r="G32" s="112"/>
      <c r="H32" s="112"/>
    </row>
    <row r="33" customFormat="false" ht="45" hidden="false" customHeight="true" outlineLevel="0" collapsed="false">
      <c r="B33" s="109" t="s">
        <v>289</v>
      </c>
      <c r="C33" s="109" t="s">
        <v>290</v>
      </c>
      <c r="D33" s="109" t="s">
        <v>291</v>
      </c>
      <c r="E33" s="109" t="s">
        <v>292</v>
      </c>
      <c r="F33" s="109" t="s">
        <v>293</v>
      </c>
      <c r="G33" s="109" t="s">
        <v>294</v>
      </c>
      <c r="H33" s="109"/>
    </row>
    <row r="34" customFormat="false" ht="14.25" hidden="false" customHeight="false" outlineLevel="0" collapsed="false">
      <c r="B34" s="110" t="s">
        <v>19</v>
      </c>
      <c r="C34" s="110" t="s">
        <v>19</v>
      </c>
      <c r="D34" s="110" t="s">
        <v>19</v>
      </c>
      <c r="E34" s="110" t="s">
        <v>19</v>
      </c>
      <c r="F34" s="111"/>
      <c r="G34" s="110" t="s">
        <v>19</v>
      </c>
      <c r="H34" s="110"/>
    </row>
    <row r="35" customFormat="false" ht="14.25" hidden="false" customHeight="false" outlineLevel="0" collapsed="false">
      <c r="B35" s="112"/>
      <c r="C35" s="112"/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13" t="s">
        <v>296</v>
      </c>
      <c r="D36" s="112"/>
      <c r="E36" s="112"/>
      <c r="F36" s="112"/>
      <c r="G36" s="112"/>
      <c r="H36" s="112"/>
    </row>
    <row r="37" customFormat="false" ht="15" hidden="false" customHeight="false" outlineLevel="0" collapsed="false">
      <c r="B37" s="124" t="s">
        <v>297</v>
      </c>
      <c r="C37" s="124" t="s">
        <v>298</v>
      </c>
      <c r="D37" s="112"/>
      <c r="E37" s="112"/>
      <c r="F37" s="112"/>
      <c r="G37" s="112"/>
      <c r="H37" s="112"/>
    </row>
    <row r="38" customFormat="false" ht="14.25" hidden="false" customHeight="false" outlineLevel="0" collapsed="false">
      <c r="B38" s="125" t="s">
        <v>308</v>
      </c>
      <c r="C38" s="125"/>
      <c r="D38" s="112"/>
      <c r="E38" s="112"/>
      <c r="F38" s="112"/>
      <c r="G38" s="112"/>
      <c r="H38" s="112"/>
    </row>
    <row r="39" s="112" customFormat="true" ht="14.25" hidden="false" customHeight="false" outlineLevel="0" collapsed="false">
      <c r="B39" s="125" t="s">
        <v>309</v>
      </c>
      <c r="C39" s="121" t="s">
        <v>19</v>
      </c>
    </row>
    <row r="40" s="126" customFormat="true" ht="14.25" hidden="false" customHeight="false" outlineLevel="0" collapsed="false">
      <c r="B40" s="125" t="s">
        <v>310</v>
      </c>
      <c r="C40" s="121" t="s">
        <v>19</v>
      </c>
      <c r="D40" s="127"/>
      <c r="E40" s="127"/>
      <c r="F40" s="127"/>
      <c r="G40" s="127"/>
    </row>
    <row r="41" s="112" customFormat="true" ht="14.25" hidden="false" customHeight="false" outlineLevel="0" collapsed="false">
      <c r="B41" s="125" t="s">
        <v>301</v>
      </c>
      <c r="C41" s="121" t="s">
        <v>19</v>
      </c>
      <c r="D41" s="23"/>
      <c r="E41" s="23"/>
      <c r="F41" s="23"/>
      <c r="G41" s="23"/>
    </row>
    <row r="42" customFormat="false" ht="14.25" hidden="false" customHeight="false" outlineLevel="0" collapsed="false">
      <c r="B42" s="41"/>
      <c r="C42" s="41"/>
      <c r="D42" s="41"/>
      <c r="E42" s="41"/>
      <c r="F42" s="41"/>
      <c r="G42" s="41"/>
    </row>
    <row r="43" customFormat="false" ht="14.25" hidden="false" customHeight="false" outlineLevel="0" collapsed="false">
      <c r="B43" s="128" t="s">
        <v>311</v>
      </c>
      <c r="C43" s="129"/>
      <c r="D43" s="129"/>
      <c r="E43" s="129"/>
      <c r="F43" s="129"/>
      <c r="G43" s="129"/>
      <c r="H43" s="97"/>
    </row>
    <row r="44" customFormat="false" ht="14.25" hidden="false" customHeight="false" outlineLevel="0" collapsed="false">
      <c r="B44" s="41"/>
      <c r="C44" s="41"/>
      <c r="D44" s="41"/>
      <c r="E44" s="41"/>
      <c r="F44" s="41"/>
      <c r="G44" s="41"/>
    </row>
    <row r="45" customFormat="false" ht="15" hidden="false" customHeight="false" outlineLevel="0" collapsed="false">
      <c r="B45" s="122" t="s">
        <v>305</v>
      </c>
      <c r="C45" s="112"/>
      <c r="D45" s="112"/>
      <c r="E45" s="112"/>
      <c r="F45" s="112"/>
      <c r="G45" s="112"/>
      <c r="H45" s="112"/>
    </row>
    <row r="46" customFormat="false" ht="14.25" hidden="false" customHeight="false" outlineLevel="0" collapsed="false">
      <c r="B46" s="123" t="s">
        <v>306</v>
      </c>
      <c r="C46" s="130"/>
      <c r="D46" s="130"/>
      <c r="E46" s="130"/>
      <c r="F46" s="130"/>
      <c r="G46" s="130"/>
      <c r="H46" s="131"/>
    </row>
    <row r="47" customFormat="false" ht="14.25" hidden="false" customHeight="false" outlineLevel="0" collapsed="false">
      <c r="B47" s="112"/>
      <c r="C47" s="112"/>
      <c r="D47" s="112"/>
      <c r="E47" s="112"/>
      <c r="F47" s="112"/>
      <c r="G47" s="112"/>
      <c r="H47" s="112"/>
    </row>
    <row r="48" customFormat="false" ht="15" hidden="false" customHeight="false" outlineLevel="0" collapsed="false">
      <c r="B48" s="108" t="s">
        <v>312</v>
      </c>
    </row>
    <row r="49" customFormat="false" ht="30" hidden="false" customHeight="false" outlineLevel="0" collapsed="false">
      <c r="B49" s="124" t="s">
        <v>313</v>
      </c>
      <c r="C49" s="124" t="s">
        <v>314</v>
      </c>
      <c r="D49" s="124" t="s">
        <v>315</v>
      </c>
      <c r="E49" s="124" t="s">
        <v>316</v>
      </c>
      <c r="F49" s="124" t="s">
        <v>317</v>
      </c>
      <c r="G49" s="124" t="s">
        <v>318</v>
      </c>
      <c r="H49" s="109" t="s">
        <v>319</v>
      </c>
    </row>
    <row r="50" customFormat="false" ht="14.25" hidden="false" customHeight="false" outlineLevel="0" collapsed="false">
      <c r="B50" s="121" t="s">
        <v>19</v>
      </c>
      <c r="C50" s="121" t="s">
        <v>19</v>
      </c>
      <c r="D50" s="121" t="s">
        <v>19</v>
      </c>
      <c r="E50" s="121" t="s">
        <v>19</v>
      </c>
      <c r="F50" s="121"/>
      <c r="G50" s="121" t="s">
        <v>19</v>
      </c>
      <c r="H50" s="121" t="s">
        <v>19</v>
      </c>
    </row>
    <row r="51" customFormat="false" ht="14.25" hidden="false" customHeight="false" outlineLevel="0" collapsed="false">
      <c r="B51" s="23"/>
      <c r="C51" s="23"/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13" t="s">
        <v>296</v>
      </c>
      <c r="D52" s="23"/>
      <c r="E52" s="23"/>
      <c r="F52" s="23"/>
      <c r="G52" s="23"/>
      <c r="H52" s="23"/>
    </row>
    <row r="53" customFormat="false" ht="15" hidden="false" customHeight="false" outlineLevel="0" collapsed="false">
      <c r="B53" s="124" t="s">
        <v>297</v>
      </c>
      <c r="C53" s="124" t="s">
        <v>298</v>
      </c>
    </row>
    <row r="54" customFormat="false" ht="14.25" hidden="false" customHeight="false" outlineLevel="0" collapsed="false">
      <c r="B54" s="119" t="s">
        <v>320</v>
      </c>
      <c r="C54" s="97"/>
    </row>
    <row r="55" customFormat="false" ht="14.25" hidden="false" customHeight="false" outlineLevel="0" collapsed="false">
      <c r="B55" s="125" t="s">
        <v>314</v>
      </c>
      <c r="C55" s="121" t="s">
        <v>19</v>
      </c>
    </row>
    <row r="56" customFormat="false" ht="14.25" hidden="false" customHeight="false" outlineLevel="0" collapsed="false">
      <c r="B56" s="125" t="s">
        <v>315</v>
      </c>
      <c r="C56" s="121" t="s">
        <v>19</v>
      </c>
    </row>
    <row r="57" customFormat="false" ht="14.25" hidden="false" customHeight="false" outlineLevel="0" collapsed="false">
      <c r="B57" s="125" t="str">
        <f aca="false">E49</f>
        <v>Златоглазка</v>
      </c>
      <c r="C57" s="121" t="s">
        <v>19</v>
      </c>
    </row>
    <row r="58" customFormat="false" ht="14.25" hidden="false" customHeight="false" outlineLevel="0" collapsed="false">
      <c r="B58" s="125" t="str">
        <f aca="false">F49</f>
        <v>Комары</v>
      </c>
      <c r="C58" s="121" t="s">
        <v>19</v>
      </c>
    </row>
    <row r="59" customFormat="false" ht="14.25" hidden="false" customHeight="false" outlineLevel="0" collapsed="false">
      <c r="B59" s="125" t="str">
        <f aca="false">G49</f>
        <v>Осы</v>
      </c>
      <c r="C59" s="121" t="s">
        <v>19</v>
      </c>
    </row>
    <row r="60" customFormat="false" ht="14.25" hidden="false" customHeight="false" outlineLevel="0" collapsed="false">
      <c r="B60" s="125" t="str">
        <f aca="false">H49</f>
        <v>Пищевая моль</v>
      </c>
      <c r="C60" s="121" t="s">
        <v>19</v>
      </c>
    </row>
    <row r="62" customFormat="false" ht="14.25" hidden="false" customHeight="false" outlineLevel="0" collapsed="false">
      <c r="B62" s="128" t="s">
        <v>321</v>
      </c>
      <c r="C62" s="129"/>
      <c r="D62" s="129"/>
      <c r="E62" s="129"/>
      <c r="F62" s="129"/>
      <c r="G62" s="129"/>
      <c r="H62" s="97"/>
    </row>
    <row r="63" customFormat="false" ht="14.25" hidden="false" customHeight="false" outlineLevel="0" collapsed="false">
      <c r="B63" s="41"/>
      <c r="C63" s="41"/>
      <c r="D63" s="41"/>
      <c r="E63" s="41"/>
      <c r="F63" s="41"/>
      <c r="G63" s="41"/>
    </row>
    <row r="64" customFormat="false" ht="15" hidden="false" customHeight="false" outlineLevel="0" collapsed="false">
      <c r="B64" s="122" t="s">
        <v>305</v>
      </c>
      <c r="C64" s="112"/>
      <c r="D64" s="112"/>
      <c r="E64" s="112"/>
      <c r="F64" s="112"/>
      <c r="G64" s="112"/>
      <c r="H64" s="112"/>
    </row>
    <row r="65" customFormat="false" ht="14.25" hidden="false" customHeight="false" outlineLevel="0" collapsed="false">
      <c r="B65" s="123" t="s">
        <v>306</v>
      </c>
      <c r="C65" s="96"/>
      <c r="D65" s="96"/>
      <c r="E65" s="96"/>
      <c r="F65" s="96"/>
      <c r="G65" s="96"/>
      <c r="H65" s="97"/>
    </row>
    <row r="66" customFormat="false" ht="14.25" hidden="false" customHeight="false" outlineLevel="0" collapsed="false">
      <c r="B66" s="112"/>
      <c r="C66" s="112"/>
      <c r="D66" s="112"/>
      <c r="E66" s="112"/>
      <c r="F66" s="112"/>
      <c r="G66" s="112"/>
      <c r="H66" s="112"/>
    </row>
    <row r="67" customFormat="false" ht="15" hidden="false" customHeight="false" outlineLevel="0" collapsed="false">
      <c r="B67" s="132" t="s">
        <v>322</v>
      </c>
      <c r="C67" s="112"/>
      <c r="D67" s="112"/>
      <c r="E67" s="112"/>
      <c r="F67" s="112"/>
      <c r="G67" s="112"/>
      <c r="H67" s="112"/>
    </row>
    <row r="68" s="77" customFormat="true" ht="55.5" hidden="false" customHeight="true" outlineLevel="0" collapsed="false">
      <c r="B68" s="109" t="s">
        <v>323</v>
      </c>
      <c r="C68" s="109"/>
      <c r="D68" s="109" t="s">
        <v>324</v>
      </c>
      <c r="E68" s="109" t="s">
        <v>277</v>
      </c>
      <c r="F68" s="109" t="s">
        <v>325</v>
      </c>
      <c r="G68" s="109"/>
      <c r="H68" s="133" t="s">
        <v>326</v>
      </c>
    </row>
    <row r="69" customFormat="false" ht="14.25" hidden="false" customHeight="true" outlineLevel="0" collapsed="false">
      <c r="A69" s="77"/>
      <c r="B69" s="57" t="s">
        <v>327</v>
      </c>
      <c r="C69" s="57"/>
      <c r="D69" s="59" t="s">
        <v>19</v>
      </c>
      <c r="E69" s="59" t="s">
        <v>19</v>
      </c>
      <c r="F69" s="59" t="s">
        <v>19</v>
      </c>
      <c r="G69" s="59"/>
      <c r="H69" s="59" t="s">
        <v>19</v>
      </c>
    </row>
    <row r="70" customFormat="false" ht="14.25" hidden="false" customHeight="true" outlineLevel="0" collapsed="false">
      <c r="A70" s="77"/>
      <c r="B70" s="57" t="s">
        <v>329</v>
      </c>
      <c r="C70" s="57"/>
      <c r="D70" s="134" t="s">
        <v>348</v>
      </c>
      <c r="E70" s="59" t="str">
        <f aca="false">журнал6!B10</f>
        <v>Ратобор-брикет от грызунов </v>
      </c>
      <c r="F70" s="59" t="str">
        <f aca="false">журнал6!F10</f>
        <v>Бродифакум 0,005%</v>
      </c>
      <c r="G70" s="59"/>
      <c r="H70" s="135" t="n">
        <f aca="false">журнал6!G15</f>
        <v>0.73</v>
      </c>
    </row>
    <row r="71" customFormat="false" ht="14.25" hidden="false" customHeight="true" outlineLevel="0" collapsed="false">
      <c r="A71" s="77"/>
      <c r="B71" s="57"/>
      <c r="C71" s="57"/>
      <c r="D71" s="134"/>
      <c r="E71" s="59"/>
      <c r="F71" s="59"/>
      <c r="G71" s="59"/>
      <c r="H71" s="135"/>
    </row>
    <row r="72" customFormat="false" ht="30.75" hidden="false" customHeight="true" outlineLevel="0" collapsed="false">
      <c r="A72" s="77"/>
      <c r="B72" s="57"/>
      <c r="C72" s="57"/>
      <c r="D72" s="71" t="str">
        <f aca="false">журнал6!H10</f>
        <v>1 контур защиты</v>
      </c>
      <c r="E72" s="59"/>
      <c r="F72" s="59"/>
      <c r="G72" s="59"/>
      <c r="H72" s="135"/>
    </row>
    <row r="73" customFormat="false" ht="27" hidden="false" customHeight="true" outlineLevel="0" collapsed="false">
      <c r="A73" s="77"/>
      <c r="B73" s="57" t="s">
        <v>330</v>
      </c>
      <c r="C73" s="57"/>
      <c r="D73" s="59" t="s">
        <v>19</v>
      </c>
      <c r="E73" s="59" t="s">
        <v>19</v>
      </c>
      <c r="F73" s="59" t="s">
        <v>19</v>
      </c>
      <c r="G73" s="59"/>
      <c r="H73" s="59" t="s">
        <v>19</v>
      </c>
    </row>
    <row r="74" customFormat="false" ht="11.25" hidden="false" customHeight="true" outlineLevel="0" collapsed="false">
      <c r="A74" s="77"/>
      <c r="B74" s="137"/>
      <c r="C74" s="137"/>
      <c r="D74" s="138"/>
      <c r="E74" s="138"/>
      <c r="F74" s="138"/>
      <c r="G74" s="138"/>
      <c r="H74" s="139"/>
    </row>
    <row r="75" customFormat="false" ht="15" hidden="false" customHeight="false" outlineLevel="0" collapsed="false">
      <c r="B75" s="108" t="s">
        <v>331</v>
      </c>
      <c r="C75" s="140"/>
    </row>
    <row r="76" customFormat="false" ht="14.25" hidden="false" customHeight="false" outlineLevel="0" collapsed="false">
      <c r="B76" s="119" t="s">
        <v>332</v>
      </c>
      <c r="C76" s="96"/>
      <c r="D76" s="96"/>
      <c r="E76" s="96"/>
      <c r="F76" s="97"/>
      <c r="G76" s="121" t="n">
        <v>64</v>
      </c>
      <c r="H76" s="121"/>
    </row>
    <row r="77" customFormat="false" ht="14.25" hidden="false" customHeight="false" outlineLevel="0" collapsed="false">
      <c r="B77" s="119" t="s">
        <v>333</v>
      </c>
      <c r="C77" s="96"/>
      <c r="D77" s="96"/>
      <c r="E77" s="96"/>
      <c r="F77" s="97"/>
      <c r="G77" s="121" t="s">
        <v>19</v>
      </c>
      <c r="H77" s="121"/>
    </row>
    <row r="78" customFormat="false" ht="14.25" hidden="false" customHeight="false" outlineLevel="0" collapsed="false">
      <c r="B78" s="141" t="s">
        <v>334</v>
      </c>
      <c r="C78" s="142"/>
      <c r="D78" s="142"/>
      <c r="E78" s="142"/>
      <c r="F78" s="143"/>
      <c r="G78" s="121" t="s">
        <v>19</v>
      </c>
      <c r="H78" s="121"/>
    </row>
    <row r="79" customFormat="false" ht="14.25" hidden="false" customHeight="false" outlineLevel="0" collapsed="false">
      <c r="A79" s="112"/>
      <c r="B79" s="123" t="s">
        <v>335</v>
      </c>
      <c r="C79" s="96"/>
      <c r="D79" s="96"/>
      <c r="E79" s="96"/>
      <c r="F79" s="97"/>
      <c r="G79" s="121" t="s">
        <v>19</v>
      </c>
      <c r="H79" s="121"/>
    </row>
    <row r="80" customFormat="false" ht="14.25" hidden="false" customHeight="false" outlineLevel="0" collapsed="false">
      <c r="B80" s="123" t="s">
        <v>336</v>
      </c>
      <c r="C80" s="96"/>
      <c r="D80" s="96"/>
      <c r="E80" s="96"/>
      <c r="F80" s="97"/>
      <c r="G80" s="144" t="s">
        <v>19</v>
      </c>
      <c r="H80" s="144"/>
    </row>
    <row r="81" customFormat="false" ht="14.25" hidden="false" customHeight="false" outlineLevel="0" collapsed="false">
      <c r="B81" s="123" t="s">
        <v>337</v>
      </c>
      <c r="C81" s="96"/>
      <c r="D81" s="96"/>
      <c r="E81" s="96"/>
      <c r="F81" s="97"/>
      <c r="G81" s="110" t="s">
        <v>338</v>
      </c>
      <c r="H81" s="110"/>
    </row>
    <row r="83" customFormat="false" ht="15" hidden="false" customHeight="false" outlineLevel="0" collapsed="false">
      <c r="B83" s="108" t="s">
        <v>339</v>
      </c>
    </row>
    <row r="84" customFormat="false" ht="27" hidden="false" customHeight="true" outlineLevel="0" collapsed="false">
      <c r="B84" s="66" t="s">
        <v>340</v>
      </c>
      <c r="C84" s="66"/>
      <c r="D84" s="66"/>
      <c r="E84" s="66"/>
      <c r="F84" s="66"/>
      <c r="G84" s="66"/>
      <c r="H84" s="66"/>
    </row>
    <row r="87" s="77" customFormat="true" ht="14.25" hidden="false" customHeight="true" outlineLevel="0" collapsed="false">
      <c r="B87" s="71" t="s">
        <v>341</v>
      </c>
      <c r="C87" s="145"/>
      <c r="D87" s="145"/>
      <c r="E87" s="145" t="s">
        <v>342</v>
      </c>
      <c r="F87" s="145"/>
      <c r="G87" s="145"/>
      <c r="H87" s="145"/>
    </row>
    <row r="88" customFormat="false" ht="14.25" hidden="false" customHeight="false" outlineLevel="0" collapsed="false">
      <c r="A88" s="77"/>
      <c r="B88" s="71"/>
      <c r="C88" s="71"/>
      <c r="D88" s="145"/>
      <c r="E88" s="145"/>
      <c r="F88" s="145"/>
      <c r="G88" s="145"/>
      <c r="H88" s="145"/>
    </row>
  </sheetData>
  <mergeCells count="44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G17:H17"/>
    <mergeCell ref="B21:C21"/>
    <mergeCell ref="G25:H25"/>
    <mergeCell ref="G26:H26"/>
    <mergeCell ref="G27:H27"/>
    <mergeCell ref="B30:H30"/>
    <mergeCell ref="G33:H33"/>
    <mergeCell ref="G34:H34"/>
    <mergeCell ref="B68:C68"/>
    <mergeCell ref="F68:G68"/>
    <mergeCell ref="B69:C69"/>
    <mergeCell ref="F69:G69"/>
    <mergeCell ref="B70:C72"/>
    <mergeCell ref="D70:D71"/>
    <mergeCell ref="E70:E72"/>
    <mergeCell ref="F70:G72"/>
    <mergeCell ref="H70:H72"/>
    <mergeCell ref="B73:C73"/>
    <mergeCell ref="F73:G73"/>
    <mergeCell ref="G76:H76"/>
    <mergeCell ref="G77:H77"/>
    <mergeCell ref="G78:H78"/>
    <mergeCell ref="G79:H79"/>
    <mergeCell ref="G80:H80"/>
    <mergeCell ref="G81:H81"/>
    <mergeCell ref="B84:H84"/>
    <mergeCell ref="B87:B88"/>
    <mergeCell ref="C87:D88"/>
    <mergeCell ref="E87:F88"/>
    <mergeCell ref="G87:H88"/>
  </mergeCells>
  <dataValidations count="1">
    <dataValidation allowBlank="true" operator="between" showDropDown="false" showErrorMessage="true" showInputMessage="true" sqref="F16:F17" type="list">
      <formula1>#ref!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257" min="1" style="22" width="10.5813953488372"/>
    <col collapsed="false" hidden="false" max="1025" min="258" style="0" width="10.706976744186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  <c r="D56" s="0"/>
      <c r="E56" s="0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C58" s="0"/>
      <c r="D58" s="0"/>
      <c r="E58" s="36"/>
    </row>
    <row r="59" customFormat="false" ht="15" hidden="false" customHeight="true" outlineLevel="0" collapsed="false">
      <c r="A59" s="37"/>
      <c r="B59" s="32"/>
      <c r="C59" s="0"/>
      <c r="D59" s="0"/>
      <c r="E59" s="36"/>
    </row>
    <row r="60" customFormat="false" ht="15" hidden="false" customHeight="true" outlineLevel="0" collapsed="false">
      <c r="A60" s="38" t="s">
        <v>139</v>
      </c>
      <c r="B60" s="33"/>
      <c r="C60" s="0"/>
      <c r="D60" s="0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5813953488372"/>
    <col collapsed="false" hidden="false" max="2" min="2" style="40" width="10.5813953488372"/>
    <col collapsed="false" hidden="false" max="3" min="3" style="41" width="13.7813953488372"/>
    <col collapsed="false" hidden="false" max="4" min="4" style="0" width="10.5813953488372"/>
    <col collapsed="false" hidden="false" max="5" min="5" style="0" width="17.9674418604651"/>
    <col collapsed="false" hidden="false" max="257" min="6" style="0" width="10.5813953488372"/>
    <col collapsed="false" hidden="false" max="1025" min="258" style="0" width="10.706976744186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J1" activeCellId="0" sqref="J1"/>
    </sheetView>
  </sheetViews>
  <sheetFormatPr defaultRowHeight="14.25"/>
  <cols>
    <col collapsed="false" hidden="false" max="1" min="1" style="0" width="5.53953488372093"/>
    <col collapsed="false" hidden="false" max="2" min="2" style="0" width="16.7348837209302"/>
    <col collapsed="false" hidden="false" max="3" min="3" style="0" width="10.706976744186"/>
    <col collapsed="false" hidden="false" max="4" min="4" style="0" width="13.1674418604651"/>
    <col collapsed="false" hidden="false" max="6" min="5" style="0" width="10.706976744186"/>
    <col collapsed="false" hidden="false" max="7" min="7" style="0" width="13.4139534883721"/>
    <col collapsed="false" hidden="false" max="8" min="8" style="0" width="10.706976744186"/>
    <col collapsed="false" hidden="false" max="9" min="9" style="0" width="7.87441860465116"/>
    <col collapsed="false" hidden="false" max="1025" min="10" style="0" width="10.706976744186"/>
  </cols>
  <sheetData>
    <row r="1" customFormat="false" ht="69" hidden="false" customHeight="true" outlineLevel="0" collapsed="false">
      <c r="A1" s="57" t="s">
        <v>194</v>
      </c>
      <c r="B1" s="57"/>
      <c r="C1" s="57"/>
      <c r="D1" s="57"/>
      <c r="E1" s="58" t="s">
        <v>195</v>
      </c>
      <c r="F1" s="58"/>
      <c r="G1" s="58"/>
      <c r="H1" s="57" t="s">
        <v>196</v>
      </c>
      <c r="I1" s="57"/>
      <c r="J1" s="57" t="s">
        <v>197</v>
      </c>
      <c r="K1" s="57"/>
      <c r="L1" s="59" t="s">
        <v>198</v>
      </c>
    </row>
    <row r="2" customFormat="false" ht="12.75" hidden="false" customHeight="true" outlineLevel="0" collapsed="false">
      <c r="A2" s="57" t="s">
        <v>199</v>
      </c>
      <c r="B2" s="57"/>
      <c r="C2" s="59" t="n">
        <v>89379676209</v>
      </c>
      <c r="D2" s="59"/>
      <c r="E2" s="59" t="s">
        <v>200</v>
      </c>
      <c r="F2" s="59"/>
      <c r="G2" s="59"/>
      <c r="H2" s="57"/>
      <c r="I2" s="57"/>
      <c r="J2" s="57"/>
      <c r="K2" s="57"/>
      <c r="L2" s="59" t="s">
        <v>201</v>
      </c>
    </row>
    <row r="3" customFormat="false" ht="12.75" hidden="false" customHeight="true" outlineLevel="0" collapsed="false">
      <c r="A3" s="57" t="s">
        <v>202</v>
      </c>
      <c r="B3" s="57"/>
      <c r="C3" s="59" t="s">
        <v>203</v>
      </c>
      <c r="D3" s="59"/>
      <c r="E3" s="59"/>
      <c r="F3" s="59"/>
      <c r="G3" s="59"/>
      <c r="H3" s="57" t="s">
        <v>204</v>
      </c>
      <c r="I3" s="57"/>
      <c r="J3" s="59" t="s">
        <v>205</v>
      </c>
      <c r="K3" s="59"/>
      <c r="L3" s="59"/>
    </row>
    <row r="4" customFormat="false" ht="27.4" hidden="false" customHeight="true" outlineLevel="0" collapsed="false">
      <c r="A4" s="57" t="s">
        <v>206</v>
      </c>
      <c r="B4" s="57"/>
      <c r="C4" s="59" t="s">
        <v>207</v>
      </c>
      <c r="D4" s="59"/>
      <c r="E4" s="59"/>
      <c r="F4" s="59"/>
      <c r="G4" s="59"/>
      <c r="H4" s="59"/>
      <c r="I4" s="59"/>
      <c r="J4" s="59"/>
      <c r="K4" s="59"/>
      <c r="L4" s="59"/>
    </row>
    <row r="5" customFormat="false" ht="31.5" hidden="false" customHeight="true" outlineLevel="0" collapsed="false">
      <c r="A5" s="57" t="s">
        <v>208</v>
      </c>
      <c r="B5" s="57"/>
      <c r="C5" s="59" t="s">
        <v>209</v>
      </c>
      <c r="D5" s="59"/>
      <c r="E5" s="60" t="s">
        <v>210</v>
      </c>
      <c r="F5" s="61" t="s">
        <v>211</v>
      </c>
      <c r="G5" s="60" t="s">
        <v>212</v>
      </c>
      <c r="H5" s="59"/>
      <c r="I5" s="59"/>
      <c r="J5" s="59"/>
      <c r="K5" s="59"/>
      <c r="L5" s="59"/>
    </row>
    <row r="6" customFormat="false" ht="54" hidden="false" customHeight="true" outlineLevel="0" collapsed="false">
      <c r="A6" s="62" t="s">
        <v>213</v>
      </c>
      <c r="B6" s="62" t="s">
        <v>214</v>
      </c>
      <c r="C6" s="62" t="s">
        <v>215</v>
      </c>
      <c r="D6" s="62" t="s">
        <v>216</v>
      </c>
      <c r="E6" s="62" t="s">
        <v>217</v>
      </c>
      <c r="F6" s="62"/>
      <c r="G6" s="63" t="s">
        <v>218</v>
      </c>
      <c r="H6" s="63"/>
      <c r="I6" s="63" t="s">
        <v>219</v>
      </c>
      <c r="J6" s="63"/>
      <c r="K6" s="64" t="s">
        <v>220</v>
      </c>
      <c r="L6" s="64"/>
    </row>
    <row r="7" customFormat="false" ht="84.6" hidden="false" customHeight="true" outlineLevel="0" collapsed="false">
      <c r="A7" s="65" t="n">
        <v>1</v>
      </c>
      <c r="B7" s="59" t="s">
        <v>221</v>
      </c>
      <c r="C7" s="66" t="s">
        <v>222</v>
      </c>
      <c r="D7" s="66" t="s">
        <v>223</v>
      </c>
      <c r="E7" s="67" t="s">
        <v>224</v>
      </c>
      <c r="F7" s="67"/>
      <c r="G7" s="66" t="s">
        <v>225</v>
      </c>
      <c r="H7" s="66"/>
      <c r="I7" s="66" t="s">
        <v>226</v>
      </c>
      <c r="J7" s="66"/>
      <c r="K7" s="68"/>
      <c r="L7" s="68"/>
    </row>
    <row r="8" customFormat="false" ht="68.25" hidden="true" customHeight="true" outlineLevel="0" collapsed="false">
      <c r="A8" s="65" t="n">
        <v>2</v>
      </c>
      <c r="B8" s="59" t="s">
        <v>227</v>
      </c>
      <c r="C8" s="69" t="s">
        <v>222</v>
      </c>
      <c r="D8" s="66" t="s">
        <v>228</v>
      </c>
      <c r="E8" s="70" t="s">
        <v>229</v>
      </c>
      <c r="F8" s="70"/>
      <c r="G8" s="66" t="s">
        <v>230</v>
      </c>
      <c r="H8" s="66"/>
      <c r="I8" s="71" t="s">
        <v>231</v>
      </c>
      <c r="J8" s="71"/>
      <c r="K8" s="68"/>
      <c r="L8" s="68"/>
    </row>
    <row r="9" s="75" customFormat="true" ht="68.1" hidden="false" customHeight="true" outlineLevel="0" collapsed="false">
      <c r="A9" s="72" t="n">
        <v>2</v>
      </c>
      <c r="B9" s="73" t="s">
        <v>232</v>
      </c>
      <c r="C9" s="74" t="s">
        <v>233</v>
      </c>
      <c r="D9" s="74" t="s">
        <v>234</v>
      </c>
      <c r="E9" s="74" t="s">
        <v>235</v>
      </c>
      <c r="F9" s="74"/>
      <c r="G9" s="74" t="s">
        <v>230</v>
      </c>
      <c r="H9" s="74"/>
      <c r="I9" s="74" t="s">
        <v>236</v>
      </c>
      <c r="J9" s="74"/>
      <c r="K9" s="74" t="s">
        <v>237</v>
      </c>
      <c r="L9" s="74"/>
    </row>
    <row r="10" customFormat="false" ht="39.6" hidden="false" customHeight="true" outlineLevel="0" collapsed="false">
      <c r="A10" s="72" t="n">
        <v>3</v>
      </c>
      <c r="B10" s="74" t="s">
        <v>238</v>
      </c>
      <c r="C10" s="74" t="s">
        <v>239</v>
      </c>
      <c r="D10" s="74" t="s">
        <v>234</v>
      </c>
      <c r="E10" s="74" t="s">
        <v>235</v>
      </c>
      <c r="F10" s="74"/>
      <c r="G10" s="74" t="s">
        <v>230</v>
      </c>
      <c r="H10" s="74"/>
      <c r="I10" s="74" t="s">
        <v>19</v>
      </c>
      <c r="J10" s="74"/>
      <c r="K10" s="74"/>
      <c r="L10" s="74"/>
    </row>
    <row r="11" customFormat="false" ht="28.5" hidden="false" customHeight="true" outlineLevel="0" collapsed="false">
      <c r="A11" s="72" t="n">
        <v>4</v>
      </c>
      <c r="B11" s="74" t="s">
        <v>240</v>
      </c>
      <c r="C11" s="74" t="s">
        <v>19</v>
      </c>
      <c r="D11" s="74" t="s">
        <v>19</v>
      </c>
      <c r="E11" s="74" t="s">
        <v>241</v>
      </c>
      <c r="F11" s="74"/>
      <c r="G11" s="74" t="s">
        <v>242</v>
      </c>
      <c r="H11" s="74"/>
      <c r="I11" s="74" t="s">
        <v>19</v>
      </c>
      <c r="J11" s="74"/>
      <c r="K11" s="74"/>
      <c r="L11" s="74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6" activeCellId="0" sqref="A16"/>
    </sheetView>
  </sheetViews>
  <sheetFormatPr defaultRowHeight="14.25"/>
  <cols>
    <col collapsed="false" hidden="false" max="1" min="1" style="76" width="11.2"/>
    <col collapsed="false" hidden="false" max="2" min="2" style="77" width="18.2139534883721"/>
    <col collapsed="false" hidden="false" max="3" min="3" style="77" width="10.706976744186"/>
    <col collapsed="false" hidden="false" max="4" min="4" style="0" width="8"/>
    <col collapsed="false" hidden="false" max="5" min="5" style="77" width="12.6744186046512"/>
    <col collapsed="false" hidden="false" max="6" min="6" style="77" width="11.9348837209302"/>
    <col collapsed="false" hidden="false" max="7" min="7" style="0" width="13.1674418604651"/>
    <col collapsed="false" hidden="false" max="8" min="8" style="0" width="9.35348837209302"/>
    <col collapsed="false" hidden="false" max="9" min="9" style="0" width="7.50697674418605"/>
    <col collapsed="false" hidden="false" max="10" min="10" style="78" width="16.1209302325581"/>
    <col collapsed="false" hidden="false" max="11" min="11" style="0" width="14.153488372093"/>
    <col collapsed="false" hidden="false" max="1025" min="12" style="0" width="10.706976744186"/>
  </cols>
  <sheetData>
    <row r="1" customFormat="false" ht="36.95" hidden="false" customHeight="true" outlineLevel="0" collapsed="false">
      <c r="A1" s="57" t="s">
        <v>194</v>
      </c>
      <c r="B1" s="57"/>
      <c r="C1" s="57"/>
      <c r="D1" s="57"/>
      <c r="E1" s="58" t="s">
        <v>243</v>
      </c>
      <c r="F1" s="58"/>
      <c r="G1" s="58"/>
      <c r="H1" s="57" t="s">
        <v>196</v>
      </c>
      <c r="I1" s="57"/>
      <c r="J1" s="57" t="s">
        <v>197</v>
      </c>
      <c r="K1" s="59" t="s">
        <v>198</v>
      </c>
    </row>
    <row r="2" customFormat="false" ht="21" hidden="false" customHeight="true" outlineLevel="0" collapsed="false">
      <c r="A2" s="57" t="s">
        <v>199</v>
      </c>
      <c r="B2" s="57"/>
      <c r="C2" s="59" t="n">
        <v>89379676209</v>
      </c>
      <c r="D2" s="59"/>
      <c r="E2" s="50" t="s">
        <v>200</v>
      </c>
      <c r="F2" s="50"/>
      <c r="G2" s="50"/>
      <c r="H2" s="57"/>
      <c r="I2" s="57"/>
      <c r="J2" s="57"/>
      <c r="K2" s="59" t="s">
        <v>201</v>
      </c>
    </row>
    <row r="3" customFormat="false" ht="12.75" hidden="false" customHeight="true" outlineLevel="0" collapsed="false">
      <c r="A3" s="57" t="s">
        <v>202</v>
      </c>
      <c r="B3" s="57"/>
      <c r="C3" s="59" t="s">
        <v>203</v>
      </c>
      <c r="D3" s="59"/>
      <c r="E3" s="50"/>
      <c r="F3" s="50"/>
      <c r="G3" s="50"/>
      <c r="H3" s="57" t="s">
        <v>204</v>
      </c>
      <c r="I3" s="57"/>
      <c r="J3" s="59" t="s">
        <v>205</v>
      </c>
      <c r="K3" s="59"/>
    </row>
    <row r="4" customFormat="false" ht="33.75" hidden="false" customHeight="true" outlineLevel="0" collapsed="false">
      <c r="A4" s="57" t="s">
        <v>206</v>
      </c>
      <c r="B4" s="57"/>
      <c r="C4" s="59" t="s">
        <v>207</v>
      </c>
      <c r="D4" s="59"/>
      <c r="E4" s="50"/>
      <c r="F4" s="50"/>
      <c r="G4" s="50"/>
      <c r="H4" s="59"/>
      <c r="I4" s="59"/>
      <c r="J4" s="59"/>
      <c r="K4" s="59"/>
    </row>
    <row r="5" customFormat="false" ht="44.25" hidden="false" customHeight="true" outlineLevel="0" collapsed="false">
      <c r="A5" s="57" t="s">
        <v>208</v>
      </c>
      <c r="B5" s="57"/>
      <c r="C5" s="59" t="s">
        <v>209</v>
      </c>
      <c r="D5" s="59"/>
      <c r="E5" s="60" t="s">
        <v>210</v>
      </c>
      <c r="F5" s="61" t="s">
        <v>211</v>
      </c>
      <c r="G5" s="60" t="s">
        <v>212</v>
      </c>
      <c r="H5" s="59"/>
      <c r="I5" s="59"/>
      <c r="J5" s="59"/>
      <c r="K5" s="59"/>
    </row>
    <row r="6" customFormat="false" ht="46.5" hidden="false" customHeight="true" outlineLevel="0" collapsed="false">
      <c r="A6" s="79" t="s">
        <v>244</v>
      </c>
      <c r="B6" s="79" t="s">
        <v>214</v>
      </c>
      <c r="C6" s="79" t="s">
        <v>245</v>
      </c>
      <c r="D6" s="79" t="s">
        <v>246</v>
      </c>
      <c r="E6" s="79" t="s">
        <v>247</v>
      </c>
      <c r="F6" s="80" t="s">
        <v>248</v>
      </c>
      <c r="G6" s="80" t="s">
        <v>249</v>
      </c>
      <c r="H6" s="79" t="s">
        <v>250</v>
      </c>
      <c r="I6" s="79" t="s">
        <v>250</v>
      </c>
      <c r="J6" s="81" t="s">
        <v>251</v>
      </c>
      <c r="K6" s="79" t="s">
        <v>252</v>
      </c>
    </row>
    <row r="7" customFormat="false" ht="54" hidden="false" customHeight="true" outlineLevel="0" collapsed="false">
      <c r="A7" s="79"/>
      <c r="B7" s="79"/>
      <c r="C7" s="79"/>
      <c r="D7" s="79"/>
      <c r="E7" s="79"/>
      <c r="F7" s="80"/>
      <c r="G7" s="80"/>
      <c r="H7" s="79" t="s">
        <v>253</v>
      </c>
      <c r="I7" s="82" t="s">
        <v>254</v>
      </c>
      <c r="J7" s="81"/>
      <c r="K7" s="81"/>
    </row>
    <row r="8" customFormat="false" ht="56.1" hidden="true" customHeight="true" outlineLevel="0" collapsed="false">
      <c r="A8" s="83" t="n">
        <v>44470</v>
      </c>
      <c r="B8" s="59" t="s">
        <v>255</v>
      </c>
      <c r="C8" s="66" t="s">
        <v>256</v>
      </c>
      <c r="D8" s="59" t="n">
        <v>42</v>
      </c>
      <c r="E8" s="59" t="s">
        <v>257</v>
      </c>
      <c r="F8" s="51" t="s">
        <v>223</v>
      </c>
      <c r="G8" s="84" t="n">
        <f aca="false">занесвынес!C8-занесвынес!G8</f>
        <v>0.138</v>
      </c>
      <c r="H8" s="67" t="s">
        <v>258</v>
      </c>
      <c r="I8" s="85" t="s">
        <v>259</v>
      </c>
      <c r="J8" s="67" t="s">
        <v>230</v>
      </c>
      <c r="K8" s="67" t="s">
        <v>260</v>
      </c>
    </row>
    <row r="9" customFormat="false" ht="56.1" hidden="false" customHeight="true" outlineLevel="0" collapsed="false">
      <c r="A9" s="83" t="n">
        <v>44478</v>
      </c>
      <c r="B9" s="59" t="s">
        <v>227</v>
      </c>
      <c r="C9" s="66" t="s">
        <v>261</v>
      </c>
      <c r="D9" s="59" t="n">
        <v>7021</v>
      </c>
      <c r="E9" s="59" t="s">
        <v>257</v>
      </c>
      <c r="F9" s="66" t="s">
        <v>228</v>
      </c>
      <c r="G9" s="84" t="n">
        <f aca="false">занесвынес!C9-занесвынес!G9</f>
        <v>1.28</v>
      </c>
      <c r="H9" s="67" t="s">
        <v>262</v>
      </c>
      <c r="I9" s="85" t="s">
        <v>263</v>
      </c>
      <c r="J9" s="67" t="s">
        <v>230</v>
      </c>
      <c r="K9" s="67" t="s">
        <v>260</v>
      </c>
    </row>
    <row r="10" customFormat="false" ht="66.6" hidden="false" customHeight="true" outlineLevel="0" collapsed="false">
      <c r="A10" s="83" t="n">
        <v>44483</v>
      </c>
      <c r="B10" s="59" t="s">
        <v>227</v>
      </c>
      <c r="C10" s="66" t="s">
        <v>261</v>
      </c>
      <c r="D10" s="59" t="n">
        <v>7021</v>
      </c>
      <c r="E10" s="59" t="s">
        <v>257</v>
      </c>
      <c r="F10" s="66" t="s">
        <v>228</v>
      </c>
      <c r="G10" s="84" t="n">
        <f aca="false">занесвынес!C10-занесвынес!G10</f>
        <v>0.72</v>
      </c>
      <c r="H10" s="67" t="s">
        <v>264</v>
      </c>
      <c r="I10" s="85" t="s">
        <v>265</v>
      </c>
      <c r="J10" s="67" t="s">
        <v>230</v>
      </c>
      <c r="K10" s="67" t="s">
        <v>260</v>
      </c>
    </row>
    <row r="11" customFormat="false" ht="57" hidden="false" customHeight="false" outlineLevel="0" collapsed="false">
      <c r="A11" s="83" t="n">
        <v>44483</v>
      </c>
      <c r="B11" s="86" t="s">
        <v>266</v>
      </c>
      <c r="C11" s="87" t="s">
        <v>261</v>
      </c>
      <c r="D11" s="86" t="s">
        <v>267</v>
      </c>
      <c r="E11" s="59" t="s">
        <v>268</v>
      </c>
      <c r="F11" s="66" t="s">
        <v>228</v>
      </c>
      <c r="G11" s="84" t="n">
        <f aca="false">занесвынес!C11-занесвынес!G11</f>
        <v>4.5</v>
      </c>
      <c r="H11" s="67" t="s">
        <v>269</v>
      </c>
      <c r="I11" s="85" t="s">
        <v>270</v>
      </c>
      <c r="J11" s="67" t="s">
        <v>230</v>
      </c>
      <c r="K11" s="67" t="s">
        <v>260</v>
      </c>
    </row>
    <row r="12" customFormat="false" ht="84.6" hidden="false" customHeight="true" outlineLevel="0" collapsed="false">
      <c r="A12" s="83" t="n">
        <v>44487</v>
      </c>
      <c r="B12" s="59" t="s">
        <v>255</v>
      </c>
      <c r="C12" s="66" t="s">
        <v>256</v>
      </c>
      <c r="D12" s="59" t="n">
        <v>42</v>
      </c>
      <c r="E12" s="59" t="s">
        <v>257</v>
      </c>
      <c r="F12" s="51" t="s">
        <v>223</v>
      </c>
      <c r="G12" s="84" t="n">
        <f aca="false">занесвынес!C12-занесвынес!G12</f>
        <v>0.138</v>
      </c>
      <c r="H12" s="67" t="s">
        <v>258</v>
      </c>
      <c r="I12" s="85" t="s">
        <v>259</v>
      </c>
      <c r="J12" s="67" t="s">
        <v>271</v>
      </c>
      <c r="K12" s="67" t="s">
        <v>260</v>
      </c>
    </row>
    <row r="13" customFormat="false" ht="41.25" hidden="false" customHeight="true" outlineLevel="0" collapsed="false">
      <c r="A13" s="83" t="n">
        <v>44487</v>
      </c>
      <c r="B13" s="59" t="s">
        <v>255</v>
      </c>
      <c r="C13" s="66" t="s">
        <v>256</v>
      </c>
      <c r="D13" s="59" t="n">
        <v>42</v>
      </c>
      <c r="E13" s="59" t="s">
        <v>257</v>
      </c>
      <c r="F13" s="51" t="s">
        <v>223</v>
      </c>
      <c r="G13" s="84" t="n">
        <f aca="false">занесвынес!C13-занесвынес!G13</f>
        <v>0.078</v>
      </c>
      <c r="H13" s="67" t="s">
        <v>258</v>
      </c>
      <c r="I13" s="85" t="s">
        <v>272</v>
      </c>
      <c r="J13" s="67" t="s">
        <v>242</v>
      </c>
      <c r="K13" s="67" t="s">
        <v>260</v>
      </c>
    </row>
    <row r="14" customFormat="false" ht="66.6" hidden="false" customHeight="true" outlineLevel="0" collapsed="false">
      <c r="A14" s="83" t="n">
        <v>44488</v>
      </c>
      <c r="B14" s="59" t="s">
        <v>227</v>
      </c>
      <c r="C14" s="66" t="s">
        <v>261</v>
      </c>
      <c r="D14" s="59" t="n">
        <v>7021</v>
      </c>
      <c r="E14" s="59" t="s">
        <v>257</v>
      </c>
      <c r="F14" s="66" t="s">
        <v>228</v>
      </c>
      <c r="G14" s="84" t="n">
        <f aca="false">занесвынес!C14-занесвынес!G14</f>
        <v>1.28</v>
      </c>
      <c r="H14" s="67" t="s">
        <v>262</v>
      </c>
      <c r="I14" s="85" t="s">
        <v>263</v>
      </c>
      <c r="J14" s="67" t="s">
        <v>230</v>
      </c>
      <c r="K14" s="67" t="s">
        <v>260</v>
      </c>
    </row>
    <row r="15" customFormat="false" ht="28.5" hidden="false" customHeight="false" outlineLevel="0" collapsed="false">
      <c r="A15" s="83" t="n">
        <v>44494</v>
      </c>
      <c r="B15" s="59" t="s">
        <v>227</v>
      </c>
      <c r="C15" s="66" t="s">
        <v>261</v>
      </c>
      <c r="D15" s="59" t="n">
        <v>7021</v>
      </c>
      <c r="E15" s="59" t="s">
        <v>257</v>
      </c>
      <c r="F15" s="66" t="s">
        <v>228</v>
      </c>
      <c r="G15" s="84" t="n">
        <f aca="false">занесвынес!C15-занесвынес!G15</f>
        <v>0.73</v>
      </c>
      <c r="H15" s="67" t="s">
        <v>264</v>
      </c>
      <c r="I15" s="85" t="s">
        <v>265</v>
      </c>
      <c r="J15" s="67" t="s">
        <v>230</v>
      </c>
      <c r="K15" s="67" t="s">
        <v>260</v>
      </c>
    </row>
    <row r="16" customFormat="false" ht="14.25" hidden="false" customHeight="false" outlineLevel="0" collapsed="false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customFormat="false" ht="14.25" hidden="false" customHeight="false" outlineLevel="0" collapsed="false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customFormat="false" ht="14.25" hidden="false" customHeight="false" outlineLevel="0" collapsed="false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G16" activeCellId="0" sqref="G16"/>
    </sheetView>
  </sheetViews>
  <sheetFormatPr defaultRowHeight="14.25"/>
  <cols>
    <col collapsed="false" hidden="false" max="1" min="1" style="76" width="8.73953488372093"/>
    <col collapsed="false" hidden="false" max="2" min="2" style="77" width="15.1348837209302"/>
    <col collapsed="false" hidden="false" max="3" min="3" style="77" width="16.9813953488372"/>
    <col collapsed="false" hidden="false" max="4" min="4" style="77" width="13.046511627907"/>
    <col collapsed="false" hidden="false" max="5" min="5" style="77" width="12.4279069767442"/>
    <col collapsed="false" hidden="false" max="6" min="6" style="0" width="17.9674418604651"/>
    <col collapsed="false" hidden="false" max="7" min="7" style="0" width="14.646511627907"/>
    <col collapsed="false" hidden="false" max="8" min="8" style="78" width="16.246511627907"/>
    <col collapsed="false" hidden="false" max="9" min="9" style="0" width="12.8"/>
    <col collapsed="false" hidden="false" max="10" min="10" style="0" width="10.706976744186"/>
    <col collapsed="false" hidden="false" max="11" min="11" style="0" width="17.353488372093"/>
    <col collapsed="false" hidden="false" max="1025" min="12" style="0" width="10.706976744186"/>
  </cols>
  <sheetData>
    <row r="1" customFormat="false" ht="25.7" hidden="false" customHeight="true" outlineLevel="0" collapsed="false">
      <c r="A1" s="57" t="s">
        <v>194</v>
      </c>
      <c r="B1" s="57"/>
      <c r="C1" s="57"/>
      <c r="D1" s="89" t="s">
        <v>273</v>
      </c>
      <c r="E1" s="89"/>
      <c r="F1" s="89"/>
      <c r="G1" s="57" t="s">
        <v>196</v>
      </c>
      <c r="H1" s="57" t="s">
        <v>274</v>
      </c>
      <c r="I1" s="59" t="s">
        <v>198</v>
      </c>
    </row>
    <row r="2" customFormat="false" ht="39.75" hidden="false" customHeight="true" outlineLevel="0" collapsed="false">
      <c r="A2" s="57" t="s">
        <v>199</v>
      </c>
      <c r="B2" s="57"/>
      <c r="C2" s="59" t="n">
        <v>89379676209</v>
      </c>
      <c r="D2" s="89"/>
      <c r="E2" s="89"/>
      <c r="F2" s="89"/>
      <c r="G2" s="57"/>
      <c r="H2" s="57"/>
      <c r="I2" s="59" t="s">
        <v>201</v>
      </c>
    </row>
    <row r="3" customFormat="false" ht="25.7" hidden="false" customHeight="true" outlineLevel="0" collapsed="false">
      <c r="A3" s="57" t="s">
        <v>202</v>
      </c>
      <c r="B3" s="57"/>
      <c r="C3" s="59" t="s">
        <v>203</v>
      </c>
      <c r="D3" s="59" t="s">
        <v>200</v>
      </c>
      <c r="E3" s="59"/>
      <c r="F3" s="59"/>
      <c r="G3" s="57" t="s">
        <v>204</v>
      </c>
      <c r="H3" s="59" t="s">
        <v>205</v>
      </c>
      <c r="I3" s="59"/>
    </row>
    <row r="4" customFormat="false" ht="13.9" hidden="false" customHeight="true" outlineLevel="0" collapsed="false">
      <c r="A4" s="57" t="s">
        <v>206</v>
      </c>
      <c r="B4" s="57"/>
      <c r="C4" s="59" t="s">
        <v>207</v>
      </c>
      <c r="D4" s="59"/>
      <c r="E4" s="59"/>
      <c r="F4" s="59"/>
      <c r="G4" s="59"/>
      <c r="H4" s="59"/>
      <c r="I4" s="59"/>
    </row>
    <row r="5" customFormat="false" ht="37.9" hidden="false" customHeight="true" outlineLevel="0" collapsed="false">
      <c r="A5" s="57" t="s">
        <v>208</v>
      </c>
      <c r="B5" s="57"/>
      <c r="C5" s="59" t="s">
        <v>209</v>
      </c>
      <c r="D5" s="60" t="s">
        <v>210</v>
      </c>
      <c r="E5" s="61" t="s">
        <v>211</v>
      </c>
      <c r="F5" s="60" t="s">
        <v>212</v>
      </c>
      <c r="G5" s="59"/>
      <c r="H5" s="59"/>
      <c r="I5" s="59"/>
    </row>
    <row r="6" customFormat="false" ht="39" hidden="false" customHeight="true" outlineLevel="0" collapsed="false">
      <c r="A6" s="90" t="s">
        <v>275</v>
      </c>
      <c r="B6" s="90"/>
      <c r="C6" s="90"/>
      <c r="D6" s="90"/>
      <c r="E6" s="90"/>
      <c r="F6" s="90" t="s">
        <v>276</v>
      </c>
      <c r="G6" s="90"/>
      <c r="H6" s="90"/>
      <c r="I6" s="90"/>
    </row>
    <row r="7" customFormat="false" ht="42.75" hidden="false" customHeight="false" outlineLevel="0" collapsed="false">
      <c r="A7" s="62" t="s">
        <v>244</v>
      </c>
      <c r="B7" s="62" t="s">
        <v>277</v>
      </c>
      <c r="C7" s="62" t="s">
        <v>278</v>
      </c>
      <c r="D7" s="62" t="s">
        <v>279</v>
      </c>
      <c r="E7" s="62" t="s">
        <v>280</v>
      </c>
      <c r="F7" s="62" t="s">
        <v>277</v>
      </c>
      <c r="G7" s="62" t="s">
        <v>278</v>
      </c>
      <c r="H7" s="62" t="s">
        <v>279</v>
      </c>
      <c r="I7" s="62" t="s">
        <v>280</v>
      </c>
    </row>
    <row r="8" customFormat="false" ht="50.45" hidden="true" customHeight="true" outlineLevel="0" collapsed="false">
      <c r="A8" s="83" t="n">
        <f aca="false">журнал6!A8</f>
        <v>44470</v>
      </c>
      <c r="B8" s="59" t="str">
        <f aca="false">журнал6!B8</f>
        <v>ALT  клей</v>
      </c>
      <c r="C8" s="71" t="n">
        <v>0.5</v>
      </c>
      <c r="D8" s="91" t="s">
        <v>281</v>
      </c>
      <c r="E8" s="67"/>
      <c r="F8" s="67" t="s">
        <v>230</v>
      </c>
      <c r="G8" s="59" t="n">
        <f aca="false">C8-J8</f>
        <v>0.362</v>
      </c>
      <c r="H8" s="91" t="s">
        <v>281</v>
      </c>
      <c r="I8" s="67"/>
      <c r="J8" s="0" t="n">
        <f aca="false">69*2/1000</f>
        <v>0.138</v>
      </c>
    </row>
    <row r="9" customFormat="false" ht="65.65" hidden="false" customHeight="true" outlineLevel="0" collapsed="false">
      <c r="A9" s="83" t="n">
        <f aca="false">журнал6!A9</f>
        <v>44478</v>
      </c>
      <c r="B9" s="83" t="str">
        <f aca="false">журнал6!B9</f>
        <v>Ратобор-брикет от грызунов </v>
      </c>
      <c r="C9" s="71" t="n">
        <v>1.5</v>
      </c>
      <c r="D9" s="91" t="s">
        <v>205</v>
      </c>
      <c r="E9" s="67"/>
      <c r="F9" s="67" t="s">
        <v>230</v>
      </c>
      <c r="G9" s="59" t="n">
        <f aca="false">C9-J9</f>
        <v>0.22</v>
      </c>
      <c r="H9" s="91" t="s">
        <v>205</v>
      </c>
      <c r="I9" s="67"/>
      <c r="J9" s="0" t="n">
        <f aca="false">128*10/1000</f>
        <v>1.28</v>
      </c>
    </row>
    <row r="10" customFormat="false" ht="68.45" hidden="false" customHeight="true" outlineLevel="0" collapsed="false">
      <c r="A10" s="83" t="n">
        <f aca="false">журнал6!A10</f>
        <v>44483</v>
      </c>
      <c r="B10" s="59" t="str">
        <f aca="false">журнал6!B10</f>
        <v>Ратобор-брикет от грызунов </v>
      </c>
      <c r="C10" s="71" t="n">
        <v>1</v>
      </c>
      <c r="D10" s="91" t="s">
        <v>205</v>
      </c>
      <c r="E10" s="67"/>
      <c r="F10" s="67" t="s">
        <v>230</v>
      </c>
      <c r="G10" s="59" t="n">
        <f aca="false">C10-J10</f>
        <v>0.28</v>
      </c>
      <c r="H10" s="91" t="s">
        <v>205</v>
      </c>
      <c r="I10" s="67"/>
      <c r="J10" s="0" t="n">
        <f aca="false">71*10/1000+0.01</f>
        <v>0.72</v>
      </c>
    </row>
    <row r="11" customFormat="false" ht="55.5" hidden="false" customHeight="true" outlineLevel="0" collapsed="false">
      <c r="A11" s="83" t="n">
        <f aca="false">журнал6!A11</f>
        <v>44483</v>
      </c>
      <c r="B11" s="59" t="str">
        <f aca="false">журнал6!B11</f>
        <v>Ратобор-зерновая приманка от грызунов</v>
      </c>
      <c r="C11" s="71" t="n">
        <v>5</v>
      </c>
      <c r="D11" s="91" t="s">
        <v>205</v>
      </c>
      <c r="E11" s="67"/>
      <c r="F11" s="67" t="s">
        <v>230</v>
      </c>
      <c r="G11" s="59" t="n">
        <f aca="false">C11-J11</f>
        <v>0.5</v>
      </c>
      <c r="H11" s="91" t="s">
        <v>205</v>
      </c>
      <c r="I11" s="67"/>
      <c r="J11" s="0" t="n">
        <f aca="false">15000/100000*30</f>
        <v>4.5</v>
      </c>
    </row>
    <row r="12" customFormat="false" ht="42.75" hidden="false" customHeight="false" outlineLevel="0" collapsed="false">
      <c r="A12" s="83" t="n">
        <f aca="false">журнал6!A12</f>
        <v>44487</v>
      </c>
      <c r="B12" s="59" t="str">
        <f aca="false">журнал6!B12</f>
        <v>ALT  клей</v>
      </c>
      <c r="C12" s="71" t="n">
        <v>0.5</v>
      </c>
      <c r="D12" s="91" t="s">
        <v>282</v>
      </c>
      <c r="E12" s="67"/>
      <c r="F12" s="67" t="s">
        <v>271</v>
      </c>
      <c r="G12" s="59" t="n">
        <f aca="false">C12-J12</f>
        <v>0.362</v>
      </c>
      <c r="H12" s="91" t="s">
        <v>205</v>
      </c>
      <c r="I12" s="67"/>
      <c r="J12" s="0" t="n">
        <f aca="false">69*2/1000</f>
        <v>0.138</v>
      </c>
    </row>
    <row r="13" customFormat="false" ht="28.5" hidden="false" customHeight="false" outlineLevel="0" collapsed="false">
      <c r="A13" s="83" t="n">
        <f aca="false">журнал6!A13</f>
        <v>44487</v>
      </c>
      <c r="B13" s="59" t="str">
        <f aca="false">журнал6!B13</f>
        <v>ALT  клей</v>
      </c>
      <c r="C13" s="71" t="n">
        <v>0.2</v>
      </c>
      <c r="D13" s="91" t="s">
        <v>282</v>
      </c>
      <c r="E13" s="92"/>
      <c r="F13" s="67" t="s">
        <v>242</v>
      </c>
      <c r="G13" s="59" t="n">
        <f aca="false">C13-J13</f>
        <v>0.122</v>
      </c>
      <c r="H13" s="91" t="s">
        <v>205</v>
      </c>
      <c r="I13" s="67"/>
      <c r="J13" s="0" t="n">
        <f aca="false">0.002*39</f>
        <v>0.078</v>
      </c>
    </row>
    <row r="14" customFormat="false" ht="28.5" hidden="false" customHeight="false" outlineLevel="0" collapsed="false">
      <c r="A14" s="83" t="n">
        <f aca="false">журнал6!A14</f>
        <v>44488</v>
      </c>
      <c r="B14" s="59" t="str">
        <f aca="false">журнал6!B14</f>
        <v>Ратобор-брикет от грызунов </v>
      </c>
      <c r="C14" s="71" t="n">
        <v>1.5</v>
      </c>
      <c r="D14" s="91" t="s">
        <v>205</v>
      </c>
      <c r="E14" s="66"/>
      <c r="F14" s="67" t="s">
        <v>230</v>
      </c>
      <c r="G14" s="59" t="n">
        <f aca="false">C14-J14</f>
        <v>0.22</v>
      </c>
      <c r="H14" s="91" t="s">
        <v>205</v>
      </c>
      <c r="I14" s="67"/>
      <c r="J14" s="0" t="n">
        <f aca="false">128*10/1000</f>
        <v>1.28</v>
      </c>
    </row>
    <row r="15" customFormat="false" ht="28.5" hidden="false" customHeight="false" outlineLevel="0" collapsed="false">
      <c r="A15" s="83" t="n">
        <f aca="false">журнал6!A15</f>
        <v>44494</v>
      </c>
      <c r="B15" s="59" t="str">
        <f aca="false">журнал6!B15</f>
        <v>Ратобор-брикет от грызунов </v>
      </c>
      <c r="C15" s="66" t="n">
        <v>1</v>
      </c>
      <c r="D15" s="91" t="s">
        <v>205</v>
      </c>
      <c r="E15" s="66"/>
      <c r="F15" s="67" t="s">
        <v>230</v>
      </c>
      <c r="G15" s="59" t="n">
        <f aca="false">C15-J15</f>
        <v>0.27</v>
      </c>
      <c r="H15" s="91" t="s">
        <v>281</v>
      </c>
      <c r="I15" s="67"/>
      <c r="J15" s="0" t="n">
        <f aca="false">0.01*71+0.02</f>
        <v>0.73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B68" activeCellId="0" sqref="B68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журнал6!K8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02" t="str">
        <f aca="false">журнал6!J3</f>
        <v>Авдеенко И.А.</v>
      </c>
      <c r="D4" s="102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журнал6!A8</f>
        <v>44470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09" t="s">
        <v>289</v>
      </c>
      <c r="C15" s="109" t="s">
        <v>290</v>
      </c>
      <c r="D15" s="109" t="s">
        <v>291</v>
      </c>
      <c r="E15" s="109" t="s">
        <v>292</v>
      </c>
      <c r="F15" s="109" t="s">
        <v>293</v>
      </c>
      <c r="G15" s="109" t="s">
        <v>294</v>
      </c>
      <c r="H15" s="109"/>
    </row>
    <row r="16" customFormat="false" ht="14.25" hidden="false" customHeight="false" outlineLevel="0" collapsed="false">
      <c r="B16" s="110" t="s">
        <v>19</v>
      </c>
      <c r="C16" s="110" t="s">
        <v>19</v>
      </c>
      <c r="D16" s="110" t="s">
        <v>19</v>
      </c>
      <c r="E16" s="110" t="s">
        <v>19</v>
      </c>
      <c r="F16" s="111" t="s">
        <v>19</v>
      </c>
      <c r="G16" s="110" t="s">
        <v>19</v>
      </c>
      <c r="H16" s="110"/>
    </row>
    <row r="17" customFormat="false" ht="14.25" hidden="false" customHeight="false" outlineLevel="0" collapsed="false">
      <c r="B17" s="112"/>
      <c r="C17" s="112"/>
      <c r="D17" s="112"/>
      <c r="E17" s="112"/>
      <c r="F17" s="112"/>
      <c r="G17" s="112"/>
      <c r="H17" s="112"/>
    </row>
    <row r="18" customFormat="false" ht="15" hidden="false" customHeight="false" outlineLevel="0" collapsed="false">
      <c r="B18" s="113" t="s">
        <v>296</v>
      </c>
      <c r="D18" s="112"/>
      <c r="E18" s="112"/>
      <c r="F18" s="112"/>
      <c r="G18" s="112"/>
      <c r="H18" s="112"/>
    </row>
    <row r="19" customFormat="false" ht="15" hidden="false" customHeight="false" outlineLevel="0" collapsed="false">
      <c r="B19" s="114" t="s">
        <v>297</v>
      </c>
      <c r="C19" s="114" t="s">
        <v>298</v>
      </c>
      <c r="D19" s="112"/>
      <c r="E19" s="112"/>
      <c r="F19" s="112"/>
      <c r="G19" s="112"/>
      <c r="H19" s="112"/>
    </row>
    <row r="20" customFormat="false" ht="15" hidden="false" customHeight="false" outlineLevel="0" collapsed="false">
      <c r="B20" s="115" t="s">
        <v>299</v>
      </c>
      <c r="C20" s="115"/>
      <c r="D20" s="112"/>
      <c r="E20" s="112"/>
      <c r="F20" s="112"/>
      <c r="G20" s="112"/>
      <c r="H20" s="112"/>
    </row>
    <row r="21" customFormat="false" ht="14.25" hidden="false" customHeight="false" outlineLevel="0" collapsed="false">
      <c r="B21" s="116" t="s">
        <v>300</v>
      </c>
      <c r="C21" s="117" t="s">
        <v>19</v>
      </c>
      <c r="D21" s="112"/>
      <c r="E21" s="112"/>
      <c r="F21" s="112"/>
      <c r="G21" s="112"/>
      <c r="H21" s="112"/>
    </row>
    <row r="22" customFormat="false" ht="14.25" hidden="false" customHeight="false" outlineLevel="0" collapsed="false">
      <c r="B22" s="116" t="s">
        <v>301</v>
      </c>
      <c r="C22" s="117" t="str">
        <f aca="false">C21</f>
        <v>-</v>
      </c>
      <c r="D22" s="112"/>
      <c r="E22" s="112"/>
      <c r="F22" s="112"/>
      <c r="G22" s="112"/>
      <c r="H22" s="112"/>
    </row>
    <row r="23" customFormat="false" ht="14.25" hidden="false" customHeight="false" outlineLevel="0" collapsed="false">
      <c r="B23" s="118"/>
      <c r="C23" s="118"/>
      <c r="D23" s="112"/>
      <c r="E23" s="112"/>
      <c r="F23" s="112"/>
      <c r="G23" s="112"/>
      <c r="H23" s="112"/>
    </row>
    <row r="24" customFormat="false" ht="14.25" hidden="false" customHeight="false" outlineLevel="0" collapsed="false">
      <c r="B24" s="119" t="s">
        <v>302</v>
      </c>
      <c r="C24" s="96"/>
      <c r="D24" s="96"/>
      <c r="E24" s="96"/>
      <c r="F24" s="97"/>
      <c r="G24" s="120" t="s">
        <v>19</v>
      </c>
      <c r="H24" s="120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4.25" hidden="false" customHeight="false" outlineLevel="0" collapsed="false">
      <c r="B29" s="123" t="s">
        <v>306</v>
      </c>
      <c r="C29" s="96"/>
      <c r="D29" s="96"/>
      <c r="E29" s="96"/>
      <c r="F29" s="96"/>
      <c r="G29" s="96"/>
      <c r="H29" s="9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s">
        <v>19</v>
      </c>
      <c r="C49" s="121" t="s">
        <v>19</v>
      </c>
      <c r="D49" s="121" t="s">
        <v>19</v>
      </c>
      <c r="E49" s="121" t="s">
        <v>19</v>
      </c>
      <c r="F49" s="121"/>
      <c r="G49" s="121" t="s">
        <v>19</v>
      </c>
      <c r="H49" s="12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3" t="s">
        <v>296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4" t="s">
        <v>297</v>
      </c>
      <c r="C52" s="124" t="s">
        <v>298</v>
      </c>
    </row>
    <row r="53" customFormat="false" ht="14.25" hidden="false" customHeight="false" outlineLevel="0" collapsed="false">
      <c r="B53" s="119" t="s">
        <v>320</v>
      </c>
      <c r="C53" s="97"/>
    </row>
    <row r="54" customFormat="false" ht="14.25" hidden="false" customHeight="false" outlineLevel="0" collapsed="false">
      <c r="B54" s="125" t="s">
        <v>314</v>
      </c>
      <c r="C54" s="121" t="s">
        <v>19</v>
      </c>
    </row>
    <row r="55" customFormat="false" ht="14.25" hidden="false" customHeight="false" outlineLevel="0" collapsed="false">
      <c r="B55" s="125" t="s">
        <v>315</v>
      </c>
      <c r="C55" s="121" t="s">
        <v>19</v>
      </c>
    </row>
    <row r="56" customFormat="false" ht="14.25" hidden="false" customHeight="false" outlineLevel="0" collapsed="false">
      <c r="B56" s="125" t="str">
        <f aca="false">E48</f>
        <v>Златоглазка</v>
      </c>
      <c r="C56" s="121" t="s">
        <v>19</v>
      </c>
    </row>
    <row r="57" customFormat="false" ht="14.25" hidden="false" customHeight="false" outlineLevel="0" collapsed="false">
      <c r="B57" s="125" t="str">
        <f aca="false">F48</f>
        <v>Комары</v>
      </c>
      <c r="C57" s="121" t="s">
        <v>19</v>
      </c>
    </row>
    <row r="58" customFormat="false" ht="14.25" hidden="false" customHeight="false" outlineLevel="0" collapsed="false">
      <c r="B58" s="125" t="str">
        <f aca="false">G48</f>
        <v>Осы</v>
      </c>
      <c r="C58" s="121" t="s">
        <v>19</v>
      </c>
    </row>
    <row r="59" customFormat="false" ht="14.25" hidden="false" customHeight="false" outlineLevel="0" collapsed="false">
      <c r="B59" s="125" t="str">
        <f aca="false">H48</f>
        <v>Пищевая моль</v>
      </c>
      <c r="C59" s="121" t="s">
        <v>19</v>
      </c>
    </row>
    <row r="61" customFormat="false" ht="14.25" hidden="false" customHeight="false" outlineLevel="0" collapsed="false">
      <c r="B61" s="128" t="s">
        <v>321</v>
      </c>
      <c r="C61" s="129"/>
      <c r="D61" s="129"/>
      <c r="E61" s="129"/>
      <c r="F61" s="129"/>
      <c r="G61" s="129"/>
      <c r="H61" s="9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2" t="s">
        <v>305</v>
      </c>
      <c r="C63" s="112"/>
      <c r="D63" s="112"/>
      <c r="E63" s="112"/>
      <c r="F63" s="112"/>
      <c r="G63" s="112"/>
      <c r="H63" s="112"/>
    </row>
    <row r="64" customFormat="false" ht="14.25" hidden="false" customHeight="false" outlineLevel="0" collapsed="false">
      <c r="B64" s="123" t="s">
        <v>306</v>
      </c>
      <c r="C64" s="96"/>
      <c r="D64" s="96"/>
      <c r="E64" s="96"/>
      <c r="F64" s="96"/>
      <c r="G64" s="96"/>
      <c r="H64" s="97"/>
    </row>
    <row r="65" customFormat="false" ht="14.25" hidden="false" customHeight="false" outlineLevel="0" collapsed="false">
      <c r="B65" s="112"/>
      <c r="C65" s="112"/>
      <c r="D65" s="112"/>
      <c r="E65" s="112"/>
      <c r="F65" s="112"/>
      <c r="G65" s="112"/>
      <c r="H65" s="112"/>
    </row>
    <row r="66" customFormat="false" ht="15" hidden="false" customHeight="false" outlineLevel="0" collapsed="false">
      <c r="B66" s="132" t="s">
        <v>322</v>
      </c>
      <c r="C66" s="112"/>
      <c r="D66" s="112"/>
      <c r="E66" s="112"/>
      <c r="F66" s="112"/>
      <c r="G66" s="112"/>
      <c r="H66" s="112"/>
    </row>
    <row r="67" s="77" customFormat="true" ht="55.5" hidden="false" customHeight="true" outlineLevel="0" collapsed="false">
      <c r="B67" s="109" t="s">
        <v>323</v>
      </c>
      <c r="C67" s="109"/>
      <c r="D67" s="109" t="s">
        <v>324</v>
      </c>
      <c r="E67" s="109" t="s">
        <v>277</v>
      </c>
      <c r="F67" s="109" t="s">
        <v>325</v>
      </c>
      <c r="G67" s="109"/>
      <c r="H67" s="133" t="s">
        <v>326</v>
      </c>
    </row>
    <row r="68" customFormat="false" ht="14.25" hidden="false" customHeight="true" outlineLevel="0" collapsed="false">
      <c r="A68" s="77"/>
      <c r="B68" s="57" t="s">
        <v>327</v>
      </c>
      <c r="C68" s="57"/>
      <c r="D68" s="134" t="s">
        <v>328</v>
      </c>
      <c r="E68" s="59" t="str">
        <f aca="false">журнал6!B8</f>
        <v>ALT  клей</v>
      </c>
      <c r="F68" s="59" t="str">
        <f aca="false">журнал6!F8</f>
        <v>Полибутилен 80,8%, полиизобутилен 9,6%</v>
      </c>
      <c r="G68" s="59"/>
      <c r="H68" s="135" t="n">
        <f aca="false">журнал6!G8</f>
        <v>0.138</v>
      </c>
    </row>
    <row r="69" customFormat="false" ht="27.75" hidden="false" customHeight="true" outlineLevel="0" collapsed="false">
      <c r="A69" s="77"/>
      <c r="B69" s="57"/>
      <c r="C69" s="57"/>
      <c r="D69" s="59" t="str">
        <f aca="false">журнал6!H8</f>
        <v>3 контур защиты</v>
      </c>
      <c r="E69" s="59"/>
      <c r="F69" s="59"/>
      <c r="G69" s="59"/>
      <c r="H69" s="135"/>
    </row>
    <row r="70" customFormat="false" ht="14.25" hidden="false" customHeight="true" outlineLevel="0" collapsed="false">
      <c r="A70" s="77"/>
      <c r="B70" s="57" t="s">
        <v>329</v>
      </c>
      <c r="C70" s="57"/>
      <c r="D70" s="71" t="s">
        <v>19</v>
      </c>
      <c r="E70" s="136" t="s">
        <v>19</v>
      </c>
      <c r="F70" s="71" t="s">
        <v>19</v>
      </c>
      <c r="G70" s="71"/>
      <c r="H70" s="135" t="s">
        <v>19</v>
      </c>
    </row>
    <row r="71" customFormat="false" ht="7.5" hidden="false" customHeight="true" outlineLevel="0" collapsed="false">
      <c r="A71" s="77"/>
      <c r="B71" s="57"/>
      <c r="C71" s="57"/>
      <c r="D71" s="71"/>
      <c r="E71" s="136"/>
      <c r="F71" s="71"/>
      <c r="G71" s="71"/>
      <c r="H71" s="135"/>
    </row>
    <row r="72" customFormat="false" ht="27" hidden="false" customHeight="true" outlineLevel="0" collapsed="false">
      <c r="A72" s="77"/>
      <c r="B72" s="57" t="s">
        <v>330</v>
      </c>
      <c r="C72" s="57"/>
      <c r="D72" s="5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7"/>
      <c r="B73" s="137"/>
      <c r="C73" s="137"/>
      <c r="D73" s="138"/>
      <c r="E73" s="138"/>
      <c r="F73" s="138"/>
      <c r="G73" s="138"/>
      <c r="H73" s="139"/>
    </row>
    <row r="74" customFormat="false" ht="15" hidden="false" customHeight="false" outlineLevel="0" collapsed="false">
      <c r="B74" s="108" t="s">
        <v>331</v>
      </c>
      <c r="C74" s="140"/>
    </row>
    <row r="75" customFormat="false" ht="14.25" hidden="false" customHeight="false" outlineLevel="0" collapsed="false">
      <c r="B75" s="119" t="s">
        <v>332</v>
      </c>
      <c r="C75" s="96"/>
      <c r="D75" s="96"/>
      <c r="E75" s="96"/>
      <c r="F75" s="97"/>
      <c r="G75" s="121" t="s">
        <v>19</v>
      </c>
      <c r="H75" s="121"/>
    </row>
    <row r="76" customFormat="false" ht="14.25" hidden="false" customHeight="false" outlineLevel="0" collapsed="false">
      <c r="B76" s="119" t="s">
        <v>333</v>
      </c>
      <c r="C76" s="96"/>
      <c r="D76" s="96"/>
      <c r="E76" s="96"/>
      <c r="F76" s="97"/>
      <c r="G76" s="121" t="s">
        <v>19</v>
      </c>
      <c r="H76" s="121"/>
    </row>
    <row r="77" customFormat="false" ht="14.25" hidden="false" customHeight="false" outlineLevel="0" collapsed="false">
      <c r="B77" s="141" t="s">
        <v>334</v>
      </c>
      <c r="C77" s="142"/>
      <c r="D77" s="142"/>
      <c r="E77" s="142"/>
      <c r="F77" s="143"/>
      <c r="G77" s="121" t="s">
        <v>19</v>
      </c>
      <c r="H77" s="121"/>
    </row>
    <row r="78" customFormat="false" ht="14.25" hidden="false" customHeight="false" outlineLevel="0" collapsed="false">
      <c r="A78" s="112"/>
      <c r="B78" s="123" t="s">
        <v>335</v>
      </c>
      <c r="C78" s="96"/>
      <c r="D78" s="96"/>
      <c r="E78" s="96"/>
      <c r="F78" s="97"/>
      <c r="G78" s="121" t="s">
        <v>19</v>
      </c>
      <c r="H78" s="121"/>
    </row>
    <row r="79" customFormat="false" ht="14.25" hidden="false" customHeight="false" outlineLevel="0" collapsed="false">
      <c r="B79" s="123" t="s">
        <v>336</v>
      </c>
      <c r="C79" s="96"/>
      <c r="D79" s="96"/>
      <c r="E79" s="96"/>
      <c r="F79" s="97"/>
      <c r="G79" s="144" t="s">
        <v>19</v>
      </c>
      <c r="H79" s="144"/>
    </row>
    <row r="80" customFormat="false" ht="14.25" hidden="false" customHeight="false" outlineLevel="0" collapsed="false">
      <c r="B80" s="123" t="s">
        <v>337</v>
      </c>
      <c r="C80" s="96"/>
      <c r="D80" s="96"/>
      <c r="E80" s="96"/>
      <c r="F80" s="97"/>
      <c r="G80" s="110" t="s">
        <v>338</v>
      </c>
      <c r="H80" s="110"/>
    </row>
    <row r="82" customFormat="false" ht="15" hidden="false" customHeight="false" outlineLevel="0" collapsed="false">
      <c r="B82" s="108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7" customFormat="true" ht="14.25" hidden="false" customHeight="true" outlineLevel="0" collapsed="false">
      <c r="B86" s="71" t="s">
        <v>341</v>
      </c>
      <c r="C86" s="145"/>
      <c r="D86" s="145"/>
      <c r="E86" s="145" t="s">
        <v>342</v>
      </c>
      <c r="F86" s="145"/>
      <c r="G86" s="145"/>
      <c r="H86" s="145"/>
    </row>
    <row r="87" customFormat="false" ht="14.25" hidden="false" customHeight="false" outlineLevel="0" collapsed="false">
      <c r="A87" s="77"/>
      <c r="B87" s="71"/>
      <c r="C87" s="71"/>
      <c r="D87" s="145"/>
      <c r="E87" s="145"/>
      <c r="F87" s="145"/>
      <c r="G87" s="145"/>
      <c r="H87" s="145"/>
    </row>
  </sheetData>
  <mergeCells count="44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9"/>
    <mergeCell ref="E68:E69"/>
    <mergeCell ref="F68:G69"/>
    <mergeCell ref="H68:H69"/>
    <mergeCell ref="B70:C71"/>
    <mergeCell ref="D70:D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5" activeCellId="0" sqref="C5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журнал6!K9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занесвынес!D9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журнал6!A9</f>
        <v>44478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09" t="s">
        <v>289</v>
      </c>
      <c r="C15" s="109" t="s">
        <v>290</v>
      </c>
      <c r="D15" s="109" t="s">
        <v>291</v>
      </c>
      <c r="E15" s="109" t="s">
        <v>292</v>
      </c>
      <c r="F15" s="109" t="s">
        <v>293</v>
      </c>
      <c r="G15" s="109" t="s">
        <v>294</v>
      </c>
      <c r="H15" s="109"/>
    </row>
    <row r="16" customFormat="false" ht="14.25" hidden="false" customHeight="false" outlineLevel="0" collapsed="false">
      <c r="B16" s="110" t="s">
        <v>19</v>
      </c>
      <c r="C16" s="110" t="s">
        <v>19</v>
      </c>
      <c r="D16" s="110" t="s">
        <v>19</v>
      </c>
      <c r="E16" s="110" t="s">
        <v>19</v>
      </c>
      <c r="F16" s="111" t="s">
        <v>19</v>
      </c>
      <c r="G16" s="110" t="s">
        <v>19</v>
      </c>
      <c r="H16" s="110"/>
    </row>
    <row r="17" customFormat="false" ht="14.25" hidden="false" customHeight="false" outlineLevel="0" collapsed="false">
      <c r="B17" s="112"/>
      <c r="C17" s="112"/>
      <c r="D17" s="112"/>
      <c r="E17" s="112"/>
      <c r="F17" s="112"/>
      <c r="G17" s="112"/>
      <c r="H17" s="112"/>
    </row>
    <row r="18" customFormat="false" ht="15" hidden="false" customHeight="false" outlineLevel="0" collapsed="false">
      <c r="B18" s="113" t="s">
        <v>296</v>
      </c>
      <c r="D18" s="112"/>
      <c r="E18" s="112"/>
      <c r="F18" s="112"/>
      <c r="G18" s="112"/>
      <c r="H18" s="112"/>
    </row>
    <row r="19" customFormat="false" ht="15" hidden="false" customHeight="false" outlineLevel="0" collapsed="false">
      <c r="B19" s="114" t="s">
        <v>297</v>
      </c>
      <c r="C19" s="114" t="s">
        <v>298</v>
      </c>
      <c r="D19" s="112"/>
      <c r="E19" s="112"/>
      <c r="F19" s="112"/>
      <c r="G19" s="112"/>
      <c r="H19" s="112"/>
    </row>
    <row r="20" customFormat="false" ht="15" hidden="false" customHeight="false" outlineLevel="0" collapsed="false">
      <c r="B20" s="115" t="s">
        <v>299</v>
      </c>
      <c r="C20" s="115"/>
      <c r="D20" s="112"/>
      <c r="E20" s="112"/>
      <c r="F20" s="112"/>
      <c r="G20" s="112"/>
      <c r="H20" s="112"/>
    </row>
    <row r="21" customFormat="false" ht="14.25" hidden="false" customHeight="false" outlineLevel="0" collapsed="false">
      <c r="B21" s="116" t="s">
        <v>300</v>
      </c>
      <c r="C21" s="117" t="s">
        <v>19</v>
      </c>
      <c r="D21" s="112"/>
      <c r="E21" s="112"/>
      <c r="F21" s="112"/>
      <c r="G21" s="112"/>
      <c r="H21" s="112"/>
    </row>
    <row r="22" customFormat="false" ht="14.25" hidden="false" customHeight="false" outlineLevel="0" collapsed="false">
      <c r="B22" s="116" t="s">
        <v>301</v>
      </c>
      <c r="C22" s="117" t="s">
        <v>19</v>
      </c>
      <c r="D22" s="112"/>
      <c r="E22" s="112"/>
      <c r="F22" s="112"/>
      <c r="G22" s="112"/>
      <c r="H22" s="112"/>
    </row>
    <row r="23" customFormat="false" ht="14.25" hidden="false" customHeight="false" outlineLevel="0" collapsed="false">
      <c r="B23" s="112"/>
      <c r="C23" s="112"/>
      <c r="D23" s="112"/>
      <c r="E23" s="112"/>
      <c r="F23" s="112"/>
      <c r="G23" s="112"/>
      <c r="H23" s="112"/>
    </row>
    <row r="24" customFormat="false" ht="14.25" hidden="false" customHeight="false" outlineLevel="0" collapsed="false">
      <c r="B24" s="119" t="s">
        <v>302</v>
      </c>
      <c r="C24" s="96"/>
      <c r="D24" s="96"/>
      <c r="E24" s="96"/>
      <c r="F24" s="97"/>
      <c r="G24" s="120" t="s">
        <v>19</v>
      </c>
      <c r="H24" s="120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3.5" hidden="false" customHeight="true" outlineLevel="0" collapsed="false">
      <c r="B29" s="147" t="s">
        <v>306</v>
      </c>
      <c r="C29" s="147"/>
      <c r="D29" s="147"/>
      <c r="E29" s="147"/>
      <c r="F29" s="147"/>
      <c r="G29" s="147"/>
      <c r="H29" s="14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s">
        <v>19</v>
      </c>
      <c r="C49" s="121" t="s">
        <v>19</v>
      </c>
      <c r="D49" s="121" t="s">
        <v>19</v>
      </c>
      <c r="E49" s="121" t="s">
        <v>19</v>
      </c>
      <c r="F49" s="121"/>
      <c r="G49" s="121" t="s">
        <v>19</v>
      </c>
      <c r="H49" s="12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3" t="s">
        <v>296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4" t="s">
        <v>297</v>
      </c>
      <c r="C52" s="124" t="s">
        <v>298</v>
      </c>
    </row>
    <row r="53" customFormat="false" ht="14.25" hidden="false" customHeight="false" outlineLevel="0" collapsed="false">
      <c r="B53" s="119" t="s">
        <v>320</v>
      </c>
      <c r="C53" s="97"/>
    </row>
    <row r="54" customFormat="false" ht="14.25" hidden="false" customHeight="false" outlineLevel="0" collapsed="false">
      <c r="B54" s="125" t="s">
        <v>314</v>
      </c>
      <c r="C54" s="121" t="s">
        <v>19</v>
      </c>
    </row>
    <row r="55" customFormat="false" ht="14.25" hidden="false" customHeight="false" outlineLevel="0" collapsed="false">
      <c r="B55" s="125" t="s">
        <v>315</v>
      </c>
      <c r="C55" s="121" t="s">
        <v>19</v>
      </c>
    </row>
    <row r="56" customFormat="false" ht="14.25" hidden="false" customHeight="false" outlineLevel="0" collapsed="false">
      <c r="B56" s="125" t="str">
        <f aca="false">E48</f>
        <v>Златоглазка</v>
      </c>
      <c r="C56" s="121" t="s">
        <v>19</v>
      </c>
    </row>
    <row r="57" customFormat="false" ht="14.25" hidden="false" customHeight="false" outlineLevel="0" collapsed="false">
      <c r="B57" s="125" t="str">
        <f aca="false">F48</f>
        <v>Комары</v>
      </c>
      <c r="C57" s="121" t="s">
        <v>19</v>
      </c>
    </row>
    <row r="58" customFormat="false" ht="14.25" hidden="false" customHeight="false" outlineLevel="0" collapsed="false">
      <c r="B58" s="125" t="str">
        <f aca="false">G48</f>
        <v>Осы</v>
      </c>
      <c r="C58" s="121" t="s">
        <v>19</v>
      </c>
    </row>
    <row r="59" customFormat="false" ht="14.25" hidden="false" customHeight="false" outlineLevel="0" collapsed="false">
      <c r="B59" s="125" t="str">
        <f aca="false">H48</f>
        <v>Пищевая моль</v>
      </c>
      <c r="C59" s="121" t="s">
        <v>19</v>
      </c>
    </row>
    <row r="61" customFormat="false" ht="14.25" hidden="false" customHeight="false" outlineLevel="0" collapsed="false">
      <c r="B61" s="128" t="s">
        <v>321</v>
      </c>
      <c r="C61" s="129"/>
      <c r="D61" s="129"/>
      <c r="E61" s="129"/>
      <c r="F61" s="129"/>
      <c r="G61" s="129"/>
      <c r="H61" s="9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2" t="s">
        <v>305</v>
      </c>
      <c r="C63" s="112"/>
      <c r="D63" s="112"/>
      <c r="E63" s="112"/>
      <c r="F63" s="112"/>
      <c r="G63" s="112"/>
      <c r="H63" s="112"/>
    </row>
    <row r="64" customFormat="false" ht="14.25" hidden="false" customHeight="false" outlineLevel="0" collapsed="false">
      <c r="B64" s="123" t="s">
        <v>306</v>
      </c>
      <c r="C64" s="96"/>
      <c r="D64" s="96"/>
      <c r="E64" s="96"/>
      <c r="F64" s="96"/>
      <c r="G64" s="96"/>
      <c r="H64" s="97"/>
    </row>
    <row r="65" customFormat="false" ht="14.25" hidden="false" customHeight="false" outlineLevel="0" collapsed="false">
      <c r="B65" s="112"/>
      <c r="C65" s="112"/>
      <c r="D65" s="112"/>
      <c r="E65" s="112"/>
      <c r="F65" s="112"/>
      <c r="G65" s="112"/>
      <c r="H65" s="112"/>
    </row>
    <row r="66" customFormat="false" ht="15" hidden="false" customHeight="false" outlineLevel="0" collapsed="false">
      <c r="B66" s="132" t="s">
        <v>322</v>
      </c>
      <c r="C66" s="112"/>
      <c r="D66" s="112"/>
      <c r="E66" s="112"/>
      <c r="F66" s="112"/>
      <c r="G66" s="112"/>
      <c r="H66" s="112"/>
    </row>
    <row r="67" s="77" customFormat="true" ht="55.5" hidden="false" customHeight="true" outlineLevel="0" collapsed="false">
      <c r="B67" s="109" t="s">
        <v>323</v>
      </c>
      <c r="C67" s="109"/>
      <c r="D67" s="109" t="s">
        <v>324</v>
      </c>
      <c r="E67" s="109" t="s">
        <v>277</v>
      </c>
      <c r="F67" s="109" t="s">
        <v>325</v>
      </c>
      <c r="G67" s="109"/>
      <c r="H67" s="133" t="s">
        <v>326</v>
      </c>
    </row>
    <row r="68" customFormat="false" ht="21" hidden="false" customHeight="true" outlineLevel="0" collapsed="false">
      <c r="A68" s="77"/>
      <c r="B68" s="57" t="s">
        <v>327</v>
      </c>
      <c r="C68" s="57"/>
      <c r="D68" s="59" t="s">
        <v>19</v>
      </c>
      <c r="E68" s="59" t="s">
        <v>19</v>
      </c>
      <c r="F68" s="59" t="s">
        <v>19</v>
      </c>
      <c r="G68" s="59"/>
      <c r="H68" s="135" t="s">
        <v>19</v>
      </c>
    </row>
    <row r="69" customFormat="false" ht="9" hidden="false" customHeight="true" outlineLevel="0" collapsed="false">
      <c r="A69" s="77"/>
      <c r="B69" s="57"/>
      <c r="C69" s="57"/>
      <c r="D69" s="59"/>
      <c r="E69" s="59"/>
      <c r="F69" s="59"/>
      <c r="G69" s="59"/>
      <c r="H69" s="135"/>
    </row>
    <row r="70" customFormat="false" ht="14.25" hidden="false" customHeight="true" outlineLevel="0" collapsed="false">
      <c r="A70" s="77"/>
      <c r="B70" s="57" t="s">
        <v>329</v>
      </c>
      <c r="C70" s="57"/>
      <c r="D70" s="134" t="s">
        <v>343</v>
      </c>
      <c r="E70" s="148" t="str">
        <f aca="false">журнал6!B9</f>
        <v>Ратобор-брикет от грызунов </v>
      </c>
      <c r="F70" s="59" t="str">
        <f aca="false">журнал6!F9</f>
        <v>Бродифакум 0,005%</v>
      </c>
      <c r="G70" s="59"/>
      <c r="H70" s="135" t="n">
        <f aca="false">журнал6!G9</f>
        <v>1.28</v>
      </c>
    </row>
    <row r="71" customFormat="false" ht="27" hidden="false" customHeight="true" outlineLevel="0" collapsed="false">
      <c r="A71" s="77"/>
      <c r="B71" s="57"/>
      <c r="C71" s="57"/>
      <c r="D71" s="59" t="str">
        <f aca="false">журнал6!H9</f>
        <v>2 контур защиты</v>
      </c>
      <c r="E71" s="148"/>
      <c r="F71" s="59"/>
      <c r="G71" s="59"/>
      <c r="H71" s="135"/>
    </row>
    <row r="72" customFormat="false" ht="30" hidden="false" customHeight="true" outlineLevel="0" collapsed="false">
      <c r="A72" s="77"/>
      <c r="B72" s="57" t="s">
        <v>330</v>
      </c>
      <c r="C72" s="57"/>
      <c r="D72" s="14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7"/>
      <c r="B73" s="137"/>
      <c r="C73" s="137"/>
      <c r="D73" s="138"/>
      <c r="E73" s="138"/>
      <c r="F73" s="138"/>
      <c r="G73" s="138"/>
      <c r="H73" s="139"/>
    </row>
    <row r="74" customFormat="false" ht="15" hidden="false" customHeight="false" outlineLevel="0" collapsed="false">
      <c r="B74" s="108" t="s">
        <v>331</v>
      </c>
      <c r="C74" s="140"/>
    </row>
    <row r="75" customFormat="false" ht="14.25" hidden="false" customHeight="false" outlineLevel="0" collapsed="false">
      <c r="B75" s="119" t="s">
        <v>332</v>
      </c>
      <c r="C75" s="96"/>
      <c r="D75" s="96"/>
      <c r="E75" s="96"/>
      <c r="F75" s="97"/>
      <c r="G75" s="117" t="s">
        <v>19</v>
      </c>
      <c r="H75" s="117"/>
    </row>
    <row r="76" customFormat="false" ht="14.25" hidden="false" customHeight="false" outlineLevel="0" collapsed="false">
      <c r="B76" s="119" t="s">
        <v>333</v>
      </c>
      <c r="C76" s="96"/>
      <c r="D76" s="96"/>
      <c r="E76" s="96"/>
      <c r="F76" s="97"/>
      <c r="G76" s="121" t="s">
        <v>19</v>
      </c>
      <c r="H76" s="121"/>
    </row>
    <row r="77" customFormat="false" ht="14.25" hidden="false" customHeight="false" outlineLevel="0" collapsed="false">
      <c r="B77" s="141" t="s">
        <v>334</v>
      </c>
      <c r="C77" s="142"/>
      <c r="D77" s="142"/>
      <c r="E77" s="142"/>
      <c r="F77" s="143"/>
      <c r="G77" s="121" t="s">
        <v>19</v>
      </c>
      <c r="H77" s="121"/>
    </row>
    <row r="78" customFormat="false" ht="14.25" hidden="false" customHeight="false" outlineLevel="0" collapsed="false">
      <c r="A78" s="112"/>
      <c r="B78" s="123" t="s">
        <v>335</v>
      </c>
      <c r="C78" s="96"/>
      <c r="D78" s="96"/>
      <c r="E78" s="96"/>
      <c r="F78" s="97"/>
      <c r="G78" s="121" t="s">
        <v>19</v>
      </c>
      <c r="H78" s="121"/>
    </row>
    <row r="79" customFormat="false" ht="14.25" hidden="false" customHeight="false" outlineLevel="0" collapsed="false">
      <c r="B79" s="123" t="s">
        <v>336</v>
      </c>
      <c r="C79" s="96"/>
      <c r="D79" s="96"/>
      <c r="E79" s="96"/>
      <c r="F79" s="97"/>
      <c r="G79" s="144" t="s">
        <v>19</v>
      </c>
      <c r="H79" s="144"/>
    </row>
    <row r="80" customFormat="false" ht="14.25" hidden="false" customHeight="false" outlineLevel="0" collapsed="false">
      <c r="B80" s="123" t="s">
        <v>337</v>
      </c>
      <c r="C80" s="96"/>
      <c r="D80" s="96"/>
      <c r="E80" s="96"/>
      <c r="F80" s="97"/>
      <c r="G80" s="110" t="s">
        <v>338</v>
      </c>
      <c r="H80" s="110"/>
    </row>
    <row r="82" customFormat="false" ht="15" hidden="false" customHeight="false" outlineLevel="0" collapsed="false">
      <c r="B82" s="108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7" customFormat="true" ht="14.25" hidden="false" customHeight="true" outlineLevel="0" collapsed="false">
      <c r="B86" s="71" t="s">
        <v>341</v>
      </c>
      <c r="C86" s="145"/>
      <c r="D86" s="145"/>
      <c r="E86" s="145" t="s">
        <v>342</v>
      </c>
      <c r="F86" s="145"/>
      <c r="G86" s="145"/>
      <c r="H86" s="145"/>
    </row>
    <row r="87" customFormat="false" ht="14.25" hidden="false" customHeight="false" outlineLevel="0" collapsed="false">
      <c r="A87" s="77"/>
      <c r="B87" s="71"/>
      <c r="C87" s="71"/>
      <c r="D87" s="145"/>
      <c r="E87" s="145"/>
      <c r="F87" s="145"/>
      <c r="G87" s="145"/>
      <c r="H87" s="145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D68:D69"/>
    <mergeCell ref="E68:E69"/>
    <mergeCell ref="F68:G69"/>
    <mergeCell ref="H68:H69"/>
    <mergeCell ref="B70:C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7"/>
  <sheetViews>
    <sheetView windowProtection="false" showFormulas="false" showGridLines="true" showRowColHeaders="true" showZeros="true" rightToLeft="false" tabSelected="false" showOutlineSymbols="true" defaultGridColor="true" view="pageBreakPreview" topLeftCell="A52" colorId="64" zoomScale="100" zoomScaleNormal="75" zoomScalePageLayoutView="100" workbookViewId="0">
      <selection pane="topLeft" activeCell="H69" activeCellId="0" sqref="H69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0.4604651162791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93" t="str">
        <f aca="false">занесвынес!A1</f>
        <v>ООО Альфадез</v>
      </c>
      <c r="C1" s="93"/>
      <c r="D1" s="93"/>
      <c r="E1" s="93"/>
      <c r="F1" s="93"/>
      <c r="G1" s="93"/>
      <c r="H1" s="93"/>
    </row>
    <row r="2" customFormat="false" ht="14.25" hidden="false" customHeight="false" outlineLevel="0" collapsed="false">
      <c r="B2" s="94" t="str">
        <f aca="false">занесвынес!A2</f>
        <v>Контактный телефон</v>
      </c>
      <c r="C2" s="94"/>
      <c r="D2" s="95" t="n">
        <f aca="false">занесвынес!C2</f>
        <v>89379676209</v>
      </c>
      <c r="E2" s="95"/>
      <c r="F2" s="96"/>
      <c r="G2" s="96"/>
      <c r="H2" s="97"/>
    </row>
    <row r="3" customFormat="false" ht="14.25" hidden="false" customHeight="false" outlineLevel="0" collapsed="false">
      <c r="B3" s="98" t="s">
        <v>283</v>
      </c>
      <c r="C3" s="99" t="str">
        <f aca="false">журнал6!K8</f>
        <v>Юдин О.</v>
      </c>
      <c r="D3" s="99"/>
      <c r="E3" s="100" t="str">
        <f aca="false">занесвынес!A4</f>
        <v>Наименование обьекта</v>
      </c>
      <c r="F3" s="100"/>
      <c r="G3" s="101" t="str">
        <f aca="false">занесвынес!C4</f>
        <v>ОСП ЗГПИ</v>
      </c>
      <c r="H3" s="101"/>
    </row>
    <row r="4" customFormat="false" ht="14.25" hidden="false" customHeight="false" outlineLevel="0" collapsed="false">
      <c r="B4" s="98" t="s">
        <v>284</v>
      </c>
      <c r="C4" s="146" t="str">
        <f aca="false">занесвынес!D10</f>
        <v>Авдеенко И.А.</v>
      </c>
      <c r="D4" s="146"/>
      <c r="E4" s="103" t="str">
        <f aca="false">занесвынес!A5</f>
        <v>Адрес проведения работ</v>
      </c>
      <c r="F4" s="103"/>
      <c r="G4" s="102" t="str">
        <f aca="false">занесвынес!C5</f>
        <v>с.Овчарное ул.Луговая 41б</v>
      </c>
      <c r="H4" s="102"/>
    </row>
    <row r="5" s="75" customFormat="true" ht="14.25" hidden="false" customHeight="false" outlineLevel="0" collapsed="false">
      <c r="B5" s="104" t="s">
        <v>285</v>
      </c>
      <c r="C5" s="105" t="n">
        <f aca="false">журнал6!A11</f>
        <v>44483</v>
      </c>
      <c r="D5" s="106"/>
      <c r="E5" s="106"/>
      <c r="F5" s="106"/>
      <c r="G5" s="106"/>
      <c r="H5" s="107"/>
    </row>
    <row r="7" customFormat="false" ht="15" hidden="false" customHeight="false" outlineLevel="0" collapsed="false">
      <c r="B7" s="93" t="s">
        <v>286</v>
      </c>
      <c r="C7" s="93"/>
      <c r="D7" s="93"/>
      <c r="E7" s="93"/>
      <c r="F7" s="93"/>
      <c r="G7" s="93"/>
      <c r="H7" s="93"/>
    </row>
    <row r="9" customFormat="false" ht="15" hidden="false" customHeight="false" outlineLevel="0" collapsed="false">
      <c r="B9" s="108" t="s">
        <v>287</v>
      </c>
      <c r="C9" s="108"/>
    </row>
    <row r="10" customFormat="false" ht="15" hidden="false" customHeight="false" outlineLevel="0" collapsed="false">
      <c r="B10" s="108" t="s">
        <v>288</v>
      </c>
    </row>
    <row r="11" s="77" customFormat="true" ht="45" hidden="false" customHeight="true" outlineLevel="0" collapsed="false">
      <c r="B11" s="109" t="s">
        <v>289</v>
      </c>
      <c r="C11" s="109" t="s">
        <v>290</v>
      </c>
      <c r="D11" s="109" t="s">
        <v>291</v>
      </c>
      <c r="E11" s="109" t="s">
        <v>292</v>
      </c>
      <c r="F11" s="109" t="s">
        <v>293</v>
      </c>
      <c r="G11" s="109" t="s">
        <v>294</v>
      </c>
      <c r="H11" s="109"/>
    </row>
    <row r="12" customFormat="false" ht="14.25" hidden="false" customHeight="false" outlineLevel="0" collapsed="false">
      <c r="B12" s="110" t="s">
        <v>19</v>
      </c>
      <c r="C12" s="110" t="s">
        <v>19</v>
      </c>
      <c r="D12" s="110" t="s">
        <v>19</v>
      </c>
      <c r="E12" s="110" t="s">
        <v>19</v>
      </c>
      <c r="F12" s="111" t="s">
        <v>19</v>
      </c>
      <c r="G12" s="110" t="s">
        <v>19</v>
      </c>
      <c r="H12" s="110"/>
    </row>
    <row r="13" customFormat="false" ht="14.25" hidden="false" customHeight="false" outlineLevel="0" collapsed="false">
      <c r="G13" s="112"/>
      <c r="H13" s="112"/>
    </row>
    <row r="14" customFormat="false" ht="15" hidden="false" customHeight="false" outlineLevel="0" collapsed="false">
      <c r="B14" s="108" t="s">
        <v>295</v>
      </c>
      <c r="C14" s="108"/>
      <c r="D14" s="108"/>
      <c r="H14" s="112"/>
    </row>
    <row r="15" s="77" customFormat="true" ht="39.95" hidden="false" customHeight="true" outlineLevel="0" collapsed="false">
      <c r="B15" s="133" t="s">
        <v>289</v>
      </c>
      <c r="C15" s="133" t="s">
        <v>290</v>
      </c>
      <c r="D15" s="133" t="s">
        <v>291</v>
      </c>
      <c r="E15" s="133" t="s">
        <v>292</v>
      </c>
      <c r="F15" s="133" t="s">
        <v>293</v>
      </c>
      <c r="G15" s="133" t="s">
        <v>294</v>
      </c>
      <c r="H15" s="133"/>
    </row>
    <row r="16" customFormat="false" ht="42.75" hidden="false" customHeight="false" outlineLevel="0" collapsed="false">
      <c r="B16" s="150" t="s">
        <v>344</v>
      </c>
      <c r="C16" s="151" t="n">
        <v>1</v>
      </c>
      <c r="D16" s="151" t="n">
        <v>11</v>
      </c>
      <c r="E16" s="150" t="s">
        <v>345</v>
      </c>
      <c r="F16" s="88" t="s">
        <v>346</v>
      </c>
      <c r="G16" s="88" t="n">
        <v>1</v>
      </c>
      <c r="H16" s="88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52" t="s">
        <v>296</v>
      </c>
      <c r="C18" s="75"/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14" t="s">
        <v>297</v>
      </c>
      <c r="C19" s="114" t="s">
        <v>298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15" t="s">
        <v>299</v>
      </c>
      <c r="C20" s="115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16" t="s">
        <v>300</v>
      </c>
      <c r="C21" s="117" t="n">
        <v>1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16" t="s">
        <v>301</v>
      </c>
      <c r="C22" s="117" t="n">
        <v>1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23" t="s">
        <v>302</v>
      </c>
      <c r="C24" s="130"/>
      <c r="D24" s="130"/>
      <c r="E24" s="130"/>
      <c r="F24" s="131"/>
      <c r="G24" s="153" t="s">
        <v>19</v>
      </c>
      <c r="H24" s="153"/>
    </row>
    <row r="25" customFormat="false" ht="14.25" hidden="false" customHeight="false" outlineLevel="0" collapsed="false">
      <c r="B25" s="119" t="s">
        <v>303</v>
      </c>
      <c r="C25" s="96"/>
      <c r="D25" s="96"/>
      <c r="E25" s="96"/>
      <c r="F25" s="97"/>
      <c r="G25" s="121" t="s">
        <v>19</v>
      </c>
      <c r="H25" s="121"/>
    </row>
    <row r="26" customFormat="false" ht="14.25" hidden="false" customHeight="false" outlineLevel="0" collapsed="false">
      <c r="B26" s="119" t="s">
        <v>304</v>
      </c>
      <c r="C26" s="96"/>
      <c r="D26" s="96"/>
      <c r="E26" s="96"/>
      <c r="F26" s="97"/>
      <c r="G26" s="121" t="s">
        <v>19</v>
      </c>
      <c r="H26" s="121"/>
    </row>
    <row r="27" customFormat="false" ht="14.25" hidden="false" customHeight="false" outlineLevel="0" collapsed="false">
      <c r="B27" s="112"/>
      <c r="C27" s="112"/>
      <c r="D27" s="112"/>
      <c r="E27" s="112"/>
      <c r="F27" s="112"/>
      <c r="G27" s="112"/>
      <c r="H27" s="112"/>
    </row>
    <row r="28" customFormat="false" ht="15" hidden="false" customHeight="false" outlineLevel="0" collapsed="false">
      <c r="B28" s="122" t="s">
        <v>305</v>
      </c>
      <c r="C28" s="112"/>
      <c r="D28" s="112"/>
      <c r="E28" s="112"/>
      <c r="F28" s="112"/>
      <c r="G28" s="112"/>
      <c r="H28" s="112"/>
    </row>
    <row r="29" customFormat="false" ht="14.25" hidden="false" customHeight="false" outlineLevel="0" collapsed="false">
      <c r="B29" s="123" t="s">
        <v>347</v>
      </c>
      <c r="C29" s="96"/>
      <c r="D29" s="96"/>
      <c r="E29" s="96"/>
      <c r="F29" s="96"/>
      <c r="G29" s="96"/>
      <c r="H29" s="97"/>
    </row>
    <row r="30" customFormat="false" ht="14.25" hidden="false" customHeight="false" outlineLevel="0" collapsed="false">
      <c r="B30" s="112"/>
      <c r="C30" s="112"/>
      <c r="D30" s="112"/>
      <c r="E30" s="112"/>
      <c r="F30" s="112"/>
      <c r="G30" s="112"/>
      <c r="H30" s="112"/>
    </row>
    <row r="31" customFormat="false" ht="15" hidden="false" customHeight="false" outlineLevel="0" collapsed="false">
      <c r="B31" s="108" t="s">
        <v>307</v>
      </c>
      <c r="C31" s="112"/>
      <c r="D31" s="112"/>
      <c r="E31" s="112"/>
      <c r="F31" s="112"/>
      <c r="G31" s="112"/>
      <c r="H31" s="112"/>
    </row>
    <row r="32" customFormat="false" ht="45" hidden="false" customHeight="true" outlineLevel="0" collapsed="false">
      <c r="B32" s="109" t="s">
        <v>289</v>
      </c>
      <c r="C32" s="109" t="s">
        <v>290</v>
      </c>
      <c r="D32" s="109" t="s">
        <v>291</v>
      </c>
      <c r="E32" s="109" t="s">
        <v>292</v>
      </c>
      <c r="F32" s="109" t="s">
        <v>293</v>
      </c>
      <c r="G32" s="109" t="s">
        <v>294</v>
      </c>
      <c r="H32" s="109"/>
    </row>
    <row r="33" customFormat="false" ht="14.25" hidden="false" customHeight="false" outlineLevel="0" collapsed="false">
      <c r="B33" s="110" t="s">
        <v>19</v>
      </c>
      <c r="C33" s="110" t="s">
        <v>19</v>
      </c>
      <c r="D33" s="110" t="s">
        <v>19</v>
      </c>
      <c r="E33" s="110" t="s">
        <v>19</v>
      </c>
      <c r="F33" s="111"/>
      <c r="G33" s="110" t="s">
        <v>19</v>
      </c>
      <c r="H33" s="110"/>
    </row>
    <row r="34" customFormat="false" ht="14.25" hidden="false" customHeight="false" outlineLevel="0" collapsed="false">
      <c r="B34" s="112"/>
      <c r="C34" s="112"/>
      <c r="D34" s="112"/>
      <c r="E34" s="112"/>
      <c r="F34" s="112"/>
      <c r="G34" s="112"/>
      <c r="H34" s="112"/>
    </row>
    <row r="35" customFormat="false" ht="15" hidden="false" customHeight="false" outlineLevel="0" collapsed="false">
      <c r="B35" s="113" t="s">
        <v>296</v>
      </c>
      <c r="D35" s="112"/>
      <c r="E35" s="112"/>
      <c r="F35" s="112"/>
      <c r="G35" s="112"/>
      <c r="H35" s="112"/>
    </row>
    <row r="36" customFormat="false" ht="15" hidden="false" customHeight="false" outlineLevel="0" collapsed="false">
      <c r="B36" s="124" t="s">
        <v>297</v>
      </c>
      <c r="C36" s="124" t="s">
        <v>298</v>
      </c>
      <c r="D36" s="112"/>
      <c r="E36" s="112"/>
      <c r="F36" s="112"/>
      <c r="G36" s="112"/>
      <c r="H36" s="112"/>
    </row>
    <row r="37" customFormat="false" ht="14.25" hidden="false" customHeight="false" outlineLevel="0" collapsed="false">
      <c r="B37" s="125" t="s">
        <v>308</v>
      </c>
      <c r="C37" s="125"/>
      <c r="D37" s="112"/>
      <c r="E37" s="112"/>
      <c r="F37" s="112"/>
      <c r="G37" s="112"/>
      <c r="H37" s="112"/>
    </row>
    <row r="38" s="112" customFormat="true" ht="14.25" hidden="false" customHeight="false" outlineLevel="0" collapsed="false">
      <c r="B38" s="125" t="s">
        <v>309</v>
      </c>
      <c r="C38" s="121" t="s">
        <v>19</v>
      </c>
    </row>
    <row r="39" s="126" customFormat="true" ht="14.25" hidden="false" customHeight="false" outlineLevel="0" collapsed="false">
      <c r="B39" s="125" t="s">
        <v>310</v>
      </c>
      <c r="C39" s="121" t="s">
        <v>19</v>
      </c>
      <c r="D39" s="127"/>
      <c r="E39" s="127"/>
      <c r="F39" s="127"/>
      <c r="G39" s="127"/>
    </row>
    <row r="40" s="112" customFormat="true" ht="14.25" hidden="false" customHeight="false" outlineLevel="0" collapsed="false">
      <c r="B40" s="125" t="s">
        <v>301</v>
      </c>
      <c r="C40" s="121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28" t="s">
        <v>311</v>
      </c>
      <c r="C42" s="129"/>
      <c r="D42" s="129"/>
      <c r="E42" s="129"/>
      <c r="F42" s="129"/>
      <c r="G42" s="129"/>
      <c r="H42" s="97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2" t="s">
        <v>305</v>
      </c>
      <c r="C44" s="112"/>
      <c r="D44" s="112"/>
      <c r="E44" s="112"/>
      <c r="F44" s="112"/>
      <c r="G44" s="112"/>
      <c r="H44" s="112"/>
    </row>
    <row r="45" customFormat="false" ht="14.25" hidden="false" customHeight="false" outlineLevel="0" collapsed="false">
      <c r="B45" s="123" t="s">
        <v>306</v>
      </c>
      <c r="C45" s="130"/>
      <c r="D45" s="130"/>
      <c r="E45" s="130"/>
      <c r="F45" s="130"/>
      <c r="G45" s="130"/>
      <c r="H45" s="131"/>
    </row>
    <row r="46" customFormat="false" ht="14.25" hidden="false" customHeight="false" outlineLevel="0" collapsed="false">
      <c r="B46" s="112"/>
      <c r="C46" s="112"/>
      <c r="D46" s="112"/>
      <c r="E46" s="112"/>
      <c r="F46" s="112"/>
      <c r="G46" s="112"/>
      <c r="H46" s="112"/>
    </row>
    <row r="47" customFormat="false" ht="15" hidden="false" customHeight="false" outlineLevel="0" collapsed="false">
      <c r="B47" s="108" t="s">
        <v>312</v>
      </c>
    </row>
    <row r="48" customFormat="false" ht="30" hidden="false" customHeight="false" outlineLevel="0" collapsed="false">
      <c r="B48" s="124" t="s">
        <v>313</v>
      </c>
      <c r="C48" s="124" t="s">
        <v>314</v>
      </c>
      <c r="D48" s="124" t="s">
        <v>315</v>
      </c>
      <c r="E48" s="124" t="s">
        <v>316</v>
      </c>
      <c r="F48" s="124" t="s">
        <v>317</v>
      </c>
      <c r="G48" s="124" t="s">
        <v>318</v>
      </c>
      <c r="H48" s="109" t="s">
        <v>319</v>
      </c>
    </row>
    <row r="49" customFormat="false" ht="14.25" hidden="false" customHeight="false" outlineLevel="0" collapsed="false">
      <c r="B49" s="121" t="s">
        <v>19</v>
      </c>
      <c r="C49" s="121" t="s">
        <v>19</v>
      </c>
      <c r="D49" s="121" t="s">
        <v>19</v>
      </c>
      <c r="E49" s="121" t="s">
        <v>19</v>
      </c>
      <c r="F49" s="121"/>
      <c r="G49" s="121" t="s">
        <v>19</v>
      </c>
      <c r="H49" s="121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13" t="s">
        <v>296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4" t="s">
        <v>297</v>
      </c>
      <c r="C52" s="124" t="s">
        <v>298</v>
      </c>
    </row>
    <row r="53" customFormat="false" ht="14.25" hidden="false" customHeight="false" outlineLevel="0" collapsed="false">
      <c r="B53" s="119" t="s">
        <v>320</v>
      </c>
      <c r="C53" s="97"/>
    </row>
    <row r="54" customFormat="false" ht="14.25" hidden="false" customHeight="false" outlineLevel="0" collapsed="false">
      <c r="B54" s="125" t="s">
        <v>314</v>
      </c>
      <c r="C54" s="121" t="s">
        <v>19</v>
      </c>
    </row>
    <row r="55" customFormat="false" ht="14.25" hidden="false" customHeight="false" outlineLevel="0" collapsed="false">
      <c r="B55" s="125" t="s">
        <v>315</v>
      </c>
      <c r="C55" s="121" t="s">
        <v>19</v>
      </c>
    </row>
    <row r="56" customFormat="false" ht="14.25" hidden="false" customHeight="false" outlineLevel="0" collapsed="false">
      <c r="B56" s="125" t="str">
        <f aca="false">E48</f>
        <v>Златоглазка</v>
      </c>
      <c r="C56" s="121" t="s">
        <v>19</v>
      </c>
    </row>
    <row r="57" customFormat="false" ht="14.25" hidden="false" customHeight="false" outlineLevel="0" collapsed="false">
      <c r="B57" s="125" t="str">
        <f aca="false">F48</f>
        <v>Комары</v>
      </c>
      <c r="C57" s="121" t="s">
        <v>19</v>
      </c>
    </row>
    <row r="58" customFormat="false" ht="14.25" hidden="false" customHeight="false" outlineLevel="0" collapsed="false">
      <c r="B58" s="125" t="str">
        <f aca="false">G48</f>
        <v>Осы</v>
      </c>
      <c r="C58" s="121" t="s">
        <v>19</v>
      </c>
    </row>
    <row r="59" customFormat="false" ht="14.25" hidden="false" customHeight="false" outlineLevel="0" collapsed="false">
      <c r="B59" s="125" t="str">
        <f aca="false">H48</f>
        <v>Пищевая моль</v>
      </c>
      <c r="C59" s="121" t="s">
        <v>19</v>
      </c>
    </row>
    <row r="61" customFormat="false" ht="14.25" hidden="false" customHeight="false" outlineLevel="0" collapsed="false">
      <c r="B61" s="128" t="s">
        <v>321</v>
      </c>
      <c r="C61" s="129"/>
      <c r="D61" s="129"/>
      <c r="E61" s="129"/>
      <c r="F61" s="129"/>
      <c r="G61" s="129"/>
      <c r="H61" s="97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2" t="s">
        <v>305</v>
      </c>
      <c r="C63" s="112"/>
      <c r="D63" s="112"/>
      <c r="E63" s="112"/>
      <c r="F63" s="112"/>
      <c r="G63" s="112"/>
      <c r="H63" s="112"/>
    </row>
    <row r="64" customFormat="false" ht="14.25" hidden="false" customHeight="false" outlineLevel="0" collapsed="false">
      <c r="B64" s="123" t="s">
        <v>306</v>
      </c>
      <c r="C64" s="96"/>
      <c r="D64" s="96"/>
      <c r="E64" s="96"/>
      <c r="F64" s="96"/>
      <c r="G64" s="96"/>
      <c r="H64" s="97"/>
    </row>
    <row r="65" customFormat="false" ht="14.25" hidden="false" customHeight="false" outlineLevel="0" collapsed="false">
      <c r="B65" s="112"/>
      <c r="C65" s="112"/>
      <c r="D65" s="112"/>
      <c r="E65" s="112"/>
      <c r="F65" s="112"/>
      <c r="G65" s="112"/>
      <c r="H65" s="112"/>
    </row>
    <row r="66" customFormat="false" ht="15" hidden="false" customHeight="false" outlineLevel="0" collapsed="false">
      <c r="B66" s="132" t="s">
        <v>322</v>
      </c>
      <c r="C66" s="112"/>
      <c r="D66" s="112"/>
      <c r="E66" s="112"/>
      <c r="F66" s="112"/>
      <c r="G66" s="112"/>
      <c r="H66" s="112"/>
    </row>
    <row r="67" s="77" customFormat="true" ht="55.5" hidden="false" customHeight="true" outlineLevel="0" collapsed="false">
      <c r="B67" s="109" t="s">
        <v>323</v>
      </c>
      <c r="C67" s="109"/>
      <c r="D67" s="109" t="s">
        <v>324</v>
      </c>
      <c r="E67" s="109" t="s">
        <v>277</v>
      </c>
      <c r="F67" s="109" t="s">
        <v>325</v>
      </c>
      <c r="G67" s="109"/>
      <c r="H67" s="133" t="s">
        <v>326</v>
      </c>
    </row>
    <row r="68" customFormat="false" ht="14.25" hidden="false" customHeight="true" outlineLevel="0" collapsed="false">
      <c r="A68" s="77"/>
      <c r="B68" s="57" t="s">
        <v>327</v>
      </c>
      <c r="C68" s="57"/>
      <c r="D68" s="59" t="s">
        <v>19</v>
      </c>
      <c r="E68" s="59" t="s">
        <v>19</v>
      </c>
      <c r="F68" s="59" t="s">
        <v>19</v>
      </c>
      <c r="G68" s="59"/>
      <c r="H68" s="59" t="s">
        <v>19</v>
      </c>
    </row>
    <row r="69" customFormat="false" ht="14.25" hidden="false" customHeight="true" outlineLevel="0" collapsed="false">
      <c r="A69" s="77"/>
      <c r="B69" s="57" t="s">
        <v>329</v>
      </c>
      <c r="C69" s="57"/>
      <c r="D69" s="134" t="s">
        <v>348</v>
      </c>
      <c r="E69" s="59" t="str">
        <f aca="false">журнал6!B10</f>
        <v>Ратобор-брикет от грызунов </v>
      </c>
      <c r="F69" s="59" t="str">
        <f aca="false">журнал6!F10</f>
        <v>Бродифакум 0,005%</v>
      </c>
      <c r="G69" s="59"/>
      <c r="H69" s="135" t="n">
        <f aca="false">журнал6!G10</f>
        <v>0.72</v>
      </c>
    </row>
    <row r="70" customFormat="false" ht="14.25" hidden="false" customHeight="true" outlineLevel="0" collapsed="false">
      <c r="A70" s="77"/>
      <c r="B70" s="57"/>
      <c r="C70" s="57"/>
      <c r="D70" s="134"/>
      <c r="E70" s="59"/>
      <c r="F70" s="59"/>
      <c r="G70" s="59"/>
      <c r="H70" s="135"/>
    </row>
    <row r="71" customFormat="false" ht="30.75" hidden="false" customHeight="true" outlineLevel="0" collapsed="false">
      <c r="A71" s="77"/>
      <c r="B71" s="57"/>
      <c r="C71" s="57"/>
      <c r="D71" s="71" t="str">
        <f aca="false">журнал6!H10</f>
        <v>1 контур защиты</v>
      </c>
      <c r="E71" s="59"/>
      <c r="F71" s="59"/>
      <c r="G71" s="59"/>
      <c r="H71" s="135"/>
    </row>
    <row r="72" customFormat="false" ht="27" hidden="false" customHeight="true" outlineLevel="0" collapsed="false">
      <c r="A72" s="77"/>
      <c r="B72" s="57" t="s">
        <v>330</v>
      </c>
      <c r="C72" s="57"/>
      <c r="D72" s="59" t="s">
        <v>19</v>
      </c>
      <c r="E72" s="59" t="s">
        <v>19</v>
      </c>
      <c r="F72" s="59" t="s">
        <v>19</v>
      </c>
      <c r="G72" s="59"/>
      <c r="H72" s="59" t="s">
        <v>19</v>
      </c>
    </row>
    <row r="73" customFormat="false" ht="11.25" hidden="false" customHeight="true" outlineLevel="0" collapsed="false">
      <c r="A73" s="77"/>
      <c r="B73" s="137"/>
      <c r="C73" s="137"/>
      <c r="D73" s="138"/>
      <c r="E73" s="138"/>
      <c r="F73" s="138"/>
      <c r="G73" s="138"/>
      <c r="H73" s="139"/>
    </row>
    <row r="74" customFormat="false" ht="15" hidden="false" customHeight="false" outlineLevel="0" collapsed="false">
      <c r="B74" s="108" t="s">
        <v>331</v>
      </c>
      <c r="C74" s="140"/>
    </row>
    <row r="75" customFormat="false" ht="14.25" hidden="false" customHeight="false" outlineLevel="0" collapsed="false">
      <c r="B75" s="119" t="s">
        <v>332</v>
      </c>
      <c r="C75" s="96"/>
      <c r="D75" s="96"/>
      <c r="E75" s="96"/>
      <c r="F75" s="97"/>
      <c r="G75" s="121" t="s">
        <v>19</v>
      </c>
      <c r="H75" s="121"/>
    </row>
    <row r="76" customFormat="false" ht="14.25" hidden="false" customHeight="false" outlineLevel="0" collapsed="false">
      <c r="B76" s="119" t="s">
        <v>333</v>
      </c>
      <c r="C76" s="96"/>
      <c r="D76" s="96"/>
      <c r="E76" s="96"/>
      <c r="F76" s="97"/>
      <c r="G76" s="121" t="s">
        <v>19</v>
      </c>
      <c r="H76" s="121"/>
    </row>
    <row r="77" customFormat="false" ht="14.25" hidden="false" customHeight="false" outlineLevel="0" collapsed="false">
      <c r="B77" s="141" t="s">
        <v>334</v>
      </c>
      <c r="C77" s="142"/>
      <c r="D77" s="142"/>
      <c r="E77" s="142"/>
      <c r="F77" s="143"/>
      <c r="G77" s="121" t="s">
        <v>19</v>
      </c>
      <c r="H77" s="121"/>
    </row>
    <row r="78" customFormat="false" ht="14.25" hidden="false" customHeight="false" outlineLevel="0" collapsed="false">
      <c r="A78" s="112"/>
      <c r="B78" s="123" t="s">
        <v>335</v>
      </c>
      <c r="C78" s="96"/>
      <c r="D78" s="96"/>
      <c r="E78" s="96"/>
      <c r="F78" s="97"/>
      <c r="G78" s="121" t="s">
        <v>19</v>
      </c>
      <c r="H78" s="121"/>
    </row>
    <row r="79" customFormat="false" ht="14.25" hidden="false" customHeight="false" outlineLevel="0" collapsed="false">
      <c r="B79" s="123" t="s">
        <v>336</v>
      </c>
      <c r="C79" s="96"/>
      <c r="D79" s="96"/>
      <c r="E79" s="96"/>
      <c r="F79" s="97"/>
      <c r="G79" s="144" t="s">
        <v>19</v>
      </c>
      <c r="H79" s="144"/>
    </row>
    <row r="80" customFormat="false" ht="14.25" hidden="false" customHeight="false" outlineLevel="0" collapsed="false">
      <c r="B80" s="123" t="s">
        <v>337</v>
      </c>
      <c r="C80" s="96"/>
      <c r="D80" s="96"/>
      <c r="E80" s="96"/>
      <c r="F80" s="97"/>
      <c r="G80" s="110" t="s">
        <v>338</v>
      </c>
      <c r="H80" s="110"/>
    </row>
    <row r="82" customFormat="false" ht="15" hidden="false" customHeight="false" outlineLevel="0" collapsed="false">
      <c r="B82" s="108" t="s">
        <v>339</v>
      </c>
    </row>
    <row r="83" customFormat="false" ht="27" hidden="false" customHeight="true" outlineLevel="0" collapsed="false">
      <c r="B83" s="66" t="s">
        <v>340</v>
      </c>
      <c r="C83" s="66"/>
      <c r="D83" s="66"/>
      <c r="E83" s="66"/>
      <c r="F83" s="66"/>
      <c r="G83" s="66"/>
      <c r="H83" s="66"/>
    </row>
    <row r="86" s="77" customFormat="true" ht="14.25" hidden="false" customHeight="true" outlineLevel="0" collapsed="false">
      <c r="B86" s="71" t="s">
        <v>341</v>
      </c>
      <c r="C86" s="145"/>
      <c r="D86" s="145"/>
      <c r="E86" s="145" t="s">
        <v>342</v>
      </c>
      <c r="F86" s="145"/>
      <c r="G86" s="145"/>
      <c r="H86" s="145"/>
    </row>
    <row r="87" customFormat="false" ht="14.25" hidden="false" customHeight="false" outlineLevel="0" collapsed="false">
      <c r="A87" s="77"/>
      <c r="B87" s="71"/>
      <c r="C87" s="71"/>
      <c r="D87" s="145"/>
      <c r="E87" s="145"/>
      <c r="F87" s="145"/>
      <c r="G87" s="145"/>
      <c r="H87" s="145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1"/>
    <mergeCell ref="D69:D70"/>
    <mergeCell ref="E69:E71"/>
    <mergeCell ref="F69:G71"/>
    <mergeCell ref="H69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dataValidations count="1">
    <dataValidation allowBlank="true" operator="between" showDropDown="false" showErrorMessage="true" showInputMessage="true" sqref="F16" type="list">
      <formula1>#ref!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User</cp:lastModifiedBy>
  <cp:lastPrinted>2021-10-22T06:31:51Z</cp:lastPrinted>
  <dcterms:modified xsi:type="dcterms:W3CDTF">2021-10-26T10:56:32Z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