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E:\Работа\ЗУПИ\"/>
    </mc:Choice>
  </mc:AlternateContent>
  <xr:revisionPtr revIDLastSave="0" documentId="13_ncr:1_{16E74D2A-D600-41C8-B169-8BFD021FC7BF}" xr6:coauthVersionLast="47" xr6:coauthVersionMax="47" xr10:uidLastSave="{00000000-0000-0000-0000-000000000000}"/>
  <bookViews>
    <workbookView xWindow="-120" yWindow="-120" windowWidth="29040" windowHeight="15840" tabRatio="814" firstSheet="4" activeTab="16" xr2:uid="{00000000-000D-0000-FFFF-FFFF00000000}"/>
  </bookViews>
  <sheets>
    <sheet name="контрол лист" sheetId="1" state="hidden" r:id="rId1"/>
    <sheet name="Лист6" sheetId="2" state="hidden" r:id="rId2"/>
    <sheet name="Лист10" sheetId="3" state="hidden" r:id="rId3"/>
    <sheet name="Лист1" sheetId="4" r:id="rId4"/>
    <sheet name="перечень" sheetId="5" r:id="rId5"/>
    <sheet name="журнал6" sheetId="6" r:id="rId6"/>
    <sheet name="занесвынес" sheetId="7" r:id="rId7"/>
    <sheet name="31.07 3 контур" sheetId="20" r:id="rId8"/>
    <sheet name="02.08 2 контур" sheetId="18" r:id="rId9"/>
    <sheet name="03.08. 1 контур" sheetId="21" r:id="rId10"/>
    <sheet name="08.08 ИЛ" sheetId="25" r:id="rId11"/>
    <sheet name="14.08 3 контур" sheetId="24" r:id="rId12"/>
    <sheet name="16.08 2 контур" sheetId="22" r:id="rId13"/>
    <sheet name="18.08 1 контур" sheetId="23" r:id="rId14"/>
    <sheet name="18.08 ИЛ" sheetId="19" r:id="rId15"/>
    <sheet name="29.08 ИЛ" sheetId="26" r:id="rId16"/>
    <sheet name="31.08 1 вспомогат" sheetId="27" r:id="rId17"/>
  </sheets>
  <externalReferences>
    <externalReference r:id="rId18"/>
  </externalReferences>
  <definedNames>
    <definedName name="_xlnm_Print_Titles" localSheetId="0">'контрол лист'!$3:$5</definedName>
    <definedName name="Excel_BuiltIn__FilterDatabase" localSheetId="0">'контрол лист'!$A$1:$J$71</definedName>
    <definedName name="Excel_BuiltIn_Print_Titles" localSheetId="0">'контрол лист'!$3:$5</definedName>
    <definedName name="_xlnm.Print_Titles" localSheetId="8">'02.08 2 контур'!$1:$6</definedName>
    <definedName name="_xlnm.Print_Titles" localSheetId="9">'03.08. 1 контур'!$1:$6</definedName>
    <definedName name="_xlnm.Print_Titles" localSheetId="10">'08.08 ИЛ'!$1:$6</definedName>
    <definedName name="_xlnm.Print_Titles" localSheetId="11">'14.08 3 контур'!$1:$6</definedName>
    <definedName name="_xlnm.Print_Titles" localSheetId="12">'16.08 2 контур'!$1:$6</definedName>
    <definedName name="_xlnm.Print_Titles" localSheetId="13">'18.08 1 контур'!$1:$6</definedName>
    <definedName name="_xlnm.Print_Titles" localSheetId="14">'18.08 ИЛ'!$1:$6</definedName>
    <definedName name="_xlnm.Print_Titles" localSheetId="15">'29.08 ИЛ'!$1:$6</definedName>
    <definedName name="_xlnm.Print_Titles" localSheetId="7">'31.07 3 контур'!$1:$6</definedName>
    <definedName name="_xlnm.Print_Titles" localSheetId="16">'31.08 1 вспомогат'!$1:$6</definedName>
    <definedName name="_xlnm.Print_Area" localSheetId="5">журнал6!$A$1:$AB$18</definedName>
    <definedName name="_xlnm.Print_Area" localSheetId="6">занесвынес!$A$1:$J$13</definedName>
  </definedNames>
  <calcPr calcId="191029"/>
</workbook>
</file>

<file path=xl/calcChain.xml><?xml version="1.0" encoding="utf-8"?>
<calcChain xmlns="http://schemas.openxmlformats.org/spreadsheetml/2006/main">
  <c r="C5" i="21" l="1"/>
  <c r="C5" i="24"/>
  <c r="A12" i="7" l="1"/>
  <c r="C5" i="22" s="1"/>
  <c r="J12" i="7"/>
  <c r="G12" i="7" s="1"/>
  <c r="G12" i="6" s="1"/>
  <c r="H71" i="22" s="1"/>
  <c r="J13" i="7" l="1"/>
  <c r="A13" i="7"/>
  <c r="G13" i="7" l="1"/>
  <c r="G77" i="18" l="1"/>
  <c r="C4" i="18" l="1"/>
  <c r="C4" i="7"/>
  <c r="C4" i="20"/>
  <c r="H71" i="27" l="1"/>
  <c r="G77" i="27"/>
  <c r="F71" i="27"/>
  <c r="E71" i="27"/>
  <c r="B60" i="27"/>
  <c r="B59" i="27"/>
  <c r="B58" i="27"/>
  <c r="B57" i="27"/>
  <c r="G27" i="27"/>
  <c r="C22" i="27"/>
  <c r="G4" i="27"/>
  <c r="E4" i="27"/>
  <c r="G3" i="27"/>
  <c r="E3" i="27"/>
  <c r="D2" i="27"/>
  <c r="B2" i="27"/>
  <c r="B1" i="27"/>
  <c r="A11" i="7" l="1"/>
  <c r="A9" i="7" l="1"/>
  <c r="A10" i="7"/>
  <c r="A8" i="7"/>
  <c r="G75" i="26" l="1"/>
  <c r="C60" i="26"/>
  <c r="B60" i="26"/>
  <c r="C59" i="26"/>
  <c r="B59" i="26"/>
  <c r="C58" i="26"/>
  <c r="B58" i="26"/>
  <c r="C57" i="26"/>
  <c r="B57" i="26"/>
  <c r="C56" i="26"/>
  <c r="C55" i="26"/>
  <c r="C21" i="26"/>
  <c r="C22" i="26" s="1"/>
  <c r="G27" i="26" s="1"/>
  <c r="G4" i="26"/>
  <c r="E4" i="26"/>
  <c r="G3" i="26"/>
  <c r="E3" i="26"/>
  <c r="D2" i="26"/>
  <c r="B2" i="26"/>
  <c r="B1" i="26"/>
  <c r="G75" i="25"/>
  <c r="C60" i="25"/>
  <c r="B60" i="25"/>
  <c r="C59" i="25"/>
  <c r="B59" i="25"/>
  <c r="C58" i="25"/>
  <c r="B58" i="25"/>
  <c r="C57" i="25"/>
  <c r="B57" i="25"/>
  <c r="C56" i="25"/>
  <c r="C55" i="25"/>
  <c r="C21" i="25"/>
  <c r="C22" i="25" s="1"/>
  <c r="G27" i="25" s="1"/>
  <c r="G4" i="25"/>
  <c r="E4" i="25"/>
  <c r="C4" i="25"/>
  <c r="G3" i="25"/>
  <c r="E3" i="25"/>
  <c r="D2" i="25"/>
  <c r="B2" i="25"/>
  <c r="B1" i="25"/>
  <c r="H71" i="23" l="1"/>
  <c r="C5" i="23"/>
  <c r="J10" i="7" l="1"/>
  <c r="G10" i="7" s="1"/>
  <c r="J9" i="7"/>
  <c r="G9" i="7" s="1"/>
  <c r="G9" i="6" s="1"/>
  <c r="H71" i="18" s="1"/>
  <c r="J8" i="7"/>
  <c r="G8" i="7" s="1"/>
  <c r="G8" i="6" l="1"/>
  <c r="H69" i="20" s="1"/>
  <c r="B8" i="7"/>
  <c r="C5" i="20"/>
  <c r="G77" i="24" l="1"/>
  <c r="D70" i="24"/>
  <c r="F69" i="24"/>
  <c r="E69" i="24"/>
  <c r="B60" i="24"/>
  <c r="B59" i="24"/>
  <c r="B58" i="24"/>
  <c r="B57" i="24"/>
  <c r="G4" i="24"/>
  <c r="E4" i="24"/>
  <c r="C4" i="24"/>
  <c r="G3" i="24"/>
  <c r="E3" i="24"/>
  <c r="D2" i="24"/>
  <c r="B2" i="24"/>
  <c r="B1" i="24"/>
  <c r="G77" i="23"/>
  <c r="F71" i="23"/>
  <c r="E71" i="23"/>
  <c r="B60" i="23"/>
  <c r="B59" i="23"/>
  <c r="B58" i="23"/>
  <c r="B57" i="23"/>
  <c r="G27" i="23"/>
  <c r="C22" i="23"/>
  <c r="G4" i="23"/>
  <c r="E4" i="23"/>
  <c r="G3" i="23"/>
  <c r="E3" i="23"/>
  <c r="D2" i="23"/>
  <c r="B2" i="23"/>
  <c r="B1" i="23"/>
  <c r="G77" i="22"/>
  <c r="F71" i="22"/>
  <c r="E71" i="22"/>
  <c r="B60" i="22"/>
  <c r="B59" i="22"/>
  <c r="B58" i="22"/>
  <c r="B57" i="22"/>
  <c r="G27" i="22"/>
  <c r="C22" i="22"/>
  <c r="G4" i="22"/>
  <c r="E4" i="22"/>
  <c r="G3" i="22"/>
  <c r="E3" i="22"/>
  <c r="D2" i="22"/>
  <c r="B2" i="22"/>
  <c r="B1" i="22"/>
  <c r="G4" i="19" l="1"/>
  <c r="G3" i="19"/>
  <c r="F69" i="20" l="1"/>
  <c r="E69" i="20"/>
  <c r="G4" i="20"/>
  <c r="G3" i="20"/>
  <c r="G77" i="21" l="1"/>
  <c r="F71" i="21"/>
  <c r="E71" i="21"/>
  <c r="B60" i="21"/>
  <c r="B59" i="21"/>
  <c r="B58" i="21"/>
  <c r="B57" i="21"/>
  <c r="G27" i="21"/>
  <c r="C22" i="21"/>
  <c r="G4" i="21"/>
  <c r="E4" i="21"/>
  <c r="G3" i="21"/>
  <c r="E3" i="21"/>
  <c r="D2" i="21"/>
  <c r="B2" i="21"/>
  <c r="B1" i="21"/>
  <c r="F71" i="18"/>
  <c r="E71" i="18"/>
  <c r="G27" i="18"/>
  <c r="G4" i="18"/>
  <c r="G3" i="18"/>
  <c r="C5" i="18"/>
  <c r="G77" i="20"/>
  <c r="D70" i="20"/>
  <c r="B60" i="20"/>
  <c r="B59" i="20"/>
  <c r="B58" i="20"/>
  <c r="B57" i="20"/>
  <c r="E4" i="20"/>
  <c r="E3" i="20"/>
  <c r="D2" i="20"/>
  <c r="B2" i="20"/>
  <c r="B1" i="20"/>
  <c r="G75" i="19"/>
  <c r="C60" i="19"/>
  <c r="B60" i="19"/>
  <c r="C59" i="19"/>
  <c r="B59" i="19"/>
  <c r="C58" i="19"/>
  <c r="B58" i="19"/>
  <c r="C57" i="19"/>
  <c r="B57" i="19"/>
  <c r="C56" i="19"/>
  <c r="C55" i="19"/>
  <c r="C21" i="19"/>
  <c r="C22" i="19" s="1"/>
  <c r="G27" i="19" s="1"/>
  <c r="E4" i="19"/>
  <c r="E3" i="19"/>
  <c r="D2" i="19"/>
  <c r="B2" i="19"/>
  <c r="B1" i="19"/>
  <c r="B60" i="18"/>
  <c r="B59" i="18"/>
  <c r="B58" i="18"/>
  <c r="B57" i="18"/>
  <c r="C22" i="18"/>
  <c r="E4" i="18"/>
  <c r="E3" i="18"/>
  <c r="D2" i="18"/>
  <c r="B2" i="18"/>
  <c r="B1" i="18"/>
  <c r="G13" i="6" l="1"/>
  <c r="J11" i="7"/>
  <c r="G11" i="7" s="1"/>
  <c r="B11" i="7"/>
  <c r="G10" i="6"/>
  <c r="H71" i="21" s="1"/>
  <c r="B9" i="7"/>
  <c r="A2" i="2"/>
  <c r="B60" i="1"/>
  <c r="B59" i="1"/>
  <c r="J47" i="1"/>
  <c r="J48" i="1" s="1"/>
  <c r="J49" i="1" s="1"/>
  <c r="J50" i="1" s="1"/>
  <c r="J51" i="1" s="1"/>
  <c r="J52" i="1" s="1"/>
  <c r="J53" i="1" s="1"/>
  <c r="J54" i="1" s="1"/>
  <c r="J55" i="1" s="1"/>
  <c r="J56" i="1" s="1"/>
  <c r="J57" i="1" s="1"/>
  <c r="J58" i="1" s="1"/>
  <c r="J8" i="1"/>
  <c r="J9" i="1" s="1"/>
  <c r="J10" i="1" s="1"/>
  <c r="J11" i="1" s="1"/>
  <c r="J12" i="1" s="1"/>
  <c r="J13" i="1" s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J27" i="1" s="1"/>
  <c r="J28" i="1" s="1"/>
  <c r="J29" i="1" s="1"/>
  <c r="J30" i="1" s="1"/>
  <c r="J31" i="1" s="1"/>
  <c r="J32" i="1" s="1"/>
  <c r="J33" i="1" s="1"/>
  <c r="J34" i="1" s="1"/>
  <c r="J35" i="1" s="1"/>
  <c r="J36" i="1" s="1"/>
  <c r="J37" i="1" s="1"/>
  <c r="J38" i="1" s="1"/>
  <c r="J39" i="1" s="1"/>
  <c r="J40" i="1" s="1"/>
  <c r="J41" i="1" s="1"/>
  <c r="J42" i="1" s="1"/>
  <c r="J43" i="1" s="1"/>
  <c r="J44" i="1" s="1"/>
  <c r="J45" i="1" s="1"/>
  <c r="D8" i="1"/>
  <c r="D9" i="1" s="1"/>
  <c r="D10" i="1" s="1"/>
  <c r="D11" i="1" s="1"/>
  <c r="D12" i="1" s="1"/>
  <c r="D13" i="1" s="1"/>
  <c r="D14" i="1" s="1"/>
  <c r="D15" i="1" s="1"/>
  <c r="D16" i="1" s="1"/>
  <c r="D17" i="1" s="1"/>
  <c r="D18" i="1" s="1"/>
  <c r="D19" i="1" s="1"/>
  <c r="D20" i="1" s="1"/>
  <c r="D21" i="1" s="1"/>
  <c r="D22" i="1" s="1"/>
  <c r="D23" i="1" s="1"/>
  <c r="D24" i="1" s="1"/>
  <c r="D25" i="1" s="1"/>
  <c r="D26" i="1" s="1"/>
  <c r="D27" i="1" s="1"/>
  <c r="D28" i="1" s="1"/>
  <c r="D29" i="1" s="1"/>
  <c r="D30" i="1" s="1"/>
  <c r="D31" i="1" s="1"/>
  <c r="D32" i="1" s="1"/>
  <c r="D33" i="1" s="1"/>
  <c r="D34" i="1" s="1"/>
  <c r="D35" i="1" s="1"/>
  <c r="D36" i="1" s="1"/>
  <c r="D37" i="1" s="1"/>
  <c r="D38" i="1" s="1"/>
  <c r="D39" i="1" s="1"/>
  <c r="D40" i="1" s="1"/>
  <c r="D41" i="1" s="1"/>
  <c r="D42" i="1" s="1"/>
  <c r="D43" i="1" s="1"/>
  <c r="D44" i="1" s="1"/>
  <c r="D45" i="1" s="1"/>
  <c r="D46" i="1" s="1"/>
  <c r="D47" i="1" s="1"/>
  <c r="D48" i="1" s="1"/>
  <c r="D49" i="1" s="1"/>
  <c r="D50" i="1" s="1"/>
  <c r="D51" i="1" s="1"/>
  <c r="D52" i="1" s="1"/>
  <c r="D53" i="1" s="1"/>
  <c r="D54" i="1" s="1"/>
  <c r="D55" i="1" s="1"/>
  <c r="D56" i="1" s="1"/>
  <c r="D57" i="1" s="1"/>
  <c r="D58" i="1" s="1"/>
  <c r="B61" i="1" l="1"/>
  <c r="G11" i="6"/>
  <c r="H69" i="24" s="1"/>
</calcChain>
</file>

<file path=xl/sharedStrings.xml><?xml version="1.0" encoding="utf-8"?>
<sst xmlns="http://schemas.openxmlformats.org/spreadsheetml/2006/main" count="2630" uniqueCount="350">
  <si>
    <t>КОНТРОЛЬНЫЙ ЛИСТ ПРОВЕРКИ СРЕДСТВ КОНТРОЛЯ ДЕРАТИЗАЦИИ ПЕНЗАМОЛИНВЕСТ</t>
  </si>
  <si>
    <t>Август 2020 г</t>
  </si>
  <si>
    <t>Месторасположение</t>
  </si>
  <si>
    <t>Контрольные точки (№)</t>
  </si>
  <si>
    <t>Пищевые и не пищевые</t>
  </si>
  <si>
    <t xml:space="preserve"> Тип ловушки</t>
  </si>
  <si>
    <t>Дератизация</t>
  </si>
  <si>
    <t>Результат контроля</t>
  </si>
  <si>
    <t>Принятые меры</t>
  </si>
  <si>
    <t>Количество поврежденных приманок</t>
  </si>
  <si>
    <t>Мероприятия по предупреждению увеличения ареала обитания</t>
  </si>
  <si>
    <t>Родентицидное средство (наименование, ДВ, токсичность)</t>
  </si>
  <si>
    <t>Усл. Обозн.</t>
  </si>
  <si>
    <t>Кол-во ловушек</t>
  </si>
  <si>
    <t xml:space="preserve">1 этаж Запасной вход </t>
  </si>
  <si>
    <t xml:space="preserve">Пищевые </t>
  </si>
  <si>
    <t>КИУ</t>
  </si>
  <si>
    <t>у</t>
  </si>
  <si>
    <t>-</t>
  </si>
  <si>
    <t xml:space="preserve"> АЛТ клей РОСС RU.АЯ12.Д02542</t>
  </si>
  <si>
    <t>1 этаж Компрессорная</t>
  </si>
  <si>
    <t>3,4,5,6,7,8</t>
  </si>
  <si>
    <t xml:space="preserve">1 этаж Цех убоя вход в чистую зону </t>
  </si>
  <si>
    <t>11,12,13,14</t>
  </si>
  <si>
    <t>1 этаж Цех убоя</t>
  </si>
  <si>
    <t>15,16,17</t>
  </si>
  <si>
    <t>1 этаж Цех убоя место хранения клеток</t>
  </si>
  <si>
    <t xml:space="preserve">1 этаж АБК цеха убоя раздевалка </t>
  </si>
  <si>
    <t>1 этаж АБК цеха убоя выход 1</t>
  </si>
  <si>
    <t>1 этаж АБК цеха убоя выход 2</t>
  </si>
  <si>
    <t>1 этаж АБК цеха убоя выход 3</t>
  </si>
  <si>
    <t>1 этаж Центральный вход</t>
  </si>
  <si>
    <t>33,34,35,36</t>
  </si>
  <si>
    <t>1 этаж Центральный вход подсобное помещение</t>
  </si>
  <si>
    <t>30,31,32</t>
  </si>
  <si>
    <t>1 этаж Центральный вход лестница со второго этажа</t>
  </si>
  <si>
    <t>1 Этаж ОМТС+ОСБ посты отгрузги</t>
  </si>
  <si>
    <t>43п,44*,45,46п</t>
  </si>
  <si>
    <t>+</t>
  </si>
  <si>
    <t>п,н</t>
  </si>
  <si>
    <t>1 Этаж ОМТС+ОСБ СГП</t>
  </si>
  <si>
    <t>41,60-62,56,57</t>
  </si>
  <si>
    <t>1 Этаж ОМТС+ОСБ коридор</t>
  </si>
  <si>
    <t>55,63*</t>
  </si>
  <si>
    <t>н</t>
  </si>
  <si>
    <t xml:space="preserve">1 Этаж ОМТС+ОСБ склад 1 </t>
  </si>
  <si>
    <t>1 Этаж ОМТС+ОСБ склад 2</t>
  </si>
  <si>
    <t>1 Этаж ОМТС+ОСБ слесарная мастерская</t>
  </si>
  <si>
    <t>38-40</t>
  </si>
  <si>
    <t>1 этаж Запасной выход</t>
  </si>
  <si>
    <t xml:space="preserve">1 этаж Коридор перед постами отгрузки </t>
  </si>
  <si>
    <t>118,119,120,121</t>
  </si>
  <si>
    <t>1 этаж Новая ферма</t>
  </si>
  <si>
    <t>42,47,58</t>
  </si>
  <si>
    <t>1 этаж СГП</t>
  </si>
  <si>
    <t xml:space="preserve">1 этаж Холодный склад </t>
  </si>
  <si>
    <t>1 этаж Посты отгрузки</t>
  </si>
  <si>
    <t>109,110,111,115</t>
  </si>
  <si>
    <t xml:space="preserve">1 этаж Подсобное помещение </t>
  </si>
  <si>
    <t>1 этаж  Склад халяль</t>
  </si>
  <si>
    <t>116*</t>
  </si>
  <si>
    <t>49,50,117</t>
  </si>
  <si>
    <t>1 этаж Хозяйственная часть и раздевалки</t>
  </si>
  <si>
    <t>122,123,124,125,126</t>
  </si>
  <si>
    <t>2 этаж Женская раздевалка</t>
  </si>
  <si>
    <t>98,99,100</t>
  </si>
  <si>
    <t>2 этаж Склад хранения специя</t>
  </si>
  <si>
    <t>70,71,72,73</t>
  </si>
  <si>
    <t>2 этаж Цех упаковки</t>
  </si>
  <si>
    <t>81,82,83</t>
  </si>
  <si>
    <t>2 этаж Склад хранения гофрокартона</t>
  </si>
  <si>
    <t>2 этаж Склад АХО</t>
  </si>
  <si>
    <t>2 этаж Столовая</t>
  </si>
  <si>
    <t xml:space="preserve">2 этаж Склады ОМТС </t>
  </si>
  <si>
    <t>85,86,87,88,89,90,91,92,93,94,95</t>
  </si>
  <si>
    <t>2 этаж Склад халяль</t>
  </si>
  <si>
    <t>3 этаж Женская раздевалка</t>
  </si>
  <si>
    <t>105,106,107</t>
  </si>
  <si>
    <t>3 этаж Мужская раздевалка</t>
  </si>
  <si>
    <t>101,102,103,104</t>
  </si>
  <si>
    <t xml:space="preserve">Запасной выход и компрессорная станция </t>
  </si>
  <si>
    <t>1,2,3,4,5,6,7,8</t>
  </si>
  <si>
    <t>Не пищевые</t>
  </si>
  <si>
    <t>Бродифакум 0,005% РОСС RU Д-RU.АД37.В.11289/19</t>
  </si>
  <si>
    <t>Цех убоя</t>
  </si>
  <si>
    <t>9,10,11,12,13,14,15,16,17,18</t>
  </si>
  <si>
    <t>АБК цеха убоя</t>
  </si>
  <si>
    <t>19,20,21,22,23,24,25,26</t>
  </si>
  <si>
    <t>Запасной выход и центральный вход</t>
  </si>
  <si>
    <t>27,28,29,30,31,32,33,34</t>
  </si>
  <si>
    <t>СГП и пост отгрузки</t>
  </si>
  <si>
    <t>35,36,38,39,41,44,45,46</t>
  </si>
  <si>
    <t>Пост отгрузки</t>
  </si>
  <si>
    <t>40,42,47,48,49</t>
  </si>
  <si>
    <t>п</t>
  </si>
  <si>
    <t>Хозяйственная часть</t>
  </si>
  <si>
    <t>50,51,52,53,54,55,56,57,58,59,60</t>
  </si>
  <si>
    <t>Технические помещения</t>
  </si>
  <si>
    <t>61,62,63,64,71,72</t>
  </si>
  <si>
    <t>уп</t>
  </si>
  <si>
    <t>Стоянка</t>
  </si>
  <si>
    <t>65,66,67,68,69,70</t>
  </si>
  <si>
    <t>Северная сторона</t>
  </si>
  <si>
    <t>91,92,93,94,95,96,97,98,99,100,101,102,103,104,105,106,107,108,109,110,111,112,113,114,115,116</t>
  </si>
  <si>
    <t>зп</t>
  </si>
  <si>
    <t>Западная сторона</t>
  </si>
  <si>
    <t>117,118,119,120,121,122,123,124,125,126,127,128,129,130,131,132,133,134,135,136,137,138,139,140,141,142,143,144,145,146,147</t>
  </si>
  <si>
    <t>Южная сторона</t>
  </si>
  <si>
    <t>73,74,150,149,148,151,152,153,154,155,156,157,158</t>
  </si>
  <si>
    <t>Восточная сторона</t>
  </si>
  <si>
    <t>75,76,77,78,79,80,81,82,83,84,85,86,87,88,89,90</t>
  </si>
  <si>
    <t>Итого КИУ в помещениях</t>
  </si>
  <si>
    <t>Итого КИУ на территории</t>
  </si>
  <si>
    <t>Итого средств:</t>
  </si>
  <si>
    <t>Условные обозначения:</t>
  </si>
  <si>
    <t>пластиковые контейнеры ( КИУ)</t>
  </si>
  <si>
    <t>«0»</t>
  </si>
  <si>
    <t>Отсутствие грызунов и насекомых, следов их жизнедеятельности</t>
  </si>
  <si>
    <t>«с»</t>
  </si>
  <si>
    <t>Повреждения средств контроля</t>
  </si>
  <si>
    <t>«пс»</t>
  </si>
  <si>
    <t>«п»</t>
  </si>
  <si>
    <t>Единичные погрызы, следы жизнедеятельности грызунов (отлов не более 1 особи)</t>
  </si>
  <si>
    <t>«н»</t>
  </si>
  <si>
    <t>Отсутствие средств контроля КИУ</t>
  </si>
  <si>
    <t>Отсутствие средств контроля</t>
  </si>
  <si>
    <t>«+»</t>
  </si>
  <si>
    <t>«пп»</t>
  </si>
  <si>
    <t>Множественные погрызы
(отлов 2 и более особей)</t>
  </si>
  <si>
    <t xml:space="preserve">«з», «у» </t>
  </si>
  <si>
    <t>Замена или установка ловушки, приманки</t>
  </si>
  <si>
    <t xml:space="preserve">«зп», «уп» </t>
  </si>
  <si>
    <t>«++»</t>
  </si>
  <si>
    <t>«*»</t>
  </si>
  <si>
    <t>Поломана КИУ</t>
  </si>
  <si>
    <t>Составил:</t>
  </si>
  <si>
    <t>Специалист по дератизации и дезинсекции  ООО «Альфадез»</t>
  </si>
  <si>
    <t>______________/_____________</t>
  </si>
  <si>
    <t>Согласовано:</t>
  </si>
  <si>
    <t xml:space="preserve">Представитель    ООО «ПензаМолИнвест» </t>
  </si>
  <si>
    <t>ГРАФИК ОСМОТРА СРЕДСТВ КОНТРОЛЯ ДЕРАТИЗАЦИИ ПЕНЗАМОЛИНВЕСТ</t>
  </si>
  <si>
    <t>№П/П</t>
  </si>
  <si>
    <t>Профилактика</t>
  </si>
  <si>
    <t>Киу</t>
  </si>
  <si>
    <t>43,44,45,46</t>
  </si>
  <si>
    <t>--</t>
  </si>
  <si>
    <t>ГРАФИК ОСМОТРА СРЕДСТВ КОНТРОЛЯ ДЕРАТИЗАЦИИ</t>
  </si>
  <si>
    <t>Ноябрь</t>
  </si>
  <si>
    <t>2 этаж Склад ТУМ</t>
  </si>
  <si>
    <t>120,121,122,123,124,125</t>
  </si>
  <si>
    <t>Автомойка</t>
  </si>
  <si>
    <t>8,9,10,11,12,13</t>
  </si>
  <si>
    <t>1 контур периметр территории вдоль забора</t>
  </si>
  <si>
    <t>1-85</t>
  </si>
  <si>
    <t>2 контур Территория нового завода. Центральный вход</t>
  </si>
  <si>
    <t>1,2,3,4,5,6,7,8,9,10,11,12,13,14,15,16,17,18,19,20,21,22,23,24,25,26,27,28,29,30</t>
  </si>
  <si>
    <t>Запасной выход АБК новый завод</t>
  </si>
  <si>
    <t>31,32,33,34,35,36,37,38,39,40</t>
  </si>
  <si>
    <t>Цех убоя и приема птицы</t>
  </si>
  <si>
    <t>41,42,43,44,45,46,47,48,49,50,51,52,53,54</t>
  </si>
  <si>
    <t>Аммиачный цех</t>
  </si>
  <si>
    <t>55,56,57,58,59,60,61</t>
  </si>
  <si>
    <t xml:space="preserve">Запасной выход компрессорная станция </t>
  </si>
  <si>
    <t>62,63,64,65,66,67,68,69,70,71,72,73,74,75</t>
  </si>
  <si>
    <t>Тамбур старого завода</t>
  </si>
  <si>
    <t>Цех приема птицы старого завода</t>
  </si>
  <si>
    <t>78,79,80,81,82,83,84,85,86,87,88,89,90</t>
  </si>
  <si>
    <t>Корпус старый завод</t>
  </si>
  <si>
    <t>91,92,93,94,95,96,97,98,99,100,101,102,103,104</t>
  </si>
  <si>
    <t>АБК старый завод</t>
  </si>
  <si>
    <t>105,106,107,108,109</t>
  </si>
  <si>
    <t>Пост открузки новые фермы (1)</t>
  </si>
  <si>
    <t>110,111,112,113,114,115</t>
  </si>
  <si>
    <t>Новые фермы территория</t>
  </si>
  <si>
    <t>116,117,118,119,120,121,122,123,124,125,126</t>
  </si>
  <si>
    <t>Пост отгрузки новые фермы (2)</t>
  </si>
  <si>
    <t>127,128,129,130,131,132,133,134</t>
  </si>
  <si>
    <t>Территория склада готовой продукции</t>
  </si>
  <si>
    <t>Компрессорная (воздух)</t>
  </si>
  <si>
    <t>Вход на склад ТУМ</t>
  </si>
  <si>
    <t>Пост приема поддонов</t>
  </si>
  <si>
    <t>1,2,3,4,5,6,7</t>
  </si>
  <si>
    <t>Дезбарьер чистая зона</t>
  </si>
  <si>
    <t>143,144,145,146,147,148,149,150</t>
  </si>
  <si>
    <t>КПП</t>
  </si>
  <si>
    <t>151,152,153,154,155</t>
  </si>
  <si>
    <t>Теплостанция</t>
  </si>
  <si>
    <t>166,167,168,169,170,171,172.173,174,175,176</t>
  </si>
  <si>
    <t>ЛОС</t>
  </si>
  <si>
    <t>177,178,179,180,181,182,183.184,185,186,187,188,189,190</t>
  </si>
  <si>
    <t>Трансформаторная будка</t>
  </si>
  <si>
    <t>Дезбарьер грязная зона</t>
  </si>
  <si>
    <t>156,157,158,161,162,163</t>
  </si>
  <si>
    <t>ОТЧЕТ ПО ДЕРАТИЗАЦИИ ДЕЗИНСЕКЦИИ</t>
  </si>
  <si>
    <t>Исполнитель:</t>
  </si>
  <si>
    <t>ООО «Альфадез»</t>
  </si>
  <si>
    <t>Заказчик:</t>
  </si>
  <si>
    <t>ОСП ЗУПИ</t>
  </si>
  <si>
    <t xml:space="preserve">Адрес: </t>
  </si>
  <si>
    <t>с.Овчарное ул.Луговая 41</t>
  </si>
  <si>
    <t>Специалист по пест контролю ООО «Альфадез»</t>
  </si>
  <si>
    <t>Руденко В.Н./_______________</t>
  </si>
  <si>
    <t xml:space="preserve"> Главный ветеринарный врач                                                                          /_______________</t>
  </si>
  <si>
    <t>ООО Альфадез</t>
  </si>
  <si>
    <t>Спецификаця используемых нетоксичных средств и материалов</t>
  </si>
  <si>
    <t>Генеральный директор</t>
  </si>
  <si>
    <t>Согласовано: главный ветеринарный врач</t>
  </si>
  <si>
    <t>Дата согласования</t>
  </si>
  <si>
    <t>Контактный телефон</t>
  </si>
  <si>
    <t>ОКВЭД 81.29.1 Деятельность по проведению дезинфекционных, дезинсекционных и дератизационных работ</t>
  </si>
  <si>
    <t>01.10.2021г</t>
  </si>
  <si>
    <t>Электронная почта</t>
  </si>
  <si>
    <t>adez2012@yandex.ru</t>
  </si>
  <si>
    <t>Супрунова Ю.В.</t>
  </si>
  <si>
    <t>Наименование обьекта</t>
  </si>
  <si>
    <t>Адрес проведения работ</t>
  </si>
  <si>
    <t>Инн 6451430920</t>
  </si>
  <si>
    <t>Кпп 645001001</t>
  </si>
  <si>
    <r>
      <rPr>
        <sz val="11"/>
        <color rgb="FF000000"/>
        <rFont val="Arial Cyr"/>
      </rPr>
      <t xml:space="preserve">ОГРН </t>
    </r>
    <r>
      <rPr>
        <sz val="10.5"/>
        <color rgb="FF000000"/>
        <rFont val="Arial Cyr"/>
      </rPr>
      <t>1126451000488</t>
    </r>
  </si>
  <si>
    <t>№ п\п</t>
  </si>
  <si>
    <t>Наименование и тип ядовитого вещества</t>
  </si>
  <si>
    <t>Тип</t>
  </si>
  <si>
    <t>Действующее вещество</t>
  </si>
  <si>
    <t>Место применение</t>
  </si>
  <si>
    <t>Вид вредителя</t>
  </si>
  <si>
    <t>свидетельство о регистрации (серийный номер дата)</t>
  </si>
  <si>
    <t>Примечание</t>
  </si>
  <si>
    <t xml:space="preserve">АЛТ клей </t>
  </si>
  <si>
    <t>Родентицид-инсектицид</t>
  </si>
  <si>
    <t>Полибутилен 80,8%, полиизобутилен 9,6%</t>
  </si>
  <si>
    <t>Клеевые поверхности в КИУ 3 контур защиты</t>
  </si>
  <si>
    <t>Синантропные грызуны, насекомые</t>
  </si>
  <si>
    <t xml:space="preserve">Ратобор-брикет от грызунов </t>
  </si>
  <si>
    <t>Бродифакум 0,005%</t>
  </si>
  <si>
    <t>КИУ 1-2 котур</t>
  </si>
  <si>
    <t>Синантропные грызуны</t>
  </si>
  <si>
    <t>РОСС RU Д-RU.АД37.В.11289/19</t>
  </si>
  <si>
    <t>Контейнер КИУ (контрольно-истребительное устройство)</t>
  </si>
  <si>
    <t>пластиковый контейнер</t>
  </si>
  <si>
    <t>полипропилен</t>
  </si>
  <si>
    <t>Не содержит токсических веществ</t>
  </si>
  <si>
    <t>ПРОСИМ ПРЕДОСТАВИТЬ ИНФУ ПО МОДЕЛЯМ И ГОСТ</t>
  </si>
  <si>
    <t>Живоловка  Мышеловка «Леопольд»</t>
  </si>
  <si>
    <t>пластиковый бокс</t>
  </si>
  <si>
    <t>Инсектицидная лампа</t>
  </si>
  <si>
    <t>Производственные, бытовые помещения</t>
  </si>
  <si>
    <t>Синантропные насекомые</t>
  </si>
  <si>
    <t>Журнал расхода токсичных средств</t>
  </si>
  <si>
    <t>ОГРН 1126451000488</t>
  </si>
  <si>
    <t>Дата применения</t>
  </si>
  <si>
    <t>производитель</t>
  </si>
  <si>
    <t>Номер партии</t>
  </si>
  <si>
    <t>срок годности/дата производства</t>
  </si>
  <si>
    <t>Действующее вещество (% содержание в препарате)</t>
  </si>
  <si>
    <t>Количество/ израсходовано в кг/л</t>
  </si>
  <si>
    <t xml:space="preserve">Место проведения работ </t>
  </si>
  <si>
    <t>Назначение препарата (целевой вредитель)</t>
  </si>
  <si>
    <t>ФИО и подпись ответственного за мониторинг</t>
  </si>
  <si>
    <t>контур защиты</t>
  </si>
  <si>
    <t xml:space="preserve">номер средства контроля </t>
  </si>
  <si>
    <t>ALT  клей</t>
  </si>
  <si>
    <t>3 контур защиты</t>
  </si>
  <si>
    <t>1-127
8-13</t>
  </si>
  <si>
    <t>ООО Ваше хозяйство</t>
  </si>
  <si>
    <r>
      <rPr>
        <sz val="11"/>
        <color rgb="FF000000"/>
        <rFont val="Arial"/>
        <family val="2"/>
        <charset val="204"/>
      </rPr>
      <t>2</t>
    </r>
    <r>
      <rPr>
        <sz val="11"/>
        <color rgb="FF000000"/>
        <rFont val="Arial Cyr"/>
      </rPr>
      <t xml:space="preserve"> контур защиты</t>
    </r>
  </si>
  <si>
    <t>1 контур защиты</t>
  </si>
  <si>
    <t>Журнал контроля вносимых и выносимых токсических средств и материалов</t>
  </si>
  <si>
    <t>ЗАНЕСЕНО</t>
  </si>
  <si>
    <t>ВЫНЕСЕНО</t>
  </si>
  <si>
    <t>Наименование препарата</t>
  </si>
  <si>
    <t>количество кг/л</t>
  </si>
  <si>
    <t>ФИО</t>
  </si>
  <si>
    <t>Проверил подпись</t>
  </si>
  <si>
    <t>Специалист</t>
  </si>
  <si>
    <t xml:space="preserve">Куратор </t>
  </si>
  <si>
    <t>Дата визита</t>
  </si>
  <si>
    <t>ЧЕК-ЛИСТ МОНИТОРИНГА ВРЕДИТЕЛЕЙ</t>
  </si>
  <si>
    <t>1. Мониторинг грызунов</t>
  </si>
  <si>
    <t>1.1 Мониторинг внутри помещений</t>
  </si>
  <si>
    <t>Выявленные несоответствия</t>
  </si>
  <si>
    <t>Контур №</t>
  </si>
  <si>
    <t>КИУ №</t>
  </si>
  <si>
    <t>Вид контрольной точки</t>
  </si>
  <si>
    <t>Вредитель</t>
  </si>
  <si>
    <t>Количество</t>
  </si>
  <si>
    <t>1.2 Мониторинг уличная территория</t>
  </si>
  <si>
    <t>Общие сводные данные по объекту</t>
  </si>
  <si>
    <t>Вредители</t>
  </si>
  <si>
    <t>Кол-во</t>
  </si>
  <si>
    <t>Грызуны</t>
  </si>
  <si>
    <t>Мышь</t>
  </si>
  <si>
    <t>Итого</t>
  </si>
  <si>
    <t>В процессе мониторинга обнаружены мертвые вредители</t>
  </si>
  <si>
    <t>В процессе мониторинга обнаружены живые вредители</t>
  </si>
  <si>
    <t>В процессе мониторинга обнаружены свeжие норы</t>
  </si>
  <si>
    <t>Корректирующие действия</t>
  </si>
  <si>
    <t>Не проводились</t>
  </si>
  <si>
    <t>2. Ползающие насекомые</t>
  </si>
  <si>
    <t>Ползающие насекомые</t>
  </si>
  <si>
    <t>Тараканы</t>
  </si>
  <si>
    <t>Пауки</t>
  </si>
  <si>
    <t>Муравьи</t>
  </si>
  <si>
    <t>Ползающие насекомые и признаки их жизнедеятельности не обнаружены.</t>
  </si>
  <si>
    <t>3. Летающие насекомые Инсектицидные лампы</t>
  </si>
  <si>
    <t>№ Инсектолампы</t>
  </si>
  <si>
    <t>Мошки</t>
  </si>
  <si>
    <t>Мухи</t>
  </si>
  <si>
    <t>Златоглазка</t>
  </si>
  <si>
    <t>Комары</t>
  </si>
  <si>
    <t>Осы</t>
  </si>
  <si>
    <t>Пищевая моль</t>
  </si>
  <si>
    <t xml:space="preserve">Летающие насекомые </t>
  </si>
  <si>
    <t>Летающие насекомые и признаки их жизнедеятельности не обнаружены.</t>
  </si>
  <si>
    <t>4. Расход препаратов</t>
  </si>
  <si>
    <t>Мероприятие</t>
  </si>
  <si>
    <t>№ КИУ</t>
  </si>
  <si>
    <t>Наименование и концентрация действующего ведества</t>
  </si>
  <si>
    <t>Количество (кг)</t>
  </si>
  <si>
    <t>Замена клеевых пластин</t>
  </si>
  <si>
    <t>Замена ядо-приманки</t>
  </si>
  <si>
    <t>Очистка инсектицидных ламп</t>
  </si>
  <si>
    <t>5. Дополнительная информация</t>
  </si>
  <si>
    <t>В процессе мониторинга были обнаружены поврежденные КИУ №</t>
  </si>
  <si>
    <t>В процессе мониторинга были  заменены КИУ №</t>
  </si>
  <si>
    <t>В процессе мониторинга исключен доступ к КИУ №</t>
  </si>
  <si>
    <t>В процессе мониторинга был проведен опрос персонала</t>
  </si>
  <si>
    <t>Жалоб нет.</t>
  </si>
  <si>
    <t>6. Комментарии</t>
  </si>
  <si>
    <t>Все работы проведены по согласованию и с одобрения представителей объекта. 
Претензий по проведению работ нет.</t>
  </si>
  <si>
    <t>Подпись специалиста:</t>
  </si>
  <si>
    <t>Подпись 
клиента:</t>
  </si>
  <si>
    <t>Погрызы ядоприманки</t>
  </si>
  <si>
    <t>2 контур защиты</t>
  </si>
  <si>
    <t>В процессе мониторинга обнаружены свeжие погрызы</t>
  </si>
  <si>
    <t>1 - 85</t>
  </si>
  <si>
    <t>1-133</t>
  </si>
  <si>
    <t>1-197</t>
  </si>
  <si>
    <t>Шишкин В.А.</t>
  </si>
  <si>
    <t>1.2 В КИУ  заложена приманка в увеличенном размере по весу в 2 раза.</t>
  </si>
  <si>
    <t>1.2 В КИУ заложена приманка в увеличенном размере по весу в 2 раза.</t>
  </si>
  <si>
    <t>ИЛ 1-39</t>
  </si>
  <si>
    <t>1-23</t>
  </si>
  <si>
    <t>техниеские помещения</t>
  </si>
  <si>
    <t>Синкевич Н.Г.</t>
  </si>
  <si>
    <t>Период проведения работ 01.08.2023-31.08.2023</t>
  </si>
  <si>
    <t>РОСС RU.PA02.B.02791</t>
  </si>
  <si>
    <t>РОСС RU.PA01.B.1526</t>
  </si>
  <si>
    <t>3 года / 05.2022</t>
  </si>
  <si>
    <r>
      <rPr>
        <sz val="11"/>
        <color rgb="FF000000"/>
        <rFont val="Arial Narrow"/>
        <family val="2"/>
        <charset val="204"/>
      </rPr>
      <t>5 лет</t>
    </r>
    <r>
      <rPr>
        <sz val="11"/>
        <color rgb="FF000000"/>
        <rFont val="Times New Roman"/>
        <family val="1"/>
        <charset val="204"/>
      </rPr>
      <t xml:space="preserve"> </t>
    </r>
    <r>
      <rPr>
        <sz val="11"/>
        <color rgb="FF000000"/>
        <rFont val="Arial Cyr"/>
      </rPr>
      <t>/ 10.2021</t>
    </r>
  </si>
  <si>
    <t>ООО ВАЛБРЕНТА  КЕМИКАЛС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</si>
</sst>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m/yy"/>
    <numFmt numFmtId="165" formatCode="dd/mm/yy"/>
    <numFmt numFmtId="166" formatCode="0.000"/>
    <numFmt numFmtId="167" formatCode="0.0000"/>
  </numFmts>
  <fonts count="32">
    <font>
      <sz val="11"/>
      <color rgb="FF000000"/>
      <name val="Calibri"/>
    </font>
    <font>
      <sz val="11"/>
      <color rgb="FF000000"/>
      <name val="Arial Cyr"/>
    </font>
    <font>
      <sz val="9"/>
      <color rgb="FF000000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9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9"/>
      <color rgb="FF000000"/>
      <name val="Arial Cyr"/>
    </font>
    <font>
      <b/>
      <sz val="12"/>
      <color rgb="FF000000"/>
      <name val="Times New Roman"/>
      <family val="1"/>
      <charset val="204"/>
    </font>
    <font>
      <sz val="10.5"/>
      <color rgb="FF000000"/>
      <name val="Times New Roman"/>
      <family val="1"/>
      <charset val="204"/>
    </font>
    <font>
      <sz val="10.5"/>
      <color rgb="FF000000"/>
      <name val="Arial Cyr"/>
    </font>
    <font>
      <b/>
      <sz val="11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3"/>
      <color rgb="FF000000"/>
      <name val="Arial Cyr"/>
    </font>
    <font>
      <sz val="10"/>
      <color rgb="FF000000"/>
      <name val="Arial Cyr"/>
    </font>
    <font>
      <sz val="12"/>
      <name val="Arial Cyr"/>
    </font>
    <font>
      <sz val="12"/>
      <color rgb="FF000000"/>
      <name val="Arial Cyr"/>
    </font>
    <font>
      <sz val="12"/>
      <name val="Times New Roman"/>
      <family val="1"/>
      <charset val="204"/>
    </font>
    <font>
      <sz val="11"/>
      <color rgb="FF000000"/>
      <name val="Arial"/>
      <family val="2"/>
      <charset val="204"/>
    </font>
    <font>
      <b/>
      <sz val="14"/>
      <color rgb="FF000000"/>
      <name val="Arial Cyr"/>
    </font>
    <font>
      <b/>
      <sz val="11"/>
      <color rgb="FF000000"/>
      <name val="Arial Cyr"/>
    </font>
    <font>
      <sz val="11"/>
      <color rgb="FF000000"/>
      <name val="Arial Cyr"/>
      <family val="2"/>
      <charset val="1"/>
    </font>
    <font>
      <b/>
      <u/>
      <sz val="11"/>
      <color rgb="FF000000"/>
      <name val="Arial Cyr"/>
      <charset val="204"/>
    </font>
    <font>
      <i/>
      <u/>
      <sz val="11"/>
      <color rgb="FF000000"/>
      <name val="Arial Cyr"/>
      <charset val="204"/>
    </font>
    <font>
      <b/>
      <sz val="11"/>
      <color rgb="FF000000"/>
      <name val="Arial Cyr"/>
      <charset val="204"/>
    </font>
    <font>
      <i/>
      <sz val="11"/>
      <color rgb="FF000000"/>
      <name val="Arial Cyr"/>
      <charset val="204"/>
    </font>
    <font>
      <sz val="8"/>
      <color rgb="FF000000"/>
      <name val="Arial Cyr"/>
      <family val="2"/>
      <charset val="1"/>
    </font>
    <font>
      <sz val="10"/>
      <color rgb="FF000000"/>
      <name val="Arial Cyr"/>
      <family val="2"/>
      <charset val="1"/>
    </font>
    <font>
      <sz val="11"/>
      <color rgb="FF000000"/>
      <name val="Arial Narrow"/>
      <family val="2"/>
      <charset val="204"/>
    </font>
    <font>
      <sz val="11"/>
      <color rgb="FF000000"/>
      <name val="Arial Cyr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EEEEEE"/>
      </patternFill>
    </fill>
    <fill>
      <patternFill patternType="solid">
        <fgColor rgb="FFFFFF00"/>
      </patternFill>
    </fill>
    <fill>
      <patternFill patternType="solid">
        <fgColor rgb="FFDDDDDD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 style="dotted">
        <color rgb="FF000000"/>
      </left>
      <right/>
      <top/>
      <bottom style="dotted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 style="dotted">
        <color rgb="FF000000"/>
      </left>
      <right/>
      <top/>
      <bottom/>
      <diagonal/>
    </border>
    <border>
      <left/>
      <right style="dotted">
        <color rgb="FF000000"/>
      </right>
      <top/>
      <bottom/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/>
      <right/>
      <top/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</borders>
  <cellStyleXfs count="2">
    <xf numFmtId="0" fontId="0" fillId="0" borderId="0"/>
    <xf numFmtId="0" fontId="23" fillId="0" borderId="0"/>
  </cellStyleXfs>
  <cellXfs count="241">
    <xf numFmtId="0" fontId="1" fillId="0" borderId="0" xfId="0" applyFont="1"/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/>
    <xf numFmtId="0" fontId="3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8" fillId="0" borderId="0" xfId="0" applyFont="1"/>
    <xf numFmtId="0" fontId="7" fillId="0" borderId="0" xfId="0" applyFont="1" applyAlignment="1">
      <alignment horizontal="right" vertical="center"/>
    </xf>
    <xf numFmtId="0" fontId="8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/>
    <xf numFmtId="0" fontId="1" fillId="0" borderId="0" xfId="0" applyFont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wrapText="1"/>
    </xf>
    <xf numFmtId="0" fontId="12" fillId="0" borderId="4" xfId="0" applyFont="1" applyBorder="1" applyAlignment="1">
      <alignment horizontal="center" vertical="center" wrapText="1"/>
    </xf>
    <xf numFmtId="0" fontId="11" fillId="0" borderId="4" xfId="0" applyFont="1" applyBorder="1" applyAlignment="1">
      <alignment wrapText="1"/>
    </xf>
    <xf numFmtId="0" fontId="4" fillId="0" borderId="0" xfId="0" applyFont="1" applyAlignment="1">
      <alignment horizontal="right" vertical="center"/>
    </xf>
    <xf numFmtId="0" fontId="4" fillId="0" borderId="0" xfId="0" applyFont="1" applyAlignment="1">
      <alignment vertical="center"/>
    </xf>
    <xf numFmtId="0" fontId="13" fillId="0" borderId="0" xfId="0" applyFont="1"/>
    <xf numFmtId="0" fontId="1" fillId="0" borderId="4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left" vertical="center" wrapText="1"/>
    </xf>
    <xf numFmtId="0" fontId="1" fillId="3" borderId="4" xfId="0" applyFont="1" applyFill="1" applyBorder="1" applyAlignment="1">
      <alignment horizontal="center" vertical="center" wrapText="1"/>
    </xf>
    <xf numFmtId="1" fontId="1" fillId="2" borderId="4" xfId="0" applyNumberFormat="1" applyFont="1" applyFill="1" applyBorder="1" applyAlignment="1">
      <alignment horizontal="center" vertical="center" wrapText="1"/>
    </xf>
    <xf numFmtId="0" fontId="1" fillId="0" borderId="4" xfId="0" applyFont="1" applyBorder="1" applyAlignment="1">
      <alignment wrapText="1"/>
    </xf>
    <xf numFmtId="0" fontId="1" fillId="2" borderId="4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wrapText="1"/>
    </xf>
    <xf numFmtId="0" fontId="1" fillId="4" borderId="4" xfId="0" applyFont="1" applyFill="1" applyBorder="1" applyAlignment="1">
      <alignment horizontal="center" vertical="center" wrapText="1"/>
    </xf>
    <xf numFmtId="1" fontId="1" fillId="0" borderId="4" xfId="0" applyNumberFormat="1" applyFont="1" applyBorder="1" applyAlignment="1">
      <alignment wrapText="1"/>
    </xf>
    <xf numFmtId="0" fontId="17" fillId="0" borderId="4" xfId="0" applyFont="1" applyBorder="1" applyAlignment="1">
      <alignment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wrapText="1"/>
    </xf>
    <xf numFmtId="2" fontId="1" fillId="0" borderId="0" xfId="0" applyNumberFormat="1" applyFont="1" applyAlignment="1">
      <alignment horizontal="center"/>
    </xf>
    <xf numFmtId="0" fontId="1" fillId="4" borderId="0" xfId="0" applyFont="1" applyFill="1"/>
    <xf numFmtId="165" fontId="1" fillId="4" borderId="4" xfId="0" applyNumberFormat="1" applyFont="1" applyFill="1" applyBorder="1" applyAlignment="1">
      <alignment horizontal="center" vertical="center" wrapText="1"/>
    </xf>
    <xf numFmtId="0" fontId="11" fillId="4" borderId="4" xfId="0" applyFont="1" applyFill="1" applyBorder="1" applyAlignment="1">
      <alignment wrapText="1"/>
    </xf>
    <xf numFmtId="167" fontId="1" fillId="0" borderId="4" xfId="0" applyNumberFormat="1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49" fontId="1" fillId="0" borderId="4" xfId="0" applyNumberFormat="1" applyFont="1" applyBorder="1" applyAlignment="1">
      <alignment horizontal="center" vertical="center" wrapText="1"/>
    </xf>
    <xf numFmtId="2" fontId="1" fillId="4" borderId="4" xfId="0" applyNumberFormat="1" applyFont="1" applyFill="1" applyBorder="1" applyAlignment="1">
      <alignment horizontal="center" vertical="center" wrapText="1"/>
    </xf>
    <xf numFmtId="0" fontId="1" fillId="4" borderId="0" xfId="0" applyFont="1" applyFill="1" applyAlignment="1">
      <alignment horizontal="center" vertical="center"/>
    </xf>
    <xf numFmtId="0" fontId="20" fillId="2" borderId="4" xfId="0" applyFont="1" applyFill="1" applyBorder="1" applyAlignment="1">
      <alignment horizontal="center" vertical="center" wrapText="1"/>
    </xf>
    <xf numFmtId="167" fontId="1" fillId="6" borderId="4" xfId="0" applyNumberFormat="1" applyFont="1" applyFill="1" applyBorder="1" applyAlignment="1">
      <alignment horizontal="center" vertical="center" wrapText="1"/>
    </xf>
    <xf numFmtId="0" fontId="23" fillId="0" borderId="0" xfId="1"/>
    <xf numFmtId="0" fontId="23" fillId="0" borderId="0" xfId="1" applyAlignment="1">
      <alignment wrapText="1"/>
    </xf>
    <xf numFmtId="0" fontId="24" fillId="0" borderId="0" xfId="1" applyFont="1"/>
    <xf numFmtId="0" fontId="25" fillId="0" borderId="0" xfId="1" applyFont="1"/>
    <xf numFmtId="0" fontId="23" fillId="0" borderId="0" xfId="1" applyAlignment="1">
      <alignment horizontal="center" vertical="center" wrapText="1"/>
    </xf>
    <xf numFmtId="0" fontId="23" fillId="0" borderId="0" xfId="1" applyAlignment="1">
      <alignment horizontal="left" vertical="center" wrapText="1"/>
    </xf>
    <xf numFmtId="0" fontId="23" fillId="0" borderId="20" xfId="1" applyBorder="1" applyAlignment="1">
      <alignment horizontal="center" vertical="center" wrapText="1"/>
    </xf>
    <xf numFmtId="0" fontId="26" fillId="0" borderId="20" xfId="1" applyFont="1" applyBorder="1" applyAlignment="1">
      <alignment horizontal="center" vertical="center" wrapText="1"/>
    </xf>
    <xf numFmtId="0" fontId="23" fillId="0" borderId="21" xfId="1" applyBorder="1"/>
    <xf numFmtId="0" fontId="23" fillId="0" borderId="19" xfId="1" applyBorder="1"/>
    <xf numFmtId="0" fontId="23" fillId="0" borderId="22" xfId="1" applyBorder="1"/>
    <xf numFmtId="0" fontId="26" fillId="0" borderId="0" xfId="1" applyFont="1"/>
    <xf numFmtId="0" fontId="23" fillId="0" borderId="0" xfId="1" applyAlignment="1">
      <alignment horizontal="center" vertical="center"/>
    </xf>
    <xf numFmtId="0" fontId="23" fillId="0" borderId="19" xfId="1" applyBorder="1" applyAlignment="1">
      <alignment horizontal="center" vertical="center"/>
    </xf>
    <xf numFmtId="0" fontId="23" fillId="0" borderId="22" xfId="1" applyBorder="1" applyAlignment="1">
      <alignment horizontal="left" vertical="center"/>
    </xf>
    <xf numFmtId="0" fontId="23" fillId="0" borderId="20" xfId="1" applyBorder="1" applyAlignment="1">
      <alignment horizontal="center" vertical="center"/>
    </xf>
    <xf numFmtId="0" fontId="23" fillId="0" borderId="20" xfId="1" applyBorder="1"/>
    <xf numFmtId="0" fontId="26" fillId="0" borderId="20" xfId="1" applyFont="1" applyBorder="1" applyAlignment="1">
      <alignment horizontal="center" vertical="center"/>
    </xf>
    <xf numFmtId="0" fontId="27" fillId="0" borderId="20" xfId="1" applyFont="1" applyBorder="1"/>
    <xf numFmtId="0" fontId="28" fillId="0" borderId="22" xfId="1" applyFont="1" applyBorder="1"/>
    <xf numFmtId="0" fontId="23" fillId="0" borderId="23" xfId="1" applyBorder="1"/>
    <xf numFmtId="0" fontId="23" fillId="0" borderId="18" xfId="1" applyBorder="1"/>
    <xf numFmtId="0" fontId="28" fillId="0" borderId="24" xfId="1" applyFont="1" applyBorder="1"/>
    <xf numFmtId="0" fontId="23" fillId="0" borderId="26" xfId="1" applyBorder="1" applyAlignment="1">
      <alignment horizontal="center" vertical="center" wrapText="1"/>
    </xf>
    <xf numFmtId="0" fontId="29" fillId="0" borderId="20" xfId="1" applyFont="1" applyBorder="1" applyAlignment="1">
      <alignment horizontal="center" vertical="center" wrapText="1"/>
    </xf>
    <xf numFmtId="49" fontId="23" fillId="0" borderId="20" xfId="1" applyNumberFormat="1" applyBorder="1" applyAlignment="1">
      <alignment horizontal="center" vertical="center" wrapText="1"/>
    </xf>
    <xf numFmtId="0" fontId="23" fillId="0" borderId="25" xfId="1" applyBorder="1" applyAlignment="1">
      <alignment horizontal="center" vertical="center" wrapText="1"/>
    </xf>
    <xf numFmtId="49" fontId="23" fillId="0" borderId="25" xfId="1" applyNumberFormat="1" applyBorder="1" applyAlignment="1">
      <alignment horizontal="center" vertical="center" wrapText="1"/>
    </xf>
    <xf numFmtId="0" fontId="23" fillId="0" borderId="22" xfId="1" applyBorder="1" applyAlignment="1">
      <alignment horizontal="center"/>
    </xf>
    <xf numFmtId="0" fontId="23" fillId="0" borderId="20" xfId="1" applyBorder="1" applyAlignment="1">
      <alignment horizontal="center"/>
    </xf>
    <xf numFmtId="0" fontId="22" fillId="0" borderId="20" xfId="1" applyFont="1" applyBorder="1" applyAlignment="1">
      <alignment horizontal="center" vertical="center" wrapText="1"/>
    </xf>
    <xf numFmtId="0" fontId="29" fillId="0" borderId="22" xfId="1" applyFont="1" applyBorder="1"/>
    <xf numFmtId="0" fontId="23" fillId="0" borderId="22" xfId="1" applyBorder="1" applyAlignment="1">
      <alignment horizontal="center" vertical="center" wrapText="1"/>
    </xf>
    <xf numFmtId="165" fontId="23" fillId="0" borderId="22" xfId="1" applyNumberFormat="1" applyBorder="1"/>
    <xf numFmtId="0" fontId="27" fillId="0" borderId="22" xfId="1" applyFont="1" applyBorder="1"/>
    <xf numFmtId="0" fontId="23" fillId="0" borderId="0" xfId="1" applyAlignment="1">
      <alignment horizontal="left" vertical="center"/>
    </xf>
    <xf numFmtId="165" fontId="1" fillId="0" borderId="4" xfId="0" applyNumberFormat="1" applyFont="1" applyBorder="1" applyAlignment="1">
      <alignment horizontal="center" vertical="center" wrapText="1"/>
    </xf>
    <xf numFmtId="0" fontId="18" fillId="5" borderId="29" xfId="0" applyFont="1" applyFill="1" applyBorder="1" applyAlignment="1">
      <alignment horizontal="center" vertical="center" wrapText="1"/>
    </xf>
    <xf numFmtId="0" fontId="9" fillId="5" borderId="29" xfId="0" applyFont="1" applyFill="1" applyBorder="1" applyAlignment="1">
      <alignment horizontal="center" vertical="center" wrapText="1"/>
    </xf>
    <xf numFmtId="165" fontId="1" fillId="4" borderId="17" xfId="0" applyNumberFormat="1" applyFont="1" applyFill="1" applyBorder="1" applyAlignment="1">
      <alignment horizontal="center" vertical="center" wrapText="1"/>
    </xf>
    <xf numFmtId="0" fontId="1" fillId="4" borderId="17" xfId="0" applyFont="1" applyFill="1" applyBorder="1" applyAlignment="1">
      <alignment horizontal="center" vertical="center" wrapText="1"/>
    </xf>
    <xf numFmtId="0" fontId="11" fillId="4" borderId="17" xfId="0" applyFont="1" applyFill="1" applyBorder="1" applyAlignment="1">
      <alignment wrapText="1"/>
    </xf>
    <xf numFmtId="167" fontId="1" fillId="6" borderId="17" xfId="0" applyNumberFormat="1" applyFont="1" applyFill="1" applyBorder="1" applyAlignment="1">
      <alignment horizontal="center" vertical="center" wrapText="1"/>
    </xf>
    <xf numFmtId="0" fontId="1" fillId="6" borderId="17" xfId="0" applyFont="1" applyFill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31" fillId="4" borderId="17" xfId="0" applyFont="1" applyFill="1" applyBorder="1" applyAlignment="1">
      <alignment horizontal="center" vertical="center" wrapText="1"/>
    </xf>
    <xf numFmtId="0" fontId="0" fillId="6" borderId="20" xfId="0" applyFill="1" applyBorder="1" applyAlignment="1">
      <alignment wrapText="1"/>
    </xf>
    <xf numFmtId="0" fontId="5" fillId="0" borderId="1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 wrapText="1"/>
    </xf>
    <xf numFmtId="164" fontId="5" fillId="0" borderId="6" xfId="0" applyNumberFormat="1" applyFont="1" applyBorder="1" applyAlignment="1">
      <alignment horizontal="center" vertical="center" wrapText="1"/>
    </xf>
    <xf numFmtId="164" fontId="5" fillId="0" borderId="5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3" fillId="0" borderId="0" xfId="0" applyFont="1"/>
    <xf numFmtId="0" fontId="1" fillId="0" borderId="4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 wrapText="1"/>
    </xf>
    <xf numFmtId="0" fontId="1" fillId="0" borderId="8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4" xfId="0" applyFont="1" applyBorder="1" applyAlignment="1">
      <alignment wrapText="1"/>
    </xf>
    <xf numFmtId="0" fontId="1" fillId="0" borderId="8" xfId="0" applyFont="1" applyBorder="1" applyAlignment="1">
      <alignment wrapText="1"/>
    </xf>
    <xf numFmtId="0" fontId="1" fillId="0" borderId="9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166" fontId="1" fillId="0" borderId="4" xfId="0" applyNumberFormat="1" applyFont="1" applyBorder="1" applyAlignment="1">
      <alignment horizontal="center" vertical="center" wrapText="1"/>
    </xf>
    <xf numFmtId="166" fontId="1" fillId="0" borderId="8" xfId="0" applyNumberFormat="1" applyFont="1" applyBorder="1" applyAlignment="1">
      <alignment horizontal="center" vertical="center" wrapText="1"/>
    </xf>
    <xf numFmtId="2" fontId="16" fillId="3" borderId="4" xfId="0" applyNumberFormat="1" applyFont="1" applyFill="1" applyBorder="1" applyAlignment="1">
      <alignment horizontal="center" wrapText="1"/>
    </xf>
    <xf numFmtId="2" fontId="16" fillId="3" borderId="8" xfId="0" applyNumberFormat="1" applyFont="1" applyFill="1" applyBorder="1" applyAlignment="1">
      <alignment horizont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wrapText="1"/>
    </xf>
    <xf numFmtId="0" fontId="1" fillId="0" borderId="8" xfId="0" applyFont="1" applyBorder="1" applyAlignment="1">
      <alignment horizontal="center" wrapText="1"/>
    </xf>
    <xf numFmtId="0" fontId="1" fillId="3" borderId="0" xfId="0" applyFont="1" applyFill="1" applyAlignment="1">
      <alignment wrapText="1"/>
    </xf>
    <xf numFmtId="0" fontId="1" fillId="0" borderId="9" xfId="0" applyFont="1" applyBorder="1" applyAlignment="1">
      <alignment horizontal="left" vertical="center" wrapText="1"/>
    </xf>
    <xf numFmtId="0" fontId="1" fillId="0" borderId="11" xfId="0" applyFont="1" applyBorder="1" applyAlignment="1">
      <alignment horizontal="left" vertical="center" wrapText="1"/>
    </xf>
    <xf numFmtId="0" fontId="1" fillId="0" borderId="12" xfId="0" applyFont="1" applyBorder="1" applyAlignment="1">
      <alignment horizontal="left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1" fillId="4" borderId="8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8" fillId="5" borderId="4" xfId="0" applyFont="1" applyFill="1" applyBorder="1" applyAlignment="1">
      <alignment horizontal="center" vertical="center" wrapText="1"/>
    </xf>
    <xf numFmtId="0" fontId="18" fillId="5" borderId="15" xfId="0" applyFont="1" applyFill="1" applyBorder="1" applyAlignment="1">
      <alignment horizontal="center" vertical="center" wrapText="1"/>
    </xf>
    <xf numFmtId="0" fontId="1" fillId="0" borderId="17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9" fillId="5" borderId="4" xfId="0" applyFont="1" applyFill="1" applyBorder="1" applyAlignment="1">
      <alignment horizontal="center" vertical="center" wrapText="1"/>
    </xf>
    <xf numFmtId="0" fontId="19" fillId="5" borderId="15" xfId="0" applyFont="1" applyFill="1" applyBorder="1" applyAlignment="1">
      <alignment horizontal="center" vertical="center" wrapText="1"/>
    </xf>
    <xf numFmtId="0" fontId="18" fillId="5" borderId="8" xfId="0" applyFont="1" applyFill="1" applyBorder="1" applyAlignment="1">
      <alignment horizontal="center" vertical="center" wrapText="1"/>
    </xf>
    <xf numFmtId="0" fontId="19" fillId="5" borderId="0" xfId="0" applyFont="1" applyFill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 wrapText="1"/>
    </xf>
    <xf numFmtId="0" fontId="22" fillId="3" borderId="7" xfId="0" applyFont="1" applyFill="1" applyBorder="1" applyAlignment="1">
      <alignment horizontal="center" vertical="center" wrapText="1"/>
    </xf>
    <xf numFmtId="0" fontId="22" fillId="3" borderId="8" xfId="0" applyFont="1" applyFill="1" applyBorder="1" applyAlignment="1">
      <alignment horizontal="center" vertical="center" wrapText="1"/>
    </xf>
    <xf numFmtId="0" fontId="23" fillId="0" borderId="20" xfId="1" applyBorder="1" applyAlignment="1">
      <alignment horizontal="center"/>
    </xf>
    <xf numFmtId="0" fontId="26" fillId="0" borderId="22" xfId="1" applyFont="1" applyBorder="1" applyAlignment="1">
      <alignment horizontal="center"/>
    </xf>
    <xf numFmtId="0" fontId="26" fillId="0" borderId="19" xfId="1" applyFont="1" applyBorder="1" applyAlignment="1">
      <alignment horizontal="center"/>
    </xf>
    <xf numFmtId="0" fontId="26" fillId="0" borderId="21" xfId="1" applyFont="1" applyBorder="1" applyAlignment="1">
      <alignment horizontal="center"/>
    </xf>
    <xf numFmtId="0" fontId="27" fillId="0" borderId="26" xfId="1" applyFont="1" applyBorder="1"/>
    <xf numFmtId="0" fontId="27" fillId="0" borderId="27" xfId="1" applyFont="1" applyBorder="1"/>
    <xf numFmtId="0" fontId="23" fillId="0" borderId="22" xfId="1" applyBorder="1"/>
    <xf numFmtId="0" fontId="23" fillId="0" borderId="19" xfId="1" applyBorder="1"/>
    <xf numFmtId="0" fontId="23" fillId="0" borderId="20" xfId="1" applyBorder="1"/>
    <xf numFmtId="0" fontId="23" fillId="0" borderId="26" xfId="1" applyBorder="1"/>
    <xf numFmtId="0" fontId="23" fillId="0" borderId="25" xfId="1" applyBorder="1"/>
    <xf numFmtId="0" fontId="27" fillId="0" borderId="25" xfId="1" applyFont="1" applyBorder="1"/>
    <xf numFmtId="0" fontId="26" fillId="0" borderId="20" xfId="1" applyFont="1" applyBorder="1" applyAlignment="1">
      <alignment horizontal="center"/>
    </xf>
    <xf numFmtId="0" fontId="26" fillId="0" borderId="20" xfId="1" applyFont="1" applyBorder="1" applyAlignment="1">
      <alignment horizontal="center" vertical="center" wrapText="1"/>
    </xf>
    <xf numFmtId="0" fontId="23" fillId="0" borderId="24" xfId="1" applyBorder="1" applyAlignment="1">
      <alignment horizontal="center" vertical="center" wrapText="1"/>
    </xf>
    <xf numFmtId="0" fontId="23" fillId="0" borderId="23" xfId="1" applyBorder="1" applyAlignment="1">
      <alignment horizontal="center" vertical="center" wrapText="1"/>
    </xf>
    <xf numFmtId="0" fontId="23" fillId="0" borderId="27" xfId="1" applyBorder="1" applyAlignment="1">
      <alignment horizontal="center" vertical="center" wrapText="1"/>
    </xf>
    <xf numFmtId="0" fontId="23" fillId="0" borderId="28" xfId="1" applyBorder="1" applyAlignment="1">
      <alignment horizontal="center" vertical="center" wrapText="1"/>
    </xf>
    <xf numFmtId="0" fontId="23" fillId="0" borderId="25" xfId="1" applyBorder="1" applyAlignment="1">
      <alignment horizontal="center" vertical="center" wrapText="1"/>
    </xf>
    <xf numFmtId="0" fontId="23" fillId="0" borderId="26" xfId="1" applyBorder="1" applyAlignment="1">
      <alignment horizontal="center" vertical="center" wrapText="1"/>
    </xf>
    <xf numFmtId="0" fontId="23" fillId="0" borderId="25" xfId="1" applyBorder="1" applyAlignment="1">
      <alignment horizontal="center" vertical="center"/>
    </xf>
    <xf numFmtId="0" fontId="23" fillId="0" borderId="26" xfId="1" applyBorder="1" applyAlignment="1">
      <alignment horizontal="center" vertical="center"/>
    </xf>
    <xf numFmtId="0" fontId="23" fillId="0" borderId="20" xfId="1" applyBorder="1" applyAlignment="1">
      <alignment horizontal="center" vertical="center"/>
    </xf>
    <xf numFmtId="0" fontId="26" fillId="0" borderId="20" xfId="1" applyFont="1" applyBorder="1" applyAlignment="1">
      <alignment horizontal="left" vertical="top"/>
    </xf>
    <xf numFmtId="0" fontId="23" fillId="0" borderId="20" xfId="1" applyBorder="1" applyAlignment="1">
      <alignment horizontal="center" wrapText="1"/>
    </xf>
    <xf numFmtId="0" fontId="23" fillId="0" borderId="24" xfId="1" applyBorder="1" applyAlignment="1">
      <alignment horizontal="left" vertical="center" wrapText="1"/>
    </xf>
    <xf numFmtId="0" fontId="23" fillId="0" borderId="23" xfId="1" applyBorder="1" applyAlignment="1">
      <alignment horizontal="left" vertical="center" wrapText="1"/>
    </xf>
    <xf numFmtId="0" fontId="23" fillId="0" borderId="27" xfId="1" applyBorder="1" applyAlignment="1">
      <alignment horizontal="left" vertical="center" wrapText="1"/>
    </xf>
    <xf numFmtId="0" fontId="23" fillId="0" borderId="28" xfId="1" applyBorder="1" applyAlignment="1">
      <alignment horizontal="left" vertical="center" wrapText="1"/>
    </xf>
    <xf numFmtId="1" fontId="23" fillId="0" borderId="21" xfId="1" applyNumberFormat="1" applyBorder="1" applyAlignment="1">
      <alignment horizontal="center" vertical="center" wrapText="1"/>
    </xf>
    <xf numFmtId="0" fontId="23" fillId="0" borderId="20" xfId="1" applyBorder="1" applyAlignment="1">
      <alignment horizontal="center" vertical="center" wrapText="1"/>
    </xf>
    <xf numFmtId="0" fontId="23" fillId="0" borderId="20" xfId="1" applyBorder="1" applyAlignment="1">
      <alignment horizontal="left" vertical="center" wrapText="1"/>
    </xf>
    <xf numFmtId="0" fontId="23" fillId="0" borderId="22" xfId="1" applyBorder="1" applyAlignment="1">
      <alignment horizontal="center" vertical="center" wrapText="1"/>
    </xf>
    <xf numFmtId="0" fontId="23" fillId="0" borderId="21" xfId="1" applyBorder="1" applyAlignment="1">
      <alignment horizontal="center" vertical="center" wrapText="1"/>
    </xf>
    <xf numFmtId="0" fontId="23" fillId="0" borderId="20" xfId="1" applyBorder="1" applyAlignment="1">
      <alignment wrapText="1"/>
    </xf>
    <xf numFmtId="2" fontId="23" fillId="0" borderId="25" xfId="1" applyNumberFormat="1" applyBorder="1" applyAlignment="1">
      <alignment horizontal="center" vertical="center" wrapText="1"/>
    </xf>
    <xf numFmtId="2" fontId="23" fillId="0" borderId="26" xfId="1" applyNumberFormat="1" applyBorder="1" applyAlignment="1">
      <alignment horizontal="center" vertical="center" wrapText="1"/>
    </xf>
    <xf numFmtId="166" fontId="23" fillId="0" borderId="25" xfId="1" applyNumberFormat="1" applyBorder="1" applyAlignment="1">
      <alignment horizontal="center" vertical="center" wrapText="1"/>
    </xf>
    <xf numFmtId="166" fontId="23" fillId="0" borderId="26" xfId="1" applyNumberFormat="1" applyBorder="1" applyAlignment="1">
      <alignment horizontal="center" vertical="center" wrapText="1"/>
    </xf>
  </cellXfs>
  <cellStyles count="2">
    <cellStyle name="Обычный" xfId="0" builtinId="0"/>
    <cellStyle name="Обычный 2" xfId="1" xr:uid="{00000000-0005-0000-0000-000001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20216766" y="479325"/>
    <xdr:ext cx="4086062" cy="609865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/>
        <a:srcRect l="38049" t="11325" r="20231" b="7354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&#1086;&#1090;&#1072;/&#1047;&#1043;&#1055;&#1048;/&#1047;&#1043;&#1055;&#1048;%20&#1086;&#1082;&#1090;&#1103;&#1073;&#1088;&#1100;%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контрол лист"/>
      <sheetName val="Лист6"/>
      <sheetName val="Лист10"/>
      <sheetName val="Лист1"/>
      <sheetName val="перечень"/>
      <sheetName val="журнал6"/>
      <sheetName val="занесвынес"/>
      <sheetName val="барьерка 06.10"/>
      <sheetName val="10.10 3 контур"/>
      <sheetName val="12.10 1 контур"/>
      <sheetName val="13.10 2 контур"/>
      <sheetName val="21.10 ИЛ"/>
      <sheetName val="24.10 3 контур"/>
      <sheetName val="26.10 1 контур"/>
      <sheetName val="27.10 2 контур"/>
    </sheetNames>
    <sheetDataSet>
      <sheetData sheetId="0"/>
      <sheetData sheetId="1"/>
      <sheetData sheetId="2"/>
      <sheetData sheetId="3"/>
      <sheetData sheetId="4"/>
      <sheetData sheetId="5">
        <row r="9">
          <cell r="H9" t="str">
            <v xml:space="preserve">3 контур защиты </v>
          </cell>
        </row>
      </sheetData>
      <sheetData sheetId="6">
        <row r="1">
          <cell r="A1" t="str">
            <v>ООО Альфадез</v>
          </cell>
        </row>
        <row r="2">
          <cell r="A2" t="str">
            <v>Контактный телефон</v>
          </cell>
          <cell r="C2">
            <v>89379676209</v>
          </cell>
        </row>
        <row r="4">
          <cell r="A4" t="str">
            <v>Наименование обьекта</v>
          </cell>
        </row>
        <row r="5">
          <cell r="A5" t="str">
            <v>Адрес проведения работ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</a:majorFont>
      <a:minorFont>
        <a:latin typeface="Calibri"/>
        <a:ea typeface=""/>
        <a:cs typeface="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</a:gradFill>
      </a:fillStyleLst>
      <a:lnStyleLst>
        <a:ln w="9525">
          <a:solidFill>
            <a:schemeClr val="phClr">
              <a:shade val="95000"/>
              <a:satMod val="105000"/>
            </a:schemeClr>
          </a:solidFill>
          <a:prstDash val="solid"/>
        </a:ln>
        <a:ln w="25400">
          <a:solidFill>
            <a:schemeClr val="phClr"/>
          </a:solidFill>
          <a:prstDash val="solid"/>
        </a:ln>
        <a:ln w="38100">
          <a:solidFill>
            <a:schemeClr val="phClr"/>
          </a:solidFill>
          <a:prstDash val="solid"/>
        </a:ln>
      </a:lnStyleLst>
      <a:effectStyleLst>
        <a:effectStyle>
          <a:effectLst>
            <a:outerShdw>
              <a:srgbClr val="000000">
                <a:alpha val="38000"/>
              </a:srgbClr>
            </a:outerShdw>
          </a:effectLst>
        </a:effectStyle>
        <a:effectStyle>
          <a:effectLst>
            <a:outerShdw>
              <a:srgbClr val="000000">
                <a:alpha val="35000"/>
              </a:srgbClr>
            </a:outerShdw>
          </a:effectLst>
        </a:effectStyle>
        <a:effectStyle>
          <a:effectLst>
            <a:outerShdw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mailto:adez2012@yandex.ru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dez2012@yandex.ru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mailto:adez2012@yandex.ru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W71"/>
  <sheetViews>
    <sheetView workbookViewId="0"/>
  </sheetViews>
  <sheetFormatPr defaultColWidth="9.85546875" defaultRowHeight="14.25"/>
  <cols>
    <col min="1" max="1" width="14.85546875" style="1" customWidth="1"/>
    <col min="2" max="2" width="11.140625" style="2" customWidth="1"/>
    <col min="3" max="3" width="8.7109375" style="1" customWidth="1"/>
    <col min="4" max="4" width="8" style="1" customWidth="1"/>
    <col min="5" max="5" width="9.7109375" style="1" customWidth="1"/>
    <col min="6" max="6" width="6.7109375" style="1" customWidth="1"/>
    <col min="7" max="7" width="6" style="3" customWidth="1"/>
    <col min="8" max="8" width="19.42578125" style="3" customWidth="1"/>
    <col min="9" max="9" width="21.5703125" style="3" customWidth="1"/>
    <col min="10" max="10" width="30.140625" style="4" customWidth="1"/>
    <col min="11" max="257" width="11.42578125" style="1" customWidth="1"/>
    <col min="258" max="1025" width="11.42578125" customWidth="1"/>
  </cols>
  <sheetData>
    <row r="1" spans="1:257" s="5" customFormat="1" ht="13.5" customHeight="1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</row>
    <row r="2" spans="1:257" s="5" customFormat="1" ht="13.5" customHeight="1">
      <c r="A2" s="120" t="s">
        <v>1</v>
      </c>
      <c r="B2" s="120"/>
      <c r="C2" s="2"/>
      <c r="D2"/>
      <c r="E2"/>
      <c r="F2"/>
      <c r="G2"/>
      <c r="H2"/>
      <c r="I2"/>
      <c r="J2"/>
    </row>
    <row r="3" spans="1:257" ht="13.5" customHeight="1">
      <c r="A3" s="121" t="s">
        <v>2</v>
      </c>
      <c r="B3" s="124" t="s">
        <v>3</v>
      </c>
      <c r="C3" s="124" t="s">
        <v>4</v>
      </c>
      <c r="D3" s="124" t="s">
        <v>5</v>
      </c>
      <c r="E3" s="8" t="s">
        <v>6</v>
      </c>
      <c r="F3" s="8"/>
      <c r="G3" s="8"/>
      <c r="H3" s="8"/>
      <c r="I3" s="8"/>
      <c r="J3" s="8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</row>
    <row r="4" spans="1:257" ht="13.5" customHeight="1">
      <c r="A4" s="122"/>
      <c r="B4" s="125"/>
      <c r="C4" s="125"/>
      <c r="D4" s="125"/>
      <c r="E4" s="124" t="s">
        <v>7</v>
      </c>
      <c r="F4" s="8" t="s">
        <v>8</v>
      </c>
      <c r="G4" s="8"/>
      <c r="H4" s="121" t="s">
        <v>9</v>
      </c>
      <c r="I4" s="121" t="s">
        <v>10</v>
      </c>
      <c r="J4" s="124" t="s">
        <v>11</v>
      </c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</row>
    <row r="5" spans="1:257" ht="36" customHeight="1">
      <c r="A5" s="123"/>
      <c r="B5" s="126"/>
      <c r="C5" s="126"/>
      <c r="D5" s="126"/>
      <c r="E5" s="126"/>
      <c r="F5" s="8" t="s">
        <v>12</v>
      </c>
      <c r="G5" s="8" t="s">
        <v>13</v>
      </c>
      <c r="H5" s="123"/>
      <c r="I5" s="123"/>
      <c r="J5" s="126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</row>
    <row r="6" spans="1:257" ht="12" customHeight="1">
      <c r="A6" s="7"/>
      <c r="B6" s="7"/>
      <c r="C6" s="7"/>
      <c r="D6" s="7"/>
      <c r="E6" s="7"/>
      <c r="F6" s="8"/>
      <c r="G6" s="8"/>
      <c r="H6" s="7"/>
      <c r="I6" s="7"/>
      <c r="J6" s="8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</row>
    <row r="7" spans="1:257" ht="24" customHeight="1">
      <c r="A7" s="7" t="s">
        <v>14</v>
      </c>
      <c r="B7" s="7">
        <v>1.2</v>
      </c>
      <c r="C7" s="7" t="s">
        <v>15</v>
      </c>
      <c r="D7" s="7" t="s">
        <v>16</v>
      </c>
      <c r="E7" s="7">
        <v>0</v>
      </c>
      <c r="F7" s="8" t="s">
        <v>17</v>
      </c>
      <c r="G7" s="9">
        <v>2</v>
      </c>
      <c r="H7" s="8">
        <v>0</v>
      </c>
      <c r="I7" s="8" t="s">
        <v>18</v>
      </c>
      <c r="J7" s="7" t="s">
        <v>19</v>
      </c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</row>
    <row r="8" spans="1:257" ht="24" customHeight="1">
      <c r="A8" s="7" t="s">
        <v>20</v>
      </c>
      <c r="B8" s="7" t="s">
        <v>21</v>
      </c>
      <c r="C8" s="7" t="s">
        <v>15</v>
      </c>
      <c r="D8" s="7" t="str">
        <f>'контрол лист'!D7</f>
        <v>КИУ</v>
      </c>
      <c r="E8" s="7">
        <v>0</v>
      </c>
      <c r="F8" s="8" t="s">
        <v>17</v>
      </c>
      <c r="G8" s="10">
        <v>6</v>
      </c>
      <c r="H8" s="8">
        <v>0</v>
      </c>
      <c r="I8" s="8" t="s">
        <v>18</v>
      </c>
      <c r="J8" s="7" t="str">
        <f>'контрол лист'!J7</f>
        <v xml:space="preserve"> АЛТ клей РОСС RU.АЯ12.Д02542</v>
      </c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</row>
    <row r="9" spans="1:257" ht="36" customHeight="1">
      <c r="A9" s="7" t="s">
        <v>22</v>
      </c>
      <c r="B9" s="7" t="s">
        <v>23</v>
      </c>
      <c r="C9" s="7" t="s">
        <v>15</v>
      </c>
      <c r="D9" s="7" t="str">
        <f>'контрол лист'!D8</f>
        <v>КИУ</v>
      </c>
      <c r="E9" s="7">
        <v>0</v>
      </c>
      <c r="F9" s="8" t="s">
        <v>17</v>
      </c>
      <c r="G9" s="10">
        <v>4</v>
      </c>
      <c r="H9" s="8">
        <v>0</v>
      </c>
      <c r="I9" s="8" t="s">
        <v>18</v>
      </c>
      <c r="J9" s="7" t="str">
        <f>'контрол лист'!J8</f>
        <v xml:space="preserve"> АЛТ клей РОСС RU.АЯ12.Д02542</v>
      </c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</row>
    <row r="10" spans="1:257" ht="12" customHeight="1">
      <c r="A10" s="7" t="s">
        <v>24</v>
      </c>
      <c r="B10" s="7" t="s">
        <v>25</v>
      </c>
      <c r="C10" s="7" t="s">
        <v>15</v>
      </c>
      <c r="D10" s="7" t="str">
        <f>'контрол лист'!D9</f>
        <v>КИУ</v>
      </c>
      <c r="E10" s="7">
        <v>0</v>
      </c>
      <c r="F10" s="8" t="s">
        <v>17</v>
      </c>
      <c r="G10" s="10">
        <v>3</v>
      </c>
      <c r="H10" s="8">
        <v>0</v>
      </c>
      <c r="I10" s="8" t="s">
        <v>18</v>
      </c>
      <c r="J10" s="7" t="str">
        <f>'контрол лист'!J9</f>
        <v xml:space="preserve"> АЛТ клей РОСС RU.АЯ12.Д02542</v>
      </c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</row>
    <row r="11" spans="1:257" ht="36" customHeight="1">
      <c r="A11" s="7" t="s">
        <v>26</v>
      </c>
      <c r="B11" s="7">
        <v>18.190000000000001</v>
      </c>
      <c r="C11" s="7" t="s">
        <v>15</v>
      </c>
      <c r="D11" s="7" t="str">
        <f>'контрол лист'!D10</f>
        <v>КИУ</v>
      </c>
      <c r="E11" s="7">
        <v>0</v>
      </c>
      <c r="F11" s="8" t="s">
        <v>17</v>
      </c>
      <c r="G11" s="10">
        <v>2</v>
      </c>
      <c r="H11" s="8">
        <v>0</v>
      </c>
      <c r="I11" s="8" t="s">
        <v>18</v>
      </c>
      <c r="J11" s="7" t="str">
        <f>'контрол лист'!J10</f>
        <v xml:space="preserve"> АЛТ клей РОСС RU.АЯ12.Д02542</v>
      </c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</row>
    <row r="12" spans="1:257" ht="24" customHeight="1">
      <c r="A12" s="7" t="s">
        <v>27</v>
      </c>
      <c r="B12" s="7">
        <v>108</v>
      </c>
      <c r="C12" s="7" t="s">
        <v>15</v>
      </c>
      <c r="D12" s="7" t="str">
        <f>'контрол лист'!D11</f>
        <v>КИУ</v>
      </c>
      <c r="E12" s="7">
        <v>0</v>
      </c>
      <c r="F12" s="8" t="s">
        <v>17</v>
      </c>
      <c r="G12" s="10">
        <v>1</v>
      </c>
      <c r="H12" s="8">
        <v>0</v>
      </c>
      <c r="I12" s="8" t="s">
        <v>18</v>
      </c>
      <c r="J12" s="7" t="str">
        <f>'контрол лист'!J11</f>
        <v xml:space="preserve"> АЛТ клей РОСС RU.АЯ12.Д02542</v>
      </c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</row>
    <row r="13" spans="1:257" ht="24" customHeight="1">
      <c r="A13" s="7" t="s">
        <v>28</v>
      </c>
      <c r="B13" s="7">
        <v>22.21</v>
      </c>
      <c r="C13" s="7" t="s">
        <v>15</v>
      </c>
      <c r="D13" s="7" t="str">
        <f>'контрол лист'!D12</f>
        <v>КИУ</v>
      </c>
      <c r="E13" s="7">
        <v>0</v>
      </c>
      <c r="F13" s="8" t="s">
        <v>17</v>
      </c>
      <c r="G13" s="10">
        <v>2</v>
      </c>
      <c r="H13" s="8">
        <v>0</v>
      </c>
      <c r="I13" s="8" t="s">
        <v>18</v>
      </c>
      <c r="J13" s="7" t="str">
        <f>'контрол лист'!J12</f>
        <v xml:space="preserve"> АЛТ клей РОСС RU.АЯ12.Д02542</v>
      </c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</row>
    <row r="14" spans="1:257" ht="24" customHeight="1">
      <c r="A14" s="7" t="s">
        <v>29</v>
      </c>
      <c r="B14" s="7">
        <v>23.24</v>
      </c>
      <c r="C14" s="7" t="s">
        <v>15</v>
      </c>
      <c r="D14" s="7" t="str">
        <f>'контрол лист'!D13</f>
        <v>КИУ</v>
      </c>
      <c r="E14" s="7">
        <v>0</v>
      </c>
      <c r="F14" s="8" t="s">
        <v>17</v>
      </c>
      <c r="G14" s="10">
        <v>2</v>
      </c>
      <c r="H14" s="8">
        <v>0</v>
      </c>
      <c r="I14" s="8" t="s">
        <v>18</v>
      </c>
      <c r="J14" s="7" t="str">
        <f>'контрол лист'!J13</f>
        <v xml:space="preserve"> АЛТ клей РОСС RU.АЯ12.Д02542</v>
      </c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</row>
    <row r="15" spans="1:257" ht="24" customHeight="1">
      <c r="A15" s="7" t="s">
        <v>30</v>
      </c>
      <c r="B15" s="7">
        <v>25.26</v>
      </c>
      <c r="C15" s="7" t="s">
        <v>15</v>
      </c>
      <c r="D15" s="7" t="str">
        <f>'контрол лист'!D14</f>
        <v>КИУ</v>
      </c>
      <c r="E15" s="7">
        <v>0</v>
      </c>
      <c r="F15" s="8" t="s">
        <v>17</v>
      </c>
      <c r="G15" s="10">
        <v>2</v>
      </c>
      <c r="H15" s="8">
        <v>0</v>
      </c>
      <c r="I15" s="8" t="s">
        <v>18</v>
      </c>
      <c r="J15" s="7" t="str">
        <f>'контрол лист'!J14</f>
        <v xml:space="preserve"> АЛТ клей РОСС RU.АЯ12.Д02542</v>
      </c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</row>
    <row r="16" spans="1:257" ht="24" customHeight="1">
      <c r="A16" s="7" t="s">
        <v>31</v>
      </c>
      <c r="B16" s="7" t="s">
        <v>32</v>
      </c>
      <c r="C16" s="7" t="s">
        <v>15</v>
      </c>
      <c r="D16" s="7" t="str">
        <f>'контрол лист'!D15</f>
        <v>КИУ</v>
      </c>
      <c r="E16" s="7">
        <v>0</v>
      </c>
      <c r="F16" s="8" t="s">
        <v>17</v>
      </c>
      <c r="G16" s="10">
        <v>4</v>
      </c>
      <c r="H16" s="8">
        <v>0</v>
      </c>
      <c r="I16" s="8" t="s">
        <v>18</v>
      </c>
      <c r="J16" s="7" t="str">
        <f>'контрол лист'!J15</f>
        <v xml:space="preserve"> АЛТ клей РОСС RU.АЯ12.Д02542</v>
      </c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</row>
    <row r="17" spans="1:257" ht="48" customHeight="1">
      <c r="A17" s="7" t="s">
        <v>33</v>
      </c>
      <c r="B17" s="7" t="s">
        <v>34</v>
      </c>
      <c r="C17" s="7" t="s">
        <v>15</v>
      </c>
      <c r="D17" s="7" t="str">
        <f>'контрол лист'!D16</f>
        <v>КИУ</v>
      </c>
      <c r="E17" s="7">
        <v>0</v>
      </c>
      <c r="F17" s="8" t="s">
        <v>17</v>
      </c>
      <c r="G17" s="10">
        <v>3</v>
      </c>
      <c r="H17" s="8">
        <v>0</v>
      </c>
      <c r="I17" s="8" t="s">
        <v>18</v>
      </c>
      <c r="J17" s="7" t="str">
        <f>'контрол лист'!J16</f>
        <v xml:space="preserve"> АЛТ клей РОСС RU.АЯ12.Д02542</v>
      </c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</row>
    <row r="18" spans="1:257" ht="48" customHeight="1">
      <c r="A18" s="7" t="s">
        <v>35</v>
      </c>
      <c r="B18" s="7">
        <v>37</v>
      </c>
      <c r="C18" s="7" t="s">
        <v>15</v>
      </c>
      <c r="D18" s="7" t="str">
        <f>'контрол лист'!D17</f>
        <v>КИУ</v>
      </c>
      <c r="E18" s="7">
        <v>0</v>
      </c>
      <c r="F18" s="8" t="s">
        <v>17</v>
      </c>
      <c r="G18" s="10">
        <v>1</v>
      </c>
      <c r="H18" s="8">
        <v>0</v>
      </c>
      <c r="I18" s="8" t="s">
        <v>18</v>
      </c>
      <c r="J18" s="7" t="str">
        <f>'контрол лист'!J17</f>
        <v xml:space="preserve"> АЛТ клей РОСС RU.АЯ12.Д02542</v>
      </c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</row>
    <row r="19" spans="1:257" ht="36" customHeight="1">
      <c r="A19" s="7" t="s">
        <v>36</v>
      </c>
      <c r="B19" s="7" t="s">
        <v>37</v>
      </c>
      <c r="C19" s="7" t="s">
        <v>15</v>
      </c>
      <c r="D19" s="7" t="str">
        <f>'контрол лист'!D18</f>
        <v>КИУ</v>
      </c>
      <c r="E19" s="7" t="s">
        <v>38</v>
      </c>
      <c r="F19" s="8" t="s">
        <v>39</v>
      </c>
      <c r="G19" s="10">
        <v>4</v>
      </c>
      <c r="H19" s="8">
        <v>1</v>
      </c>
      <c r="I19" s="8" t="s">
        <v>18</v>
      </c>
      <c r="J19" s="7" t="str">
        <f>'контрол лист'!J18</f>
        <v xml:space="preserve"> АЛТ клей РОСС RU.АЯ12.Д02542</v>
      </c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</row>
    <row r="20" spans="1:257" ht="24" customHeight="1">
      <c r="A20" s="7" t="s">
        <v>40</v>
      </c>
      <c r="B20" s="7" t="s">
        <v>41</v>
      </c>
      <c r="C20" s="7" t="s">
        <v>15</v>
      </c>
      <c r="D20" s="7" t="str">
        <f>'контрол лист'!D19</f>
        <v>КИУ</v>
      </c>
      <c r="E20" s="7">
        <v>0</v>
      </c>
      <c r="F20" s="8" t="s">
        <v>17</v>
      </c>
      <c r="G20" s="10">
        <v>6</v>
      </c>
      <c r="H20" s="8">
        <v>0</v>
      </c>
      <c r="I20" s="8" t="s">
        <v>18</v>
      </c>
      <c r="J20" s="7" t="str">
        <f>'контрол лист'!J19</f>
        <v xml:space="preserve"> АЛТ клей РОСС RU.АЯ12.Д02542</v>
      </c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</row>
    <row r="21" spans="1:257" ht="36" customHeight="1">
      <c r="A21" s="7" t="s">
        <v>42</v>
      </c>
      <c r="B21" s="7" t="s">
        <v>43</v>
      </c>
      <c r="C21" s="7" t="s">
        <v>15</v>
      </c>
      <c r="D21" s="7" t="str">
        <f>'контрол лист'!D20</f>
        <v>КИУ</v>
      </c>
      <c r="E21" s="7">
        <v>0</v>
      </c>
      <c r="F21" s="8" t="s">
        <v>44</v>
      </c>
      <c r="G21" s="10">
        <v>2</v>
      </c>
      <c r="H21" s="8">
        <v>0</v>
      </c>
      <c r="I21" s="8" t="s">
        <v>18</v>
      </c>
      <c r="J21" s="7" t="str">
        <f>'контрол лист'!J20</f>
        <v xml:space="preserve"> АЛТ клей РОСС RU.АЯ12.Д02542</v>
      </c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</row>
    <row r="22" spans="1:257" ht="36" customHeight="1">
      <c r="A22" s="7" t="s">
        <v>45</v>
      </c>
      <c r="B22" s="7">
        <v>64.67</v>
      </c>
      <c r="C22" s="7" t="s">
        <v>15</v>
      </c>
      <c r="D22" s="7" t="str">
        <f>'контрол лист'!D21</f>
        <v>КИУ</v>
      </c>
      <c r="E22" s="7">
        <v>0</v>
      </c>
      <c r="F22" s="8" t="s">
        <v>17</v>
      </c>
      <c r="G22" s="10">
        <v>2</v>
      </c>
      <c r="H22" s="8">
        <v>0</v>
      </c>
      <c r="I22" s="8" t="s">
        <v>18</v>
      </c>
      <c r="J22" s="7" t="str">
        <f>'контрол лист'!J21</f>
        <v xml:space="preserve"> АЛТ клей РОСС RU.АЯ12.Д02542</v>
      </c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</row>
    <row r="23" spans="1:257" ht="36" customHeight="1">
      <c r="A23" s="7" t="s">
        <v>46</v>
      </c>
      <c r="B23" s="7">
        <v>65.66</v>
      </c>
      <c r="C23" s="7" t="s">
        <v>15</v>
      </c>
      <c r="D23" s="7" t="str">
        <f>'контрол лист'!D22</f>
        <v>КИУ</v>
      </c>
      <c r="E23" s="7">
        <v>0</v>
      </c>
      <c r="F23" s="8" t="s">
        <v>17</v>
      </c>
      <c r="G23" s="10">
        <v>2</v>
      </c>
      <c r="H23" s="8">
        <v>0</v>
      </c>
      <c r="I23" s="8" t="s">
        <v>18</v>
      </c>
      <c r="J23" s="7" t="str">
        <f>'контрол лист'!J22</f>
        <v xml:space="preserve"> АЛТ клей РОСС RU.АЯ12.Д02542</v>
      </c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</row>
    <row r="24" spans="1:257" ht="48" customHeight="1">
      <c r="A24" s="7" t="s">
        <v>47</v>
      </c>
      <c r="B24" s="7" t="s">
        <v>48</v>
      </c>
      <c r="C24" s="7" t="s">
        <v>15</v>
      </c>
      <c r="D24" s="7" t="str">
        <f>'контрол лист'!D23</f>
        <v>КИУ</v>
      </c>
      <c r="E24" s="7">
        <v>0</v>
      </c>
      <c r="F24" s="8" t="s">
        <v>17</v>
      </c>
      <c r="G24" s="10">
        <v>3</v>
      </c>
      <c r="H24" s="8">
        <v>0</v>
      </c>
      <c r="I24" s="8" t="s">
        <v>18</v>
      </c>
      <c r="J24" s="7" t="str">
        <f>'контрол лист'!J23</f>
        <v xml:space="preserve"> АЛТ клей РОСС RU.АЯ12.Д02542</v>
      </c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</row>
    <row r="25" spans="1:257" ht="24" customHeight="1">
      <c r="A25" s="7" t="s">
        <v>49</v>
      </c>
      <c r="B25" s="7">
        <v>27.28</v>
      </c>
      <c r="C25" s="7" t="s">
        <v>15</v>
      </c>
      <c r="D25" s="7" t="str">
        <f>'контрол лист'!D24</f>
        <v>КИУ</v>
      </c>
      <c r="E25" s="7">
        <v>0</v>
      </c>
      <c r="F25" s="8" t="s">
        <v>17</v>
      </c>
      <c r="G25" s="10">
        <v>2</v>
      </c>
      <c r="H25" s="8">
        <v>0</v>
      </c>
      <c r="I25" s="8" t="s">
        <v>18</v>
      </c>
      <c r="J25" s="7" t="str">
        <f>'контрол лист'!J24</f>
        <v xml:space="preserve"> АЛТ клей РОСС RU.АЯ12.Д02542</v>
      </c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</row>
    <row r="26" spans="1:257" ht="36" customHeight="1">
      <c r="A26" s="7" t="s">
        <v>50</v>
      </c>
      <c r="B26" s="7" t="s">
        <v>51</v>
      </c>
      <c r="C26" s="7" t="s">
        <v>15</v>
      </c>
      <c r="D26" s="7" t="str">
        <f>'контрол лист'!D25</f>
        <v>КИУ</v>
      </c>
      <c r="E26" s="7">
        <v>0</v>
      </c>
      <c r="F26" s="8" t="s">
        <v>17</v>
      </c>
      <c r="G26" s="10">
        <v>4</v>
      </c>
      <c r="H26" s="8">
        <v>0</v>
      </c>
      <c r="I26" s="8" t="s">
        <v>18</v>
      </c>
      <c r="J26" s="7" t="str">
        <f>'контрол лист'!J25</f>
        <v xml:space="preserve"> АЛТ клей РОСС RU.АЯ12.Д02542</v>
      </c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</row>
    <row r="27" spans="1:257" ht="24" customHeight="1">
      <c r="A27" s="7" t="s">
        <v>52</v>
      </c>
      <c r="B27" s="7" t="s">
        <v>53</v>
      </c>
      <c r="C27" s="7" t="s">
        <v>15</v>
      </c>
      <c r="D27" s="7" t="str">
        <f>'контрол лист'!D26</f>
        <v>КИУ</v>
      </c>
      <c r="E27" s="7">
        <v>0</v>
      </c>
      <c r="F27" s="8" t="s">
        <v>17</v>
      </c>
      <c r="G27" s="10">
        <v>3</v>
      </c>
      <c r="H27" s="8">
        <v>0</v>
      </c>
      <c r="I27" s="8" t="s">
        <v>18</v>
      </c>
      <c r="J27" s="7" t="str">
        <f>'контрол лист'!J26</f>
        <v xml:space="preserve"> АЛТ клей РОСС RU.АЯ12.Д02542</v>
      </c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</row>
    <row r="28" spans="1:257" ht="12" customHeight="1">
      <c r="A28" s="7" t="s">
        <v>54</v>
      </c>
      <c r="B28" s="7">
        <v>10.9</v>
      </c>
      <c r="C28" s="7" t="s">
        <v>15</v>
      </c>
      <c r="D28" s="7" t="str">
        <f>'контрол лист'!D27</f>
        <v>КИУ</v>
      </c>
      <c r="E28" s="7">
        <v>0</v>
      </c>
      <c r="F28" s="8" t="s">
        <v>17</v>
      </c>
      <c r="G28" s="10">
        <v>2</v>
      </c>
      <c r="H28" s="8">
        <v>0</v>
      </c>
      <c r="I28" s="8" t="s">
        <v>18</v>
      </c>
      <c r="J28" s="7" t="str">
        <f>'контрол лист'!J27</f>
        <v xml:space="preserve"> АЛТ клей РОСС RU.АЯ12.Д02542</v>
      </c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</row>
    <row r="29" spans="1:257" ht="24" customHeight="1">
      <c r="A29" s="7" t="s">
        <v>55</v>
      </c>
      <c r="B29" s="7">
        <v>114</v>
      </c>
      <c r="C29" s="7" t="s">
        <v>15</v>
      </c>
      <c r="D29" s="7" t="str">
        <f>'контрол лист'!D28</f>
        <v>КИУ</v>
      </c>
      <c r="E29" s="7">
        <v>0</v>
      </c>
      <c r="F29" s="8" t="s">
        <v>17</v>
      </c>
      <c r="G29" s="10">
        <v>1</v>
      </c>
      <c r="H29" s="8">
        <v>0</v>
      </c>
      <c r="I29" s="8" t="s">
        <v>18</v>
      </c>
      <c r="J29" s="7" t="str">
        <f>'контрол лист'!J28</f>
        <v xml:space="preserve"> АЛТ клей РОСС RU.АЯ12.Д02542</v>
      </c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</row>
    <row r="30" spans="1:257" ht="24" customHeight="1">
      <c r="A30" s="7" t="s">
        <v>56</v>
      </c>
      <c r="B30" s="7" t="s">
        <v>57</v>
      </c>
      <c r="C30" s="7" t="s">
        <v>15</v>
      </c>
      <c r="D30" s="7" t="str">
        <f>'контрол лист'!D29</f>
        <v>КИУ</v>
      </c>
      <c r="E30" s="7">
        <v>0</v>
      </c>
      <c r="F30" s="8" t="s">
        <v>17</v>
      </c>
      <c r="G30" s="10">
        <v>4</v>
      </c>
      <c r="H30" s="8">
        <v>0</v>
      </c>
      <c r="I30" s="8" t="s">
        <v>18</v>
      </c>
      <c r="J30" s="7" t="str">
        <f>'контрол лист'!J29</f>
        <v xml:space="preserve"> АЛТ клей РОСС RU.АЯ12.Д02542</v>
      </c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</row>
    <row r="31" spans="1:257" ht="24" customHeight="1">
      <c r="A31" s="7" t="s">
        <v>58</v>
      </c>
      <c r="B31" s="7">
        <v>112</v>
      </c>
      <c r="C31" s="7" t="s">
        <v>15</v>
      </c>
      <c r="D31" s="7" t="str">
        <f>'контрол лист'!D30</f>
        <v>КИУ</v>
      </c>
      <c r="E31" s="7">
        <v>0</v>
      </c>
      <c r="F31" s="8" t="s">
        <v>17</v>
      </c>
      <c r="G31" s="10">
        <v>1</v>
      </c>
      <c r="H31" s="8">
        <v>0</v>
      </c>
      <c r="I31" s="8" t="s">
        <v>18</v>
      </c>
      <c r="J31" s="7" t="str">
        <f>'контрол лист'!J30</f>
        <v xml:space="preserve"> АЛТ клей РОСС RU.АЯ12.Д02542</v>
      </c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</row>
    <row r="32" spans="1:257" ht="24" customHeight="1">
      <c r="A32" s="7" t="s">
        <v>59</v>
      </c>
      <c r="B32" s="7" t="s">
        <v>60</v>
      </c>
      <c r="C32" s="7" t="s">
        <v>15</v>
      </c>
      <c r="D32" s="7" t="str">
        <f>'контрол лист'!D31</f>
        <v>КИУ</v>
      </c>
      <c r="E32" s="7">
        <v>0</v>
      </c>
      <c r="F32" s="8" t="s">
        <v>17</v>
      </c>
      <c r="G32" s="10">
        <v>0</v>
      </c>
      <c r="H32" s="8">
        <v>0</v>
      </c>
      <c r="I32" s="8" t="s">
        <v>18</v>
      </c>
      <c r="J32" s="7" t="str">
        <f>'контрол лист'!J31</f>
        <v xml:space="preserve"> АЛТ клей РОСС RU.АЯ12.Д02542</v>
      </c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</row>
    <row r="33" spans="1:257" ht="36" customHeight="1">
      <c r="A33" s="7" t="s">
        <v>50</v>
      </c>
      <c r="B33" s="7" t="s">
        <v>61</v>
      </c>
      <c r="C33" s="7" t="s">
        <v>15</v>
      </c>
      <c r="D33" s="7" t="str">
        <f>'контрол лист'!D32</f>
        <v>КИУ</v>
      </c>
      <c r="E33" s="7">
        <v>0</v>
      </c>
      <c r="F33" s="8" t="s">
        <v>17</v>
      </c>
      <c r="G33" s="10">
        <v>3</v>
      </c>
      <c r="H33" s="8">
        <v>0</v>
      </c>
      <c r="I33" s="8" t="s">
        <v>18</v>
      </c>
      <c r="J33" s="7" t="str">
        <f>'контрол лист'!J32</f>
        <v xml:space="preserve"> АЛТ клей РОСС RU.АЯ12.Д02542</v>
      </c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</row>
    <row r="34" spans="1:257" ht="24" customHeight="1">
      <c r="A34" s="7" t="s">
        <v>49</v>
      </c>
      <c r="B34" s="7">
        <v>51.52</v>
      </c>
      <c r="C34" s="7" t="s">
        <v>15</v>
      </c>
      <c r="D34" s="7" t="str">
        <f>'контрол лист'!D33</f>
        <v>КИУ</v>
      </c>
      <c r="E34" s="7">
        <v>0</v>
      </c>
      <c r="F34" s="8" t="s">
        <v>17</v>
      </c>
      <c r="G34" s="10">
        <v>2</v>
      </c>
      <c r="H34" s="8">
        <v>0</v>
      </c>
      <c r="I34" s="8" t="s">
        <v>18</v>
      </c>
      <c r="J34" s="7" t="str">
        <f>'контрол лист'!J33</f>
        <v xml:space="preserve"> АЛТ клей РОСС RU.АЯ12.Д02542</v>
      </c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</row>
    <row r="35" spans="1:257" ht="36" customHeight="1">
      <c r="A35" s="7" t="s">
        <v>62</v>
      </c>
      <c r="B35" s="7" t="s">
        <v>63</v>
      </c>
      <c r="C35" s="7" t="s">
        <v>15</v>
      </c>
      <c r="D35" s="7" t="str">
        <f>'контрол лист'!D34</f>
        <v>КИУ</v>
      </c>
      <c r="E35" s="7">
        <v>0</v>
      </c>
      <c r="F35" s="8" t="s">
        <v>17</v>
      </c>
      <c r="G35" s="10">
        <v>5</v>
      </c>
      <c r="H35" s="8">
        <v>0</v>
      </c>
      <c r="I35" s="8" t="s">
        <v>18</v>
      </c>
      <c r="J35" s="7" t="str">
        <f>'контрол лист'!J34</f>
        <v xml:space="preserve"> АЛТ клей РОСС RU.АЯ12.Д02542</v>
      </c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</row>
    <row r="36" spans="1:257" ht="24" customHeight="1">
      <c r="A36" s="7" t="s">
        <v>64</v>
      </c>
      <c r="B36" s="7" t="s">
        <v>65</v>
      </c>
      <c r="C36" s="7" t="s">
        <v>15</v>
      </c>
      <c r="D36" s="7" t="str">
        <f>'контрол лист'!D35</f>
        <v>КИУ</v>
      </c>
      <c r="E36" s="7">
        <v>0</v>
      </c>
      <c r="F36" s="8" t="s">
        <v>17</v>
      </c>
      <c r="G36" s="10">
        <v>3</v>
      </c>
      <c r="H36" s="8">
        <v>0</v>
      </c>
      <c r="I36" s="8" t="s">
        <v>18</v>
      </c>
      <c r="J36" s="7" t="str">
        <f>'контрол лист'!J35</f>
        <v xml:space="preserve"> АЛТ клей РОСС RU.АЯ12.Д02542</v>
      </c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</row>
    <row r="37" spans="1:257" ht="24" customHeight="1">
      <c r="A37" s="7" t="s">
        <v>66</v>
      </c>
      <c r="B37" s="7" t="s">
        <v>67</v>
      </c>
      <c r="C37" s="7" t="s">
        <v>15</v>
      </c>
      <c r="D37" s="7" t="str">
        <f>'контрол лист'!D36</f>
        <v>КИУ</v>
      </c>
      <c r="E37" s="7">
        <v>0</v>
      </c>
      <c r="F37" s="8" t="s">
        <v>17</v>
      </c>
      <c r="G37" s="10">
        <v>4</v>
      </c>
      <c r="H37" s="8">
        <v>0</v>
      </c>
      <c r="I37" s="8" t="s">
        <v>18</v>
      </c>
      <c r="J37" s="7" t="str">
        <f>'контрол лист'!J36</f>
        <v xml:space="preserve"> АЛТ клей РОСС RU.АЯ12.Д02542</v>
      </c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</row>
    <row r="38" spans="1:257" ht="24" customHeight="1">
      <c r="A38" s="7" t="s">
        <v>68</v>
      </c>
      <c r="B38" s="7" t="s">
        <v>69</v>
      </c>
      <c r="C38" s="7" t="s">
        <v>15</v>
      </c>
      <c r="D38" s="7" t="str">
        <f>'контрол лист'!D37</f>
        <v>КИУ</v>
      </c>
      <c r="E38" s="7">
        <v>0</v>
      </c>
      <c r="F38" s="8" t="s">
        <v>17</v>
      </c>
      <c r="G38" s="10">
        <v>3</v>
      </c>
      <c r="H38" s="8">
        <v>0</v>
      </c>
      <c r="I38" s="8" t="s">
        <v>18</v>
      </c>
      <c r="J38" s="7" t="str">
        <f>'контрол лист'!J37</f>
        <v xml:space="preserve"> АЛТ клей РОСС RU.АЯ12.Д02542</v>
      </c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</row>
    <row r="39" spans="1:257" ht="36" customHeight="1">
      <c r="A39" s="7" t="s">
        <v>70</v>
      </c>
      <c r="B39" s="7">
        <v>69</v>
      </c>
      <c r="C39" s="7" t="s">
        <v>15</v>
      </c>
      <c r="D39" s="7" t="str">
        <f>'контрол лист'!D38</f>
        <v>КИУ</v>
      </c>
      <c r="E39" s="7">
        <v>0</v>
      </c>
      <c r="F39" s="8" t="s">
        <v>17</v>
      </c>
      <c r="G39" s="10">
        <v>1</v>
      </c>
      <c r="H39" s="8">
        <v>0</v>
      </c>
      <c r="I39" s="8" t="s">
        <v>18</v>
      </c>
      <c r="J39" s="7" t="str">
        <f>'контрол лист'!J38</f>
        <v xml:space="preserve"> АЛТ клей РОСС RU.АЯ12.Д02542</v>
      </c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</row>
    <row r="40" spans="1:257" ht="12" customHeight="1">
      <c r="A40" s="7" t="s">
        <v>71</v>
      </c>
      <c r="B40" s="7">
        <v>80</v>
      </c>
      <c r="C40" s="7" t="s">
        <v>15</v>
      </c>
      <c r="D40" s="7" t="str">
        <f>'контрол лист'!D39</f>
        <v>КИУ</v>
      </c>
      <c r="E40" s="7">
        <v>0</v>
      </c>
      <c r="F40" s="8" t="s">
        <v>17</v>
      </c>
      <c r="G40" s="10">
        <v>1</v>
      </c>
      <c r="H40" s="8">
        <v>0</v>
      </c>
      <c r="I40" s="8" t="s">
        <v>18</v>
      </c>
      <c r="J40" s="7" t="str">
        <f>'контрол лист'!J39</f>
        <v xml:space="preserve"> АЛТ клей РОСС RU.АЯ12.Д02542</v>
      </c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</row>
    <row r="41" spans="1:257" ht="12" customHeight="1">
      <c r="A41" s="7" t="s">
        <v>72</v>
      </c>
      <c r="B41" s="7">
        <v>74.75</v>
      </c>
      <c r="C41" s="7" t="s">
        <v>15</v>
      </c>
      <c r="D41" s="7" t="str">
        <f>'контрол лист'!D40</f>
        <v>КИУ</v>
      </c>
      <c r="E41" s="7">
        <v>0</v>
      </c>
      <c r="F41" s="8" t="s">
        <v>17</v>
      </c>
      <c r="G41" s="10">
        <v>2</v>
      </c>
      <c r="H41" s="8">
        <v>0</v>
      </c>
      <c r="I41" s="8" t="s">
        <v>18</v>
      </c>
      <c r="J41" s="7" t="str">
        <f>'контрол лист'!J40</f>
        <v xml:space="preserve"> АЛТ клей РОСС RU.АЯ12.Д02542</v>
      </c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</row>
    <row r="42" spans="1:257" ht="36" customHeight="1">
      <c r="A42" s="7" t="s">
        <v>73</v>
      </c>
      <c r="B42" s="7" t="s">
        <v>74</v>
      </c>
      <c r="C42" s="7" t="s">
        <v>15</v>
      </c>
      <c r="D42" s="7" t="str">
        <f>'контрол лист'!D41</f>
        <v>КИУ</v>
      </c>
      <c r="E42" s="7">
        <v>0</v>
      </c>
      <c r="F42" s="8" t="s">
        <v>17</v>
      </c>
      <c r="G42" s="10">
        <v>11</v>
      </c>
      <c r="H42" s="8">
        <v>0</v>
      </c>
      <c r="I42" s="8" t="s">
        <v>18</v>
      </c>
      <c r="J42" s="7" t="str">
        <f>'контрол лист'!J41</f>
        <v xml:space="preserve"> АЛТ клей РОСС RU.АЯ12.Д02542</v>
      </c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</row>
    <row r="43" spans="1:257" ht="24" customHeight="1">
      <c r="A43" s="7" t="s">
        <v>75</v>
      </c>
      <c r="B43" s="7">
        <v>96.97</v>
      </c>
      <c r="C43" s="7" t="s">
        <v>15</v>
      </c>
      <c r="D43" s="7" t="str">
        <f>'контрол лист'!D42</f>
        <v>КИУ</v>
      </c>
      <c r="E43" s="7">
        <v>0</v>
      </c>
      <c r="F43" s="8" t="s">
        <v>17</v>
      </c>
      <c r="G43" s="10">
        <v>2</v>
      </c>
      <c r="H43" s="8">
        <v>0</v>
      </c>
      <c r="I43" s="8" t="s">
        <v>18</v>
      </c>
      <c r="J43" s="7" t="str">
        <f>'контрол лист'!J42</f>
        <v xml:space="preserve"> АЛТ клей РОСС RU.АЯ12.Д02542</v>
      </c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</row>
    <row r="44" spans="1:257" ht="24" customHeight="1">
      <c r="A44" s="7" t="s">
        <v>76</v>
      </c>
      <c r="B44" s="7" t="s">
        <v>77</v>
      </c>
      <c r="C44" s="7" t="s">
        <v>15</v>
      </c>
      <c r="D44" s="7" t="str">
        <f>'контрол лист'!D43</f>
        <v>КИУ</v>
      </c>
      <c r="E44" s="7">
        <v>0</v>
      </c>
      <c r="F44" s="8" t="s">
        <v>17</v>
      </c>
      <c r="G44" s="10">
        <v>3</v>
      </c>
      <c r="H44" s="8">
        <v>0</v>
      </c>
      <c r="I44" s="8" t="s">
        <v>18</v>
      </c>
      <c r="J44" s="7" t="str">
        <f>'контрол лист'!J43</f>
        <v xml:space="preserve"> АЛТ клей РОСС RU.АЯ12.Д02542</v>
      </c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</row>
    <row r="45" spans="1:257" ht="24" customHeight="1">
      <c r="A45" s="7" t="s">
        <v>78</v>
      </c>
      <c r="B45" s="7" t="s">
        <v>79</v>
      </c>
      <c r="C45" s="7" t="s">
        <v>15</v>
      </c>
      <c r="D45" s="7" t="str">
        <f>'контрол лист'!D44</f>
        <v>КИУ</v>
      </c>
      <c r="E45" s="7">
        <v>0</v>
      </c>
      <c r="F45" s="8" t="s">
        <v>17</v>
      </c>
      <c r="G45" s="10">
        <v>4</v>
      </c>
      <c r="H45" s="8">
        <v>0</v>
      </c>
      <c r="I45" s="8" t="s">
        <v>18</v>
      </c>
      <c r="J45" s="7" t="str">
        <f>'контрол лист'!J44</f>
        <v xml:space="preserve"> АЛТ клей РОСС RU.АЯ12.Д02542</v>
      </c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</row>
    <row r="46" spans="1:257" ht="36" customHeight="1">
      <c r="A46" s="7" t="s">
        <v>80</v>
      </c>
      <c r="B46" s="7" t="s">
        <v>81</v>
      </c>
      <c r="C46" s="7" t="s">
        <v>82</v>
      </c>
      <c r="D46" s="7" t="str">
        <f>'контрол лист'!D45</f>
        <v>КИУ</v>
      </c>
      <c r="E46" s="7">
        <v>0</v>
      </c>
      <c r="F46" s="8" t="s">
        <v>17</v>
      </c>
      <c r="G46" s="7">
        <v>8</v>
      </c>
      <c r="H46" s="8">
        <v>0</v>
      </c>
      <c r="I46" s="8" t="s">
        <v>18</v>
      </c>
      <c r="J46" s="7" t="s">
        <v>83</v>
      </c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</row>
    <row r="47" spans="1:257" ht="24" customHeight="1">
      <c r="A47" s="7" t="s">
        <v>84</v>
      </c>
      <c r="B47" s="7" t="s">
        <v>85</v>
      </c>
      <c r="C47" s="7" t="s">
        <v>82</v>
      </c>
      <c r="D47" s="7" t="str">
        <f>'контрол лист'!D46</f>
        <v>КИУ</v>
      </c>
      <c r="E47" s="7">
        <v>0</v>
      </c>
      <c r="F47" s="8" t="s">
        <v>17</v>
      </c>
      <c r="G47" s="7">
        <v>10</v>
      </c>
      <c r="H47" s="8">
        <v>0</v>
      </c>
      <c r="I47" s="8" t="s">
        <v>18</v>
      </c>
      <c r="J47" s="7" t="str">
        <f>'контрол лист'!J46</f>
        <v>Бродифакум 0,005% РОСС RU Д-RU.АД37.В.11289/19</v>
      </c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</row>
    <row r="48" spans="1:257" ht="24" customHeight="1">
      <c r="A48" s="7" t="s">
        <v>86</v>
      </c>
      <c r="B48" s="7" t="s">
        <v>87</v>
      </c>
      <c r="C48" s="7" t="s">
        <v>82</v>
      </c>
      <c r="D48" s="7" t="str">
        <f>'контрол лист'!D47</f>
        <v>КИУ</v>
      </c>
      <c r="E48" s="7">
        <v>0</v>
      </c>
      <c r="F48" s="8" t="s">
        <v>17</v>
      </c>
      <c r="G48" s="7">
        <v>8</v>
      </c>
      <c r="H48" s="8">
        <v>0</v>
      </c>
      <c r="I48" s="8" t="s">
        <v>18</v>
      </c>
      <c r="J48" s="7" t="str">
        <f>'контрол лист'!J47</f>
        <v>Бродифакум 0,005% РОСС RU Д-RU.АД37.В.11289/19</v>
      </c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</row>
    <row r="49" spans="1:257" ht="24" customHeight="1">
      <c r="A49" s="7" t="s">
        <v>88</v>
      </c>
      <c r="B49" s="7" t="s">
        <v>89</v>
      </c>
      <c r="C49" s="7" t="s">
        <v>82</v>
      </c>
      <c r="D49" s="7" t="str">
        <f>'контрол лист'!D48</f>
        <v>КИУ</v>
      </c>
      <c r="E49" s="7">
        <v>0</v>
      </c>
      <c r="F49" s="8" t="s">
        <v>17</v>
      </c>
      <c r="G49" s="7">
        <v>8</v>
      </c>
      <c r="H49" s="8">
        <v>0</v>
      </c>
      <c r="I49" s="8" t="s">
        <v>18</v>
      </c>
      <c r="J49" s="7" t="str">
        <f>'контрол лист'!J48</f>
        <v>Бродифакум 0,005% РОСС RU Д-RU.АД37.В.11289/19</v>
      </c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</row>
    <row r="50" spans="1:257" ht="24" customHeight="1">
      <c r="A50" s="7" t="s">
        <v>90</v>
      </c>
      <c r="B50" s="7" t="s">
        <v>91</v>
      </c>
      <c r="C50" s="7" t="s">
        <v>82</v>
      </c>
      <c r="D50" s="7" t="str">
        <f>'контрол лист'!D49</f>
        <v>КИУ</v>
      </c>
      <c r="E50" s="7">
        <v>0</v>
      </c>
      <c r="F50" s="8" t="s">
        <v>17</v>
      </c>
      <c r="G50" s="7">
        <v>8</v>
      </c>
      <c r="H50" s="8">
        <v>0</v>
      </c>
      <c r="I50" s="8" t="s">
        <v>18</v>
      </c>
      <c r="J50" s="7" t="str">
        <f>'контрол лист'!J49</f>
        <v>Бродифакум 0,005% РОСС RU Д-RU.АД37.В.11289/19</v>
      </c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</row>
    <row r="51" spans="1:257" ht="24" customHeight="1">
      <c r="A51" s="7" t="s">
        <v>92</v>
      </c>
      <c r="B51" s="7" t="s">
        <v>93</v>
      </c>
      <c r="C51" s="7" t="s">
        <v>82</v>
      </c>
      <c r="D51" s="7" t="str">
        <f>'контрол лист'!D50</f>
        <v>КИУ</v>
      </c>
      <c r="E51" s="7">
        <v>0</v>
      </c>
      <c r="F51" s="8" t="s">
        <v>94</v>
      </c>
      <c r="G51" s="7">
        <v>5</v>
      </c>
      <c r="H51" s="8">
        <v>0</v>
      </c>
      <c r="I51" s="8" t="s">
        <v>18</v>
      </c>
      <c r="J51" s="7" t="str">
        <f>'контрол лист'!J50</f>
        <v>Бродифакум 0,005% РОСС RU Д-RU.АД37.В.11289/19</v>
      </c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</row>
    <row r="52" spans="1:257" ht="36" customHeight="1">
      <c r="A52" s="7" t="s">
        <v>95</v>
      </c>
      <c r="B52" s="7" t="s">
        <v>96</v>
      </c>
      <c r="C52" s="7" t="s">
        <v>82</v>
      </c>
      <c r="D52" s="7" t="str">
        <f>'контрол лист'!D51</f>
        <v>КИУ</v>
      </c>
      <c r="E52" s="7">
        <v>0</v>
      </c>
      <c r="F52" s="8" t="s">
        <v>94</v>
      </c>
      <c r="G52" s="7">
        <v>11</v>
      </c>
      <c r="H52" s="8">
        <v>0</v>
      </c>
      <c r="I52" s="8" t="s">
        <v>18</v>
      </c>
      <c r="J52" s="7" t="str">
        <f>'контрол лист'!J51</f>
        <v>Бродифакум 0,005% РОСС RU Д-RU.АД37.В.11289/19</v>
      </c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</row>
    <row r="53" spans="1:257" ht="24" customHeight="1">
      <c r="A53" s="7" t="s">
        <v>97</v>
      </c>
      <c r="B53" s="7" t="s">
        <v>98</v>
      </c>
      <c r="C53" s="7" t="s">
        <v>82</v>
      </c>
      <c r="D53" s="7" t="str">
        <f>'контрол лист'!D52</f>
        <v>КИУ</v>
      </c>
      <c r="E53" s="7">
        <v>0</v>
      </c>
      <c r="F53" s="8" t="s">
        <v>99</v>
      </c>
      <c r="G53" s="7">
        <v>6</v>
      </c>
      <c r="H53" s="8">
        <v>0</v>
      </c>
      <c r="I53" s="8" t="s">
        <v>18</v>
      </c>
      <c r="J53" s="7" t="str">
        <f>'контрол лист'!J52</f>
        <v>Бродифакум 0,005% РОСС RU Д-RU.АД37.В.11289/19</v>
      </c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</row>
    <row r="54" spans="1:257" ht="24" customHeight="1">
      <c r="A54" s="7" t="s">
        <v>100</v>
      </c>
      <c r="B54" s="7" t="s">
        <v>101</v>
      </c>
      <c r="C54" s="7" t="s">
        <v>82</v>
      </c>
      <c r="D54" s="7" t="str">
        <f>'контрол лист'!D53</f>
        <v>КИУ</v>
      </c>
      <c r="E54" s="7">
        <v>0</v>
      </c>
      <c r="F54" s="8" t="s">
        <v>99</v>
      </c>
      <c r="G54" s="7">
        <v>6</v>
      </c>
      <c r="H54" s="8">
        <v>0</v>
      </c>
      <c r="I54" s="8" t="s">
        <v>18</v>
      </c>
      <c r="J54" s="7" t="str">
        <f>'контрол лист'!J53</f>
        <v>Бродифакум 0,005% РОСС RU Д-RU.АД37.В.11289/19</v>
      </c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</row>
    <row r="55" spans="1:257" ht="84" customHeight="1">
      <c r="A55" s="7" t="s">
        <v>102</v>
      </c>
      <c r="B55" s="7" t="s">
        <v>103</v>
      </c>
      <c r="C55" s="7" t="s">
        <v>82</v>
      </c>
      <c r="D55" s="7" t="str">
        <f>'контрол лист'!D54</f>
        <v>КИУ</v>
      </c>
      <c r="E55" s="7">
        <v>0</v>
      </c>
      <c r="F55" s="8" t="s">
        <v>104</v>
      </c>
      <c r="G55" s="7">
        <v>26</v>
      </c>
      <c r="H55" s="8">
        <v>0</v>
      </c>
      <c r="I55" s="8" t="s">
        <v>18</v>
      </c>
      <c r="J55" s="7" t="str">
        <f>'контрол лист'!J54</f>
        <v>Бродифакум 0,005% РОСС RU Д-RU.АД37.В.11289/19</v>
      </c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</row>
    <row r="56" spans="1:257" ht="120" customHeight="1">
      <c r="A56" s="7" t="s">
        <v>105</v>
      </c>
      <c r="B56" s="7" t="s">
        <v>106</v>
      </c>
      <c r="C56" s="7" t="s">
        <v>82</v>
      </c>
      <c r="D56" s="7" t="str">
        <f>'контрол лист'!D55</f>
        <v>КИУ</v>
      </c>
      <c r="E56" s="7" t="s">
        <v>38</v>
      </c>
      <c r="F56" s="8" t="s">
        <v>104</v>
      </c>
      <c r="G56" s="7">
        <v>31</v>
      </c>
      <c r="H56" s="8">
        <v>0</v>
      </c>
      <c r="I56" s="8" t="s">
        <v>18</v>
      </c>
      <c r="J56" s="7" t="str">
        <f>'контрол лист'!J55</f>
        <v>Бродифакум 0,005% РОСС RU Д-RU.АД37.В.11289/19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</row>
    <row r="57" spans="1:257" ht="48" customHeight="1">
      <c r="A57" s="7" t="s">
        <v>107</v>
      </c>
      <c r="B57" s="7" t="s">
        <v>108</v>
      </c>
      <c r="C57" s="7" t="s">
        <v>82</v>
      </c>
      <c r="D57" s="7" t="str">
        <f>'контрол лист'!D56</f>
        <v>КИУ</v>
      </c>
      <c r="E57" s="7" t="s">
        <v>38</v>
      </c>
      <c r="F57" s="8" t="s">
        <v>99</v>
      </c>
      <c r="G57" s="7">
        <v>13</v>
      </c>
      <c r="H57" s="8">
        <v>0</v>
      </c>
      <c r="I57" s="8" t="s">
        <v>18</v>
      </c>
      <c r="J57" s="7" t="str">
        <f>'контрол лист'!J56</f>
        <v>Бродифакум 0,005% РОСС RU Д-RU.АД37.В.11289/19</v>
      </c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</row>
    <row r="58" spans="1:257" ht="48" customHeight="1">
      <c r="A58" s="7" t="s">
        <v>109</v>
      </c>
      <c r="B58" s="7" t="s">
        <v>110</v>
      </c>
      <c r="C58" s="7" t="s">
        <v>82</v>
      </c>
      <c r="D58" s="7" t="str">
        <f>'контрол лист'!D57</f>
        <v>КИУ</v>
      </c>
      <c r="E58" s="7">
        <v>0</v>
      </c>
      <c r="F58" s="8" t="s">
        <v>99</v>
      </c>
      <c r="G58" s="7">
        <v>16</v>
      </c>
      <c r="H58" s="8">
        <v>0</v>
      </c>
      <c r="I58" s="8" t="s">
        <v>18</v>
      </c>
      <c r="J58" s="7" t="str">
        <f>'контрол лист'!J57</f>
        <v>Бродифакум 0,005% РОСС RU Д-RU.АД37.В.11289/19</v>
      </c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</row>
    <row r="59" spans="1:257" ht="24" customHeight="1">
      <c r="A59" s="11" t="s">
        <v>111</v>
      </c>
      <c r="B59" s="7">
        <f>SUM('контрол лист'!G7:G45)</f>
        <v>112</v>
      </c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</row>
    <row r="60" spans="1:257" ht="24" customHeight="1">
      <c r="A60" s="11" t="s">
        <v>112</v>
      </c>
      <c r="B60" s="7">
        <f>SUM('контрол лист'!G46:G58)</f>
        <v>156</v>
      </c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</row>
    <row r="61" spans="1:257" ht="38.25" customHeight="1">
      <c r="A61" s="11" t="s">
        <v>113</v>
      </c>
      <c r="B61" s="7">
        <f>'контрол лист'!B59+'контрол лист'!B60</f>
        <v>268</v>
      </c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</row>
    <row r="62" spans="1:257" ht="39" customHeight="1">
      <c r="A62" s="2" t="s">
        <v>114</v>
      </c>
      <c r="C62" s="2"/>
      <c r="D62" s="2"/>
      <c r="E62" s="2"/>
      <c r="F62" s="2"/>
      <c r="G62" s="2"/>
      <c r="H62" s="2"/>
      <c r="I62" s="2"/>
      <c r="J62" s="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</row>
    <row r="63" spans="1:257" ht="72" customHeight="1">
      <c r="A63" s="2" t="s">
        <v>115</v>
      </c>
      <c r="C63" s="2"/>
      <c r="D63" s="2"/>
      <c r="E63" s="2"/>
      <c r="F63" s="2"/>
      <c r="G63" s="2"/>
      <c r="H63" s="2"/>
      <c r="I63" s="2"/>
      <c r="J63" s="2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</row>
    <row r="64" spans="1:257" s="12" customFormat="1" ht="24" customHeight="1">
      <c r="A64" s="13" t="s">
        <v>116</v>
      </c>
      <c r="B64" s="12" t="s">
        <v>117</v>
      </c>
      <c r="G64" s="115" t="s">
        <v>118</v>
      </c>
      <c r="H64" s="116"/>
      <c r="I64" s="13" t="s">
        <v>119</v>
      </c>
      <c r="J64" s="14"/>
      <c r="K64" s="117"/>
      <c r="L64" s="117"/>
      <c r="M64" s="117"/>
      <c r="N64" s="117"/>
      <c r="O64" s="117"/>
      <c r="P64" s="115" t="s">
        <v>120</v>
      </c>
      <c r="Q64" s="116"/>
      <c r="R64" s="13" t="s">
        <v>119</v>
      </c>
      <c r="S64" s="13" t="s">
        <v>116</v>
      </c>
      <c r="T64" s="112" t="s">
        <v>117</v>
      </c>
      <c r="U64" s="113"/>
      <c r="V64" s="113"/>
      <c r="W64" s="113"/>
      <c r="X64" s="114"/>
      <c r="Y64" s="115" t="s">
        <v>120</v>
      </c>
      <c r="Z64" s="116"/>
      <c r="AA64" s="13" t="s">
        <v>119</v>
      </c>
      <c r="AB64" s="13" t="s">
        <v>116</v>
      </c>
      <c r="AC64" s="112" t="s">
        <v>117</v>
      </c>
      <c r="AD64" s="113"/>
      <c r="AE64" s="113"/>
      <c r="AF64" s="113"/>
      <c r="AG64" s="114"/>
      <c r="AH64" s="115" t="s">
        <v>120</v>
      </c>
      <c r="AI64" s="116"/>
      <c r="AJ64" s="13" t="s">
        <v>119</v>
      </c>
      <c r="AK64" s="13" t="s">
        <v>116</v>
      </c>
      <c r="AL64" s="112" t="s">
        <v>117</v>
      </c>
      <c r="AM64" s="113"/>
      <c r="AN64" s="113"/>
      <c r="AO64" s="113"/>
      <c r="AP64" s="114"/>
      <c r="AQ64" s="115" t="s">
        <v>120</v>
      </c>
      <c r="AR64" s="116"/>
      <c r="AS64" s="13" t="s">
        <v>119</v>
      </c>
      <c r="AT64" s="13" t="s">
        <v>116</v>
      </c>
      <c r="AU64" s="112" t="s">
        <v>117</v>
      </c>
      <c r="AV64" s="113"/>
      <c r="AW64" s="113"/>
      <c r="AX64" s="113"/>
      <c r="AY64" s="114"/>
      <c r="AZ64" s="115" t="s">
        <v>120</v>
      </c>
      <c r="BA64" s="116"/>
      <c r="BB64" s="13" t="s">
        <v>119</v>
      </c>
      <c r="BC64" s="13" t="s">
        <v>116</v>
      </c>
      <c r="BD64" s="112" t="s">
        <v>117</v>
      </c>
      <c r="BE64" s="113"/>
      <c r="BF64" s="113"/>
      <c r="BG64" s="113"/>
      <c r="BH64" s="114"/>
      <c r="BI64" s="115" t="s">
        <v>120</v>
      </c>
      <c r="BJ64" s="116"/>
      <c r="BK64" s="13" t="s">
        <v>119</v>
      </c>
      <c r="BL64" s="13" t="s">
        <v>116</v>
      </c>
      <c r="BM64" s="112" t="s">
        <v>117</v>
      </c>
      <c r="BN64" s="113"/>
      <c r="BO64" s="113"/>
      <c r="BP64" s="113"/>
      <c r="BQ64" s="114"/>
      <c r="BR64" s="115" t="s">
        <v>120</v>
      </c>
      <c r="BS64" s="116"/>
      <c r="BT64" s="13" t="s">
        <v>119</v>
      </c>
      <c r="BU64" s="13" t="s">
        <v>116</v>
      </c>
      <c r="BV64" s="112" t="s">
        <v>117</v>
      </c>
      <c r="BW64" s="113"/>
      <c r="BX64" s="113"/>
      <c r="BY64" s="113"/>
      <c r="BZ64" s="114"/>
      <c r="CA64" s="115" t="s">
        <v>120</v>
      </c>
      <c r="CB64" s="116"/>
      <c r="CC64" s="13" t="s">
        <v>119</v>
      </c>
      <c r="CD64" s="13" t="s">
        <v>116</v>
      </c>
      <c r="CE64" s="112" t="s">
        <v>117</v>
      </c>
      <c r="CF64" s="113"/>
      <c r="CG64" s="113"/>
      <c r="CH64" s="113"/>
      <c r="CI64" s="114"/>
      <c r="CJ64" s="115" t="s">
        <v>120</v>
      </c>
      <c r="CK64" s="116"/>
      <c r="CL64" s="13" t="s">
        <v>119</v>
      </c>
      <c r="CM64" s="13" t="s">
        <v>116</v>
      </c>
      <c r="CN64" s="112" t="s">
        <v>117</v>
      </c>
      <c r="CO64" s="113"/>
      <c r="CP64" s="113"/>
      <c r="CQ64" s="113"/>
      <c r="CR64" s="114"/>
      <c r="CS64" s="115" t="s">
        <v>120</v>
      </c>
      <c r="CT64" s="116"/>
      <c r="CU64" s="13" t="s">
        <v>119</v>
      </c>
      <c r="CV64" s="13" t="s">
        <v>116</v>
      </c>
      <c r="CW64" s="112" t="s">
        <v>117</v>
      </c>
      <c r="CX64" s="113"/>
      <c r="CY64" s="113"/>
      <c r="CZ64" s="113"/>
      <c r="DA64" s="114"/>
      <c r="DB64" s="115" t="s">
        <v>120</v>
      </c>
      <c r="DC64" s="116"/>
      <c r="DD64" s="13" t="s">
        <v>119</v>
      </c>
      <c r="DE64" s="13" t="s">
        <v>116</v>
      </c>
      <c r="DF64" s="112" t="s">
        <v>117</v>
      </c>
      <c r="DG64" s="113"/>
      <c r="DH64" s="113"/>
      <c r="DI64" s="113"/>
      <c r="DJ64" s="114"/>
      <c r="DK64" s="115" t="s">
        <v>120</v>
      </c>
      <c r="DL64" s="116"/>
      <c r="DM64" s="13" t="s">
        <v>119</v>
      </c>
      <c r="DN64" s="13" t="s">
        <v>116</v>
      </c>
      <c r="DO64" s="112" t="s">
        <v>117</v>
      </c>
      <c r="DP64" s="113"/>
      <c r="DQ64" s="113"/>
      <c r="DR64" s="113"/>
      <c r="DS64" s="114"/>
      <c r="DT64" s="115" t="s">
        <v>120</v>
      </c>
      <c r="DU64" s="116"/>
      <c r="DV64" s="13" t="s">
        <v>119</v>
      </c>
      <c r="DW64" s="13" t="s">
        <v>116</v>
      </c>
      <c r="DX64" s="112" t="s">
        <v>117</v>
      </c>
      <c r="DY64" s="113"/>
      <c r="DZ64" s="113"/>
      <c r="EA64" s="113"/>
      <c r="EB64" s="114"/>
      <c r="EC64" s="115" t="s">
        <v>120</v>
      </c>
      <c r="ED64" s="116"/>
      <c r="EE64" s="13" t="s">
        <v>119</v>
      </c>
      <c r="EF64" s="13" t="s">
        <v>116</v>
      </c>
      <c r="EG64" s="112" t="s">
        <v>117</v>
      </c>
      <c r="EH64" s="113"/>
      <c r="EI64" s="113"/>
      <c r="EJ64" s="113"/>
      <c r="EK64" s="114"/>
      <c r="EL64" s="115" t="s">
        <v>120</v>
      </c>
      <c r="EM64" s="116"/>
      <c r="EN64" s="13" t="s">
        <v>119</v>
      </c>
      <c r="EO64" s="13" t="s">
        <v>116</v>
      </c>
      <c r="EP64" s="112" t="s">
        <v>117</v>
      </c>
      <c r="EQ64" s="113"/>
      <c r="ER64" s="113"/>
      <c r="ES64" s="113"/>
      <c r="ET64" s="114"/>
      <c r="EU64" s="115" t="s">
        <v>120</v>
      </c>
      <c r="EV64" s="116"/>
      <c r="EW64" s="13" t="s">
        <v>119</v>
      </c>
      <c r="EX64" s="13" t="s">
        <v>116</v>
      </c>
      <c r="EY64" s="112" t="s">
        <v>117</v>
      </c>
      <c r="EZ64" s="113"/>
      <c r="FA64" s="113"/>
      <c r="FB64" s="113"/>
      <c r="FC64" s="114"/>
      <c r="FD64" s="115" t="s">
        <v>120</v>
      </c>
      <c r="FE64" s="116"/>
      <c r="FF64" s="13" t="s">
        <v>119</v>
      </c>
      <c r="FG64" s="13" t="s">
        <v>116</v>
      </c>
      <c r="FH64" s="112" t="s">
        <v>117</v>
      </c>
      <c r="FI64" s="113"/>
      <c r="FJ64" s="113"/>
      <c r="FK64" s="113"/>
      <c r="FL64" s="114"/>
      <c r="FM64" s="115" t="s">
        <v>120</v>
      </c>
      <c r="FN64" s="116"/>
      <c r="FO64" s="13" t="s">
        <v>119</v>
      </c>
      <c r="FP64" s="13" t="s">
        <v>116</v>
      </c>
      <c r="FQ64" s="112" t="s">
        <v>117</v>
      </c>
      <c r="FR64" s="113"/>
      <c r="FS64" s="113"/>
      <c r="FT64" s="113"/>
      <c r="FU64" s="114"/>
      <c r="FV64" s="115" t="s">
        <v>120</v>
      </c>
      <c r="FW64" s="116"/>
      <c r="FX64" s="13" t="s">
        <v>119</v>
      </c>
      <c r="FY64" s="13" t="s">
        <v>116</v>
      </c>
      <c r="FZ64" s="112" t="s">
        <v>117</v>
      </c>
      <c r="GA64" s="113"/>
      <c r="GB64" s="113"/>
      <c r="GC64" s="113"/>
      <c r="GD64" s="114"/>
      <c r="GE64" s="115" t="s">
        <v>120</v>
      </c>
      <c r="GF64" s="116"/>
      <c r="GG64" s="13" t="s">
        <v>119</v>
      </c>
      <c r="GH64" s="13" t="s">
        <v>116</v>
      </c>
      <c r="GI64" s="112" t="s">
        <v>117</v>
      </c>
      <c r="GJ64" s="113"/>
      <c r="GK64" s="113"/>
      <c r="GL64" s="113"/>
      <c r="GM64" s="114"/>
      <c r="GN64" s="115" t="s">
        <v>120</v>
      </c>
      <c r="GO64" s="116"/>
      <c r="GP64" s="13" t="s">
        <v>119</v>
      </c>
      <c r="GQ64" s="13" t="s">
        <v>116</v>
      </c>
      <c r="GR64" s="112" t="s">
        <v>117</v>
      </c>
      <c r="GS64" s="113"/>
      <c r="GT64" s="113"/>
      <c r="GU64" s="113"/>
      <c r="GV64" s="114"/>
      <c r="GW64" s="115" t="s">
        <v>120</v>
      </c>
      <c r="GX64" s="116"/>
      <c r="GY64" s="13" t="s">
        <v>119</v>
      </c>
      <c r="GZ64" s="13" t="s">
        <v>116</v>
      </c>
      <c r="HA64" s="112" t="s">
        <v>117</v>
      </c>
      <c r="HB64" s="113"/>
      <c r="HC64" s="113"/>
      <c r="HD64" s="113"/>
      <c r="HE64" s="114"/>
      <c r="HF64" s="115" t="s">
        <v>120</v>
      </c>
      <c r="HG64" s="116"/>
      <c r="HH64" s="13" t="s">
        <v>119</v>
      </c>
      <c r="HI64" s="13" t="s">
        <v>116</v>
      </c>
      <c r="HJ64" s="112" t="s">
        <v>117</v>
      </c>
      <c r="HK64" s="113"/>
      <c r="HL64" s="113"/>
      <c r="HM64" s="113"/>
      <c r="HN64" s="114"/>
      <c r="HO64" s="115" t="s">
        <v>120</v>
      </c>
      <c r="HP64" s="116"/>
      <c r="HQ64" s="13" t="s">
        <v>119</v>
      </c>
      <c r="HR64" s="13" t="s">
        <v>116</v>
      </c>
      <c r="HS64" s="112" t="s">
        <v>117</v>
      </c>
      <c r="HT64" s="113"/>
      <c r="HU64" s="113"/>
      <c r="HV64" s="113"/>
      <c r="HW64" s="114"/>
      <c r="HX64" s="115" t="s">
        <v>120</v>
      </c>
      <c r="HY64" s="116"/>
      <c r="HZ64" s="13" t="s">
        <v>119</v>
      </c>
      <c r="IA64" s="13" t="s">
        <v>116</v>
      </c>
      <c r="IB64" s="112" t="s">
        <v>117</v>
      </c>
      <c r="IC64" s="113"/>
      <c r="ID64" s="113"/>
      <c r="IE64" s="113"/>
      <c r="IF64" s="114"/>
      <c r="IG64" s="115" t="s">
        <v>120</v>
      </c>
      <c r="IH64" s="116"/>
      <c r="II64" s="13" t="s">
        <v>119</v>
      </c>
      <c r="IJ64" s="13" t="s">
        <v>116</v>
      </c>
      <c r="IK64" s="112" t="s">
        <v>117</v>
      </c>
      <c r="IL64" s="113"/>
      <c r="IM64" s="113"/>
      <c r="IN64" s="113"/>
      <c r="IO64" s="114"/>
      <c r="IP64" s="115" t="s">
        <v>120</v>
      </c>
      <c r="IQ64" s="116"/>
      <c r="IR64" s="13" t="s">
        <v>119</v>
      </c>
      <c r="IS64" s="13" t="s">
        <v>116</v>
      </c>
      <c r="IT64" s="112" t="s">
        <v>117</v>
      </c>
      <c r="IU64" s="113"/>
      <c r="IV64" s="114"/>
    </row>
    <row r="65" spans="1:257" s="12" customFormat="1" ht="35.25" customHeight="1">
      <c r="A65" s="13" t="s">
        <v>121</v>
      </c>
      <c r="B65" s="12" t="s">
        <v>122</v>
      </c>
      <c r="G65" s="115" t="s">
        <v>123</v>
      </c>
      <c r="H65" s="116"/>
      <c r="I65" s="13" t="s">
        <v>124</v>
      </c>
      <c r="J65" s="14"/>
      <c r="K65" s="117"/>
      <c r="L65" s="117"/>
      <c r="M65" s="117"/>
      <c r="N65" s="117"/>
      <c r="O65" s="117"/>
      <c r="P65" s="115" t="s">
        <v>123</v>
      </c>
      <c r="Q65" s="116"/>
      <c r="R65" s="13" t="s">
        <v>125</v>
      </c>
      <c r="S65" s="13" t="s">
        <v>126</v>
      </c>
      <c r="T65" s="112" t="s">
        <v>122</v>
      </c>
      <c r="U65" s="113"/>
      <c r="V65" s="113"/>
      <c r="W65" s="113"/>
      <c r="X65" s="114"/>
      <c r="Y65" s="115" t="s">
        <v>123</v>
      </c>
      <c r="Z65" s="116"/>
      <c r="AA65" s="13" t="s">
        <v>125</v>
      </c>
      <c r="AB65" s="13" t="s">
        <v>126</v>
      </c>
      <c r="AC65" s="112" t="s">
        <v>122</v>
      </c>
      <c r="AD65" s="113"/>
      <c r="AE65" s="113"/>
      <c r="AF65" s="113"/>
      <c r="AG65" s="114"/>
      <c r="AH65" s="115" t="s">
        <v>123</v>
      </c>
      <c r="AI65" s="116"/>
      <c r="AJ65" s="13" t="s">
        <v>125</v>
      </c>
      <c r="AK65" s="13" t="s">
        <v>126</v>
      </c>
      <c r="AL65" s="112" t="s">
        <v>122</v>
      </c>
      <c r="AM65" s="113"/>
      <c r="AN65" s="113"/>
      <c r="AO65" s="113"/>
      <c r="AP65" s="114"/>
      <c r="AQ65" s="115" t="s">
        <v>123</v>
      </c>
      <c r="AR65" s="116"/>
      <c r="AS65" s="13" t="s">
        <v>125</v>
      </c>
      <c r="AT65" s="13" t="s">
        <v>126</v>
      </c>
      <c r="AU65" s="112" t="s">
        <v>122</v>
      </c>
      <c r="AV65" s="113"/>
      <c r="AW65" s="113"/>
      <c r="AX65" s="113"/>
      <c r="AY65" s="114"/>
      <c r="AZ65" s="115" t="s">
        <v>123</v>
      </c>
      <c r="BA65" s="116"/>
      <c r="BB65" s="13" t="s">
        <v>125</v>
      </c>
      <c r="BC65" s="13" t="s">
        <v>126</v>
      </c>
      <c r="BD65" s="112" t="s">
        <v>122</v>
      </c>
      <c r="BE65" s="113"/>
      <c r="BF65" s="113"/>
      <c r="BG65" s="113"/>
      <c r="BH65" s="114"/>
      <c r="BI65" s="115" t="s">
        <v>123</v>
      </c>
      <c r="BJ65" s="116"/>
      <c r="BK65" s="13" t="s">
        <v>125</v>
      </c>
      <c r="BL65" s="13" t="s">
        <v>126</v>
      </c>
      <c r="BM65" s="112" t="s">
        <v>122</v>
      </c>
      <c r="BN65" s="113"/>
      <c r="BO65" s="113"/>
      <c r="BP65" s="113"/>
      <c r="BQ65" s="114"/>
      <c r="BR65" s="115" t="s">
        <v>123</v>
      </c>
      <c r="BS65" s="116"/>
      <c r="BT65" s="13" t="s">
        <v>125</v>
      </c>
      <c r="BU65" s="13" t="s">
        <v>126</v>
      </c>
      <c r="BV65" s="112" t="s">
        <v>122</v>
      </c>
      <c r="BW65" s="113"/>
      <c r="BX65" s="113"/>
      <c r="BY65" s="113"/>
      <c r="BZ65" s="114"/>
      <c r="CA65" s="115" t="s">
        <v>123</v>
      </c>
      <c r="CB65" s="116"/>
      <c r="CC65" s="13" t="s">
        <v>125</v>
      </c>
      <c r="CD65" s="13" t="s">
        <v>126</v>
      </c>
      <c r="CE65" s="112" t="s">
        <v>122</v>
      </c>
      <c r="CF65" s="113"/>
      <c r="CG65" s="113"/>
      <c r="CH65" s="113"/>
      <c r="CI65" s="114"/>
      <c r="CJ65" s="115" t="s">
        <v>123</v>
      </c>
      <c r="CK65" s="116"/>
      <c r="CL65" s="13" t="s">
        <v>125</v>
      </c>
      <c r="CM65" s="13" t="s">
        <v>126</v>
      </c>
      <c r="CN65" s="112" t="s">
        <v>122</v>
      </c>
      <c r="CO65" s="113"/>
      <c r="CP65" s="113"/>
      <c r="CQ65" s="113"/>
      <c r="CR65" s="114"/>
      <c r="CS65" s="115" t="s">
        <v>123</v>
      </c>
      <c r="CT65" s="116"/>
      <c r="CU65" s="13" t="s">
        <v>125</v>
      </c>
      <c r="CV65" s="13" t="s">
        <v>126</v>
      </c>
      <c r="CW65" s="112" t="s">
        <v>122</v>
      </c>
      <c r="CX65" s="113"/>
      <c r="CY65" s="113"/>
      <c r="CZ65" s="113"/>
      <c r="DA65" s="114"/>
      <c r="DB65" s="115" t="s">
        <v>123</v>
      </c>
      <c r="DC65" s="116"/>
      <c r="DD65" s="13" t="s">
        <v>125</v>
      </c>
      <c r="DE65" s="13" t="s">
        <v>126</v>
      </c>
      <c r="DF65" s="112" t="s">
        <v>122</v>
      </c>
      <c r="DG65" s="113"/>
      <c r="DH65" s="113"/>
      <c r="DI65" s="113"/>
      <c r="DJ65" s="114"/>
      <c r="DK65" s="115" t="s">
        <v>123</v>
      </c>
      <c r="DL65" s="116"/>
      <c r="DM65" s="13" t="s">
        <v>125</v>
      </c>
      <c r="DN65" s="13" t="s">
        <v>126</v>
      </c>
      <c r="DO65" s="112" t="s">
        <v>122</v>
      </c>
      <c r="DP65" s="113"/>
      <c r="DQ65" s="113"/>
      <c r="DR65" s="113"/>
      <c r="DS65" s="114"/>
      <c r="DT65" s="115" t="s">
        <v>123</v>
      </c>
      <c r="DU65" s="116"/>
      <c r="DV65" s="13" t="s">
        <v>125</v>
      </c>
      <c r="DW65" s="13" t="s">
        <v>126</v>
      </c>
      <c r="DX65" s="112" t="s">
        <v>122</v>
      </c>
      <c r="DY65" s="113"/>
      <c r="DZ65" s="113"/>
      <c r="EA65" s="113"/>
      <c r="EB65" s="114"/>
      <c r="EC65" s="115" t="s">
        <v>123</v>
      </c>
      <c r="ED65" s="116"/>
      <c r="EE65" s="13" t="s">
        <v>125</v>
      </c>
      <c r="EF65" s="13" t="s">
        <v>126</v>
      </c>
      <c r="EG65" s="112" t="s">
        <v>122</v>
      </c>
      <c r="EH65" s="113"/>
      <c r="EI65" s="113"/>
      <c r="EJ65" s="113"/>
      <c r="EK65" s="114"/>
      <c r="EL65" s="115" t="s">
        <v>123</v>
      </c>
      <c r="EM65" s="116"/>
      <c r="EN65" s="13" t="s">
        <v>125</v>
      </c>
      <c r="EO65" s="13" t="s">
        <v>126</v>
      </c>
      <c r="EP65" s="112" t="s">
        <v>122</v>
      </c>
      <c r="EQ65" s="113"/>
      <c r="ER65" s="113"/>
      <c r="ES65" s="113"/>
      <c r="ET65" s="114"/>
      <c r="EU65" s="115" t="s">
        <v>123</v>
      </c>
      <c r="EV65" s="116"/>
      <c r="EW65" s="13" t="s">
        <v>125</v>
      </c>
      <c r="EX65" s="13" t="s">
        <v>126</v>
      </c>
      <c r="EY65" s="112" t="s">
        <v>122</v>
      </c>
      <c r="EZ65" s="113"/>
      <c r="FA65" s="113"/>
      <c r="FB65" s="113"/>
      <c r="FC65" s="114"/>
      <c r="FD65" s="115" t="s">
        <v>123</v>
      </c>
      <c r="FE65" s="116"/>
      <c r="FF65" s="13" t="s">
        <v>125</v>
      </c>
      <c r="FG65" s="13" t="s">
        <v>126</v>
      </c>
      <c r="FH65" s="112" t="s">
        <v>122</v>
      </c>
      <c r="FI65" s="113"/>
      <c r="FJ65" s="113"/>
      <c r="FK65" s="113"/>
      <c r="FL65" s="114"/>
      <c r="FM65" s="115" t="s">
        <v>123</v>
      </c>
      <c r="FN65" s="116"/>
      <c r="FO65" s="13" t="s">
        <v>125</v>
      </c>
      <c r="FP65" s="13" t="s">
        <v>126</v>
      </c>
      <c r="FQ65" s="112" t="s">
        <v>122</v>
      </c>
      <c r="FR65" s="113"/>
      <c r="FS65" s="113"/>
      <c r="FT65" s="113"/>
      <c r="FU65" s="114"/>
      <c r="FV65" s="115" t="s">
        <v>123</v>
      </c>
      <c r="FW65" s="116"/>
      <c r="FX65" s="13" t="s">
        <v>125</v>
      </c>
      <c r="FY65" s="13" t="s">
        <v>126</v>
      </c>
      <c r="FZ65" s="112" t="s">
        <v>122</v>
      </c>
      <c r="GA65" s="113"/>
      <c r="GB65" s="113"/>
      <c r="GC65" s="113"/>
      <c r="GD65" s="114"/>
      <c r="GE65" s="115" t="s">
        <v>123</v>
      </c>
      <c r="GF65" s="116"/>
      <c r="GG65" s="13" t="s">
        <v>125</v>
      </c>
      <c r="GH65" s="13" t="s">
        <v>126</v>
      </c>
      <c r="GI65" s="112" t="s">
        <v>122</v>
      </c>
      <c r="GJ65" s="113"/>
      <c r="GK65" s="113"/>
      <c r="GL65" s="113"/>
      <c r="GM65" s="114"/>
      <c r="GN65" s="115" t="s">
        <v>123</v>
      </c>
      <c r="GO65" s="116"/>
      <c r="GP65" s="13" t="s">
        <v>125</v>
      </c>
      <c r="GQ65" s="13" t="s">
        <v>126</v>
      </c>
      <c r="GR65" s="112" t="s">
        <v>122</v>
      </c>
      <c r="GS65" s="113"/>
      <c r="GT65" s="113"/>
      <c r="GU65" s="113"/>
      <c r="GV65" s="114"/>
      <c r="GW65" s="115" t="s">
        <v>123</v>
      </c>
      <c r="GX65" s="116"/>
      <c r="GY65" s="13" t="s">
        <v>125</v>
      </c>
      <c r="GZ65" s="13" t="s">
        <v>126</v>
      </c>
      <c r="HA65" s="112" t="s">
        <v>122</v>
      </c>
      <c r="HB65" s="113"/>
      <c r="HC65" s="113"/>
      <c r="HD65" s="113"/>
      <c r="HE65" s="114"/>
      <c r="HF65" s="115" t="s">
        <v>123</v>
      </c>
      <c r="HG65" s="116"/>
      <c r="HH65" s="13" t="s">
        <v>125</v>
      </c>
      <c r="HI65" s="13" t="s">
        <v>126</v>
      </c>
      <c r="HJ65" s="112" t="s">
        <v>122</v>
      </c>
      <c r="HK65" s="113"/>
      <c r="HL65" s="113"/>
      <c r="HM65" s="113"/>
      <c r="HN65" s="114"/>
      <c r="HO65" s="115" t="s">
        <v>123</v>
      </c>
      <c r="HP65" s="116"/>
      <c r="HQ65" s="13" t="s">
        <v>125</v>
      </c>
      <c r="HR65" s="13" t="s">
        <v>126</v>
      </c>
      <c r="HS65" s="112" t="s">
        <v>122</v>
      </c>
      <c r="HT65" s="113"/>
      <c r="HU65" s="113"/>
      <c r="HV65" s="113"/>
      <c r="HW65" s="114"/>
      <c r="HX65" s="115" t="s">
        <v>123</v>
      </c>
      <c r="HY65" s="116"/>
      <c r="HZ65" s="13" t="s">
        <v>125</v>
      </c>
      <c r="IA65" s="13" t="s">
        <v>126</v>
      </c>
      <c r="IB65" s="112" t="s">
        <v>122</v>
      </c>
      <c r="IC65" s="113"/>
      <c r="ID65" s="113"/>
      <c r="IE65" s="113"/>
      <c r="IF65" s="114"/>
      <c r="IG65" s="115" t="s">
        <v>123</v>
      </c>
      <c r="IH65" s="116"/>
      <c r="II65" s="13" t="s">
        <v>125</v>
      </c>
      <c r="IJ65" s="13" t="s">
        <v>126</v>
      </c>
      <c r="IK65" s="112" t="s">
        <v>122</v>
      </c>
      <c r="IL65" s="113"/>
      <c r="IM65" s="113"/>
      <c r="IN65" s="113"/>
      <c r="IO65" s="114"/>
      <c r="IP65" s="115" t="s">
        <v>123</v>
      </c>
      <c r="IQ65" s="116"/>
      <c r="IR65" s="13" t="s">
        <v>125</v>
      </c>
      <c r="IS65" s="13" t="s">
        <v>126</v>
      </c>
      <c r="IT65" s="112" t="s">
        <v>122</v>
      </c>
      <c r="IU65" s="113"/>
      <c r="IV65" s="114"/>
    </row>
    <row r="66" spans="1:257" s="12" customFormat="1" ht="45.75" customHeight="1">
      <c r="A66" s="13" t="s">
        <v>127</v>
      </c>
      <c r="B66" s="12" t="s">
        <v>128</v>
      </c>
      <c r="G66" s="115" t="s">
        <v>129</v>
      </c>
      <c r="H66" s="116"/>
      <c r="I66" s="13" t="s">
        <v>130</v>
      </c>
      <c r="J66" s="14"/>
      <c r="K66" s="117"/>
      <c r="L66" s="117"/>
      <c r="M66" s="117"/>
      <c r="N66" s="117"/>
      <c r="O66" s="117"/>
      <c r="P66" s="115" t="s">
        <v>131</v>
      </c>
      <c r="Q66" s="116"/>
      <c r="R66" s="13" t="s">
        <v>130</v>
      </c>
      <c r="S66" s="13" t="s">
        <v>132</v>
      </c>
      <c r="T66" s="112" t="s">
        <v>128</v>
      </c>
      <c r="U66" s="113"/>
      <c r="V66" s="113"/>
      <c r="W66" s="113"/>
      <c r="X66" s="114"/>
      <c r="Y66" s="115" t="s">
        <v>131</v>
      </c>
      <c r="Z66" s="116"/>
      <c r="AA66" s="13" t="s">
        <v>130</v>
      </c>
      <c r="AB66" s="13" t="s">
        <v>132</v>
      </c>
      <c r="AC66" s="112" t="s">
        <v>128</v>
      </c>
      <c r="AD66" s="113"/>
      <c r="AE66" s="113"/>
      <c r="AF66" s="113"/>
      <c r="AG66" s="114"/>
      <c r="AH66" s="115" t="s">
        <v>131</v>
      </c>
      <c r="AI66" s="116"/>
      <c r="AJ66" s="13" t="s">
        <v>130</v>
      </c>
      <c r="AK66" s="13" t="s">
        <v>132</v>
      </c>
      <c r="AL66" s="112" t="s">
        <v>128</v>
      </c>
      <c r="AM66" s="113"/>
      <c r="AN66" s="113"/>
      <c r="AO66" s="113"/>
      <c r="AP66" s="114"/>
      <c r="AQ66" s="115" t="s">
        <v>131</v>
      </c>
      <c r="AR66" s="116"/>
      <c r="AS66" s="13" t="s">
        <v>130</v>
      </c>
      <c r="AT66" s="13" t="s">
        <v>132</v>
      </c>
      <c r="AU66" s="112" t="s">
        <v>128</v>
      </c>
      <c r="AV66" s="113"/>
      <c r="AW66" s="113"/>
      <c r="AX66" s="113"/>
      <c r="AY66" s="114"/>
      <c r="AZ66" s="115" t="s">
        <v>131</v>
      </c>
      <c r="BA66" s="116"/>
      <c r="BB66" s="13" t="s">
        <v>130</v>
      </c>
      <c r="BC66" s="13" t="s">
        <v>132</v>
      </c>
      <c r="BD66" s="112" t="s">
        <v>128</v>
      </c>
      <c r="BE66" s="113"/>
      <c r="BF66" s="113"/>
      <c r="BG66" s="113"/>
      <c r="BH66" s="114"/>
      <c r="BI66" s="115" t="s">
        <v>131</v>
      </c>
      <c r="BJ66" s="116"/>
      <c r="BK66" s="13" t="s">
        <v>130</v>
      </c>
      <c r="BL66" s="13" t="s">
        <v>132</v>
      </c>
      <c r="BM66" s="112" t="s">
        <v>128</v>
      </c>
      <c r="BN66" s="113"/>
      <c r="BO66" s="113"/>
      <c r="BP66" s="113"/>
      <c r="BQ66" s="114"/>
      <c r="BR66" s="115" t="s">
        <v>131</v>
      </c>
      <c r="BS66" s="116"/>
      <c r="BT66" s="13" t="s">
        <v>130</v>
      </c>
      <c r="BU66" s="13" t="s">
        <v>132</v>
      </c>
      <c r="BV66" s="112" t="s">
        <v>128</v>
      </c>
      <c r="BW66" s="113"/>
      <c r="BX66" s="113"/>
      <c r="BY66" s="113"/>
      <c r="BZ66" s="114"/>
      <c r="CA66" s="115" t="s">
        <v>131</v>
      </c>
      <c r="CB66" s="116"/>
      <c r="CC66" s="13" t="s">
        <v>130</v>
      </c>
      <c r="CD66" s="13" t="s">
        <v>132</v>
      </c>
      <c r="CE66" s="112" t="s">
        <v>128</v>
      </c>
      <c r="CF66" s="113"/>
      <c r="CG66" s="113"/>
      <c r="CH66" s="113"/>
      <c r="CI66" s="114"/>
      <c r="CJ66" s="115" t="s">
        <v>131</v>
      </c>
      <c r="CK66" s="116"/>
      <c r="CL66" s="13" t="s">
        <v>130</v>
      </c>
      <c r="CM66" s="13" t="s">
        <v>132</v>
      </c>
      <c r="CN66" s="112" t="s">
        <v>128</v>
      </c>
      <c r="CO66" s="113"/>
      <c r="CP66" s="113"/>
      <c r="CQ66" s="113"/>
      <c r="CR66" s="114"/>
      <c r="CS66" s="115" t="s">
        <v>131</v>
      </c>
      <c r="CT66" s="116"/>
      <c r="CU66" s="13" t="s">
        <v>130</v>
      </c>
      <c r="CV66" s="13" t="s">
        <v>132</v>
      </c>
      <c r="CW66" s="112" t="s">
        <v>128</v>
      </c>
      <c r="CX66" s="113"/>
      <c r="CY66" s="113"/>
      <c r="CZ66" s="113"/>
      <c r="DA66" s="114"/>
      <c r="DB66" s="115" t="s">
        <v>131</v>
      </c>
      <c r="DC66" s="116"/>
      <c r="DD66" s="13" t="s">
        <v>130</v>
      </c>
      <c r="DE66" s="13" t="s">
        <v>132</v>
      </c>
      <c r="DF66" s="112" t="s">
        <v>128</v>
      </c>
      <c r="DG66" s="113"/>
      <c r="DH66" s="113"/>
      <c r="DI66" s="113"/>
      <c r="DJ66" s="114"/>
      <c r="DK66" s="115" t="s">
        <v>131</v>
      </c>
      <c r="DL66" s="116"/>
      <c r="DM66" s="13" t="s">
        <v>130</v>
      </c>
      <c r="DN66" s="13" t="s">
        <v>132</v>
      </c>
      <c r="DO66" s="112" t="s">
        <v>128</v>
      </c>
      <c r="DP66" s="113"/>
      <c r="DQ66" s="113"/>
      <c r="DR66" s="113"/>
      <c r="DS66" s="114"/>
      <c r="DT66" s="115" t="s">
        <v>131</v>
      </c>
      <c r="DU66" s="116"/>
      <c r="DV66" s="13" t="s">
        <v>130</v>
      </c>
      <c r="DW66" s="13" t="s">
        <v>132</v>
      </c>
      <c r="DX66" s="112" t="s">
        <v>128</v>
      </c>
      <c r="DY66" s="113"/>
      <c r="DZ66" s="113"/>
      <c r="EA66" s="113"/>
      <c r="EB66" s="114"/>
      <c r="EC66" s="115" t="s">
        <v>131</v>
      </c>
      <c r="ED66" s="116"/>
      <c r="EE66" s="13" t="s">
        <v>130</v>
      </c>
      <c r="EF66" s="13" t="s">
        <v>132</v>
      </c>
      <c r="EG66" s="112" t="s">
        <v>128</v>
      </c>
      <c r="EH66" s="113"/>
      <c r="EI66" s="113"/>
      <c r="EJ66" s="113"/>
      <c r="EK66" s="114"/>
      <c r="EL66" s="115" t="s">
        <v>131</v>
      </c>
      <c r="EM66" s="116"/>
      <c r="EN66" s="13" t="s">
        <v>130</v>
      </c>
      <c r="EO66" s="13" t="s">
        <v>132</v>
      </c>
      <c r="EP66" s="112" t="s">
        <v>128</v>
      </c>
      <c r="EQ66" s="113"/>
      <c r="ER66" s="113"/>
      <c r="ES66" s="113"/>
      <c r="ET66" s="114"/>
      <c r="EU66" s="115" t="s">
        <v>131</v>
      </c>
      <c r="EV66" s="116"/>
      <c r="EW66" s="13" t="s">
        <v>130</v>
      </c>
      <c r="EX66" s="13" t="s">
        <v>132</v>
      </c>
      <c r="EY66" s="112" t="s">
        <v>128</v>
      </c>
      <c r="EZ66" s="113"/>
      <c r="FA66" s="113"/>
      <c r="FB66" s="113"/>
      <c r="FC66" s="114"/>
      <c r="FD66" s="115" t="s">
        <v>131</v>
      </c>
      <c r="FE66" s="116"/>
      <c r="FF66" s="13" t="s">
        <v>130</v>
      </c>
      <c r="FG66" s="13" t="s">
        <v>132</v>
      </c>
      <c r="FH66" s="112" t="s">
        <v>128</v>
      </c>
      <c r="FI66" s="113"/>
      <c r="FJ66" s="113"/>
      <c r="FK66" s="113"/>
      <c r="FL66" s="114"/>
      <c r="FM66" s="115" t="s">
        <v>131</v>
      </c>
      <c r="FN66" s="116"/>
      <c r="FO66" s="13" t="s">
        <v>130</v>
      </c>
      <c r="FP66" s="13" t="s">
        <v>132</v>
      </c>
      <c r="FQ66" s="112" t="s">
        <v>128</v>
      </c>
      <c r="FR66" s="113"/>
      <c r="FS66" s="113"/>
      <c r="FT66" s="113"/>
      <c r="FU66" s="114"/>
      <c r="FV66" s="115" t="s">
        <v>131</v>
      </c>
      <c r="FW66" s="116"/>
      <c r="FX66" s="13" t="s">
        <v>130</v>
      </c>
      <c r="FY66" s="13" t="s">
        <v>132</v>
      </c>
      <c r="FZ66" s="112" t="s">
        <v>128</v>
      </c>
      <c r="GA66" s="113"/>
      <c r="GB66" s="113"/>
      <c r="GC66" s="113"/>
      <c r="GD66" s="114"/>
      <c r="GE66" s="115" t="s">
        <v>131</v>
      </c>
      <c r="GF66" s="116"/>
      <c r="GG66" s="13" t="s">
        <v>130</v>
      </c>
      <c r="GH66" s="13" t="s">
        <v>132</v>
      </c>
      <c r="GI66" s="112" t="s">
        <v>128</v>
      </c>
      <c r="GJ66" s="113"/>
      <c r="GK66" s="113"/>
      <c r="GL66" s="113"/>
      <c r="GM66" s="114"/>
      <c r="GN66" s="115" t="s">
        <v>131</v>
      </c>
      <c r="GO66" s="116"/>
      <c r="GP66" s="13" t="s">
        <v>130</v>
      </c>
      <c r="GQ66" s="13" t="s">
        <v>132</v>
      </c>
      <c r="GR66" s="112" t="s">
        <v>128</v>
      </c>
      <c r="GS66" s="113"/>
      <c r="GT66" s="113"/>
      <c r="GU66" s="113"/>
      <c r="GV66" s="114"/>
      <c r="GW66" s="115" t="s">
        <v>131</v>
      </c>
      <c r="GX66" s="116"/>
      <c r="GY66" s="13" t="s">
        <v>130</v>
      </c>
      <c r="GZ66" s="13" t="s">
        <v>132</v>
      </c>
      <c r="HA66" s="112" t="s">
        <v>128</v>
      </c>
      <c r="HB66" s="113"/>
      <c r="HC66" s="113"/>
      <c r="HD66" s="113"/>
      <c r="HE66" s="114"/>
      <c r="HF66" s="115" t="s">
        <v>131</v>
      </c>
      <c r="HG66" s="116"/>
      <c r="HH66" s="13" t="s">
        <v>130</v>
      </c>
      <c r="HI66" s="13" t="s">
        <v>132</v>
      </c>
      <c r="HJ66" s="112" t="s">
        <v>128</v>
      </c>
      <c r="HK66" s="113"/>
      <c r="HL66" s="113"/>
      <c r="HM66" s="113"/>
      <c r="HN66" s="114"/>
      <c r="HO66" s="115" t="s">
        <v>131</v>
      </c>
      <c r="HP66" s="116"/>
      <c r="HQ66" s="13" t="s">
        <v>130</v>
      </c>
      <c r="HR66" s="13" t="s">
        <v>132</v>
      </c>
      <c r="HS66" s="112" t="s">
        <v>128</v>
      </c>
      <c r="HT66" s="113"/>
      <c r="HU66" s="113"/>
      <c r="HV66" s="113"/>
      <c r="HW66" s="114"/>
      <c r="HX66" s="115" t="s">
        <v>131</v>
      </c>
      <c r="HY66" s="116"/>
      <c r="HZ66" s="13" t="s">
        <v>130</v>
      </c>
      <c r="IA66" s="13" t="s">
        <v>132</v>
      </c>
      <c r="IB66" s="112" t="s">
        <v>128</v>
      </c>
      <c r="IC66" s="113"/>
      <c r="ID66" s="113"/>
      <c r="IE66" s="113"/>
      <c r="IF66" s="114"/>
      <c r="IG66" s="115" t="s">
        <v>131</v>
      </c>
      <c r="IH66" s="116"/>
      <c r="II66" s="13" t="s">
        <v>130</v>
      </c>
      <c r="IJ66" s="13" t="s">
        <v>132</v>
      </c>
      <c r="IK66" s="112" t="s">
        <v>128</v>
      </c>
      <c r="IL66" s="113"/>
      <c r="IM66" s="113"/>
      <c r="IN66" s="113"/>
      <c r="IO66" s="114"/>
      <c r="IP66" s="115" t="s">
        <v>131</v>
      </c>
      <c r="IQ66" s="116"/>
      <c r="IR66" s="13" t="s">
        <v>130</v>
      </c>
      <c r="IS66" s="13" t="s">
        <v>132</v>
      </c>
      <c r="IT66" s="112" t="s">
        <v>128</v>
      </c>
      <c r="IU66" s="113"/>
      <c r="IV66" s="114"/>
    </row>
    <row r="67" spans="1:257" ht="45.75" customHeight="1">
      <c r="A67" s="13" t="s">
        <v>133</v>
      </c>
      <c r="B67" s="12" t="s">
        <v>134</v>
      </c>
      <c r="C67" s="12"/>
      <c r="D67" s="12"/>
      <c r="E67" s="12"/>
      <c r="F67" s="12"/>
      <c r="G67" s="13"/>
      <c r="H67" s="13"/>
      <c r="I67" s="13"/>
      <c r="J67" s="14"/>
      <c r="K67" s="15"/>
      <c r="L67" s="15"/>
      <c r="M67" s="15"/>
      <c r="N67" s="15"/>
      <c r="O67" s="15"/>
      <c r="P67" s="13"/>
      <c r="Q67" s="13"/>
      <c r="R67" s="13"/>
      <c r="S67" s="13"/>
      <c r="T67"/>
      <c r="U67"/>
      <c r="V67"/>
      <c r="W67"/>
      <c r="X67"/>
      <c r="Y67" s="13"/>
      <c r="Z67" s="13"/>
      <c r="AA67" s="13"/>
      <c r="AB67" s="13"/>
      <c r="AC67"/>
      <c r="AD67"/>
      <c r="AE67"/>
      <c r="AF67"/>
      <c r="AG67"/>
      <c r="AH67" s="13"/>
      <c r="AI67" s="13"/>
      <c r="AJ67" s="13"/>
      <c r="AK67" s="13"/>
      <c r="AL67"/>
      <c r="AM67"/>
      <c r="AN67"/>
      <c r="AO67"/>
      <c r="AP67"/>
      <c r="AQ67" s="13"/>
      <c r="AR67" s="13"/>
      <c r="AS67" s="13"/>
      <c r="AT67" s="13"/>
      <c r="AU67"/>
      <c r="AV67"/>
      <c r="AW67"/>
      <c r="AX67"/>
      <c r="AY67"/>
      <c r="AZ67" s="13"/>
      <c r="BA67" s="13"/>
      <c r="BB67" s="13"/>
      <c r="BC67" s="13"/>
      <c r="BD67"/>
      <c r="BE67"/>
      <c r="BF67"/>
      <c r="BG67"/>
      <c r="BH67"/>
      <c r="BI67" s="13"/>
      <c r="BJ67" s="13"/>
      <c r="BK67" s="13"/>
      <c r="BL67" s="13"/>
      <c r="BM67"/>
      <c r="BN67"/>
      <c r="BO67"/>
      <c r="BP67"/>
      <c r="BQ67"/>
      <c r="BR67" s="13"/>
      <c r="BS67" s="13"/>
      <c r="BT67" s="13"/>
      <c r="BU67" s="13"/>
      <c r="BV67"/>
      <c r="BW67"/>
      <c r="BX67"/>
      <c r="BY67"/>
      <c r="BZ67"/>
      <c r="CA67" s="13"/>
      <c r="CB67" s="13"/>
      <c r="CC67" s="13"/>
      <c r="CD67" s="13"/>
      <c r="CE67"/>
      <c r="CF67"/>
      <c r="CG67"/>
      <c r="CH67"/>
      <c r="CI67"/>
      <c r="CJ67" s="13"/>
      <c r="CK67" s="13"/>
      <c r="CL67" s="13"/>
      <c r="CM67" s="13"/>
      <c r="CN67"/>
      <c r="CO67"/>
      <c r="CP67"/>
      <c r="CQ67"/>
      <c r="CR67"/>
      <c r="CS67" s="13"/>
      <c r="CT67" s="13"/>
      <c r="CU67" s="13"/>
      <c r="CV67" s="13"/>
      <c r="CW67"/>
      <c r="CX67"/>
      <c r="CY67"/>
      <c r="CZ67"/>
      <c r="DA67"/>
      <c r="DB67" s="13"/>
      <c r="DC67" s="13"/>
      <c r="DD67" s="13"/>
      <c r="DE67" s="13"/>
      <c r="DF67"/>
      <c r="DG67"/>
      <c r="DH67"/>
      <c r="DI67"/>
      <c r="DJ67"/>
      <c r="DK67" s="13"/>
      <c r="DL67" s="13"/>
      <c r="DM67" s="13"/>
      <c r="DN67" s="13"/>
      <c r="DO67"/>
      <c r="DP67"/>
      <c r="DQ67"/>
      <c r="DR67"/>
      <c r="DS67"/>
      <c r="DT67" s="13"/>
      <c r="DU67" s="13"/>
      <c r="DV67" s="13"/>
      <c r="DW67" s="13"/>
      <c r="DX67"/>
      <c r="DY67"/>
      <c r="DZ67"/>
      <c r="EA67"/>
      <c r="EB67"/>
      <c r="EC67" s="13"/>
      <c r="ED67" s="13"/>
      <c r="EE67" s="13"/>
      <c r="EF67" s="13"/>
      <c r="EG67"/>
      <c r="EH67"/>
      <c r="EI67"/>
      <c r="EJ67"/>
      <c r="EK67"/>
      <c r="EL67" s="13"/>
      <c r="EM67" s="13"/>
      <c r="EN67" s="13"/>
      <c r="EO67" s="13"/>
      <c r="EP67"/>
      <c r="EQ67"/>
      <c r="ER67"/>
      <c r="ES67"/>
      <c r="ET67"/>
      <c r="EU67" s="13"/>
      <c r="EV67" s="13"/>
      <c r="EW67" s="13"/>
      <c r="EX67" s="13"/>
      <c r="EY67"/>
      <c r="EZ67"/>
      <c r="FA67"/>
      <c r="FB67"/>
      <c r="FC67"/>
      <c r="FD67" s="13"/>
      <c r="FE67" s="13"/>
      <c r="FF67" s="13"/>
      <c r="FG67" s="13"/>
      <c r="FH67"/>
      <c r="FI67"/>
      <c r="FJ67"/>
      <c r="FK67"/>
      <c r="FL67"/>
      <c r="FM67" s="13"/>
      <c r="FN67" s="13"/>
      <c r="FO67" s="13"/>
      <c r="FP67" s="13"/>
      <c r="FQ67"/>
      <c r="FR67"/>
      <c r="FS67"/>
      <c r="FT67"/>
      <c r="FU67"/>
      <c r="FV67" s="13"/>
      <c r="FW67" s="13"/>
      <c r="FX67" s="13"/>
      <c r="FY67" s="13"/>
      <c r="FZ67"/>
      <c r="GA67"/>
      <c r="GB67"/>
      <c r="GC67"/>
      <c r="GD67"/>
      <c r="GE67" s="13"/>
      <c r="GF67" s="13"/>
      <c r="GG67" s="13"/>
      <c r="GH67" s="13"/>
      <c r="GI67"/>
      <c r="GJ67"/>
      <c r="GK67"/>
      <c r="GL67"/>
      <c r="GM67"/>
      <c r="GN67" s="13"/>
      <c r="GO67" s="13"/>
      <c r="GP67" s="13"/>
      <c r="GQ67" s="13"/>
      <c r="GR67"/>
      <c r="GS67"/>
      <c r="GT67"/>
      <c r="GU67"/>
      <c r="GV67"/>
      <c r="GW67" s="13"/>
      <c r="GX67" s="13"/>
      <c r="GY67" s="13"/>
      <c r="GZ67" s="13"/>
      <c r="HA67"/>
      <c r="HB67"/>
      <c r="HC67"/>
      <c r="HD67"/>
      <c r="HE67"/>
      <c r="HF67" s="13"/>
      <c r="HG67" s="13"/>
      <c r="HH67" s="13"/>
      <c r="HI67" s="13"/>
      <c r="HJ67"/>
      <c r="HK67"/>
      <c r="HL67"/>
      <c r="HM67"/>
      <c r="HN67"/>
      <c r="HO67" s="13"/>
      <c r="HP67" s="13"/>
      <c r="HQ67" s="13"/>
      <c r="HR67" s="13"/>
      <c r="HS67"/>
      <c r="HT67"/>
      <c r="HU67"/>
      <c r="HV67"/>
      <c r="HW67"/>
      <c r="HX67" s="13"/>
      <c r="HY67" s="13"/>
      <c r="HZ67" s="13"/>
      <c r="IA67" s="13"/>
      <c r="IB67"/>
      <c r="IC67"/>
      <c r="ID67"/>
      <c r="IE67"/>
      <c r="IF67"/>
      <c r="IG67" s="13"/>
      <c r="IH67" s="13"/>
      <c r="II67" s="13"/>
      <c r="IJ67" s="13"/>
      <c r="IK67"/>
      <c r="IL67"/>
      <c r="IM67"/>
      <c r="IN67"/>
      <c r="IO67"/>
      <c r="IP67" s="13"/>
      <c r="IQ67" s="13"/>
      <c r="IR67" s="13"/>
      <c r="IS67" s="13"/>
      <c r="IT67"/>
      <c r="IU67"/>
      <c r="IV67"/>
      <c r="IW67"/>
    </row>
    <row r="68" spans="1:257" s="5" customFormat="1" ht="12" customHeight="1">
      <c r="A68" s="16" t="s">
        <v>135</v>
      </c>
    </row>
    <row r="69" spans="1:257" ht="12" customHeight="1">
      <c r="A69" s="16" t="s">
        <v>136</v>
      </c>
      <c r="B69" s="16"/>
      <c r="C69" s="16"/>
      <c r="D69" s="16"/>
      <c r="E69" s="16"/>
      <c r="F69" s="16"/>
      <c r="G69" s="119" t="s">
        <v>137</v>
      </c>
      <c r="H69" s="119"/>
      <c r="I69" s="119"/>
      <c r="J69" s="11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</row>
    <row r="70" spans="1:257" s="1" customFormat="1" ht="12" customHeight="1">
      <c r="A70" s="1" t="s">
        <v>138</v>
      </c>
      <c r="B70" s="5"/>
      <c r="C70" s="5"/>
      <c r="D70" s="5"/>
      <c r="E70" s="5"/>
      <c r="J70" s="4"/>
    </row>
    <row r="71" spans="1:257" ht="12" customHeight="1">
      <c r="A71" s="4" t="s">
        <v>139</v>
      </c>
      <c r="B71" s="4"/>
      <c r="C71" s="4"/>
      <c r="D71" s="4"/>
      <c r="E71" s="5"/>
      <c r="F71" s="5"/>
      <c r="G71" s="118" t="s">
        <v>137</v>
      </c>
      <c r="H71" s="118"/>
      <c r="I71" s="118"/>
      <c r="J71" s="118"/>
    </row>
  </sheetData>
  <mergeCells count="179">
    <mergeCell ref="A2:B2"/>
    <mergeCell ref="A3:A5"/>
    <mergeCell ref="B3:B5"/>
    <mergeCell ref="C3:C5"/>
    <mergeCell ref="D3:D5"/>
    <mergeCell ref="E4:E5"/>
    <mergeCell ref="H4:H5"/>
    <mergeCell ref="I4:I5"/>
    <mergeCell ref="J4:J5"/>
    <mergeCell ref="G71:J71"/>
    <mergeCell ref="G69:J69"/>
    <mergeCell ref="G64:H64"/>
    <mergeCell ref="CE66:CI66"/>
    <mergeCell ref="DB66:DC66"/>
    <mergeCell ref="G66:H66"/>
    <mergeCell ref="BD66:BH66"/>
    <mergeCell ref="FD66:FE66"/>
    <mergeCell ref="FQ66:FU66"/>
    <mergeCell ref="K66:O66"/>
    <mergeCell ref="EY66:FC66"/>
    <mergeCell ref="DX66:EB66"/>
    <mergeCell ref="AC66:AG66"/>
    <mergeCell ref="AU66:AY66"/>
    <mergeCell ref="T66:X66"/>
    <mergeCell ref="AH66:AI66"/>
    <mergeCell ref="EG66:EK66"/>
    <mergeCell ref="CN66:CR66"/>
    <mergeCell ref="CS66:CT66"/>
    <mergeCell ref="EL64:EM64"/>
    <mergeCell ref="AL64:AP64"/>
    <mergeCell ref="AC64:AG64"/>
    <mergeCell ref="T64:X64"/>
    <mergeCell ref="DO64:DS64"/>
    <mergeCell ref="K64:O64"/>
    <mergeCell ref="IT65:IV65"/>
    <mergeCell ref="P65:Q65"/>
    <mergeCell ref="FV65:FW65"/>
    <mergeCell ref="AQ65:AR65"/>
    <mergeCell ref="FD65:FE65"/>
    <mergeCell ref="GN65:GO65"/>
    <mergeCell ref="IK65:IO65"/>
    <mergeCell ref="CA65:CB65"/>
    <mergeCell ref="FQ65:FU65"/>
    <mergeCell ref="EG65:EK65"/>
    <mergeCell ref="IB65:IF65"/>
    <mergeCell ref="DB65:DC65"/>
    <mergeCell ref="EC65:ED65"/>
    <mergeCell ref="IP65:IQ65"/>
    <mergeCell ref="CJ65:CK65"/>
    <mergeCell ref="AU65:AY65"/>
    <mergeCell ref="GI64:GM64"/>
    <mergeCell ref="IK64:IO64"/>
    <mergeCell ref="AZ64:BA64"/>
    <mergeCell ref="BV64:BZ64"/>
    <mergeCell ref="FV64:FW64"/>
    <mergeCell ref="CE64:CI64"/>
    <mergeCell ref="CA64:CB64"/>
    <mergeCell ref="P66:Q66"/>
    <mergeCell ref="IP66:IQ66"/>
    <mergeCell ref="IG66:IH66"/>
    <mergeCell ref="HF66:HG66"/>
    <mergeCell ref="GI66:GM66"/>
    <mergeCell ref="IT66:IV66"/>
    <mergeCell ref="DK66:DL66"/>
    <mergeCell ref="BI66:BJ66"/>
    <mergeCell ref="FZ66:GD66"/>
    <mergeCell ref="DT66:DU66"/>
    <mergeCell ref="GN66:GO66"/>
    <mergeCell ref="IK66:IO66"/>
    <mergeCell ref="HS66:HW66"/>
    <mergeCell ref="HA66:HE66"/>
    <mergeCell ref="EP66:ET66"/>
    <mergeCell ref="Y66:Z66"/>
    <mergeCell ref="AQ66:AR66"/>
    <mergeCell ref="CJ66:CK66"/>
    <mergeCell ref="CW66:DA66"/>
    <mergeCell ref="DF66:DJ66"/>
    <mergeCell ref="EU66:EV66"/>
    <mergeCell ref="IB66:IF66"/>
    <mergeCell ref="FH66:FL66"/>
    <mergeCell ref="HX66:HY66"/>
    <mergeCell ref="IB64:IF64"/>
    <mergeCell ref="GW64:GX64"/>
    <mergeCell ref="AH64:AI64"/>
    <mergeCell ref="BM64:BQ64"/>
    <mergeCell ref="IG64:IH64"/>
    <mergeCell ref="CJ64:CK64"/>
    <mergeCell ref="EU65:EV65"/>
    <mergeCell ref="HJ65:HN65"/>
    <mergeCell ref="IG65:IH65"/>
    <mergeCell ref="GW65:GX65"/>
    <mergeCell ref="GR65:GV65"/>
    <mergeCell ref="GI65:GM65"/>
    <mergeCell ref="FM65:FN65"/>
    <mergeCell ref="AZ65:BA65"/>
    <mergeCell ref="HS64:HW64"/>
    <mergeCell ref="HO64:HP64"/>
    <mergeCell ref="HX65:HY65"/>
    <mergeCell ref="HS65:HW65"/>
    <mergeCell ref="AQ64:AR64"/>
    <mergeCell ref="HX64:HY64"/>
    <mergeCell ref="HF64:HG64"/>
    <mergeCell ref="FM64:FN64"/>
    <mergeCell ref="HJ64:HN64"/>
    <mergeCell ref="BR64:BS64"/>
    <mergeCell ref="P64:Q64"/>
    <mergeCell ref="CS64:CT64"/>
    <mergeCell ref="Y64:Z64"/>
    <mergeCell ref="EC64:ED64"/>
    <mergeCell ref="Y65:Z65"/>
    <mergeCell ref="BR65:BS65"/>
    <mergeCell ref="HO65:HP65"/>
    <mergeCell ref="AL65:AP65"/>
    <mergeCell ref="CS65:CT65"/>
    <mergeCell ref="BI65:BJ65"/>
    <mergeCell ref="HA65:HE65"/>
    <mergeCell ref="AU64:AY64"/>
    <mergeCell ref="FH64:FL64"/>
    <mergeCell ref="GE64:GF64"/>
    <mergeCell ref="DF64:DJ64"/>
    <mergeCell ref="BD64:BH64"/>
    <mergeCell ref="HA64:HE64"/>
    <mergeCell ref="DK64:DL64"/>
    <mergeCell ref="EU64:EV64"/>
    <mergeCell ref="GN64:GO64"/>
    <mergeCell ref="AZ66:BA66"/>
    <mergeCell ref="EL66:EM66"/>
    <mergeCell ref="GE66:GF66"/>
    <mergeCell ref="HJ66:HN66"/>
    <mergeCell ref="AL66:AP66"/>
    <mergeCell ref="CA66:CB66"/>
    <mergeCell ref="BM65:BQ65"/>
    <mergeCell ref="CW65:DA65"/>
    <mergeCell ref="CN65:CR65"/>
    <mergeCell ref="CE65:CI65"/>
    <mergeCell ref="HF65:HG65"/>
    <mergeCell ref="FZ65:GD65"/>
    <mergeCell ref="DK65:DL65"/>
    <mergeCell ref="EP65:ET65"/>
    <mergeCell ref="DX65:EB65"/>
    <mergeCell ref="GE65:GF65"/>
    <mergeCell ref="BR66:BS66"/>
    <mergeCell ref="G65:H65"/>
    <mergeCell ref="DO65:DS65"/>
    <mergeCell ref="BD65:BH65"/>
    <mergeCell ref="BV65:BZ65"/>
    <mergeCell ref="DT65:DU65"/>
    <mergeCell ref="EY65:FC65"/>
    <mergeCell ref="T65:X65"/>
    <mergeCell ref="EL65:EM65"/>
    <mergeCell ref="FH65:FL65"/>
    <mergeCell ref="DF65:DJ65"/>
    <mergeCell ref="AH65:AI65"/>
    <mergeCell ref="K65:O65"/>
    <mergeCell ref="AC65:AG65"/>
    <mergeCell ref="IT64:IV64"/>
    <mergeCell ref="BI64:BJ64"/>
    <mergeCell ref="HO66:HP66"/>
    <mergeCell ref="GW66:GX66"/>
    <mergeCell ref="FV66:FW66"/>
    <mergeCell ref="GR66:GV66"/>
    <mergeCell ref="DO66:DS66"/>
    <mergeCell ref="EC66:ED66"/>
    <mergeCell ref="CW64:DA64"/>
    <mergeCell ref="CN64:CR64"/>
    <mergeCell ref="IP64:IQ64"/>
    <mergeCell ref="GR64:GV64"/>
    <mergeCell ref="FZ64:GD64"/>
    <mergeCell ref="FD64:FE64"/>
    <mergeCell ref="EP64:ET64"/>
    <mergeCell ref="DB64:DC64"/>
    <mergeCell ref="DT64:DU64"/>
    <mergeCell ref="EY64:FC64"/>
    <mergeCell ref="DX64:EB64"/>
    <mergeCell ref="EG64:EK64"/>
    <mergeCell ref="FQ64:FU64"/>
    <mergeCell ref="FM66:FN66"/>
    <mergeCell ref="BV66:BZ66"/>
    <mergeCell ref="BM66:BQ66"/>
  </mergeCells>
  <pageMargins left="0.68958336114883401" right="0.47152778506278997" top="0.30486112833023099" bottom="3.7500001490116099E-2" header="0.51180553436279297" footer="0.51180553436279297"/>
  <pageSetup paperSize="9" fitToWidth="0" fitToHeight="0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  <pageSetUpPr fitToPage="1"/>
  </sheetPr>
  <dimension ref="B1:H84"/>
  <sheetViews>
    <sheetView view="pageBreakPreview" zoomScaleNormal="75" zoomScaleSheetLayoutView="100" workbookViewId="0">
      <selection activeCell="C5" sqref="C5"/>
    </sheetView>
  </sheetViews>
  <sheetFormatPr defaultColWidth="12" defaultRowHeight="14.25"/>
  <cols>
    <col min="1" max="1" width="7.85546875" style="65" customWidth="1"/>
    <col min="2" max="2" width="19.42578125" style="65" customWidth="1"/>
    <col min="3" max="3" width="12" style="65"/>
    <col min="4" max="4" width="14.85546875" style="65" customWidth="1"/>
    <col min="5" max="5" width="16.85546875" style="65" customWidth="1"/>
    <col min="6" max="6" width="13.7109375" style="65" customWidth="1"/>
    <col min="7" max="7" width="15.140625" style="65" customWidth="1"/>
    <col min="8" max="8" width="14.85546875" style="65" customWidth="1"/>
    <col min="9" max="16384" width="12" style="65"/>
  </cols>
  <sheetData>
    <row r="1" spans="2:8" ht="15">
      <c r="B1" s="203" t="str">
        <f>[1]занесвынес!A1</f>
        <v>ООО Альфадез</v>
      </c>
      <c r="C1" s="204"/>
      <c r="D1" s="204"/>
      <c r="E1" s="204"/>
      <c r="F1" s="204"/>
      <c r="G1" s="204"/>
      <c r="H1" s="205"/>
    </row>
    <row r="2" spans="2:8">
      <c r="B2" s="206" t="str">
        <f>[1]занесвынес!A2</f>
        <v>Контактный телефон</v>
      </c>
      <c r="C2" s="207"/>
      <c r="D2" s="208">
        <f>[1]занесвынес!C2</f>
        <v>89379676209</v>
      </c>
      <c r="E2" s="209"/>
      <c r="F2" s="74"/>
      <c r="G2" s="74"/>
      <c r="H2" s="73"/>
    </row>
    <row r="3" spans="2:8">
      <c r="B3" s="83" t="s">
        <v>273</v>
      </c>
      <c r="C3" s="210" t="s">
        <v>337</v>
      </c>
      <c r="D3" s="211"/>
      <c r="E3" s="206" t="str">
        <f>[1]занесвынес!A4</f>
        <v>Наименование обьекта</v>
      </c>
      <c r="F3" s="206"/>
      <c r="G3" s="211" t="str">
        <f>журнал6!C4</f>
        <v>ОСП ЗУПИ</v>
      </c>
      <c r="H3" s="211"/>
    </row>
    <row r="4" spans="2:8">
      <c r="B4" s="83" t="s">
        <v>274</v>
      </c>
      <c r="C4" s="212" t="s">
        <v>343</v>
      </c>
      <c r="D4" s="212"/>
      <c r="E4" s="213" t="str">
        <f>[1]занесвынес!A5</f>
        <v>Адрес проведения работ</v>
      </c>
      <c r="F4" s="213"/>
      <c r="G4" s="212" t="str">
        <f>журнал6!C5</f>
        <v>с.Овчарное ул.Луговая 41</v>
      </c>
      <c r="H4" s="212"/>
    </row>
    <row r="5" spans="2:8">
      <c r="B5" s="99" t="s">
        <v>275</v>
      </c>
      <c r="C5" s="98">
        <f>журнал6!A10</f>
        <v>45141</v>
      </c>
      <c r="D5" s="74"/>
      <c r="E5" s="74"/>
      <c r="F5" s="74"/>
      <c r="G5" s="74"/>
      <c r="H5" s="73"/>
    </row>
    <row r="7" spans="2:8" ht="15">
      <c r="B7" s="214" t="s">
        <v>276</v>
      </c>
      <c r="C7" s="214"/>
      <c r="D7" s="214"/>
      <c r="E7" s="214"/>
      <c r="F7" s="214"/>
      <c r="G7" s="214"/>
      <c r="H7" s="214"/>
    </row>
    <row r="9" spans="2:8" ht="15">
      <c r="B9" s="67" t="s">
        <v>277</v>
      </c>
      <c r="C9" s="67"/>
    </row>
    <row r="10" spans="2:8" ht="15">
      <c r="B10" s="67" t="s">
        <v>278</v>
      </c>
    </row>
    <row r="11" spans="2:8" s="66" customFormat="1" ht="45">
      <c r="B11" s="72" t="s">
        <v>279</v>
      </c>
      <c r="C11" s="72" t="s">
        <v>280</v>
      </c>
      <c r="D11" s="72" t="s">
        <v>281</v>
      </c>
      <c r="E11" s="72" t="s">
        <v>282</v>
      </c>
      <c r="F11" s="72" t="s">
        <v>283</v>
      </c>
      <c r="G11" s="215" t="s">
        <v>284</v>
      </c>
      <c r="H11" s="215"/>
    </row>
    <row r="12" spans="2:8">
      <c r="B12" s="94" t="s">
        <v>18</v>
      </c>
      <c r="C12" s="94" t="s">
        <v>18</v>
      </c>
      <c r="D12" s="94" t="s">
        <v>18</v>
      </c>
      <c r="E12" s="94" t="s">
        <v>18</v>
      </c>
      <c r="F12" s="93" t="s">
        <v>18</v>
      </c>
      <c r="G12" s="202" t="s">
        <v>18</v>
      </c>
      <c r="H12" s="202"/>
    </row>
    <row r="14" spans="2:8" ht="15">
      <c r="B14" s="67" t="s">
        <v>285</v>
      </c>
      <c r="C14" s="67"/>
      <c r="D14" s="67"/>
    </row>
    <row r="15" spans="2:8" s="66" customFormat="1" ht="39.950000000000003" customHeight="1">
      <c r="B15" s="95" t="s">
        <v>279</v>
      </c>
      <c r="C15" s="72" t="s">
        <v>280</v>
      </c>
      <c r="D15" s="72" t="s">
        <v>281</v>
      </c>
      <c r="E15" s="72" t="s">
        <v>282</v>
      </c>
      <c r="F15" s="72" t="s">
        <v>283</v>
      </c>
      <c r="G15" s="215" t="s">
        <v>284</v>
      </c>
      <c r="H15" s="215"/>
    </row>
    <row r="16" spans="2:8" ht="28.5">
      <c r="B16" s="71" t="s">
        <v>331</v>
      </c>
      <c r="C16" s="80" t="s">
        <v>18</v>
      </c>
      <c r="D16" s="80" t="s">
        <v>18</v>
      </c>
      <c r="E16" s="80" t="s">
        <v>18</v>
      </c>
      <c r="F16" s="97" t="s">
        <v>18</v>
      </c>
      <c r="G16" s="224" t="s">
        <v>18</v>
      </c>
      <c r="H16" s="224"/>
    </row>
    <row r="18" spans="2:8" ht="15">
      <c r="B18" s="76" t="s">
        <v>286</v>
      </c>
    </row>
    <row r="19" spans="2:8" ht="15">
      <c r="B19" s="82" t="s">
        <v>287</v>
      </c>
      <c r="C19" s="82" t="s">
        <v>288</v>
      </c>
    </row>
    <row r="20" spans="2:8" ht="15">
      <c r="B20" s="225" t="s">
        <v>289</v>
      </c>
      <c r="C20" s="225"/>
    </row>
    <row r="21" spans="2:8">
      <c r="B21" s="81" t="s">
        <v>290</v>
      </c>
      <c r="C21" s="80" t="s">
        <v>18</v>
      </c>
    </row>
    <row r="22" spans="2:8">
      <c r="B22" s="81" t="s">
        <v>291</v>
      </c>
      <c r="C22" s="80" t="str">
        <f>C21</f>
        <v>-</v>
      </c>
    </row>
    <row r="24" spans="2:8">
      <c r="B24" s="96" t="s">
        <v>292</v>
      </c>
      <c r="C24" s="74"/>
      <c r="D24" s="74"/>
      <c r="E24" s="74"/>
      <c r="F24" s="73"/>
      <c r="G24" s="222" t="s">
        <v>18</v>
      </c>
      <c r="H24" s="222"/>
    </row>
    <row r="25" spans="2:8">
      <c r="B25" s="96" t="s">
        <v>293</v>
      </c>
      <c r="C25" s="74"/>
      <c r="D25" s="74"/>
      <c r="E25" s="74"/>
      <c r="F25" s="73"/>
      <c r="G25" s="224" t="s">
        <v>18</v>
      </c>
      <c r="H25" s="224"/>
    </row>
    <row r="26" spans="2:8">
      <c r="B26" s="96" t="s">
        <v>294</v>
      </c>
      <c r="C26" s="74"/>
      <c r="D26" s="74"/>
      <c r="E26" s="74"/>
      <c r="F26" s="73"/>
      <c r="G26" s="224" t="s">
        <v>18</v>
      </c>
      <c r="H26" s="224"/>
    </row>
    <row r="27" spans="2:8">
      <c r="B27" s="96" t="s">
        <v>333</v>
      </c>
      <c r="C27" s="74"/>
      <c r="D27" s="74"/>
      <c r="E27" s="74"/>
      <c r="F27" s="73"/>
      <c r="G27" s="224" t="str">
        <f>G16</f>
        <v>-</v>
      </c>
      <c r="H27" s="224"/>
    </row>
    <row r="28" spans="2:8" ht="15">
      <c r="B28" s="76" t="s">
        <v>295</v>
      </c>
    </row>
    <row r="29" spans="2:8">
      <c r="B29" s="75" t="s">
        <v>339</v>
      </c>
      <c r="C29" s="74"/>
      <c r="D29" s="74"/>
      <c r="E29" s="74"/>
      <c r="F29" s="74"/>
      <c r="G29" s="74"/>
      <c r="H29" s="73"/>
    </row>
    <row r="31" spans="2:8" ht="15">
      <c r="B31" s="67" t="s">
        <v>297</v>
      </c>
    </row>
    <row r="32" spans="2:8" ht="45">
      <c r="B32" s="95" t="s">
        <v>279</v>
      </c>
      <c r="C32" s="72" t="s">
        <v>280</v>
      </c>
      <c r="D32" s="72" t="s">
        <v>281</v>
      </c>
      <c r="E32" s="72" t="s">
        <v>282</v>
      </c>
      <c r="F32" s="72" t="s">
        <v>283</v>
      </c>
      <c r="G32" s="215" t="s">
        <v>284</v>
      </c>
      <c r="H32" s="215"/>
    </row>
    <row r="33" spans="2:8">
      <c r="B33" s="94" t="s">
        <v>18</v>
      </c>
      <c r="C33" s="94" t="s">
        <v>18</v>
      </c>
      <c r="D33" s="94" t="s">
        <v>18</v>
      </c>
      <c r="E33" s="94" t="s">
        <v>18</v>
      </c>
      <c r="F33" s="93" t="s">
        <v>18</v>
      </c>
      <c r="G33" s="202" t="s">
        <v>18</v>
      </c>
      <c r="H33" s="202"/>
    </row>
    <row r="35" spans="2:8" ht="15">
      <c r="B35" s="76" t="s">
        <v>286</v>
      </c>
    </row>
    <row r="36" spans="2:8" ht="15">
      <c r="B36" s="82" t="s">
        <v>287</v>
      </c>
      <c r="C36" s="82" t="s">
        <v>288</v>
      </c>
    </row>
    <row r="37" spans="2:8">
      <c r="B37" s="81" t="s">
        <v>298</v>
      </c>
      <c r="C37" s="81"/>
    </row>
    <row r="38" spans="2:8">
      <c r="B38" s="81" t="s">
        <v>299</v>
      </c>
      <c r="C38" s="80" t="s">
        <v>18</v>
      </c>
    </row>
    <row r="39" spans="2:8" s="66" customFormat="1">
      <c r="B39" s="81" t="s">
        <v>300</v>
      </c>
      <c r="C39" s="80" t="s">
        <v>18</v>
      </c>
    </row>
    <row r="40" spans="2:8">
      <c r="B40" s="81" t="s">
        <v>301</v>
      </c>
      <c r="C40" s="80" t="s">
        <v>18</v>
      </c>
      <c r="D40" s="77"/>
      <c r="E40" s="77"/>
      <c r="F40" s="77"/>
      <c r="G40" s="77"/>
    </row>
    <row r="41" spans="2:8">
      <c r="B41" s="81" t="s">
        <v>291</v>
      </c>
      <c r="C41" s="80" t="s">
        <v>18</v>
      </c>
      <c r="D41" s="77"/>
      <c r="E41" s="77"/>
      <c r="F41" s="77"/>
      <c r="G41" s="77"/>
    </row>
    <row r="42" spans="2:8">
      <c r="B42" s="74"/>
      <c r="C42" s="78"/>
      <c r="D42" s="77"/>
      <c r="E42" s="77"/>
      <c r="F42" s="77"/>
      <c r="G42" s="77"/>
    </row>
    <row r="43" spans="2:8">
      <c r="B43" s="79" t="s">
        <v>302</v>
      </c>
      <c r="C43" s="78"/>
      <c r="D43" s="78"/>
      <c r="E43" s="78"/>
      <c r="F43" s="78"/>
      <c r="G43" s="78"/>
      <c r="H43" s="73"/>
    </row>
    <row r="44" spans="2:8">
      <c r="B44" s="77"/>
      <c r="C44" s="77"/>
      <c r="D44" s="77"/>
      <c r="E44" s="77"/>
      <c r="F44" s="77"/>
      <c r="G44" s="77"/>
    </row>
    <row r="45" spans="2:8" ht="15">
      <c r="B45" s="76" t="s">
        <v>295</v>
      </c>
    </row>
    <row r="46" spans="2:8">
      <c r="B46" s="75" t="s">
        <v>296</v>
      </c>
      <c r="C46" s="74"/>
      <c r="D46" s="74"/>
      <c r="E46" s="74"/>
      <c r="F46" s="74"/>
      <c r="G46" s="74"/>
      <c r="H46" s="73"/>
    </row>
    <row r="48" spans="2:8" ht="15">
      <c r="B48" s="67" t="s">
        <v>303</v>
      </c>
    </row>
    <row r="49" spans="2:8" ht="30">
      <c r="B49" s="82" t="s">
        <v>304</v>
      </c>
      <c r="C49" s="82" t="s">
        <v>305</v>
      </c>
      <c r="D49" s="82" t="s">
        <v>306</v>
      </c>
      <c r="E49" s="82" t="s">
        <v>307</v>
      </c>
      <c r="F49" s="82" t="s">
        <v>308</v>
      </c>
      <c r="G49" s="82" t="s">
        <v>309</v>
      </c>
      <c r="H49" s="72" t="s">
        <v>310</v>
      </c>
    </row>
    <row r="50" spans="2:8">
      <c r="B50" s="80" t="s">
        <v>18</v>
      </c>
      <c r="C50" s="80" t="s">
        <v>18</v>
      </c>
      <c r="D50" s="80" t="s">
        <v>18</v>
      </c>
      <c r="E50" s="80" t="s">
        <v>18</v>
      </c>
      <c r="F50" s="80" t="s">
        <v>18</v>
      </c>
      <c r="G50" s="80" t="s">
        <v>18</v>
      </c>
      <c r="H50" s="80" t="s">
        <v>18</v>
      </c>
    </row>
    <row r="51" spans="2:8">
      <c r="B51" s="77"/>
      <c r="C51" s="77"/>
      <c r="D51" s="77"/>
      <c r="E51" s="77"/>
      <c r="F51" s="77"/>
      <c r="G51" s="77"/>
      <c r="H51" s="77"/>
    </row>
    <row r="52" spans="2:8" ht="15">
      <c r="B52" s="76" t="s">
        <v>286</v>
      </c>
      <c r="D52" s="77"/>
      <c r="E52" s="77"/>
      <c r="F52" s="77"/>
      <c r="G52" s="77"/>
      <c r="H52" s="77"/>
    </row>
    <row r="53" spans="2:8" ht="15">
      <c r="B53" s="82" t="s">
        <v>287</v>
      </c>
      <c r="C53" s="82" t="s">
        <v>288</v>
      </c>
    </row>
    <row r="54" spans="2:8">
      <c r="B54" s="75" t="s">
        <v>311</v>
      </c>
      <c r="C54" s="73"/>
    </row>
    <row r="55" spans="2:8">
      <c r="B55" s="81" t="s">
        <v>305</v>
      </c>
      <c r="C55" s="80" t="s">
        <v>18</v>
      </c>
    </row>
    <row r="56" spans="2:8">
      <c r="B56" s="81" t="s">
        <v>306</v>
      </c>
      <c r="C56" s="80" t="s">
        <v>18</v>
      </c>
    </row>
    <row r="57" spans="2:8">
      <c r="B57" s="81" t="str">
        <f>E49</f>
        <v>Златоглазка</v>
      </c>
      <c r="C57" s="80" t="s">
        <v>18</v>
      </c>
    </row>
    <row r="58" spans="2:8">
      <c r="B58" s="81" t="str">
        <f>F49</f>
        <v>Комары</v>
      </c>
      <c r="C58" s="80" t="s">
        <v>18</v>
      </c>
    </row>
    <row r="59" spans="2:8">
      <c r="B59" s="81" t="str">
        <f>G49</f>
        <v>Осы</v>
      </c>
      <c r="C59" s="80" t="s">
        <v>18</v>
      </c>
    </row>
    <row r="60" spans="2:8">
      <c r="B60" s="81" t="str">
        <f>H49</f>
        <v>Пищевая моль</v>
      </c>
      <c r="C60" s="80" t="s">
        <v>18</v>
      </c>
    </row>
    <row r="62" spans="2:8">
      <c r="B62" s="79" t="s">
        <v>312</v>
      </c>
      <c r="C62" s="78"/>
      <c r="D62" s="78"/>
      <c r="E62" s="78"/>
      <c r="F62" s="78"/>
      <c r="G62" s="78"/>
      <c r="H62" s="73"/>
    </row>
    <row r="63" spans="2:8">
      <c r="B63" s="77"/>
      <c r="C63" s="77"/>
      <c r="D63" s="77"/>
      <c r="E63" s="77"/>
      <c r="F63" s="77"/>
      <c r="G63" s="77"/>
    </row>
    <row r="64" spans="2:8" ht="15">
      <c r="B64" s="76" t="s">
        <v>295</v>
      </c>
    </row>
    <row r="65" spans="2:8">
      <c r="B65" s="75" t="s">
        <v>296</v>
      </c>
      <c r="C65" s="74"/>
      <c r="D65" s="74"/>
      <c r="E65" s="74"/>
      <c r="F65" s="74"/>
      <c r="G65" s="74"/>
      <c r="H65" s="73"/>
    </row>
    <row r="67" spans="2:8" s="66" customFormat="1" ht="55.5" customHeight="1">
      <c r="B67" s="67" t="s">
        <v>313</v>
      </c>
      <c r="C67" s="65"/>
      <c r="D67" s="65"/>
      <c r="E67" s="65"/>
      <c r="F67" s="65"/>
      <c r="G67" s="65"/>
      <c r="H67" s="65"/>
    </row>
    <row r="68" spans="2:8" s="66" customFormat="1" ht="30">
      <c r="B68" s="215" t="s">
        <v>314</v>
      </c>
      <c r="C68" s="215"/>
      <c r="D68" s="72" t="s">
        <v>315</v>
      </c>
      <c r="E68" s="72" t="s">
        <v>269</v>
      </c>
      <c r="F68" s="215" t="s">
        <v>316</v>
      </c>
      <c r="G68" s="215"/>
      <c r="H68" s="72" t="s">
        <v>317</v>
      </c>
    </row>
    <row r="69" spans="2:8" s="66" customFormat="1" ht="20.25" customHeight="1">
      <c r="B69" s="216" t="s">
        <v>318</v>
      </c>
      <c r="C69" s="217"/>
      <c r="D69" s="92" t="s">
        <v>18</v>
      </c>
      <c r="E69" s="220" t="s">
        <v>18</v>
      </c>
      <c r="F69" s="216" t="s">
        <v>18</v>
      </c>
      <c r="G69" s="217"/>
      <c r="H69" s="222" t="s">
        <v>18</v>
      </c>
    </row>
    <row r="70" spans="2:8" s="66" customFormat="1" ht="25.5" customHeight="1">
      <c r="B70" s="218"/>
      <c r="C70" s="219"/>
      <c r="D70" s="91" t="s">
        <v>18</v>
      </c>
      <c r="E70" s="221"/>
      <c r="F70" s="218"/>
      <c r="G70" s="219"/>
      <c r="H70" s="223"/>
    </row>
    <row r="71" spans="2:8" s="66" customFormat="1" ht="24.75" customHeight="1">
      <c r="B71" s="227" t="s">
        <v>319</v>
      </c>
      <c r="C71" s="228"/>
      <c r="D71" s="90" t="s">
        <v>334</v>
      </c>
      <c r="E71" s="231" t="str">
        <f>журнал6!B9</f>
        <v xml:space="preserve">Ратобор-брикет от грызунов </v>
      </c>
      <c r="F71" s="232" t="str">
        <f>журнал6!F9</f>
        <v>Бродифакум 0,005%</v>
      </c>
      <c r="G71" s="232"/>
      <c r="H71" s="237">
        <f>журнал6!G10</f>
        <v>1.7</v>
      </c>
    </row>
    <row r="72" spans="2:8" s="66" customFormat="1" ht="25.5" customHeight="1">
      <c r="B72" s="229"/>
      <c r="C72" s="230"/>
      <c r="D72" s="89" t="s">
        <v>265</v>
      </c>
      <c r="E72" s="231"/>
      <c r="F72" s="232"/>
      <c r="G72" s="232"/>
      <c r="H72" s="238"/>
    </row>
    <row r="73" spans="2:8" s="66" customFormat="1" ht="27" customHeight="1">
      <c r="B73" s="233" t="s">
        <v>320</v>
      </c>
      <c r="C73" s="233"/>
      <c r="D73" s="88" t="s">
        <v>18</v>
      </c>
      <c r="E73" s="71" t="s">
        <v>18</v>
      </c>
      <c r="F73" s="234" t="s">
        <v>18</v>
      </c>
      <c r="G73" s="235"/>
      <c r="H73" s="71" t="s">
        <v>18</v>
      </c>
    </row>
    <row r="74" spans="2:8" s="66" customFormat="1" ht="11.25" customHeight="1">
      <c r="B74" s="70"/>
      <c r="C74" s="70"/>
      <c r="D74" s="69"/>
      <c r="E74" s="69"/>
      <c r="F74" s="69"/>
      <c r="G74" s="69"/>
      <c r="H74" s="69"/>
    </row>
    <row r="75" spans="2:8" ht="15">
      <c r="B75" s="67" t="s">
        <v>321</v>
      </c>
      <c r="C75" s="68"/>
    </row>
    <row r="76" spans="2:8">
      <c r="B76" s="84" t="s">
        <v>322</v>
      </c>
      <c r="C76" s="74"/>
      <c r="D76" s="74"/>
      <c r="E76" s="74"/>
      <c r="F76" s="73"/>
      <c r="G76" s="224" t="s">
        <v>18</v>
      </c>
      <c r="H76" s="224"/>
    </row>
    <row r="77" spans="2:8">
      <c r="B77" s="84" t="s">
        <v>323</v>
      </c>
      <c r="C77" s="74"/>
      <c r="D77" s="74"/>
      <c r="E77" s="74"/>
      <c r="F77" s="73"/>
      <c r="G77" s="224" t="str">
        <f>G76</f>
        <v>-</v>
      </c>
      <c r="H77" s="224"/>
    </row>
    <row r="78" spans="2:8">
      <c r="B78" s="87" t="s">
        <v>324</v>
      </c>
      <c r="C78" s="86"/>
      <c r="D78" s="86"/>
      <c r="E78" s="86"/>
      <c r="F78" s="85"/>
      <c r="G78" s="224" t="s">
        <v>18</v>
      </c>
      <c r="H78" s="224"/>
    </row>
    <row r="79" spans="2:8">
      <c r="B79" s="84" t="s">
        <v>325</v>
      </c>
      <c r="C79" s="74"/>
      <c r="D79" s="74"/>
      <c r="E79" s="74"/>
      <c r="F79" s="73"/>
      <c r="G79" s="202" t="s">
        <v>326</v>
      </c>
      <c r="H79" s="202"/>
    </row>
    <row r="81" spans="2:8" ht="15">
      <c r="B81" s="67" t="s">
        <v>327</v>
      </c>
    </row>
    <row r="82" spans="2:8">
      <c r="B82" s="236" t="s">
        <v>328</v>
      </c>
      <c r="C82" s="236"/>
      <c r="D82" s="236"/>
      <c r="E82" s="236"/>
      <c r="F82" s="236"/>
      <c r="G82" s="236"/>
      <c r="H82" s="236"/>
    </row>
    <row r="83" spans="2:8">
      <c r="B83" s="226" t="s">
        <v>329</v>
      </c>
      <c r="C83" s="226"/>
      <c r="D83" s="226"/>
      <c r="E83" s="226" t="s">
        <v>330</v>
      </c>
      <c r="F83" s="226"/>
      <c r="G83" s="226"/>
      <c r="H83" s="226"/>
    </row>
    <row r="84" spans="2:8" ht="27" customHeight="1">
      <c r="B84" s="226"/>
      <c r="C84" s="226"/>
      <c r="D84" s="226"/>
      <c r="E84" s="226"/>
      <c r="F84" s="226"/>
      <c r="G84" s="226"/>
      <c r="H84" s="226"/>
    </row>
  </sheetData>
  <mergeCells count="42">
    <mergeCell ref="B83:B84"/>
    <mergeCell ref="C83:D84"/>
    <mergeCell ref="E83:F84"/>
    <mergeCell ref="G83:H84"/>
    <mergeCell ref="B71:C72"/>
    <mergeCell ref="E71:E72"/>
    <mergeCell ref="F71:G72"/>
    <mergeCell ref="H71:H72"/>
    <mergeCell ref="B73:C73"/>
    <mergeCell ref="F73:G73"/>
    <mergeCell ref="G76:H76"/>
    <mergeCell ref="G77:H77"/>
    <mergeCell ref="G78:H78"/>
    <mergeCell ref="G79:H79"/>
    <mergeCell ref="B82:H82"/>
    <mergeCell ref="B69:C70"/>
    <mergeCell ref="E69:E70"/>
    <mergeCell ref="F69:G70"/>
    <mergeCell ref="H69:H70"/>
    <mergeCell ref="G15:H15"/>
    <mergeCell ref="G16:H16"/>
    <mergeCell ref="B20:C20"/>
    <mergeCell ref="G24:H24"/>
    <mergeCell ref="G25:H25"/>
    <mergeCell ref="G26:H26"/>
    <mergeCell ref="G27:H27"/>
    <mergeCell ref="G32:H32"/>
    <mergeCell ref="G33:H33"/>
    <mergeCell ref="B68:C68"/>
    <mergeCell ref="F68:G68"/>
    <mergeCell ref="G12:H12"/>
    <mergeCell ref="B1:H1"/>
    <mergeCell ref="B2:C2"/>
    <mergeCell ref="D2:E2"/>
    <mergeCell ref="C3:D3"/>
    <mergeCell ref="E3:F3"/>
    <mergeCell ref="G3:H3"/>
    <mergeCell ref="C4:D4"/>
    <mergeCell ref="E4:F4"/>
    <mergeCell ref="G4:H4"/>
    <mergeCell ref="B7:H7"/>
    <mergeCell ref="G11:H11"/>
  </mergeCells>
  <pageMargins left="0.25" right="0.25" top="0.75" bottom="0.75" header="0.3" footer="0.3"/>
  <pageSetup paperSize="9" scale="86" fitToHeight="0" orientation="portrait" r:id="rId1"/>
  <headerFooter>
    <oddFooter>&amp;C&amp;"Times New Roman,Обычный"&amp;12&amp;KffffffСтраница &amp;P</oddFooter>
  </headerFooter>
  <rowBreaks count="1" manualBreakCount="1">
    <brk id="4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4" tint="0.59999389629810485"/>
    <pageSetUpPr fitToPage="1"/>
  </sheetPr>
  <dimension ref="B1:H82"/>
  <sheetViews>
    <sheetView view="pageBreakPreview" topLeftCell="B55" zoomScaleNormal="75" zoomScaleSheetLayoutView="100" workbookViewId="0">
      <selection activeCell="C50" sqref="C50"/>
    </sheetView>
  </sheetViews>
  <sheetFormatPr defaultColWidth="12" defaultRowHeight="14.25"/>
  <cols>
    <col min="1" max="1" width="7.85546875" style="65" customWidth="1"/>
    <col min="2" max="2" width="19.42578125" style="65" customWidth="1"/>
    <col min="3" max="3" width="12" style="65"/>
    <col min="4" max="4" width="14.85546875" style="65" customWidth="1"/>
    <col min="5" max="5" width="16.85546875" style="65" customWidth="1"/>
    <col min="6" max="6" width="13.7109375" style="65" customWidth="1"/>
    <col min="7" max="7" width="15.140625" style="65" customWidth="1"/>
    <col min="8" max="8" width="14.85546875" style="65" customWidth="1"/>
    <col min="9" max="16384" width="12" style="65"/>
  </cols>
  <sheetData>
    <row r="1" spans="2:8" ht="15">
      <c r="B1" s="203" t="str">
        <f>[1]занесвынес!A1</f>
        <v>ООО Альфадез</v>
      </c>
      <c r="C1" s="204"/>
      <c r="D1" s="204"/>
      <c r="E1" s="204"/>
      <c r="F1" s="204"/>
      <c r="G1" s="204"/>
      <c r="H1" s="205"/>
    </row>
    <row r="2" spans="2:8">
      <c r="B2" s="206" t="str">
        <f>[1]занесвынес!A2</f>
        <v>Контактный телефон</v>
      </c>
      <c r="C2" s="207"/>
      <c r="D2" s="208">
        <f>[1]занесвынес!C2</f>
        <v>89379676209</v>
      </c>
      <c r="E2" s="209"/>
      <c r="F2" s="74"/>
      <c r="G2" s="74"/>
      <c r="H2" s="73"/>
    </row>
    <row r="3" spans="2:8">
      <c r="B3" s="83" t="s">
        <v>273</v>
      </c>
      <c r="C3" s="210" t="s">
        <v>337</v>
      </c>
      <c r="D3" s="211"/>
      <c r="E3" s="206" t="str">
        <f>[1]занесвынес!A4</f>
        <v>Наименование обьекта</v>
      </c>
      <c r="F3" s="206"/>
      <c r="G3" s="211" t="str">
        <f>журнал6!C4</f>
        <v>ОСП ЗУПИ</v>
      </c>
      <c r="H3" s="211"/>
    </row>
    <row r="4" spans="2:8">
      <c r="B4" s="83" t="s">
        <v>274</v>
      </c>
      <c r="C4" s="212" t="str">
        <f>'31.07 3 контур'!C4:D4</f>
        <v>Синкевич Н.Г.</v>
      </c>
      <c r="D4" s="212"/>
      <c r="E4" s="213" t="str">
        <f>[1]занесвынес!A5</f>
        <v>Адрес проведения работ</v>
      </c>
      <c r="F4" s="213"/>
      <c r="G4" s="212" t="str">
        <f>журнал6!C5</f>
        <v>с.Овчарное ул.Луговая 41</v>
      </c>
      <c r="H4" s="212"/>
    </row>
    <row r="5" spans="2:8">
      <c r="B5" s="99" t="s">
        <v>275</v>
      </c>
      <c r="C5" s="98">
        <v>45146</v>
      </c>
      <c r="D5" s="74"/>
      <c r="E5" s="74"/>
      <c r="F5" s="74"/>
      <c r="G5" s="74"/>
      <c r="H5" s="73"/>
    </row>
    <row r="7" spans="2:8" ht="15">
      <c r="B7" s="214" t="s">
        <v>276</v>
      </c>
      <c r="C7" s="214"/>
      <c r="D7" s="214"/>
      <c r="E7" s="214"/>
      <c r="F7" s="214"/>
      <c r="G7" s="214"/>
      <c r="H7" s="214"/>
    </row>
    <row r="9" spans="2:8" ht="15">
      <c r="B9" s="67" t="s">
        <v>277</v>
      </c>
      <c r="C9" s="67"/>
    </row>
    <row r="10" spans="2:8" ht="15">
      <c r="B10" s="67" t="s">
        <v>278</v>
      </c>
    </row>
    <row r="11" spans="2:8" s="66" customFormat="1" ht="45">
      <c r="B11" s="72" t="s">
        <v>279</v>
      </c>
      <c r="C11" s="72" t="s">
        <v>280</v>
      </c>
      <c r="D11" s="72" t="s">
        <v>281</v>
      </c>
      <c r="E11" s="72" t="s">
        <v>282</v>
      </c>
      <c r="F11" s="72" t="s">
        <v>283</v>
      </c>
      <c r="G11" s="215" t="s">
        <v>284</v>
      </c>
      <c r="H11" s="215"/>
    </row>
    <row r="12" spans="2:8">
      <c r="B12" s="94" t="s">
        <v>18</v>
      </c>
      <c r="C12" s="94" t="s">
        <v>18</v>
      </c>
      <c r="D12" s="94" t="s">
        <v>18</v>
      </c>
      <c r="E12" s="94" t="s">
        <v>18</v>
      </c>
      <c r="F12" s="93" t="s">
        <v>18</v>
      </c>
      <c r="G12" s="202" t="s">
        <v>18</v>
      </c>
      <c r="H12" s="202"/>
    </row>
    <row r="14" spans="2:8" ht="15">
      <c r="B14" s="67" t="s">
        <v>285</v>
      </c>
      <c r="C14" s="67"/>
      <c r="D14" s="67"/>
    </row>
    <row r="15" spans="2:8" s="66" customFormat="1" ht="39.950000000000003" customHeight="1">
      <c r="B15" s="95" t="s">
        <v>279</v>
      </c>
      <c r="C15" s="72" t="s">
        <v>280</v>
      </c>
      <c r="D15" s="72" t="s">
        <v>281</v>
      </c>
      <c r="E15" s="72" t="s">
        <v>282</v>
      </c>
      <c r="F15" s="72" t="s">
        <v>283</v>
      </c>
      <c r="G15" s="215" t="s">
        <v>284</v>
      </c>
      <c r="H15" s="215"/>
    </row>
    <row r="16" spans="2:8">
      <c r="B16" s="71" t="s">
        <v>18</v>
      </c>
      <c r="C16" s="80" t="s">
        <v>18</v>
      </c>
      <c r="D16" s="80" t="s">
        <v>18</v>
      </c>
      <c r="E16" s="80" t="s">
        <v>18</v>
      </c>
      <c r="F16" s="97" t="s">
        <v>18</v>
      </c>
      <c r="G16" s="224" t="s">
        <v>18</v>
      </c>
      <c r="H16" s="224"/>
    </row>
    <row r="18" spans="2:8" ht="15">
      <c r="B18" s="76" t="s">
        <v>286</v>
      </c>
    </row>
    <row r="19" spans="2:8" ht="15">
      <c r="B19" s="82" t="s">
        <v>287</v>
      </c>
      <c r="C19" s="82" t="s">
        <v>288</v>
      </c>
    </row>
    <row r="20" spans="2:8" ht="15">
      <c r="B20" s="225" t="s">
        <v>289</v>
      </c>
      <c r="C20" s="225"/>
    </row>
    <row r="21" spans="2:8">
      <c r="B21" s="81" t="s">
        <v>290</v>
      </c>
      <c r="C21" s="80" t="str">
        <f>G16</f>
        <v>-</v>
      </c>
    </row>
    <row r="22" spans="2:8">
      <c r="B22" s="81" t="s">
        <v>291</v>
      </c>
      <c r="C22" s="80" t="str">
        <f>C21</f>
        <v>-</v>
      </c>
    </row>
    <row r="24" spans="2:8">
      <c r="B24" s="96" t="s">
        <v>292</v>
      </c>
      <c r="C24" s="74"/>
      <c r="D24" s="74"/>
      <c r="E24" s="74"/>
      <c r="F24" s="73"/>
      <c r="G24" s="222" t="s">
        <v>18</v>
      </c>
      <c r="H24" s="222"/>
    </row>
    <row r="25" spans="2:8">
      <c r="B25" s="96" t="s">
        <v>293</v>
      </c>
      <c r="C25" s="74"/>
      <c r="D25" s="74"/>
      <c r="E25" s="74"/>
      <c r="F25" s="73"/>
      <c r="G25" s="224" t="s">
        <v>18</v>
      </c>
      <c r="H25" s="224"/>
    </row>
    <row r="26" spans="2:8">
      <c r="B26" s="96" t="s">
        <v>294</v>
      </c>
      <c r="C26" s="74"/>
      <c r="D26" s="74"/>
      <c r="E26" s="74"/>
      <c r="F26" s="73"/>
      <c r="G26" s="224" t="s">
        <v>18</v>
      </c>
      <c r="H26" s="224"/>
    </row>
    <row r="27" spans="2:8">
      <c r="B27" s="96" t="s">
        <v>333</v>
      </c>
      <c r="C27" s="74"/>
      <c r="D27" s="74"/>
      <c r="E27" s="74"/>
      <c r="F27" s="73"/>
      <c r="G27" s="224" t="str">
        <f>C22</f>
        <v>-</v>
      </c>
      <c r="H27" s="224"/>
    </row>
    <row r="28" spans="2:8" ht="15">
      <c r="B28" s="76" t="s">
        <v>295</v>
      </c>
    </row>
    <row r="29" spans="2:8">
      <c r="B29" s="75" t="s">
        <v>296</v>
      </c>
      <c r="C29" s="74"/>
      <c r="D29" s="74"/>
      <c r="E29" s="74"/>
      <c r="F29" s="74"/>
      <c r="G29" s="74"/>
      <c r="H29" s="73"/>
    </row>
    <row r="31" spans="2:8" ht="15">
      <c r="B31" s="67" t="s">
        <v>297</v>
      </c>
    </row>
    <row r="32" spans="2:8" ht="45">
      <c r="B32" s="95" t="s">
        <v>279</v>
      </c>
      <c r="C32" s="72" t="s">
        <v>280</v>
      </c>
      <c r="D32" s="72" t="s">
        <v>281</v>
      </c>
      <c r="E32" s="72" t="s">
        <v>282</v>
      </c>
      <c r="F32" s="72" t="s">
        <v>283</v>
      </c>
      <c r="G32" s="215" t="s">
        <v>284</v>
      </c>
      <c r="H32" s="215"/>
    </row>
    <row r="33" spans="2:8">
      <c r="B33" s="94" t="s">
        <v>18</v>
      </c>
      <c r="C33" s="94" t="s">
        <v>18</v>
      </c>
      <c r="D33" s="94" t="s">
        <v>18</v>
      </c>
      <c r="E33" s="94" t="s">
        <v>18</v>
      </c>
      <c r="F33" s="93" t="s">
        <v>18</v>
      </c>
      <c r="G33" s="202" t="s">
        <v>18</v>
      </c>
      <c r="H33" s="202"/>
    </row>
    <row r="35" spans="2:8" ht="15">
      <c r="B35" s="76" t="s">
        <v>286</v>
      </c>
    </row>
    <row r="36" spans="2:8" ht="15">
      <c r="B36" s="82" t="s">
        <v>287</v>
      </c>
      <c r="C36" s="82" t="s">
        <v>288</v>
      </c>
    </row>
    <row r="37" spans="2:8">
      <c r="B37" s="81" t="s">
        <v>298</v>
      </c>
      <c r="C37" s="81"/>
    </row>
    <row r="38" spans="2:8">
      <c r="B38" s="81" t="s">
        <v>299</v>
      </c>
      <c r="C38" s="80" t="s">
        <v>18</v>
      </c>
    </row>
    <row r="39" spans="2:8" s="66" customFormat="1">
      <c r="B39" s="81" t="s">
        <v>300</v>
      </c>
      <c r="C39" s="80" t="s">
        <v>18</v>
      </c>
    </row>
    <row r="40" spans="2:8">
      <c r="B40" s="81" t="s">
        <v>301</v>
      </c>
      <c r="C40" s="80" t="s">
        <v>18</v>
      </c>
      <c r="D40" s="77"/>
      <c r="E40" s="77"/>
      <c r="F40" s="77"/>
      <c r="G40" s="77"/>
    </row>
    <row r="41" spans="2:8">
      <c r="B41" s="81" t="s">
        <v>291</v>
      </c>
      <c r="C41" s="80" t="s">
        <v>18</v>
      </c>
      <c r="D41" s="77"/>
      <c r="E41" s="77"/>
      <c r="F41" s="77"/>
      <c r="G41" s="77"/>
    </row>
    <row r="42" spans="2:8">
      <c r="B42" s="74"/>
      <c r="C42" s="78"/>
      <c r="D42" s="77"/>
      <c r="E42" s="77"/>
      <c r="F42" s="77"/>
      <c r="G42" s="77"/>
    </row>
    <row r="43" spans="2:8">
      <c r="B43" s="79" t="s">
        <v>302</v>
      </c>
      <c r="C43" s="78"/>
      <c r="D43" s="78"/>
      <c r="E43" s="78"/>
      <c r="F43" s="78"/>
      <c r="G43" s="78"/>
      <c r="H43" s="73"/>
    </row>
    <row r="44" spans="2:8">
      <c r="B44" s="77"/>
      <c r="C44" s="77"/>
      <c r="D44" s="77"/>
      <c r="E44" s="77"/>
      <c r="F44" s="77"/>
      <c r="G44" s="77"/>
    </row>
    <row r="45" spans="2:8" ht="15">
      <c r="B45" s="76" t="s">
        <v>295</v>
      </c>
    </row>
    <row r="46" spans="2:8">
      <c r="B46" s="75" t="s">
        <v>296</v>
      </c>
      <c r="C46" s="74"/>
      <c r="D46" s="74"/>
      <c r="E46" s="74"/>
      <c r="F46" s="74"/>
      <c r="G46" s="74"/>
      <c r="H46" s="73"/>
    </row>
    <row r="48" spans="2:8" ht="15">
      <c r="B48" s="67" t="s">
        <v>303</v>
      </c>
    </row>
    <row r="49" spans="2:8" ht="30">
      <c r="B49" s="82" t="s">
        <v>304</v>
      </c>
      <c r="C49" s="82" t="s">
        <v>305</v>
      </c>
      <c r="D49" s="82" t="s">
        <v>306</v>
      </c>
      <c r="E49" s="82" t="s">
        <v>307</v>
      </c>
      <c r="F49" s="82" t="s">
        <v>308</v>
      </c>
      <c r="G49" s="82" t="s">
        <v>309</v>
      </c>
      <c r="H49" s="72" t="s">
        <v>310</v>
      </c>
    </row>
    <row r="50" spans="2:8">
      <c r="B50" s="80">
        <v>19</v>
      </c>
      <c r="C50" s="80">
        <v>2</v>
      </c>
      <c r="D50" s="80">
        <v>4</v>
      </c>
      <c r="E50" s="80" t="s">
        <v>18</v>
      </c>
      <c r="F50" s="80">
        <v>1</v>
      </c>
      <c r="G50" s="80" t="s">
        <v>18</v>
      </c>
      <c r="H50" s="80" t="s">
        <v>18</v>
      </c>
    </row>
    <row r="51" spans="2:8">
      <c r="B51" s="77"/>
      <c r="C51" s="77"/>
      <c r="D51" s="77"/>
      <c r="E51" s="77"/>
      <c r="F51" s="77"/>
      <c r="G51" s="77"/>
      <c r="H51" s="77"/>
    </row>
    <row r="52" spans="2:8" ht="15">
      <c r="B52" s="76" t="s">
        <v>286</v>
      </c>
      <c r="D52" s="77"/>
      <c r="E52" s="77"/>
      <c r="F52" s="77"/>
      <c r="G52" s="77"/>
      <c r="H52" s="77"/>
    </row>
    <row r="53" spans="2:8" ht="15">
      <c r="B53" s="82" t="s">
        <v>287</v>
      </c>
      <c r="C53" s="82" t="s">
        <v>288</v>
      </c>
    </row>
    <row r="54" spans="2:8">
      <c r="B54" s="75" t="s">
        <v>311</v>
      </c>
      <c r="C54" s="73"/>
    </row>
    <row r="55" spans="2:8">
      <c r="B55" s="81" t="s">
        <v>305</v>
      </c>
      <c r="C55" s="80">
        <f>C50</f>
        <v>2</v>
      </c>
    </row>
    <row r="56" spans="2:8">
      <c r="B56" s="81" t="s">
        <v>306</v>
      </c>
      <c r="C56" s="80">
        <f>D50</f>
        <v>4</v>
      </c>
    </row>
    <row r="57" spans="2:8">
      <c r="B57" s="81" t="str">
        <f>E49</f>
        <v>Златоглазка</v>
      </c>
      <c r="C57" s="80" t="str">
        <f>E50</f>
        <v>-</v>
      </c>
    </row>
    <row r="58" spans="2:8">
      <c r="B58" s="81" t="str">
        <f>F49</f>
        <v>Комары</v>
      </c>
      <c r="C58" s="80">
        <f>F50</f>
        <v>1</v>
      </c>
    </row>
    <row r="59" spans="2:8">
      <c r="B59" s="81" t="str">
        <f>G49</f>
        <v>Осы</v>
      </c>
      <c r="C59" s="80" t="str">
        <f>G50</f>
        <v>-</v>
      </c>
    </row>
    <row r="60" spans="2:8">
      <c r="B60" s="81" t="str">
        <f>H49</f>
        <v>Пищевая моль</v>
      </c>
      <c r="C60" s="80" t="str">
        <f>H50</f>
        <v>-</v>
      </c>
    </row>
    <row r="62" spans="2:8" ht="15">
      <c r="B62" s="76" t="s">
        <v>295</v>
      </c>
    </row>
    <row r="63" spans="2:8">
      <c r="B63" s="75" t="s">
        <v>296</v>
      </c>
      <c r="C63" s="74"/>
      <c r="D63" s="74"/>
      <c r="E63" s="74"/>
      <c r="F63" s="74"/>
      <c r="G63" s="74"/>
      <c r="H63" s="73"/>
    </row>
    <row r="64" spans="2:8">
      <c r="B64" s="100"/>
    </row>
    <row r="65" spans="2:8" s="66" customFormat="1" ht="33.75" customHeight="1">
      <c r="B65" s="67" t="s">
        <v>313</v>
      </c>
      <c r="C65" s="65"/>
      <c r="D65" s="65"/>
      <c r="E65" s="65"/>
      <c r="F65" s="65"/>
      <c r="G65" s="65"/>
      <c r="H65" s="65"/>
    </row>
    <row r="66" spans="2:8" s="66" customFormat="1" ht="30">
      <c r="B66" s="215" t="s">
        <v>314</v>
      </c>
      <c r="C66" s="215"/>
      <c r="D66" s="72" t="s">
        <v>315</v>
      </c>
      <c r="E66" s="72" t="s">
        <v>269</v>
      </c>
      <c r="F66" s="215" t="s">
        <v>316</v>
      </c>
      <c r="G66" s="215"/>
      <c r="H66" s="72" t="s">
        <v>317</v>
      </c>
    </row>
    <row r="67" spans="2:8" s="66" customFormat="1" ht="20.25" customHeight="1">
      <c r="B67" s="216" t="s">
        <v>318</v>
      </c>
      <c r="C67" s="217"/>
      <c r="D67" s="92" t="s">
        <v>18</v>
      </c>
      <c r="E67" s="220" t="s">
        <v>18</v>
      </c>
      <c r="F67" s="216" t="s">
        <v>18</v>
      </c>
      <c r="G67" s="217"/>
      <c r="H67" s="222" t="s">
        <v>18</v>
      </c>
    </row>
    <row r="68" spans="2:8" s="66" customFormat="1" ht="25.5" customHeight="1">
      <c r="B68" s="218"/>
      <c r="C68" s="219"/>
      <c r="D68" s="91" t="s">
        <v>18</v>
      </c>
      <c r="E68" s="221"/>
      <c r="F68" s="218"/>
      <c r="G68" s="219"/>
      <c r="H68" s="223"/>
    </row>
    <row r="69" spans="2:8" s="66" customFormat="1" ht="24.75" customHeight="1">
      <c r="B69" s="227" t="s">
        <v>319</v>
      </c>
      <c r="C69" s="228"/>
      <c r="D69" s="90" t="s">
        <v>18</v>
      </c>
      <c r="E69" s="231" t="s">
        <v>18</v>
      </c>
      <c r="F69" s="232" t="s">
        <v>18</v>
      </c>
      <c r="G69" s="232"/>
      <c r="H69" s="237" t="s">
        <v>18</v>
      </c>
    </row>
    <row r="70" spans="2:8" s="66" customFormat="1" ht="25.5" customHeight="1">
      <c r="B70" s="229"/>
      <c r="C70" s="230"/>
      <c r="D70" s="89" t="s">
        <v>18</v>
      </c>
      <c r="E70" s="231"/>
      <c r="F70" s="232"/>
      <c r="G70" s="232"/>
      <c r="H70" s="238"/>
    </row>
    <row r="71" spans="2:8" s="66" customFormat="1" ht="27" customHeight="1">
      <c r="B71" s="233" t="s">
        <v>320</v>
      </c>
      <c r="C71" s="233"/>
      <c r="D71" s="88" t="s">
        <v>340</v>
      </c>
      <c r="E71" s="71" t="s">
        <v>18</v>
      </c>
      <c r="F71" s="234" t="s">
        <v>18</v>
      </c>
      <c r="G71" s="235"/>
      <c r="H71" s="71" t="s">
        <v>18</v>
      </c>
    </row>
    <row r="72" spans="2:8" s="66" customFormat="1" ht="11.25" customHeight="1">
      <c r="B72" s="70"/>
      <c r="C72" s="70"/>
      <c r="D72" s="69"/>
      <c r="E72" s="69"/>
      <c r="F72" s="69"/>
      <c r="G72" s="69"/>
      <c r="H72" s="69"/>
    </row>
    <row r="73" spans="2:8" ht="15">
      <c r="B73" s="67" t="s">
        <v>321</v>
      </c>
      <c r="C73" s="68"/>
    </row>
    <row r="74" spans="2:8">
      <c r="B74" s="84" t="s">
        <v>322</v>
      </c>
      <c r="C74" s="74"/>
      <c r="D74" s="74"/>
      <c r="E74" s="74"/>
      <c r="F74" s="73"/>
      <c r="G74" s="224" t="s">
        <v>18</v>
      </c>
      <c r="H74" s="224"/>
    </row>
    <row r="75" spans="2:8">
      <c r="B75" s="84" t="s">
        <v>323</v>
      </c>
      <c r="C75" s="74"/>
      <c r="D75" s="74"/>
      <c r="E75" s="74"/>
      <c r="F75" s="73"/>
      <c r="G75" s="224" t="str">
        <f>G74</f>
        <v>-</v>
      </c>
      <c r="H75" s="224"/>
    </row>
    <row r="76" spans="2:8">
      <c r="B76" s="87" t="s">
        <v>324</v>
      </c>
      <c r="C76" s="86"/>
      <c r="D76" s="86"/>
      <c r="E76" s="86"/>
      <c r="F76" s="85"/>
      <c r="G76" s="224" t="s">
        <v>18</v>
      </c>
      <c r="H76" s="224"/>
    </row>
    <row r="77" spans="2:8">
      <c r="B77" s="84" t="s">
        <v>325</v>
      </c>
      <c r="C77" s="74"/>
      <c r="D77" s="74"/>
      <c r="E77" s="74"/>
      <c r="F77" s="73"/>
      <c r="G77" s="202" t="s">
        <v>326</v>
      </c>
      <c r="H77" s="202"/>
    </row>
    <row r="79" spans="2:8" ht="15">
      <c r="B79" s="67" t="s">
        <v>327</v>
      </c>
    </row>
    <row r="80" spans="2:8">
      <c r="B80" s="236" t="s">
        <v>328</v>
      </c>
      <c r="C80" s="236"/>
      <c r="D80" s="236"/>
      <c r="E80" s="236"/>
      <c r="F80" s="236"/>
      <c r="G80" s="236"/>
      <c r="H80" s="236"/>
    </row>
    <row r="81" spans="2:8">
      <c r="B81" s="226" t="s">
        <v>329</v>
      </c>
      <c r="C81" s="226"/>
      <c r="D81" s="226"/>
      <c r="E81" s="226" t="s">
        <v>330</v>
      </c>
      <c r="F81" s="226"/>
      <c r="G81" s="226"/>
      <c r="H81" s="226"/>
    </row>
    <row r="82" spans="2:8" ht="27" customHeight="1">
      <c r="B82" s="226"/>
      <c r="C82" s="226"/>
      <c r="D82" s="226"/>
      <c r="E82" s="226"/>
      <c r="F82" s="226"/>
      <c r="G82" s="226"/>
      <c r="H82" s="226"/>
    </row>
  </sheetData>
  <mergeCells count="42">
    <mergeCell ref="B81:B82"/>
    <mergeCell ref="C81:D82"/>
    <mergeCell ref="E81:F82"/>
    <mergeCell ref="G81:H82"/>
    <mergeCell ref="B69:C70"/>
    <mergeCell ref="E69:E70"/>
    <mergeCell ref="F69:G70"/>
    <mergeCell ref="H69:H70"/>
    <mergeCell ref="B71:C71"/>
    <mergeCell ref="F71:G71"/>
    <mergeCell ref="G74:H74"/>
    <mergeCell ref="G75:H75"/>
    <mergeCell ref="G76:H76"/>
    <mergeCell ref="G77:H77"/>
    <mergeCell ref="B80:H80"/>
    <mergeCell ref="B67:C68"/>
    <mergeCell ref="E67:E68"/>
    <mergeCell ref="F67:G68"/>
    <mergeCell ref="H67:H68"/>
    <mergeCell ref="G15:H15"/>
    <mergeCell ref="G16:H16"/>
    <mergeCell ref="B20:C20"/>
    <mergeCell ref="G24:H24"/>
    <mergeCell ref="G25:H25"/>
    <mergeCell ref="G26:H26"/>
    <mergeCell ref="G27:H27"/>
    <mergeCell ref="G32:H32"/>
    <mergeCell ref="G33:H33"/>
    <mergeCell ref="B66:C66"/>
    <mergeCell ref="F66:G66"/>
    <mergeCell ref="G12:H12"/>
    <mergeCell ref="B1:H1"/>
    <mergeCell ref="B2:C2"/>
    <mergeCell ref="D2:E2"/>
    <mergeCell ref="C3:D3"/>
    <mergeCell ref="E3:F3"/>
    <mergeCell ref="G3:H3"/>
    <mergeCell ref="C4:D4"/>
    <mergeCell ref="E4:F4"/>
    <mergeCell ref="G4:H4"/>
    <mergeCell ref="B7:H7"/>
    <mergeCell ref="G11:H11"/>
  </mergeCells>
  <pageMargins left="0.25" right="0.25" top="0.75" bottom="0.75" header="0.3" footer="0.3"/>
  <pageSetup paperSize="9" scale="86" fitToHeight="0" orientation="portrait" r:id="rId1"/>
  <headerFooter>
    <oddFooter>&amp;C&amp;"Times New Roman,Обычный"&amp;12&amp;KffffffСтраница &amp;P</oddFooter>
  </headerFooter>
  <rowBreaks count="1" manualBreakCount="1">
    <brk id="46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  <pageSetUpPr fitToPage="1"/>
  </sheetPr>
  <dimension ref="B1:H84"/>
  <sheetViews>
    <sheetView view="pageBreakPreview" zoomScale="90" zoomScaleNormal="75" zoomScaleSheetLayoutView="90" workbookViewId="0">
      <selection activeCell="B69" sqref="B69:C70"/>
    </sheetView>
  </sheetViews>
  <sheetFormatPr defaultColWidth="12" defaultRowHeight="14.25"/>
  <cols>
    <col min="1" max="1" width="7.85546875" style="65" customWidth="1"/>
    <col min="2" max="2" width="19.42578125" style="65" customWidth="1"/>
    <col min="3" max="3" width="12" style="65"/>
    <col min="4" max="4" width="14.85546875" style="65" customWidth="1"/>
    <col min="5" max="5" width="16.85546875" style="65" customWidth="1"/>
    <col min="6" max="6" width="13.7109375" style="65" customWidth="1"/>
    <col min="7" max="7" width="15.140625" style="65" customWidth="1"/>
    <col min="8" max="8" width="14.85546875" style="65" customWidth="1"/>
    <col min="9" max="16384" width="12" style="65"/>
  </cols>
  <sheetData>
    <row r="1" spans="2:8" ht="15">
      <c r="B1" s="203" t="str">
        <f>[1]занесвынес!A1</f>
        <v>ООО Альфадез</v>
      </c>
      <c r="C1" s="204"/>
      <c r="D1" s="204"/>
      <c r="E1" s="204"/>
      <c r="F1" s="204"/>
      <c r="G1" s="204"/>
      <c r="H1" s="205"/>
    </row>
    <row r="2" spans="2:8">
      <c r="B2" s="206" t="str">
        <f>[1]занесвынес!A2</f>
        <v>Контактный телефон</v>
      </c>
      <c r="C2" s="207"/>
      <c r="D2" s="208">
        <f>[1]занесвынес!C2</f>
        <v>89379676209</v>
      </c>
      <c r="E2" s="209"/>
      <c r="F2" s="74"/>
      <c r="G2" s="74"/>
      <c r="H2" s="73"/>
    </row>
    <row r="3" spans="2:8">
      <c r="B3" s="83" t="s">
        <v>273</v>
      </c>
      <c r="C3" s="210" t="s">
        <v>337</v>
      </c>
      <c r="D3" s="211"/>
      <c r="E3" s="206" t="str">
        <f>[1]занесвынес!A4</f>
        <v>Наименование обьекта</v>
      </c>
      <c r="F3" s="206"/>
      <c r="G3" s="211" t="str">
        <f>журнал6!C4</f>
        <v>ОСП ЗУПИ</v>
      </c>
      <c r="H3" s="211"/>
    </row>
    <row r="4" spans="2:8">
      <c r="B4" s="83" t="s">
        <v>274</v>
      </c>
      <c r="C4" s="212" t="str">
        <f>'03.08. 1 контур'!C4:D4</f>
        <v>Синкевич Н.Г.</v>
      </c>
      <c r="D4" s="212"/>
      <c r="E4" s="213" t="str">
        <f>[1]занесвынес!A5</f>
        <v>Адрес проведения работ</v>
      </c>
      <c r="F4" s="213"/>
      <c r="G4" s="212" t="str">
        <f>журнал6!C5</f>
        <v>с.Овчарное ул.Луговая 41</v>
      </c>
      <c r="H4" s="212"/>
    </row>
    <row r="5" spans="2:8">
      <c r="B5" s="99" t="s">
        <v>275</v>
      </c>
      <c r="C5" s="98">
        <f>журнал6!A11</f>
        <v>45152</v>
      </c>
      <c r="D5" s="74"/>
      <c r="E5" s="74"/>
      <c r="F5" s="74"/>
      <c r="G5" s="74"/>
      <c r="H5" s="73"/>
    </row>
    <row r="7" spans="2:8" ht="15">
      <c r="B7" s="214" t="s">
        <v>276</v>
      </c>
      <c r="C7" s="214"/>
      <c r="D7" s="214"/>
      <c r="E7" s="214"/>
      <c r="F7" s="214"/>
      <c r="G7" s="214"/>
      <c r="H7" s="214"/>
    </row>
    <row r="9" spans="2:8" ht="15">
      <c r="B9" s="67" t="s">
        <v>277</v>
      </c>
      <c r="C9" s="67"/>
    </row>
    <row r="10" spans="2:8" ht="15">
      <c r="B10" s="67" t="s">
        <v>278</v>
      </c>
    </row>
    <row r="11" spans="2:8" s="66" customFormat="1" ht="45">
      <c r="B11" s="72" t="s">
        <v>279</v>
      </c>
      <c r="C11" s="72" t="s">
        <v>280</v>
      </c>
      <c r="D11" s="72" t="s">
        <v>281</v>
      </c>
      <c r="E11" s="72" t="s">
        <v>282</v>
      </c>
      <c r="F11" s="72" t="s">
        <v>283</v>
      </c>
      <c r="G11" s="215" t="s">
        <v>284</v>
      </c>
      <c r="H11" s="215"/>
    </row>
    <row r="12" spans="2:8">
      <c r="B12" s="94" t="s">
        <v>18</v>
      </c>
      <c r="C12" s="94" t="s">
        <v>18</v>
      </c>
      <c r="D12" s="94" t="s">
        <v>18</v>
      </c>
      <c r="E12" s="94" t="s">
        <v>18</v>
      </c>
      <c r="F12" s="93" t="s">
        <v>18</v>
      </c>
      <c r="G12" s="202" t="s">
        <v>18</v>
      </c>
      <c r="H12" s="202"/>
    </row>
    <row r="14" spans="2:8" ht="15">
      <c r="B14" s="67" t="s">
        <v>285</v>
      </c>
      <c r="C14" s="67"/>
      <c r="D14" s="67"/>
    </row>
    <row r="15" spans="2:8" s="66" customFormat="1" ht="39.950000000000003" customHeight="1">
      <c r="B15" s="95" t="s">
        <v>279</v>
      </c>
      <c r="C15" s="72" t="s">
        <v>280</v>
      </c>
      <c r="D15" s="72" t="s">
        <v>281</v>
      </c>
      <c r="E15" s="72" t="s">
        <v>282</v>
      </c>
      <c r="F15" s="72" t="s">
        <v>283</v>
      </c>
      <c r="G15" s="215" t="s">
        <v>284</v>
      </c>
      <c r="H15" s="215"/>
    </row>
    <row r="16" spans="2:8" ht="28.5">
      <c r="B16" s="71" t="s">
        <v>331</v>
      </c>
      <c r="C16" s="80" t="s">
        <v>18</v>
      </c>
      <c r="D16" s="80" t="s">
        <v>18</v>
      </c>
      <c r="E16" s="80" t="s">
        <v>18</v>
      </c>
      <c r="F16" s="97" t="s">
        <v>18</v>
      </c>
      <c r="G16" s="224" t="s">
        <v>18</v>
      </c>
      <c r="H16" s="224"/>
    </row>
    <row r="18" spans="2:8" ht="15">
      <c r="B18" s="76" t="s">
        <v>286</v>
      </c>
    </row>
    <row r="19" spans="2:8" ht="15">
      <c r="B19" s="82" t="s">
        <v>287</v>
      </c>
      <c r="C19" s="82" t="s">
        <v>288</v>
      </c>
    </row>
    <row r="20" spans="2:8" ht="15">
      <c r="B20" s="225" t="s">
        <v>289</v>
      </c>
      <c r="C20" s="225"/>
    </row>
    <row r="21" spans="2:8">
      <c r="B21" s="81" t="s">
        <v>290</v>
      </c>
      <c r="C21" s="80" t="s">
        <v>18</v>
      </c>
    </row>
    <row r="22" spans="2:8">
      <c r="B22" s="81" t="s">
        <v>291</v>
      </c>
      <c r="C22" s="80" t="s">
        <v>18</v>
      </c>
    </row>
    <row r="24" spans="2:8">
      <c r="B24" s="96" t="s">
        <v>292</v>
      </c>
      <c r="C24" s="74"/>
      <c r="D24" s="74"/>
      <c r="E24" s="74"/>
      <c r="F24" s="73"/>
      <c r="G24" s="222" t="s">
        <v>18</v>
      </c>
      <c r="H24" s="222"/>
    </row>
    <row r="25" spans="2:8">
      <c r="B25" s="96" t="s">
        <v>293</v>
      </c>
      <c r="C25" s="74"/>
      <c r="D25" s="74"/>
      <c r="E25" s="74"/>
      <c r="F25" s="73"/>
      <c r="G25" s="224" t="s">
        <v>18</v>
      </c>
      <c r="H25" s="224"/>
    </row>
    <row r="26" spans="2:8">
      <c r="B26" s="96" t="s">
        <v>294</v>
      </c>
      <c r="C26" s="74"/>
      <c r="D26" s="74"/>
      <c r="E26" s="74"/>
      <c r="F26" s="73"/>
      <c r="G26" s="224" t="s">
        <v>18</v>
      </c>
      <c r="H26" s="224"/>
    </row>
    <row r="27" spans="2:8">
      <c r="B27" s="96" t="s">
        <v>333</v>
      </c>
      <c r="C27" s="74"/>
      <c r="D27" s="74"/>
      <c r="E27" s="74"/>
      <c r="F27" s="73"/>
      <c r="G27" s="224" t="s">
        <v>18</v>
      </c>
      <c r="H27" s="224"/>
    </row>
    <row r="28" spans="2:8" ht="15">
      <c r="B28" s="76" t="s">
        <v>295</v>
      </c>
    </row>
    <row r="29" spans="2:8">
      <c r="B29" s="75" t="s">
        <v>296</v>
      </c>
      <c r="C29" s="74"/>
      <c r="D29" s="74"/>
      <c r="E29" s="74"/>
      <c r="F29" s="74"/>
      <c r="G29" s="74"/>
      <c r="H29" s="73"/>
    </row>
    <row r="31" spans="2:8" ht="15">
      <c r="B31" s="67" t="s">
        <v>297</v>
      </c>
    </row>
    <row r="32" spans="2:8" ht="45">
      <c r="B32" s="95" t="s">
        <v>279</v>
      </c>
      <c r="C32" s="72" t="s">
        <v>280</v>
      </c>
      <c r="D32" s="72" t="s">
        <v>281</v>
      </c>
      <c r="E32" s="72" t="s">
        <v>282</v>
      </c>
      <c r="F32" s="72" t="s">
        <v>283</v>
      </c>
      <c r="G32" s="215" t="s">
        <v>284</v>
      </c>
      <c r="H32" s="215"/>
    </row>
    <row r="33" spans="2:8">
      <c r="B33" s="94" t="s">
        <v>18</v>
      </c>
      <c r="C33" s="94" t="s">
        <v>18</v>
      </c>
      <c r="D33" s="94" t="s">
        <v>18</v>
      </c>
      <c r="E33" s="94" t="s">
        <v>18</v>
      </c>
      <c r="F33" s="93" t="s">
        <v>18</v>
      </c>
      <c r="G33" s="202" t="s">
        <v>18</v>
      </c>
      <c r="H33" s="202"/>
    </row>
    <row r="35" spans="2:8" ht="15">
      <c r="B35" s="76" t="s">
        <v>286</v>
      </c>
    </row>
    <row r="36" spans="2:8" ht="15">
      <c r="B36" s="82" t="s">
        <v>287</v>
      </c>
      <c r="C36" s="82" t="s">
        <v>288</v>
      </c>
    </row>
    <row r="37" spans="2:8">
      <c r="B37" s="81" t="s">
        <v>298</v>
      </c>
      <c r="C37" s="81"/>
    </row>
    <row r="38" spans="2:8">
      <c r="B38" s="81" t="s">
        <v>299</v>
      </c>
      <c r="C38" s="80" t="s">
        <v>18</v>
      </c>
    </row>
    <row r="39" spans="2:8" s="66" customFormat="1">
      <c r="B39" s="81" t="s">
        <v>300</v>
      </c>
      <c r="C39" s="80" t="s">
        <v>18</v>
      </c>
    </row>
    <row r="40" spans="2:8">
      <c r="B40" s="81" t="s">
        <v>301</v>
      </c>
      <c r="C40" s="80" t="s">
        <v>18</v>
      </c>
      <c r="D40" s="77"/>
      <c r="E40" s="77"/>
      <c r="F40" s="77"/>
      <c r="G40" s="77"/>
    </row>
    <row r="41" spans="2:8">
      <c r="B41" s="81" t="s">
        <v>291</v>
      </c>
      <c r="C41" s="80" t="s">
        <v>18</v>
      </c>
      <c r="D41" s="77"/>
      <c r="E41" s="77"/>
      <c r="F41" s="77"/>
      <c r="G41" s="77"/>
    </row>
    <row r="42" spans="2:8">
      <c r="B42" s="74"/>
      <c r="C42" s="78"/>
      <c r="D42" s="77"/>
      <c r="E42" s="77"/>
      <c r="F42" s="77"/>
      <c r="G42" s="77"/>
    </row>
    <row r="43" spans="2:8">
      <c r="B43" s="79" t="s">
        <v>302</v>
      </c>
      <c r="C43" s="78"/>
      <c r="D43" s="78"/>
      <c r="E43" s="78"/>
      <c r="F43" s="78"/>
      <c r="G43" s="78"/>
      <c r="H43" s="73"/>
    </row>
    <row r="44" spans="2:8">
      <c r="B44" s="77"/>
      <c r="C44" s="77"/>
      <c r="D44" s="77"/>
      <c r="E44" s="77"/>
      <c r="F44" s="77"/>
      <c r="G44" s="77"/>
    </row>
    <row r="45" spans="2:8" ht="15">
      <c r="B45" s="76" t="s">
        <v>295</v>
      </c>
    </row>
    <row r="46" spans="2:8">
      <c r="B46" s="75" t="s">
        <v>296</v>
      </c>
      <c r="C46" s="74"/>
      <c r="D46" s="74"/>
      <c r="E46" s="74"/>
      <c r="F46" s="74"/>
      <c r="G46" s="74"/>
      <c r="H46" s="73"/>
    </row>
    <row r="48" spans="2:8" ht="15">
      <c r="B48" s="67" t="s">
        <v>303</v>
      </c>
    </row>
    <row r="49" spans="2:8" ht="30">
      <c r="B49" s="82" t="s">
        <v>304</v>
      </c>
      <c r="C49" s="82" t="s">
        <v>305</v>
      </c>
      <c r="D49" s="82" t="s">
        <v>306</v>
      </c>
      <c r="E49" s="82" t="s">
        <v>307</v>
      </c>
      <c r="F49" s="82" t="s">
        <v>308</v>
      </c>
      <c r="G49" s="82" t="s">
        <v>309</v>
      </c>
      <c r="H49" s="72" t="s">
        <v>310</v>
      </c>
    </row>
    <row r="50" spans="2:8">
      <c r="B50" s="80" t="s">
        <v>18</v>
      </c>
      <c r="C50" s="80" t="s">
        <v>18</v>
      </c>
      <c r="D50" s="80" t="s">
        <v>18</v>
      </c>
      <c r="E50" s="80" t="s">
        <v>18</v>
      </c>
      <c r="F50" s="80" t="s">
        <v>18</v>
      </c>
      <c r="G50" s="80" t="s">
        <v>18</v>
      </c>
      <c r="H50" s="80" t="s">
        <v>18</v>
      </c>
    </row>
    <row r="51" spans="2:8">
      <c r="B51" s="77"/>
      <c r="C51" s="77"/>
      <c r="D51" s="77"/>
      <c r="E51" s="77"/>
      <c r="F51" s="77"/>
      <c r="G51" s="77"/>
      <c r="H51" s="77"/>
    </row>
    <row r="52" spans="2:8" ht="15">
      <c r="B52" s="76" t="s">
        <v>286</v>
      </c>
      <c r="D52" s="77"/>
      <c r="E52" s="77"/>
      <c r="F52" s="77"/>
      <c r="G52" s="77"/>
      <c r="H52" s="77"/>
    </row>
    <row r="53" spans="2:8" ht="15">
      <c r="B53" s="82" t="s">
        <v>287</v>
      </c>
      <c r="C53" s="82" t="s">
        <v>288</v>
      </c>
    </row>
    <row r="54" spans="2:8">
      <c r="B54" s="75" t="s">
        <v>311</v>
      </c>
      <c r="C54" s="73"/>
    </row>
    <row r="55" spans="2:8">
      <c r="B55" s="81" t="s">
        <v>305</v>
      </c>
      <c r="C55" s="80" t="s">
        <v>18</v>
      </c>
    </row>
    <row r="56" spans="2:8">
      <c r="B56" s="81" t="s">
        <v>306</v>
      </c>
      <c r="C56" s="80" t="s">
        <v>18</v>
      </c>
    </row>
    <row r="57" spans="2:8">
      <c r="B57" s="81" t="str">
        <f>E49</f>
        <v>Златоглазка</v>
      </c>
      <c r="C57" s="80" t="s">
        <v>18</v>
      </c>
    </row>
    <row r="58" spans="2:8">
      <c r="B58" s="81" t="str">
        <f>F49</f>
        <v>Комары</v>
      </c>
      <c r="C58" s="80" t="s">
        <v>18</v>
      </c>
    </row>
    <row r="59" spans="2:8">
      <c r="B59" s="81" t="str">
        <f>G49</f>
        <v>Осы</v>
      </c>
      <c r="C59" s="80" t="s">
        <v>18</v>
      </c>
    </row>
    <row r="60" spans="2:8">
      <c r="B60" s="81" t="str">
        <f>H49</f>
        <v>Пищевая моль</v>
      </c>
      <c r="C60" s="80" t="s">
        <v>18</v>
      </c>
    </row>
    <row r="62" spans="2:8">
      <c r="B62" s="79" t="s">
        <v>312</v>
      </c>
      <c r="C62" s="78"/>
      <c r="D62" s="78"/>
      <c r="E62" s="78"/>
      <c r="F62" s="78"/>
      <c r="G62" s="78"/>
      <c r="H62" s="73"/>
    </row>
    <row r="63" spans="2:8">
      <c r="B63" s="77"/>
      <c r="C63" s="77"/>
      <c r="D63" s="77"/>
      <c r="E63" s="77"/>
      <c r="F63" s="77"/>
      <c r="G63" s="77"/>
    </row>
    <row r="64" spans="2:8" ht="15">
      <c r="B64" s="76" t="s">
        <v>295</v>
      </c>
    </row>
    <row r="65" spans="2:8">
      <c r="B65" s="75" t="s">
        <v>296</v>
      </c>
      <c r="C65" s="74"/>
      <c r="D65" s="74"/>
      <c r="E65" s="74"/>
      <c r="F65" s="74"/>
      <c r="G65" s="74"/>
      <c r="H65" s="73"/>
    </row>
    <row r="67" spans="2:8" s="66" customFormat="1" ht="55.5" customHeight="1">
      <c r="B67" s="67" t="s">
        <v>313</v>
      </c>
      <c r="C67" s="65"/>
      <c r="D67" s="65"/>
      <c r="E67" s="65"/>
      <c r="F67" s="65"/>
      <c r="G67" s="65"/>
      <c r="H67" s="65"/>
    </row>
    <row r="68" spans="2:8" s="66" customFormat="1" ht="30">
      <c r="B68" s="215" t="s">
        <v>314</v>
      </c>
      <c r="C68" s="215"/>
      <c r="D68" s="72" t="s">
        <v>315</v>
      </c>
      <c r="E68" s="72" t="s">
        <v>269</v>
      </c>
      <c r="F68" s="215" t="s">
        <v>316</v>
      </c>
      <c r="G68" s="215"/>
      <c r="H68" s="72" t="s">
        <v>317</v>
      </c>
    </row>
    <row r="69" spans="2:8" s="66" customFormat="1" ht="38.25" customHeight="1">
      <c r="B69" s="216" t="s">
        <v>318</v>
      </c>
      <c r="C69" s="217"/>
      <c r="D69" s="92" t="s">
        <v>335</v>
      </c>
      <c r="E69" s="220" t="str">
        <f>журнал6!B11</f>
        <v>ALT  клей</v>
      </c>
      <c r="F69" s="216" t="str">
        <f>журнал6!F11</f>
        <v>Полибутилен 80,8%, полиизобутилен 9,6%</v>
      </c>
      <c r="G69" s="217"/>
      <c r="H69" s="222">
        <f>журнал6!G11</f>
        <v>0.26600000000000001</v>
      </c>
    </row>
    <row r="70" spans="2:8" s="66" customFormat="1" ht="25.5" customHeight="1">
      <c r="B70" s="218"/>
      <c r="C70" s="219"/>
      <c r="D70" s="91" t="str">
        <f>[1]журнал6!H9</f>
        <v xml:space="preserve">3 контур защиты </v>
      </c>
      <c r="E70" s="221"/>
      <c r="F70" s="218"/>
      <c r="G70" s="219"/>
      <c r="H70" s="223"/>
    </row>
    <row r="71" spans="2:8" s="66" customFormat="1" ht="24.75" customHeight="1">
      <c r="B71" s="227" t="s">
        <v>319</v>
      </c>
      <c r="C71" s="228"/>
      <c r="D71" s="90" t="s">
        <v>18</v>
      </c>
      <c r="E71" s="231" t="s">
        <v>18</v>
      </c>
      <c r="F71" s="232" t="s">
        <v>18</v>
      </c>
      <c r="G71" s="232"/>
      <c r="H71" s="220" t="s">
        <v>18</v>
      </c>
    </row>
    <row r="72" spans="2:8" s="66" customFormat="1" ht="25.5" customHeight="1">
      <c r="B72" s="229"/>
      <c r="C72" s="230"/>
      <c r="D72" s="89" t="s">
        <v>18</v>
      </c>
      <c r="E72" s="231"/>
      <c r="F72" s="232"/>
      <c r="G72" s="232"/>
      <c r="H72" s="221"/>
    </row>
    <row r="73" spans="2:8" s="66" customFormat="1" ht="27" customHeight="1">
      <c r="B73" s="233" t="s">
        <v>320</v>
      </c>
      <c r="C73" s="233"/>
      <c r="D73" s="88" t="s">
        <v>18</v>
      </c>
      <c r="E73" s="71" t="s">
        <v>18</v>
      </c>
      <c r="F73" s="234" t="s">
        <v>18</v>
      </c>
      <c r="G73" s="235"/>
      <c r="H73" s="71" t="s">
        <v>18</v>
      </c>
    </row>
    <row r="74" spans="2:8" s="66" customFormat="1" ht="11.25" customHeight="1">
      <c r="B74" s="70"/>
      <c r="C74" s="70"/>
      <c r="D74" s="69"/>
      <c r="E74" s="69"/>
      <c r="F74" s="69"/>
      <c r="G74" s="69"/>
      <c r="H74" s="69"/>
    </row>
    <row r="75" spans="2:8" ht="15">
      <c r="B75" s="67" t="s">
        <v>321</v>
      </c>
      <c r="C75" s="68"/>
    </row>
    <row r="76" spans="2:8">
      <c r="B76" s="84" t="s">
        <v>322</v>
      </c>
      <c r="C76" s="74"/>
      <c r="D76" s="74"/>
      <c r="E76" s="74"/>
      <c r="F76" s="73"/>
      <c r="G76" s="224" t="s">
        <v>18</v>
      </c>
      <c r="H76" s="224"/>
    </row>
    <row r="77" spans="2:8">
      <c r="B77" s="84" t="s">
        <v>323</v>
      </c>
      <c r="C77" s="74"/>
      <c r="D77" s="74"/>
      <c r="E77" s="74"/>
      <c r="F77" s="73"/>
      <c r="G77" s="224" t="str">
        <f>G76</f>
        <v>-</v>
      </c>
      <c r="H77" s="224"/>
    </row>
    <row r="78" spans="2:8">
      <c r="B78" s="87" t="s">
        <v>324</v>
      </c>
      <c r="C78" s="86"/>
      <c r="D78" s="86"/>
      <c r="E78" s="86"/>
      <c r="F78" s="85"/>
      <c r="G78" s="224" t="s">
        <v>18</v>
      </c>
      <c r="H78" s="224"/>
    </row>
    <row r="79" spans="2:8">
      <c r="B79" s="84" t="s">
        <v>325</v>
      </c>
      <c r="C79" s="74"/>
      <c r="D79" s="74"/>
      <c r="E79" s="74"/>
      <c r="F79" s="73"/>
      <c r="G79" s="202" t="s">
        <v>326</v>
      </c>
      <c r="H79" s="202"/>
    </row>
    <row r="81" spans="2:8" ht="15">
      <c r="B81" s="67" t="s">
        <v>327</v>
      </c>
    </row>
    <row r="82" spans="2:8">
      <c r="B82" s="236" t="s">
        <v>328</v>
      </c>
      <c r="C82" s="236"/>
      <c r="D82" s="236"/>
      <c r="E82" s="236"/>
      <c r="F82" s="236"/>
      <c r="G82" s="236"/>
      <c r="H82" s="236"/>
    </row>
    <row r="83" spans="2:8">
      <c r="B83" s="226" t="s">
        <v>329</v>
      </c>
      <c r="C83" s="226"/>
      <c r="D83" s="226"/>
      <c r="E83" s="226" t="s">
        <v>330</v>
      </c>
      <c r="F83" s="226"/>
      <c r="G83" s="226"/>
      <c r="H83" s="226"/>
    </row>
    <row r="84" spans="2:8" ht="27" customHeight="1">
      <c r="B84" s="226"/>
      <c r="C84" s="226"/>
      <c r="D84" s="226"/>
      <c r="E84" s="226"/>
      <c r="F84" s="226"/>
      <c r="G84" s="226"/>
      <c r="H84" s="226"/>
    </row>
  </sheetData>
  <mergeCells count="42">
    <mergeCell ref="G12:H12"/>
    <mergeCell ref="B1:H1"/>
    <mergeCell ref="B2:C2"/>
    <mergeCell ref="D2:E2"/>
    <mergeCell ref="C3:D3"/>
    <mergeCell ref="E3:F3"/>
    <mergeCell ref="G3:H3"/>
    <mergeCell ref="C4:D4"/>
    <mergeCell ref="E4:F4"/>
    <mergeCell ref="G4:H4"/>
    <mergeCell ref="B7:H7"/>
    <mergeCell ref="G11:H11"/>
    <mergeCell ref="B69:C70"/>
    <mergeCell ref="E69:E70"/>
    <mergeCell ref="F69:G70"/>
    <mergeCell ref="H69:H70"/>
    <mergeCell ref="G15:H15"/>
    <mergeCell ref="G16:H16"/>
    <mergeCell ref="B20:C20"/>
    <mergeCell ref="G24:H24"/>
    <mergeCell ref="G25:H25"/>
    <mergeCell ref="G26:H26"/>
    <mergeCell ref="G27:H27"/>
    <mergeCell ref="G32:H32"/>
    <mergeCell ref="G33:H33"/>
    <mergeCell ref="B68:C68"/>
    <mergeCell ref="F68:G68"/>
    <mergeCell ref="B83:B84"/>
    <mergeCell ref="C83:D84"/>
    <mergeCell ref="E83:F84"/>
    <mergeCell ref="G83:H84"/>
    <mergeCell ref="B71:C72"/>
    <mergeCell ref="E71:E72"/>
    <mergeCell ref="F71:G72"/>
    <mergeCell ref="H71:H72"/>
    <mergeCell ref="B73:C73"/>
    <mergeCell ref="F73:G73"/>
    <mergeCell ref="G76:H76"/>
    <mergeCell ref="G77:H77"/>
    <mergeCell ref="G78:H78"/>
    <mergeCell ref="G79:H79"/>
    <mergeCell ref="B82:H82"/>
  </mergeCells>
  <pageMargins left="0.25" right="0.25" top="0.75" bottom="0.75" header="0.3" footer="0.3"/>
  <pageSetup paperSize="9" scale="86" fitToHeight="0" orientation="portrait" r:id="rId1"/>
  <headerFooter>
    <oddFooter>&amp;C&amp;"Times New Roman,Обычный"&amp;12&amp;KffffffСтраница &amp;P</oddFooter>
  </headerFooter>
  <rowBreaks count="1" manualBreakCount="1">
    <brk id="46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  <pageSetUpPr fitToPage="1"/>
  </sheetPr>
  <dimension ref="B1:H84"/>
  <sheetViews>
    <sheetView view="pageBreakPreview" topLeftCell="A10" zoomScaleNormal="75" zoomScaleSheetLayoutView="100" workbookViewId="0">
      <selection activeCell="H73" sqref="H73"/>
    </sheetView>
  </sheetViews>
  <sheetFormatPr defaultColWidth="12" defaultRowHeight="14.25"/>
  <cols>
    <col min="1" max="1" width="7.85546875" style="65" customWidth="1"/>
    <col min="2" max="2" width="19.42578125" style="65" customWidth="1"/>
    <col min="3" max="3" width="12" style="65"/>
    <col min="4" max="4" width="14.85546875" style="65" customWidth="1"/>
    <col min="5" max="5" width="16.85546875" style="65" customWidth="1"/>
    <col min="6" max="6" width="13.7109375" style="65" customWidth="1"/>
    <col min="7" max="7" width="15.140625" style="65" customWidth="1"/>
    <col min="8" max="8" width="14.85546875" style="65" customWidth="1"/>
    <col min="9" max="16384" width="12" style="65"/>
  </cols>
  <sheetData>
    <row r="1" spans="2:8" ht="15">
      <c r="B1" s="203" t="str">
        <f>[1]занесвынес!A1</f>
        <v>ООО Альфадез</v>
      </c>
      <c r="C1" s="204"/>
      <c r="D1" s="204"/>
      <c r="E1" s="204"/>
      <c r="F1" s="204"/>
      <c r="G1" s="204"/>
      <c r="H1" s="205"/>
    </row>
    <row r="2" spans="2:8">
      <c r="B2" s="206" t="str">
        <f>[1]занесвынес!A2</f>
        <v>Контактный телефон</v>
      </c>
      <c r="C2" s="207"/>
      <c r="D2" s="208">
        <f>[1]занесвынес!C2</f>
        <v>89379676209</v>
      </c>
      <c r="E2" s="209"/>
      <c r="F2" s="74"/>
      <c r="G2" s="74"/>
      <c r="H2" s="73"/>
    </row>
    <row r="3" spans="2:8">
      <c r="B3" s="83" t="s">
        <v>273</v>
      </c>
      <c r="C3" s="210" t="s">
        <v>337</v>
      </c>
      <c r="D3" s="211"/>
      <c r="E3" s="206" t="str">
        <f>[1]занесвынес!A4</f>
        <v>Наименование обьекта</v>
      </c>
      <c r="F3" s="206"/>
      <c r="G3" s="211" t="str">
        <f>журнал6!C4</f>
        <v>ОСП ЗУПИ</v>
      </c>
      <c r="H3" s="211"/>
    </row>
    <row r="4" spans="2:8">
      <c r="B4" s="83" t="s">
        <v>274</v>
      </c>
      <c r="C4" s="212" t="s">
        <v>343</v>
      </c>
      <c r="D4" s="212"/>
      <c r="E4" s="213" t="str">
        <f>[1]занесвынес!A5</f>
        <v>Адрес проведения работ</v>
      </c>
      <c r="F4" s="213"/>
      <c r="G4" s="212" t="str">
        <f>журнал6!C5</f>
        <v>с.Овчарное ул.Луговая 41</v>
      </c>
      <c r="H4" s="212"/>
    </row>
    <row r="5" spans="2:8">
      <c r="B5" s="99" t="s">
        <v>275</v>
      </c>
      <c r="C5" s="98">
        <f>занесвынес!A12</f>
        <v>45154</v>
      </c>
      <c r="D5" s="74"/>
      <c r="E5" s="74"/>
      <c r="F5" s="74"/>
      <c r="G5" s="74"/>
      <c r="H5" s="73"/>
    </row>
    <row r="7" spans="2:8" ht="15">
      <c r="B7" s="214" t="s">
        <v>276</v>
      </c>
      <c r="C7" s="214"/>
      <c r="D7" s="214"/>
      <c r="E7" s="214"/>
      <c r="F7" s="214"/>
      <c r="G7" s="214"/>
      <c r="H7" s="214"/>
    </row>
    <row r="9" spans="2:8" ht="15">
      <c r="B9" s="67" t="s">
        <v>277</v>
      </c>
      <c r="C9" s="67"/>
    </row>
    <row r="10" spans="2:8" ht="15">
      <c r="B10" s="67" t="s">
        <v>278</v>
      </c>
    </row>
    <row r="11" spans="2:8" s="66" customFormat="1" ht="45">
      <c r="B11" s="72" t="s">
        <v>279</v>
      </c>
      <c r="C11" s="72" t="s">
        <v>280</v>
      </c>
      <c r="D11" s="72" t="s">
        <v>281</v>
      </c>
      <c r="E11" s="72" t="s">
        <v>282</v>
      </c>
      <c r="F11" s="72" t="s">
        <v>283</v>
      </c>
      <c r="G11" s="215" t="s">
        <v>284</v>
      </c>
      <c r="H11" s="215"/>
    </row>
    <row r="12" spans="2:8">
      <c r="B12" s="94" t="s">
        <v>18</v>
      </c>
      <c r="C12" s="94" t="s">
        <v>18</v>
      </c>
      <c r="D12" s="94" t="s">
        <v>18</v>
      </c>
      <c r="E12" s="94" t="s">
        <v>18</v>
      </c>
      <c r="F12" s="93" t="s">
        <v>18</v>
      </c>
      <c r="G12" s="202" t="s">
        <v>18</v>
      </c>
      <c r="H12" s="202"/>
    </row>
    <row r="14" spans="2:8" ht="15">
      <c r="B14" s="67" t="s">
        <v>285</v>
      </c>
      <c r="C14" s="67"/>
      <c r="D14" s="67"/>
    </row>
    <row r="15" spans="2:8" s="66" customFormat="1" ht="39.950000000000003" customHeight="1">
      <c r="B15" s="95" t="s">
        <v>279</v>
      </c>
      <c r="C15" s="72" t="s">
        <v>280</v>
      </c>
      <c r="D15" s="72" t="s">
        <v>281</v>
      </c>
      <c r="E15" s="72" t="s">
        <v>282</v>
      </c>
      <c r="F15" s="72" t="s">
        <v>283</v>
      </c>
      <c r="G15" s="215" t="s">
        <v>284</v>
      </c>
      <c r="H15" s="215"/>
    </row>
    <row r="16" spans="2:8" ht="28.5">
      <c r="B16" s="71" t="s">
        <v>331</v>
      </c>
      <c r="C16" s="80" t="s">
        <v>18</v>
      </c>
      <c r="D16" s="80" t="s">
        <v>18</v>
      </c>
      <c r="E16" s="80" t="s">
        <v>16</v>
      </c>
      <c r="F16" s="97" t="s">
        <v>18</v>
      </c>
      <c r="G16" s="224" t="s">
        <v>18</v>
      </c>
      <c r="H16" s="224"/>
    </row>
    <row r="18" spans="2:8" ht="15">
      <c r="B18" s="76" t="s">
        <v>286</v>
      </c>
    </row>
    <row r="19" spans="2:8" ht="15">
      <c r="B19" s="82" t="s">
        <v>287</v>
      </c>
      <c r="C19" s="82" t="s">
        <v>288</v>
      </c>
    </row>
    <row r="20" spans="2:8" ht="15">
      <c r="B20" s="225" t="s">
        <v>289</v>
      </c>
      <c r="C20" s="225"/>
    </row>
    <row r="21" spans="2:8">
      <c r="B21" s="81" t="s">
        <v>290</v>
      </c>
      <c r="C21" s="80" t="s">
        <v>18</v>
      </c>
    </row>
    <row r="22" spans="2:8">
      <c r="B22" s="81" t="s">
        <v>291</v>
      </c>
      <c r="C22" s="80" t="str">
        <f>C21</f>
        <v>-</v>
      </c>
    </row>
    <row r="24" spans="2:8">
      <c r="B24" s="96" t="s">
        <v>292</v>
      </c>
      <c r="C24" s="74"/>
      <c r="D24" s="74"/>
      <c r="E24" s="74"/>
      <c r="F24" s="73"/>
      <c r="G24" s="222" t="s">
        <v>18</v>
      </c>
      <c r="H24" s="222"/>
    </row>
    <row r="25" spans="2:8">
      <c r="B25" s="96" t="s">
        <v>293</v>
      </c>
      <c r="C25" s="74"/>
      <c r="D25" s="74"/>
      <c r="E25" s="74"/>
      <c r="F25" s="73"/>
      <c r="G25" s="224" t="s">
        <v>18</v>
      </c>
      <c r="H25" s="224"/>
    </row>
    <row r="26" spans="2:8">
      <c r="B26" s="96" t="s">
        <v>294</v>
      </c>
      <c r="C26" s="74"/>
      <c r="D26" s="74"/>
      <c r="E26" s="74"/>
      <c r="F26" s="73"/>
      <c r="G26" s="224" t="s">
        <v>18</v>
      </c>
      <c r="H26" s="224"/>
    </row>
    <row r="27" spans="2:8">
      <c r="B27" s="96" t="s">
        <v>333</v>
      </c>
      <c r="C27" s="74"/>
      <c r="D27" s="74"/>
      <c r="E27" s="74"/>
      <c r="F27" s="73"/>
      <c r="G27" s="224" t="str">
        <f>G16</f>
        <v>-</v>
      </c>
      <c r="H27" s="224"/>
    </row>
    <row r="28" spans="2:8" ht="15">
      <c r="B28" s="76" t="s">
        <v>295</v>
      </c>
    </row>
    <row r="29" spans="2:8">
      <c r="B29" s="75" t="s">
        <v>338</v>
      </c>
      <c r="C29" s="74"/>
      <c r="D29" s="74"/>
      <c r="E29" s="74"/>
      <c r="F29" s="74"/>
      <c r="G29" s="74"/>
      <c r="H29" s="73"/>
    </row>
    <row r="31" spans="2:8" ht="15">
      <c r="B31" s="67" t="s">
        <v>297</v>
      </c>
    </row>
    <row r="32" spans="2:8" ht="45">
      <c r="B32" s="95" t="s">
        <v>279</v>
      </c>
      <c r="C32" s="72" t="s">
        <v>280</v>
      </c>
      <c r="D32" s="72" t="s">
        <v>281</v>
      </c>
      <c r="E32" s="72" t="s">
        <v>282</v>
      </c>
      <c r="F32" s="72" t="s">
        <v>283</v>
      </c>
      <c r="G32" s="215" t="s">
        <v>284</v>
      </c>
      <c r="H32" s="215"/>
    </row>
    <row r="33" spans="2:8">
      <c r="B33" s="94" t="s">
        <v>18</v>
      </c>
      <c r="C33" s="94" t="s">
        <v>18</v>
      </c>
      <c r="D33" s="94" t="s">
        <v>18</v>
      </c>
      <c r="E33" s="94" t="s">
        <v>18</v>
      </c>
      <c r="F33" s="93" t="s">
        <v>18</v>
      </c>
      <c r="G33" s="202" t="s">
        <v>18</v>
      </c>
      <c r="H33" s="202"/>
    </row>
    <row r="35" spans="2:8" ht="15">
      <c r="B35" s="76" t="s">
        <v>286</v>
      </c>
    </row>
    <row r="36" spans="2:8" ht="15">
      <c r="B36" s="82" t="s">
        <v>287</v>
      </c>
      <c r="C36" s="82" t="s">
        <v>288</v>
      </c>
    </row>
    <row r="37" spans="2:8">
      <c r="B37" s="81" t="s">
        <v>298</v>
      </c>
      <c r="C37" s="81"/>
    </row>
    <row r="38" spans="2:8">
      <c r="B38" s="81" t="s">
        <v>299</v>
      </c>
      <c r="C38" s="80" t="s">
        <v>18</v>
      </c>
    </row>
    <row r="39" spans="2:8" s="66" customFormat="1">
      <c r="B39" s="81" t="s">
        <v>300</v>
      </c>
      <c r="C39" s="80" t="s">
        <v>18</v>
      </c>
    </row>
    <row r="40" spans="2:8">
      <c r="B40" s="81" t="s">
        <v>301</v>
      </c>
      <c r="C40" s="80" t="s">
        <v>18</v>
      </c>
      <c r="D40" s="77"/>
      <c r="E40" s="77"/>
      <c r="F40" s="77"/>
      <c r="G40" s="77"/>
    </row>
    <row r="41" spans="2:8">
      <c r="B41" s="81" t="s">
        <v>291</v>
      </c>
      <c r="C41" s="80" t="s">
        <v>18</v>
      </c>
      <c r="D41" s="77"/>
      <c r="E41" s="77"/>
      <c r="F41" s="77"/>
      <c r="G41" s="77"/>
    </row>
    <row r="42" spans="2:8">
      <c r="B42" s="74"/>
      <c r="C42" s="78"/>
      <c r="D42" s="77"/>
      <c r="E42" s="77"/>
      <c r="F42" s="77"/>
      <c r="G42" s="77"/>
    </row>
    <row r="43" spans="2:8">
      <c r="B43" s="79" t="s">
        <v>302</v>
      </c>
      <c r="C43" s="78"/>
      <c r="D43" s="78"/>
      <c r="E43" s="78"/>
      <c r="F43" s="78"/>
      <c r="G43" s="78"/>
      <c r="H43" s="73"/>
    </row>
    <row r="44" spans="2:8">
      <c r="B44" s="77"/>
      <c r="C44" s="77"/>
      <c r="D44" s="77"/>
      <c r="E44" s="77"/>
      <c r="F44" s="77"/>
      <c r="G44" s="77"/>
    </row>
    <row r="45" spans="2:8" ht="15">
      <c r="B45" s="76" t="s">
        <v>295</v>
      </c>
    </row>
    <row r="46" spans="2:8">
      <c r="B46" s="75" t="s">
        <v>296</v>
      </c>
      <c r="C46" s="74"/>
      <c r="D46" s="74"/>
      <c r="E46" s="74"/>
      <c r="F46" s="74"/>
      <c r="G46" s="74"/>
      <c r="H46" s="73"/>
    </row>
    <row r="48" spans="2:8" ht="15">
      <c r="B48" s="67" t="s">
        <v>303</v>
      </c>
    </row>
    <row r="49" spans="2:8" ht="30">
      <c r="B49" s="82" t="s">
        <v>304</v>
      </c>
      <c r="C49" s="82" t="s">
        <v>305</v>
      </c>
      <c r="D49" s="82" t="s">
        <v>306</v>
      </c>
      <c r="E49" s="82" t="s">
        <v>307</v>
      </c>
      <c r="F49" s="82" t="s">
        <v>308</v>
      </c>
      <c r="G49" s="82" t="s">
        <v>309</v>
      </c>
      <c r="H49" s="72" t="s">
        <v>310</v>
      </c>
    </row>
    <row r="50" spans="2:8">
      <c r="B50" s="80" t="s">
        <v>18</v>
      </c>
      <c r="C50" s="80" t="s">
        <v>18</v>
      </c>
      <c r="D50" s="80" t="s">
        <v>18</v>
      </c>
      <c r="E50" s="80" t="s">
        <v>18</v>
      </c>
      <c r="F50" s="80" t="s">
        <v>18</v>
      </c>
      <c r="G50" s="80" t="s">
        <v>18</v>
      </c>
      <c r="H50" s="80" t="s">
        <v>18</v>
      </c>
    </row>
    <row r="51" spans="2:8">
      <c r="B51" s="77"/>
      <c r="C51" s="77"/>
      <c r="D51" s="77"/>
      <c r="E51" s="77"/>
      <c r="F51" s="77"/>
      <c r="G51" s="77"/>
      <c r="H51" s="77"/>
    </row>
    <row r="52" spans="2:8" ht="15">
      <c r="B52" s="76" t="s">
        <v>286</v>
      </c>
      <c r="D52" s="77"/>
      <c r="E52" s="77"/>
      <c r="F52" s="77"/>
      <c r="G52" s="77"/>
      <c r="H52" s="77"/>
    </row>
    <row r="53" spans="2:8" ht="15">
      <c r="B53" s="82" t="s">
        <v>287</v>
      </c>
      <c r="C53" s="82" t="s">
        <v>288</v>
      </c>
    </row>
    <row r="54" spans="2:8">
      <c r="B54" s="75" t="s">
        <v>311</v>
      </c>
      <c r="C54" s="73"/>
    </row>
    <row r="55" spans="2:8">
      <c r="B55" s="81" t="s">
        <v>305</v>
      </c>
      <c r="C55" s="80" t="s">
        <v>18</v>
      </c>
    </row>
    <row r="56" spans="2:8">
      <c r="B56" s="81" t="s">
        <v>306</v>
      </c>
      <c r="C56" s="80" t="s">
        <v>18</v>
      </c>
    </row>
    <row r="57" spans="2:8">
      <c r="B57" s="81" t="str">
        <f>E49</f>
        <v>Златоглазка</v>
      </c>
      <c r="C57" s="80" t="s">
        <v>18</v>
      </c>
    </row>
    <row r="58" spans="2:8">
      <c r="B58" s="81" t="str">
        <f>F49</f>
        <v>Комары</v>
      </c>
      <c r="C58" s="80" t="s">
        <v>18</v>
      </c>
    </row>
    <row r="59" spans="2:8">
      <c r="B59" s="81" t="str">
        <f>G49</f>
        <v>Осы</v>
      </c>
      <c r="C59" s="80" t="s">
        <v>18</v>
      </c>
    </row>
    <row r="60" spans="2:8">
      <c r="B60" s="81" t="str">
        <f>H49</f>
        <v>Пищевая моль</v>
      </c>
      <c r="C60" s="80" t="s">
        <v>18</v>
      </c>
    </row>
    <row r="62" spans="2:8">
      <c r="B62" s="79" t="s">
        <v>312</v>
      </c>
      <c r="C62" s="78"/>
      <c r="D62" s="78"/>
      <c r="E62" s="78"/>
      <c r="F62" s="78"/>
      <c r="G62" s="78"/>
      <c r="H62" s="73"/>
    </row>
    <row r="63" spans="2:8">
      <c r="B63" s="77"/>
      <c r="C63" s="77"/>
      <c r="D63" s="77"/>
      <c r="E63" s="77"/>
      <c r="F63" s="77"/>
      <c r="G63" s="77"/>
    </row>
    <row r="64" spans="2:8" ht="15">
      <c r="B64" s="76" t="s">
        <v>295</v>
      </c>
    </row>
    <row r="65" spans="2:8">
      <c r="B65" s="75" t="s">
        <v>296</v>
      </c>
      <c r="C65" s="74"/>
      <c r="D65" s="74"/>
      <c r="E65" s="74"/>
      <c r="F65" s="74"/>
      <c r="G65" s="74"/>
      <c r="H65" s="73"/>
    </row>
    <row r="67" spans="2:8" s="66" customFormat="1" ht="55.5" customHeight="1">
      <c r="B67" s="67" t="s">
        <v>313</v>
      </c>
      <c r="C67" s="65"/>
      <c r="D67" s="65"/>
      <c r="E67" s="65"/>
      <c r="F67" s="65"/>
      <c r="G67" s="65"/>
      <c r="H67" s="65"/>
    </row>
    <row r="68" spans="2:8" s="66" customFormat="1" ht="30">
      <c r="B68" s="215" t="s">
        <v>314</v>
      </c>
      <c r="C68" s="215"/>
      <c r="D68" s="72" t="s">
        <v>315</v>
      </c>
      <c r="E68" s="72" t="s">
        <v>269</v>
      </c>
      <c r="F68" s="215" t="s">
        <v>316</v>
      </c>
      <c r="G68" s="215"/>
      <c r="H68" s="72" t="s">
        <v>317</v>
      </c>
    </row>
    <row r="69" spans="2:8" s="66" customFormat="1" ht="20.25" customHeight="1">
      <c r="B69" s="216" t="s">
        <v>318</v>
      </c>
      <c r="C69" s="217"/>
      <c r="D69" s="92" t="s">
        <v>18</v>
      </c>
      <c r="E69" s="220" t="s">
        <v>18</v>
      </c>
      <c r="F69" s="216" t="s">
        <v>18</v>
      </c>
      <c r="G69" s="217"/>
      <c r="H69" s="222" t="s">
        <v>18</v>
      </c>
    </row>
    <row r="70" spans="2:8" s="66" customFormat="1" ht="25.5" customHeight="1">
      <c r="B70" s="218"/>
      <c r="C70" s="219"/>
      <c r="D70" s="91" t="s">
        <v>18</v>
      </c>
      <c r="E70" s="221"/>
      <c r="F70" s="218"/>
      <c r="G70" s="219"/>
      <c r="H70" s="223"/>
    </row>
    <row r="71" spans="2:8" s="66" customFormat="1" ht="30.75" customHeight="1">
      <c r="B71" s="227" t="s">
        <v>319</v>
      </c>
      <c r="C71" s="228"/>
      <c r="D71" s="90" t="s">
        <v>336</v>
      </c>
      <c r="E71" s="231" t="str">
        <f>журнал6!B9</f>
        <v xml:space="preserve">Ратобор-брикет от грызунов </v>
      </c>
      <c r="F71" s="232" t="str">
        <f>журнал6!F9</f>
        <v>Бродифакум 0,005%</v>
      </c>
      <c r="G71" s="232"/>
      <c r="H71" s="237">
        <f>журнал6!G12</f>
        <v>3.94</v>
      </c>
    </row>
    <row r="72" spans="2:8" s="66" customFormat="1" ht="25.5" customHeight="1">
      <c r="B72" s="229"/>
      <c r="C72" s="230"/>
      <c r="D72" s="89" t="s">
        <v>332</v>
      </c>
      <c r="E72" s="231"/>
      <c r="F72" s="232"/>
      <c r="G72" s="232"/>
      <c r="H72" s="238"/>
    </row>
    <row r="73" spans="2:8" s="66" customFormat="1" ht="27" customHeight="1">
      <c r="B73" s="233" t="s">
        <v>320</v>
      </c>
      <c r="C73" s="233"/>
      <c r="D73" s="88" t="s">
        <v>18</v>
      </c>
      <c r="E73" s="71" t="s">
        <v>18</v>
      </c>
      <c r="F73" s="234" t="s">
        <v>18</v>
      </c>
      <c r="G73" s="235"/>
      <c r="H73" s="71" t="s">
        <v>18</v>
      </c>
    </row>
    <row r="74" spans="2:8" s="66" customFormat="1" ht="11.25" customHeight="1">
      <c r="B74" s="70"/>
      <c r="C74" s="70"/>
      <c r="D74" s="69"/>
      <c r="E74" s="69"/>
      <c r="F74" s="69"/>
      <c r="G74" s="69"/>
      <c r="H74" s="69"/>
    </row>
    <row r="75" spans="2:8" ht="15">
      <c r="B75" s="67" t="s">
        <v>321</v>
      </c>
      <c r="C75" s="68"/>
    </row>
    <row r="76" spans="2:8">
      <c r="B76" s="84" t="s">
        <v>322</v>
      </c>
      <c r="C76" s="74"/>
      <c r="D76" s="74"/>
      <c r="E76" s="74"/>
      <c r="F76" s="73"/>
      <c r="G76" s="224" t="s">
        <v>18</v>
      </c>
      <c r="H76" s="224"/>
    </row>
    <row r="77" spans="2:8">
      <c r="B77" s="84" t="s">
        <v>323</v>
      </c>
      <c r="C77" s="74"/>
      <c r="D77" s="74"/>
      <c r="E77" s="74"/>
      <c r="F77" s="73"/>
      <c r="G77" s="224" t="str">
        <f>G76</f>
        <v>-</v>
      </c>
      <c r="H77" s="224"/>
    </row>
    <row r="78" spans="2:8">
      <c r="B78" s="87" t="s">
        <v>324</v>
      </c>
      <c r="C78" s="86"/>
      <c r="D78" s="86"/>
      <c r="E78" s="86"/>
      <c r="F78" s="85"/>
      <c r="G78" s="224" t="s">
        <v>18</v>
      </c>
      <c r="H78" s="224"/>
    </row>
    <row r="79" spans="2:8">
      <c r="B79" s="84" t="s">
        <v>325</v>
      </c>
      <c r="C79" s="74"/>
      <c r="D79" s="74"/>
      <c r="E79" s="74"/>
      <c r="F79" s="73"/>
      <c r="G79" s="202" t="s">
        <v>326</v>
      </c>
      <c r="H79" s="202"/>
    </row>
    <row r="81" spans="2:8" ht="15">
      <c r="B81" s="67" t="s">
        <v>327</v>
      </c>
    </row>
    <row r="82" spans="2:8">
      <c r="B82" s="236" t="s">
        <v>328</v>
      </c>
      <c r="C82" s="236"/>
      <c r="D82" s="236"/>
      <c r="E82" s="236"/>
      <c r="F82" s="236"/>
      <c r="G82" s="236"/>
      <c r="H82" s="236"/>
    </row>
    <row r="83" spans="2:8">
      <c r="B83" s="226" t="s">
        <v>329</v>
      </c>
      <c r="C83" s="226"/>
      <c r="D83" s="226"/>
      <c r="E83" s="226" t="s">
        <v>330</v>
      </c>
      <c r="F83" s="226"/>
      <c r="G83" s="226"/>
      <c r="H83" s="226"/>
    </row>
    <row r="84" spans="2:8" ht="27" customHeight="1">
      <c r="B84" s="226"/>
      <c r="C84" s="226"/>
      <c r="D84" s="226"/>
      <c r="E84" s="226"/>
      <c r="F84" s="226"/>
      <c r="G84" s="226"/>
      <c r="H84" s="226"/>
    </row>
  </sheetData>
  <mergeCells count="42">
    <mergeCell ref="G12:H12"/>
    <mergeCell ref="B1:H1"/>
    <mergeCell ref="B2:C2"/>
    <mergeCell ref="D2:E2"/>
    <mergeCell ref="C3:D3"/>
    <mergeCell ref="E3:F3"/>
    <mergeCell ref="G3:H3"/>
    <mergeCell ref="C4:D4"/>
    <mergeCell ref="E4:F4"/>
    <mergeCell ref="G4:H4"/>
    <mergeCell ref="B7:H7"/>
    <mergeCell ref="G11:H11"/>
    <mergeCell ref="B69:C70"/>
    <mergeCell ref="E69:E70"/>
    <mergeCell ref="F69:G70"/>
    <mergeCell ref="H69:H70"/>
    <mergeCell ref="G15:H15"/>
    <mergeCell ref="G16:H16"/>
    <mergeCell ref="B20:C20"/>
    <mergeCell ref="G24:H24"/>
    <mergeCell ref="G25:H25"/>
    <mergeCell ref="G26:H26"/>
    <mergeCell ref="G27:H27"/>
    <mergeCell ref="G32:H32"/>
    <mergeCell ref="G33:H33"/>
    <mergeCell ref="B68:C68"/>
    <mergeCell ref="F68:G68"/>
    <mergeCell ref="B83:B84"/>
    <mergeCell ref="C83:D84"/>
    <mergeCell ref="E83:F84"/>
    <mergeCell ref="G83:H84"/>
    <mergeCell ref="B71:C72"/>
    <mergeCell ref="E71:E72"/>
    <mergeCell ref="F71:G72"/>
    <mergeCell ref="H71:H72"/>
    <mergeCell ref="B73:C73"/>
    <mergeCell ref="F73:G73"/>
    <mergeCell ref="G76:H76"/>
    <mergeCell ref="G77:H77"/>
    <mergeCell ref="G78:H78"/>
    <mergeCell ref="G79:H79"/>
    <mergeCell ref="B82:H82"/>
  </mergeCells>
  <pageMargins left="0.25" right="0.25" top="0.75" bottom="0.75" header="0.3" footer="0.3"/>
  <pageSetup paperSize="9" scale="86" fitToHeight="0" orientation="portrait" r:id="rId1"/>
  <headerFooter>
    <oddFooter>&amp;C&amp;"Times New Roman,Обычный"&amp;12&amp;KffffffСтраница &amp;P</oddFooter>
  </headerFooter>
  <rowBreaks count="1" manualBreakCount="1">
    <brk id="4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  <pageSetUpPr fitToPage="1"/>
  </sheetPr>
  <dimension ref="B1:H84"/>
  <sheetViews>
    <sheetView view="pageBreakPreview" zoomScaleNormal="75" zoomScaleSheetLayoutView="100" workbookViewId="0">
      <selection activeCell="G26" sqref="G26:H26"/>
    </sheetView>
  </sheetViews>
  <sheetFormatPr defaultColWidth="12" defaultRowHeight="14.25"/>
  <cols>
    <col min="1" max="1" width="7.85546875" style="65" customWidth="1"/>
    <col min="2" max="2" width="19.42578125" style="65" customWidth="1"/>
    <col min="3" max="3" width="12" style="65"/>
    <col min="4" max="4" width="14.85546875" style="65" customWidth="1"/>
    <col min="5" max="5" width="16.85546875" style="65" customWidth="1"/>
    <col min="6" max="6" width="13.7109375" style="65" customWidth="1"/>
    <col min="7" max="7" width="15.140625" style="65" customWidth="1"/>
    <col min="8" max="8" width="14.85546875" style="65" customWidth="1"/>
    <col min="9" max="16384" width="12" style="65"/>
  </cols>
  <sheetData>
    <row r="1" spans="2:8" ht="15">
      <c r="B1" s="203" t="str">
        <f>[1]занесвынес!A1</f>
        <v>ООО Альфадез</v>
      </c>
      <c r="C1" s="204"/>
      <c r="D1" s="204"/>
      <c r="E1" s="204"/>
      <c r="F1" s="204"/>
      <c r="G1" s="204"/>
      <c r="H1" s="205"/>
    </row>
    <row r="2" spans="2:8">
      <c r="B2" s="206" t="str">
        <f>[1]занесвынес!A2</f>
        <v>Контактный телефон</v>
      </c>
      <c r="C2" s="207"/>
      <c r="D2" s="208">
        <f>[1]занесвынес!C2</f>
        <v>89379676209</v>
      </c>
      <c r="E2" s="209"/>
      <c r="F2" s="74"/>
      <c r="G2" s="74"/>
      <c r="H2" s="73"/>
    </row>
    <row r="3" spans="2:8">
      <c r="B3" s="83" t="s">
        <v>273</v>
      </c>
      <c r="C3" s="210" t="s">
        <v>337</v>
      </c>
      <c r="D3" s="211"/>
      <c r="E3" s="206" t="str">
        <f>[1]занесвынес!A4</f>
        <v>Наименование обьекта</v>
      </c>
      <c r="F3" s="206"/>
      <c r="G3" s="211" t="str">
        <f>журнал6!C4</f>
        <v>ОСП ЗУПИ</v>
      </c>
      <c r="H3" s="211"/>
    </row>
    <row r="4" spans="2:8">
      <c r="B4" s="83" t="s">
        <v>274</v>
      </c>
      <c r="C4" s="212" t="s">
        <v>343</v>
      </c>
      <c r="D4" s="212"/>
      <c r="E4" s="213" t="str">
        <f>[1]занесвынес!A5</f>
        <v>Адрес проведения работ</v>
      </c>
      <c r="F4" s="213"/>
      <c r="G4" s="212" t="str">
        <f>журнал6!C5</f>
        <v>с.Овчарное ул.Луговая 41</v>
      </c>
      <c r="H4" s="212"/>
    </row>
    <row r="5" spans="2:8">
      <c r="B5" s="99" t="s">
        <v>275</v>
      </c>
      <c r="C5" s="98">
        <f>журнал6!A13</f>
        <v>45156</v>
      </c>
      <c r="D5" s="74"/>
      <c r="E5" s="74"/>
      <c r="F5" s="74"/>
      <c r="G5" s="74"/>
      <c r="H5" s="73"/>
    </row>
    <row r="7" spans="2:8" ht="15">
      <c r="B7" s="214" t="s">
        <v>276</v>
      </c>
      <c r="C7" s="214"/>
      <c r="D7" s="214"/>
      <c r="E7" s="214"/>
      <c r="F7" s="214"/>
      <c r="G7" s="214"/>
      <c r="H7" s="214"/>
    </row>
    <row r="9" spans="2:8" ht="15">
      <c r="B9" s="67" t="s">
        <v>277</v>
      </c>
      <c r="C9" s="67"/>
    </row>
    <row r="10" spans="2:8" ht="15">
      <c r="B10" s="67" t="s">
        <v>278</v>
      </c>
    </row>
    <row r="11" spans="2:8" s="66" customFormat="1" ht="45">
      <c r="B11" s="72" t="s">
        <v>279</v>
      </c>
      <c r="C11" s="72" t="s">
        <v>280</v>
      </c>
      <c r="D11" s="72" t="s">
        <v>281</v>
      </c>
      <c r="E11" s="72" t="s">
        <v>282</v>
      </c>
      <c r="F11" s="72" t="s">
        <v>283</v>
      </c>
      <c r="G11" s="215" t="s">
        <v>284</v>
      </c>
      <c r="H11" s="215"/>
    </row>
    <row r="12" spans="2:8">
      <c r="B12" s="94" t="s">
        <v>18</v>
      </c>
      <c r="C12" s="94" t="s">
        <v>18</v>
      </c>
      <c r="D12" s="94" t="s">
        <v>18</v>
      </c>
      <c r="E12" s="94" t="s">
        <v>18</v>
      </c>
      <c r="F12" s="93" t="s">
        <v>18</v>
      </c>
      <c r="G12" s="202" t="s">
        <v>18</v>
      </c>
      <c r="H12" s="202"/>
    </row>
    <row r="14" spans="2:8" ht="15">
      <c r="B14" s="67" t="s">
        <v>285</v>
      </c>
      <c r="C14" s="67"/>
      <c r="D14" s="67"/>
    </row>
    <row r="15" spans="2:8" s="66" customFormat="1" ht="39.950000000000003" customHeight="1">
      <c r="B15" s="95" t="s">
        <v>279</v>
      </c>
      <c r="C15" s="72" t="s">
        <v>280</v>
      </c>
      <c r="D15" s="72" t="s">
        <v>281</v>
      </c>
      <c r="E15" s="72" t="s">
        <v>282</v>
      </c>
      <c r="F15" s="72" t="s">
        <v>283</v>
      </c>
      <c r="G15" s="215" t="s">
        <v>284</v>
      </c>
      <c r="H15" s="215"/>
    </row>
    <row r="16" spans="2:8" ht="28.5">
      <c r="B16" s="71" t="s">
        <v>331</v>
      </c>
      <c r="C16" s="80" t="s">
        <v>18</v>
      </c>
      <c r="D16" s="80" t="s">
        <v>18</v>
      </c>
      <c r="E16" s="80" t="s">
        <v>18</v>
      </c>
      <c r="F16" s="97" t="s">
        <v>18</v>
      </c>
      <c r="G16" s="224" t="s">
        <v>18</v>
      </c>
      <c r="H16" s="224"/>
    </row>
    <row r="18" spans="2:8" ht="15">
      <c r="B18" s="76" t="s">
        <v>286</v>
      </c>
    </row>
    <row r="19" spans="2:8" ht="15">
      <c r="B19" s="82" t="s">
        <v>287</v>
      </c>
      <c r="C19" s="82" t="s">
        <v>288</v>
      </c>
    </row>
    <row r="20" spans="2:8" ht="15">
      <c r="B20" s="225" t="s">
        <v>289</v>
      </c>
      <c r="C20" s="225"/>
    </row>
    <row r="21" spans="2:8">
      <c r="B21" s="81" t="s">
        <v>290</v>
      </c>
      <c r="C21" s="80" t="s">
        <v>18</v>
      </c>
    </row>
    <row r="22" spans="2:8">
      <c r="B22" s="81" t="s">
        <v>291</v>
      </c>
      <c r="C22" s="80" t="str">
        <f>C21</f>
        <v>-</v>
      </c>
    </row>
    <row r="24" spans="2:8">
      <c r="B24" s="96" t="s">
        <v>292</v>
      </c>
      <c r="C24" s="74"/>
      <c r="D24" s="74"/>
      <c r="E24" s="74"/>
      <c r="F24" s="73"/>
      <c r="G24" s="222" t="s">
        <v>18</v>
      </c>
      <c r="H24" s="222"/>
    </row>
    <row r="25" spans="2:8">
      <c r="B25" s="96" t="s">
        <v>293</v>
      </c>
      <c r="C25" s="74"/>
      <c r="D25" s="74"/>
      <c r="E25" s="74"/>
      <c r="F25" s="73"/>
      <c r="G25" s="224" t="s">
        <v>18</v>
      </c>
      <c r="H25" s="224"/>
    </row>
    <row r="26" spans="2:8">
      <c r="B26" s="96" t="s">
        <v>294</v>
      </c>
      <c r="C26" s="74"/>
      <c r="D26" s="74"/>
      <c r="E26" s="74"/>
      <c r="F26" s="73"/>
      <c r="G26" s="224" t="s">
        <v>18</v>
      </c>
      <c r="H26" s="224"/>
    </row>
    <row r="27" spans="2:8">
      <c r="B27" s="96" t="s">
        <v>333</v>
      </c>
      <c r="C27" s="74"/>
      <c r="D27" s="74"/>
      <c r="E27" s="74"/>
      <c r="F27" s="73"/>
      <c r="G27" s="224" t="str">
        <f>G16</f>
        <v>-</v>
      </c>
      <c r="H27" s="224"/>
    </row>
    <row r="28" spans="2:8" ht="15">
      <c r="B28" s="76" t="s">
        <v>295</v>
      </c>
    </row>
    <row r="29" spans="2:8">
      <c r="B29" s="75" t="s">
        <v>339</v>
      </c>
      <c r="C29" s="74"/>
      <c r="D29" s="74"/>
      <c r="E29" s="74"/>
      <c r="F29" s="74"/>
      <c r="G29" s="74"/>
      <c r="H29" s="73"/>
    </row>
    <row r="31" spans="2:8" ht="15">
      <c r="B31" s="67" t="s">
        <v>297</v>
      </c>
    </row>
    <row r="32" spans="2:8" ht="45">
      <c r="B32" s="95" t="s">
        <v>279</v>
      </c>
      <c r="C32" s="72" t="s">
        <v>280</v>
      </c>
      <c r="D32" s="72" t="s">
        <v>281</v>
      </c>
      <c r="E32" s="72" t="s">
        <v>282</v>
      </c>
      <c r="F32" s="72" t="s">
        <v>283</v>
      </c>
      <c r="G32" s="215" t="s">
        <v>284</v>
      </c>
      <c r="H32" s="215"/>
    </row>
    <row r="33" spans="2:8">
      <c r="B33" s="94" t="s">
        <v>18</v>
      </c>
      <c r="C33" s="94" t="s">
        <v>18</v>
      </c>
      <c r="D33" s="94" t="s">
        <v>18</v>
      </c>
      <c r="E33" s="94" t="s">
        <v>18</v>
      </c>
      <c r="F33" s="93" t="s">
        <v>18</v>
      </c>
      <c r="G33" s="202" t="s">
        <v>18</v>
      </c>
      <c r="H33" s="202"/>
    </row>
    <row r="35" spans="2:8" ht="15">
      <c r="B35" s="76" t="s">
        <v>286</v>
      </c>
    </row>
    <row r="36" spans="2:8" ht="15">
      <c r="B36" s="82" t="s">
        <v>287</v>
      </c>
      <c r="C36" s="82" t="s">
        <v>288</v>
      </c>
    </row>
    <row r="37" spans="2:8">
      <c r="B37" s="81" t="s">
        <v>298</v>
      </c>
      <c r="C37" s="81"/>
    </row>
    <row r="38" spans="2:8">
      <c r="B38" s="81" t="s">
        <v>299</v>
      </c>
      <c r="C38" s="80" t="s">
        <v>18</v>
      </c>
    </row>
    <row r="39" spans="2:8" s="66" customFormat="1">
      <c r="B39" s="81" t="s">
        <v>300</v>
      </c>
      <c r="C39" s="80" t="s">
        <v>18</v>
      </c>
    </row>
    <row r="40" spans="2:8">
      <c r="B40" s="81" t="s">
        <v>301</v>
      </c>
      <c r="C40" s="80" t="s">
        <v>18</v>
      </c>
      <c r="D40" s="77"/>
      <c r="E40" s="77"/>
      <c r="F40" s="77"/>
      <c r="G40" s="77"/>
    </row>
    <row r="41" spans="2:8">
      <c r="B41" s="81" t="s">
        <v>291</v>
      </c>
      <c r="C41" s="80" t="s">
        <v>18</v>
      </c>
      <c r="D41" s="77"/>
      <c r="E41" s="77"/>
      <c r="F41" s="77"/>
      <c r="G41" s="77"/>
    </row>
    <row r="42" spans="2:8">
      <c r="B42" s="74"/>
      <c r="C42" s="78"/>
      <c r="D42" s="77"/>
      <c r="E42" s="77"/>
      <c r="F42" s="77"/>
      <c r="G42" s="77"/>
    </row>
    <row r="43" spans="2:8">
      <c r="B43" s="79" t="s">
        <v>302</v>
      </c>
      <c r="C43" s="78"/>
      <c r="D43" s="78"/>
      <c r="E43" s="78"/>
      <c r="F43" s="78"/>
      <c r="G43" s="78"/>
      <c r="H43" s="73"/>
    </row>
    <row r="44" spans="2:8">
      <c r="B44" s="77"/>
      <c r="C44" s="77"/>
      <c r="D44" s="77"/>
      <c r="E44" s="77"/>
      <c r="F44" s="77"/>
      <c r="G44" s="77"/>
    </row>
    <row r="45" spans="2:8" ht="15">
      <c r="B45" s="76" t="s">
        <v>295</v>
      </c>
    </row>
    <row r="46" spans="2:8">
      <c r="B46" s="75" t="s">
        <v>296</v>
      </c>
      <c r="C46" s="74"/>
      <c r="D46" s="74"/>
      <c r="E46" s="74"/>
      <c r="F46" s="74"/>
      <c r="G46" s="74"/>
      <c r="H46" s="73"/>
    </row>
    <row r="48" spans="2:8" ht="15">
      <c r="B48" s="67" t="s">
        <v>303</v>
      </c>
    </row>
    <row r="49" spans="2:8" ht="30">
      <c r="B49" s="82" t="s">
        <v>304</v>
      </c>
      <c r="C49" s="82" t="s">
        <v>305</v>
      </c>
      <c r="D49" s="82" t="s">
        <v>306</v>
      </c>
      <c r="E49" s="82" t="s">
        <v>307</v>
      </c>
      <c r="F49" s="82" t="s">
        <v>308</v>
      </c>
      <c r="G49" s="82" t="s">
        <v>309</v>
      </c>
      <c r="H49" s="72" t="s">
        <v>310</v>
      </c>
    </row>
    <row r="50" spans="2:8">
      <c r="B50" s="80" t="s">
        <v>18</v>
      </c>
      <c r="C50" s="80" t="s">
        <v>18</v>
      </c>
      <c r="D50" s="80" t="s">
        <v>18</v>
      </c>
      <c r="E50" s="80" t="s">
        <v>18</v>
      </c>
      <c r="F50" s="80" t="s">
        <v>18</v>
      </c>
      <c r="G50" s="80" t="s">
        <v>18</v>
      </c>
      <c r="H50" s="80" t="s">
        <v>18</v>
      </c>
    </row>
    <row r="51" spans="2:8">
      <c r="B51" s="77"/>
      <c r="C51" s="77"/>
      <c r="D51" s="77"/>
      <c r="E51" s="77"/>
      <c r="F51" s="77"/>
      <c r="G51" s="77"/>
      <c r="H51" s="77"/>
    </row>
    <row r="52" spans="2:8" ht="15">
      <c r="B52" s="76" t="s">
        <v>286</v>
      </c>
      <c r="D52" s="77"/>
      <c r="E52" s="77"/>
      <c r="F52" s="77"/>
      <c r="G52" s="77"/>
      <c r="H52" s="77"/>
    </row>
    <row r="53" spans="2:8" ht="15">
      <c r="B53" s="82" t="s">
        <v>287</v>
      </c>
      <c r="C53" s="82" t="s">
        <v>288</v>
      </c>
    </row>
    <row r="54" spans="2:8">
      <c r="B54" s="75" t="s">
        <v>311</v>
      </c>
      <c r="C54" s="73"/>
    </row>
    <row r="55" spans="2:8">
      <c r="B55" s="81" t="s">
        <v>305</v>
      </c>
      <c r="C55" s="80" t="s">
        <v>18</v>
      </c>
    </row>
    <row r="56" spans="2:8">
      <c r="B56" s="81" t="s">
        <v>306</v>
      </c>
      <c r="C56" s="80" t="s">
        <v>18</v>
      </c>
    </row>
    <row r="57" spans="2:8">
      <c r="B57" s="81" t="str">
        <f>E49</f>
        <v>Златоглазка</v>
      </c>
      <c r="C57" s="80" t="s">
        <v>18</v>
      </c>
    </row>
    <row r="58" spans="2:8">
      <c r="B58" s="81" t="str">
        <f>F49</f>
        <v>Комары</v>
      </c>
      <c r="C58" s="80" t="s">
        <v>18</v>
      </c>
    </row>
    <row r="59" spans="2:8">
      <c r="B59" s="81" t="str">
        <f>G49</f>
        <v>Осы</v>
      </c>
      <c r="C59" s="80" t="s">
        <v>18</v>
      </c>
    </row>
    <row r="60" spans="2:8">
      <c r="B60" s="81" t="str">
        <f>H49</f>
        <v>Пищевая моль</v>
      </c>
      <c r="C60" s="80" t="s">
        <v>18</v>
      </c>
    </row>
    <row r="62" spans="2:8">
      <c r="B62" s="79" t="s">
        <v>312</v>
      </c>
      <c r="C62" s="78"/>
      <c r="D62" s="78"/>
      <c r="E62" s="78"/>
      <c r="F62" s="78"/>
      <c r="G62" s="78"/>
      <c r="H62" s="73"/>
    </row>
    <row r="63" spans="2:8">
      <c r="B63" s="77"/>
      <c r="C63" s="77"/>
      <c r="D63" s="77"/>
      <c r="E63" s="77"/>
      <c r="F63" s="77"/>
      <c r="G63" s="77"/>
    </row>
    <row r="64" spans="2:8" ht="15">
      <c r="B64" s="76" t="s">
        <v>295</v>
      </c>
    </row>
    <row r="65" spans="2:8">
      <c r="B65" s="75" t="s">
        <v>296</v>
      </c>
      <c r="C65" s="74"/>
      <c r="D65" s="74"/>
      <c r="E65" s="74"/>
      <c r="F65" s="74"/>
      <c r="G65" s="74"/>
      <c r="H65" s="73"/>
    </row>
    <row r="67" spans="2:8" s="66" customFormat="1" ht="55.5" customHeight="1">
      <c r="B67" s="67" t="s">
        <v>313</v>
      </c>
      <c r="C67" s="65"/>
      <c r="D67" s="65"/>
      <c r="E67" s="65"/>
      <c r="F67" s="65"/>
      <c r="G67" s="65"/>
      <c r="H67" s="65"/>
    </row>
    <row r="68" spans="2:8" s="66" customFormat="1" ht="30">
      <c r="B68" s="215" t="s">
        <v>314</v>
      </c>
      <c r="C68" s="215"/>
      <c r="D68" s="72" t="s">
        <v>315</v>
      </c>
      <c r="E68" s="72" t="s">
        <v>269</v>
      </c>
      <c r="F68" s="215" t="s">
        <v>316</v>
      </c>
      <c r="G68" s="215"/>
      <c r="H68" s="72" t="s">
        <v>317</v>
      </c>
    </row>
    <row r="69" spans="2:8" s="66" customFormat="1" ht="20.25" customHeight="1">
      <c r="B69" s="216" t="s">
        <v>318</v>
      </c>
      <c r="C69" s="217"/>
      <c r="D69" s="92" t="s">
        <v>18</v>
      </c>
      <c r="E69" s="220" t="s">
        <v>18</v>
      </c>
      <c r="F69" s="216" t="s">
        <v>18</v>
      </c>
      <c r="G69" s="217"/>
      <c r="H69" s="222" t="s">
        <v>18</v>
      </c>
    </row>
    <row r="70" spans="2:8" s="66" customFormat="1" ht="25.5" customHeight="1">
      <c r="B70" s="218"/>
      <c r="C70" s="219"/>
      <c r="D70" s="91" t="s">
        <v>18</v>
      </c>
      <c r="E70" s="221"/>
      <c r="F70" s="218"/>
      <c r="G70" s="219"/>
      <c r="H70" s="223"/>
    </row>
    <row r="71" spans="2:8" s="66" customFormat="1" ht="24.75" customHeight="1">
      <c r="B71" s="227" t="s">
        <v>319</v>
      </c>
      <c r="C71" s="228"/>
      <c r="D71" s="90" t="s">
        <v>334</v>
      </c>
      <c r="E71" s="231" t="str">
        <f>журнал6!B9</f>
        <v xml:space="preserve">Ратобор-брикет от грызунов </v>
      </c>
      <c r="F71" s="232" t="str">
        <f>журнал6!F9</f>
        <v>Бродифакум 0,005%</v>
      </c>
      <c r="G71" s="232"/>
      <c r="H71" s="237">
        <f>занесвынес!J13</f>
        <v>1.7</v>
      </c>
    </row>
    <row r="72" spans="2:8" s="66" customFormat="1" ht="25.5" customHeight="1">
      <c r="B72" s="229"/>
      <c r="C72" s="230"/>
      <c r="D72" s="89" t="s">
        <v>265</v>
      </c>
      <c r="E72" s="231"/>
      <c r="F72" s="232"/>
      <c r="G72" s="232"/>
      <c r="H72" s="238"/>
    </row>
    <row r="73" spans="2:8" s="66" customFormat="1" ht="27" customHeight="1">
      <c r="B73" s="233" t="s">
        <v>320</v>
      </c>
      <c r="C73" s="233"/>
      <c r="D73" s="88" t="s">
        <v>18</v>
      </c>
      <c r="E73" s="71" t="s">
        <v>18</v>
      </c>
      <c r="F73" s="234" t="s">
        <v>18</v>
      </c>
      <c r="G73" s="235"/>
      <c r="H73" s="71" t="s">
        <v>18</v>
      </c>
    </row>
    <row r="74" spans="2:8" s="66" customFormat="1" ht="11.25" customHeight="1">
      <c r="B74" s="70"/>
      <c r="C74" s="70"/>
      <c r="D74" s="69"/>
      <c r="E74" s="69"/>
      <c r="F74" s="69"/>
      <c r="G74" s="69"/>
      <c r="H74" s="69"/>
    </row>
    <row r="75" spans="2:8" ht="15">
      <c r="B75" s="67" t="s">
        <v>321</v>
      </c>
      <c r="C75" s="68"/>
    </row>
    <row r="76" spans="2:8">
      <c r="B76" s="84" t="s">
        <v>322</v>
      </c>
      <c r="C76" s="74"/>
      <c r="D76" s="74"/>
      <c r="E76" s="74"/>
      <c r="F76" s="73"/>
      <c r="G76" s="224" t="s">
        <v>18</v>
      </c>
      <c r="H76" s="224"/>
    </row>
    <row r="77" spans="2:8">
      <c r="B77" s="84" t="s">
        <v>323</v>
      </c>
      <c r="C77" s="74"/>
      <c r="D77" s="74"/>
      <c r="E77" s="74"/>
      <c r="F77" s="73"/>
      <c r="G77" s="224" t="str">
        <f>G76</f>
        <v>-</v>
      </c>
      <c r="H77" s="224"/>
    </row>
    <row r="78" spans="2:8">
      <c r="B78" s="87" t="s">
        <v>324</v>
      </c>
      <c r="C78" s="86"/>
      <c r="D78" s="86"/>
      <c r="E78" s="86"/>
      <c r="F78" s="85"/>
      <c r="G78" s="224" t="s">
        <v>18</v>
      </c>
      <c r="H78" s="224"/>
    </row>
    <row r="79" spans="2:8">
      <c r="B79" s="84" t="s">
        <v>325</v>
      </c>
      <c r="C79" s="74"/>
      <c r="D79" s="74"/>
      <c r="E79" s="74"/>
      <c r="F79" s="73"/>
      <c r="G79" s="202" t="s">
        <v>326</v>
      </c>
      <c r="H79" s="202"/>
    </row>
    <row r="81" spans="2:8" ht="15">
      <c r="B81" s="67" t="s">
        <v>327</v>
      </c>
    </row>
    <row r="82" spans="2:8">
      <c r="B82" s="236" t="s">
        <v>328</v>
      </c>
      <c r="C82" s="236"/>
      <c r="D82" s="236"/>
      <c r="E82" s="236"/>
      <c r="F82" s="236"/>
      <c r="G82" s="236"/>
      <c r="H82" s="236"/>
    </row>
    <row r="83" spans="2:8">
      <c r="B83" s="226" t="s">
        <v>329</v>
      </c>
      <c r="C83" s="226"/>
      <c r="D83" s="226"/>
      <c r="E83" s="226" t="s">
        <v>330</v>
      </c>
      <c r="F83" s="226"/>
      <c r="G83" s="226"/>
      <c r="H83" s="226"/>
    </row>
    <row r="84" spans="2:8" ht="27" customHeight="1">
      <c r="B84" s="226"/>
      <c r="C84" s="226"/>
      <c r="D84" s="226"/>
      <c r="E84" s="226"/>
      <c r="F84" s="226"/>
      <c r="G84" s="226"/>
      <c r="H84" s="226"/>
    </row>
  </sheetData>
  <mergeCells count="42">
    <mergeCell ref="G12:H12"/>
    <mergeCell ref="B1:H1"/>
    <mergeCell ref="B2:C2"/>
    <mergeCell ref="D2:E2"/>
    <mergeCell ref="C3:D3"/>
    <mergeCell ref="E3:F3"/>
    <mergeCell ref="G3:H3"/>
    <mergeCell ref="C4:D4"/>
    <mergeCell ref="E4:F4"/>
    <mergeCell ref="G4:H4"/>
    <mergeCell ref="B7:H7"/>
    <mergeCell ref="G11:H11"/>
    <mergeCell ref="B69:C70"/>
    <mergeCell ref="E69:E70"/>
    <mergeCell ref="F69:G70"/>
    <mergeCell ref="H69:H70"/>
    <mergeCell ref="G15:H15"/>
    <mergeCell ref="G16:H16"/>
    <mergeCell ref="B20:C20"/>
    <mergeCell ref="G24:H24"/>
    <mergeCell ref="G25:H25"/>
    <mergeCell ref="G26:H26"/>
    <mergeCell ref="G27:H27"/>
    <mergeCell ref="G32:H32"/>
    <mergeCell ref="G33:H33"/>
    <mergeCell ref="B68:C68"/>
    <mergeCell ref="F68:G68"/>
    <mergeCell ref="B83:B84"/>
    <mergeCell ref="C83:D84"/>
    <mergeCell ref="E83:F84"/>
    <mergeCell ref="G83:H84"/>
    <mergeCell ref="B71:C72"/>
    <mergeCell ref="E71:E72"/>
    <mergeCell ref="F71:G72"/>
    <mergeCell ref="H71:H72"/>
    <mergeCell ref="B73:C73"/>
    <mergeCell ref="F73:G73"/>
    <mergeCell ref="G76:H76"/>
    <mergeCell ref="G77:H77"/>
    <mergeCell ref="G78:H78"/>
    <mergeCell ref="G79:H79"/>
    <mergeCell ref="B82:H82"/>
  </mergeCells>
  <pageMargins left="0.25" right="0.25" top="0.75" bottom="0.75" header="0.3" footer="0.3"/>
  <pageSetup paperSize="9" scale="86" fitToHeight="0" orientation="portrait" r:id="rId1"/>
  <headerFooter>
    <oddFooter>&amp;C&amp;"Times New Roman,Обычный"&amp;12&amp;KffffffСтраница &amp;P</oddFooter>
  </headerFooter>
  <rowBreaks count="1" manualBreakCount="1">
    <brk id="4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4" tint="0.59999389629810485"/>
    <pageSetUpPr fitToPage="1"/>
  </sheetPr>
  <dimension ref="B1:H82"/>
  <sheetViews>
    <sheetView view="pageBreakPreview" topLeftCell="B37" zoomScaleNormal="75" zoomScaleSheetLayoutView="100" workbookViewId="0">
      <selection activeCell="E64" sqref="E64"/>
    </sheetView>
  </sheetViews>
  <sheetFormatPr defaultColWidth="12" defaultRowHeight="14.25"/>
  <cols>
    <col min="1" max="1" width="7.85546875" style="65" customWidth="1"/>
    <col min="2" max="2" width="19.42578125" style="65" customWidth="1"/>
    <col min="3" max="3" width="12" style="65"/>
    <col min="4" max="4" width="14.85546875" style="65" customWidth="1"/>
    <col min="5" max="5" width="16.85546875" style="65" customWidth="1"/>
    <col min="6" max="6" width="13.7109375" style="65" customWidth="1"/>
    <col min="7" max="7" width="15.140625" style="65" customWidth="1"/>
    <col min="8" max="8" width="14.85546875" style="65" customWidth="1"/>
    <col min="9" max="16384" width="12" style="65"/>
  </cols>
  <sheetData>
    <row r="1" spans="2:8" ht="15">
      <c r="B1" s="203" t="str">
        <f>[1]занесвынес!A1</f>
        <v>ООО Альфадез</v>
      </c>
      <c r="C1" s="204"/>
      <c r="D1" s="204"/>
      <c r="E1" s="204"/>
      <c r="F1" s="204"/>
      <c r="G1" s="204"/>
      <c r="H1" s="205"/>
    </row>
    <row r="2" spans="2:8">
      <c r="B2" s="206" t="str">
        <f>[1]занесвынес!A2</f>
        <v>Контактный телефон</v>
      </c>
      <c r="C2" s="207"/>
      <c r="D2" s="208">
        <f>[1]занесвынес!C2</f>
        <v>89379676209</v>
      </c>
      <c r="E2" s="209"/>
      <c r="F2" s="74"/>
      <c r="G2" s="74"/>
      <c r="H2" s="73"/>
    </row>
    <row r="3" spans="2:8">
      <c r="B3" s="83" t="s">
        <v>273</v>
      </c>
      <c r="C3" s="210" t="s">
        <v>337</v>
      </c>
      <c r="D3" s="211"/>
      <c r="E3" s="206" t="str">
        <f>[1]занесвынес!A4</f>
        <v>Наименование обьекта</v>
      </c>
      <c r="F3" s="206"/>
      <c r="G3" s="211" t="str">
        <f>журнал6!C4</f>
        <v>ОСП ЗУПИ</v>
      </c>
      <c r="H3" s="211"/>
    </row>
    <row r="4" spans="2:8">
      <c r="B4" s="83" t="s">
        <v>274</v>
      </c>
      <c r="C4" s="212" t="s">
        <v>343</v>
      </c>
      <c r="D4" s="212"/>
      <c r="E4" s="213" t="str">
        <f>[1]занесвынес!A5</f>
        <v>Адрес проведения работ</v>
      </c>
      <c r="F4" s="213"/>
      <c r="G4" s="212" t="str">
        <f>журнал6!C5</f>
        <v>с.Овчарное ул.Луговая 41</v>
      </c>
      <c r="H4" s="212"/>
    </row>
    <row r="5" spans="2:8">
      <c r="B5" s="99" t="s">
        <v>275</v>
      </c>
      <c r="C5" s="98">
        <v>45156</v>
      </c>
      <c r="D5" s="74"/>
      <c r="E5" s="74"/>
      <c r="F5" s="74"/>
      <c r="G5" s="74"/>
      <c r="H5" s="73"/>
    </row>
    <row r="7" spans="2:8" ht="15">
      <c r="B7" s="214" t="s">
        <v>276</v>
      </c>
      <c r="C7" s="214"/>
      <c r="D7" s="214"/>
      <c r="E7" s="214"/>
      <c r="F7" s="214"/>
      <c r="G7" s="214"/>
      <c r="H7" s="214"/>
    </row>
    <row r="9" spans="2:8" ht="15">
      <c r="B9" s="67" t="s">
        <v>277</v>
      </c>
      <c r="C9" s="67"/>
    </row>
    <row r="10" spans="2:8" ht="15">
      <c r="B10" s="67" t="s">
        <v>278</v>
      </c>
    </row>
    <row r="11" spans="2:8" s="66" customFormat="1" ht="45">
      <c r="B11" s="72" t="s">
        <v>279</v>
      </c>
      <c r="C11" s="72" t="s">
        <v>280</v>
      </c>
      <c r="D11" s="72" t="s">
        <v>281</v>
      </c>
      <c r="E11" s="72" t="s">
        <v>282</v>
      </c>
      <c r="F11" s="72" t="s">
        <v>283</v>
      </c>
      <c r="G11" s="215" t="s">
        <v>284</v>
      </c>
      <c r="H11" s="215"/>
    </row>
    <row r="12" spans="2:8">
      <c r="B12" s="94" t="s">
        <v>18</v>
      </c>
      <c r="C12" s="94" t="s">
        <v>18</v>
      </c>
      <c r="D12" s="94" t="s">
        <v>18</v>
      </c>
      <c r="E12" s="94" t="s">
        <v>18</v>
      </c>
      <c r="F12" s="93" t="s">
        <v>18</v>
      </c>
      <c r="G12" s="202" t="s">
        <v>18</v>
      </c>
      <c r="H12" s="202"/>
    </row>
    <row r="14" spans="2:8" ht="15">
      <c r="B14" s="67" t="s">
        <v>285</v>
      </c>
      <c r="C14" s="67"/>
      <c r="D14" s="67"/>
    </row>
    <row r="15" spans="2:8" s="66" customFormat="1" ht="39.950000000000003" customHeight="1">
      <c r="B15" s="95" t="s">
        <v>279</v>
      </c>
      <c r="C15" s="72" t="s">
        <v>280</v>
      </c>
      <c r="D15" s="72" t="s">
        <v>281</v>
      </c>
      <c r="E15" s="72" t="s">
        <v>282</v>
      </c>
      <c r="F15" s="72" t="s">
        <v>283</v>
      </c>
      <c r="G15" s="215" t="s">
        <v>284</v>
      </c>
      <c r="H15" s="215"/>
    </row>
    <row r="16" spans="2:8">
      <c r="B16" s="71" t="s">
        <v>18</v>
      </c>
      <c r="C16" s="80" t="s">
        <v>18</v>
      </c>
      <c r="D16" s="80" t="s">
        <v>18</v>
      </c>
      <c r="E16" s="80" t="s">
        <v>18</v>
      </c>
      <c r="F16" s="97" t="s">
        <v>18</v>
      </c>
      <c r="G16" s="224" t="s">
        <v>18</v>
      </c>
      <c r="H16" s="224"/>
    </row>
    <row r="18" spans="2:8" ht="15">
      <c r="B18" s="76" t="s">
        <v>286</v>
      </c>
    </row>
    <row r="19" spans="2:8" ht="15">
      <c r="B19" s="82" t="s">
        <v>287</v>
      </c>
      <c r="C19" s="82" t="s">
        <v>288</v>
      </c>
    </row>
    <row r="20" spans="2:8" ht="15">
      <c r="B20" s="225" t="s">
        <v>289</v>
      </c>
      <c r="C20" s="225"/>
    </row>
    <row r="21" spans="2:8">
      <c r="B21" s="81" t="s">
        <v>290</v>
      </c>
      <c r="C21" s="80" t="str">
        <f>G16</f>
        <v>-</v>
      </c>
    </row>
    <row r="22" spans="2:8">
      <c r="B22" s="81" t="s">
        <v>291</v>
      </c>
      <c r="C22" s="80" t="str">
        <f>C21</f>
        <v>-</v>
      </c>
    </row>
    <row r="24" spans="2:8">
      <c r="B24" s="96" t="s">
        <v>292</v>
      </c>
      <c r="C24" s="74"/>
      <c r="D24" s="74"/>
      <c r="E24" s="74"/>
      <c r="F24" s="73"/>
      <c r="G24" s="222" t="s">
        <v>18</v>
      </c>
      <c r="H24" s="222"/>
    </row>
    <row r="25" spans="2:8">
      <c r="B25" s="96" t="s">
        <v>293</v>
      </c>
      <c r="C25" s="74"/>
      <c r="D25" s="74"/>
      <c r="E25" s="74"/>
      <c r="F25" s="73"/>
      <c r="G25" s="224" t="s">
        <v>18</v>
      </c>
      <c r="H25" s="224"/>
    </row>
    <row r="26" spans="2:8">
      <c r="B26" s="96" t="s">
        <v>294</v>
      </c>
      <c r="C26" s="74"/>
      <c r="D26" s="74"/>
      <c r="E26" s="74"/>
      <c r="F26" s="73"/>
      <c r="G26" s="224" t="s">
        <v>18</v>
      </c>
      <c r="H26" s="224"/>
    </row>
    <row r="27" spans="2:8">
      <c r="B27" s="96" t="s">
        <v>333</v>
      </c>
      <c r="C27" s="74"/>
      <c r="D27" s="74"/>
      <c r="E27" s="74"/>
      <c r="F27" s="73"/>
      <c r="G27" s="224" t="str">
        <f>C22</f>
        <v>-</v>
      </c>
      <c r="H27" s="224"/>
    </row>
    <row r="28" spans="2:8" ht="15">
      <c r="B28" s="76" t="s">
        <v>295</v>
      </c>
    </row>
    <row r="29" spans="2:8">
      <c r="B29" s="75" t="s">
        <v>296</v>
      </c>
      <c r="C29" s="74"/>
      <c r="D29" s="74"/>
      <c r="E29" s="74"/>
      <c r="F29" s="74"/>
      <c r="G29" s="74"/>
      <c r="H29" s="73"/>
    </row>
    <row r="31" spans="2:8" ht="15">
      <c r="B31" s="67" t="s">
        <v>297</v>
      </c>
    </row>
    <row r="32" spans="2:8" ht="45">
      <c r="B32" s="95" t="s">
        <v>279</v>
      </c>
      <c r="C32" s="72" t="s">
        <v>280</v>
      </c>
      <c r="D32" s="72" t="s">
        <v>281</v>
      </c>
      <c r="E32" s="72" t="s">
        <v>282</v>
      </c>
      <c r="F32" s="72" t="s">
        <v>283</v>
      </c>
      <c r="G32" s="215" t="s">
        <v>284</v>
      </c>
      <c r="H32" s="215"/>
    </row>
    <row r="33" spans="2:8">
      <c r="B33" s="94" t="s">
        <v>18</v>
      </c>
      <c r="C33" s="94" t="s">
        <v>18</v>
      </c>
      <c r="D33" s="94" t="s">
        <v>18</v>
      </c>
      <c r="E33" s="94" t="s">
        <v>18</v>
      </c>
      <c r="F33" s="93" t="s">
        <v>18</v>
      </c>
      <c r="G33" s="202" t="s">
        <v>18</v>
      </c>
      <c r="H33" s="202"/>
    </row>
    <row r="35" spans="2:8" ht="15">
      <c r="B35" s="76" t="s">
        <v>286</v>
      </c>
    </row>
    <row r="36" spans="2:8" ht="15">
      <c r="B36" s="82" t="s">
        <v>287</v>
      </c>
      <c r="C36" s="82" t="s">
        <v>288</v>
      </c>
    </row>
    <row r="37" spans="2:8">
      <c r="B37" s="81" t="s">
        <v>298</v>
      </c>
      <c r="C37" s="81"/>
    </row>
    <row r="38" spans="2:8">
      <c r="B38" s="81" t="s">
        <v>299</v>
      </c>
      <c r="C38" s="80" t="s">
        <v>18</v>
      </c>
    </row>
    <row r="39" spans="2:8" s="66" customFormat="1">
      <c r="B39" s="81" t="s">
        <v>300</v>
      </c>
      <c r="C39" s="80" t="s">
        <v>18</v>
      </c>
    </row>
    <row r="40" spans="2:8">
      <c r="B40" s="81" t="s">
        <v>301</v>
      </c>
      <c r="C40" s="80" t="s">
        <v>18</v>
      </c>
      <c r="D40" s="77"/>
      <c r="E40" s="77"/>
      <c r="F40" s="77"/>
      <c r="G40" s="77"/>
    </row>
    <row r="41" spans="2:8">
      <c r="B41" s="81" t="s">
        <v>291</v>
      </c>
      <c r="C41" s="80" t="s">
        <v>18</v>
      </c>
      <c r="D41" s="77"/>
      <c r="E41" s="77"/>
      <c r="F41" s="77"/>
      <c r="G41" s="77"/>
    </row>
    <row r="42" spans="2:8">
      <c r="B42" s="74"/>
      <c r="C42" s="78"/>
      <c r="D42" s="77"/>
      <c r="E42" s="77"/>
      <c r="F42" s="77"/>
      <c r="G42" s="77"/>
    </row>
    <row r="43" spans="2:8">
      <c r="B43" s="79" t="s">
        <v>302</v>
      </c>
      <c r="C43" s="78"/>
      <c r="D43" s="78"/>
      <c r="E43" s="78"/>
      <c r="F43" s="78"/>
      <c r="G43" s="78"/>
      <c r="H43" s="73"/>
    </row>
    <row r="44" spans="2:8">
      <c r="B44" s="77"/>
      <c r="C44" s="77"/>
      <c r="D44" s="77"/>
      <c r="E44" s="77"/>
      <c r="F44" s="77"/>
      <c r="G44" s="77"/>
    </row>
    <row r="45" spans="2:8" ht="15">
      <c r="B45" s="76" t="s">
        <v>295</v>
      </c>
    </row>
    <row r="46" spans="2:8">
      <c r="B46" s="75" t="s">
        <v>296</v>
      </c>
      <c r="C46" s="74"/>
      <c r="D46" s="74"/>
      <c r="E46" s="74"/>
      <c r="F46" s="74"/>
      <c r="G46" s="74"/>
      <c r="H46" s="73"/>
    </row>
    <row r="48" spans="2:8" ht="15">
      <c r="B48" s="67" t="s">
        <v>303</v>
      </c>
    </row>
    <row r="49" spans="2:8" ht="30">
      <c r="B49" s="82" t="s">
        <v>304</v>
      </c>
      <c r="C49" s="82" t="s">
        <v>305</v>
      </c>
      <c r="D49" s="82" t="s">
        <v>306</v>
      </c>
      <c r="E49" s="82" t="s">
        <v>307</v>
      </c>
      <c r="F49" s="82" t="s">
        <v>308</v>
      </c>
      <c r="G49" s="82" t="s">
        <v>309</v>
      </c>
      <c r="H49" s="72" t="s">
        <v>310</v>
      </c>
    </row>
    <row r="50" spans="2:8">
      <c r="B50" s="80">
        <v>19</v>
      </c>
      <c r="C50" s="80">
        <v>4</v>
      </c>
      <c r="D50" s="80">
        <v>2</v>
      </c>
      <c r="E50" s="80" t="s">
        <v>18</v>
      </c>
      <c r="F50" s="80" t="s">
        <v>18</v>
      </c>
      <c r="G50" s="80" t="s">
        <v>18</v>
      </c>
      <c r="H50" s="80" t="s">
        <v>18</v>
      </c>
    </row>
    <row r="51" spans="2:8">
      <c r="B51" s="77"/>
      <c r="C51" s="77"/>
      <c r="D51" s="77"/>
      <c r="E51" s="77"/>
      <c r="F51" s="77"/>
      <c r="G51" s="77"/>
      <c r="H51" s="77"/>
    </row>
    <row r="52" spans="2:8" ht="15">
      <c r="B52" s="76" t="s">
        <v>286</v>
      </c>
      <c r="D52" s="77"/>
      <c r="E52" s="77"/>
      <c r="F52" s="77"/>
      <c r="G52" s="77"/>
      <c r="H52" s="77"/>
    </row>
    <row r="53" spans="2:8" ht="15">
      <c r="B53" s="82" t="s">
        <v>287</v>
      </c>
      <c r="C53" s="82" t="s">
        <v>288</v>
      </c>
    </row>
    <row r="54" spans="2:8">
      <c r="B54" s="75" t="s">
        <v>311</v>
      </c>
      <c r="C54" s="73"/>
    </row>
    <row r="55" spans="2:8">
      <c r="B55" s="81" t="s">
        <v>305</v>
      </c>
      <c r="C55" s="80">
        <f>C50</f>
        <v>4</v>
      </c>
    </row>
    <row r="56" spans="2:8">
      <c r="B56" s="81" t="s">
        <v>306</v>
      </c>
      <c r="C56" s="80">
        <f>D50</f>
        <v>2</v>
      </c>
    </row>
    <row r="57" spans="2:8">
      <c r="B57" s="81" t="str">
        <f>E49</f>
        <v>Златоглазка</v>
      </c>
      <c r="C57" s="80" t="str">
        <f>E50</f>
        <v>-</v>
      </c>
    </row>
    <row r="58" spans="2:8">
      <c r="B58" s="81" t="str">
        <f>F49</f>
        <v>Комары</v>
      </c>
      <c r="C58" s="80" t="str">
        <f>F50</f>
        <v>-</v>
      </c>
    </row>
    <row r="59" spans="2:8">
      <c r="B59" s="81" t="str">
        <f>G49</f>
        <v>Осы</v>
      </c>
      <c r="C59" s="80" t="str">
        <f>G50</f>
        <v>-</v>
      </c>
    </row>
    <row r="60" spans="2:8">
      <c r="B60" s="81" t="str">
        <f>H49</f>
        <v>Пищевая моль</v>
      </c>
      <c r="C60" s="80" t="str">
        <f>H50</f>
        <v>-</v>
      </c>
    </row>
    <row r="62" spans="2:8" ht="15">
      <c r="B62" s="76" t="s">
        <v>295</v>
      </c>
    </row>
    <row r="63" spans="2:8">
      <c r="B63" s="75" t="s">
        <v>296</v>
      </c>
      <c r="C63" s="74"/>
      <c r="D63" s="74"/>
      <c r="E63" s="74"/>
      <c r="F63" s="74"/>
      <c r="G63" s="74"/>
      <c r="H63" s="73"/>
    </row>
    <row r="64" spans="2:8">
      <c r="B64" s="100"/>
    </row>
    <row r="65" spans="2:8" s="66" customFormat="1" ht="33.75" customHeight="1">
      <c r="B65" s="67" t="s">
        <v>313</v>
      </c>
      <c r="C65" s="65"/>
      <c r="D65" s="65"/>
      <c r="E65" s="65"/>
      <c r="F65" s="65"/>
      <c r="G65" s="65"/>
      <c r="H65" s="65"/>
    </row>
    <row r="66" spans="2:8" s="66" customFormat="1" ht="30">
      <c r="B66" s="215" t="s">
        <v>314</v>
      </c>
      <c r="C66" s="215"/>
      <c r="D66" s="72" t="s">
        <v>315</v>
      </c>
      <c r="E66" s="72" t="s">
        <v>269</v>
      </c>
      <c r="F66" s="215" t="s">
        <v>316</v>
      </c>
      <c r="G66" s="215"/>
      <c r="H66" s="72" t="s">
        <v>317</v>
      </c>
    </row>
    <row r="67" spans="2:8" s="66" customFormat="1" ht="20.25" customHeight="1">
      <c r="B67" s="216" t="s">
        <v>318</v>
      </c>
      <c r="C67" s="217"/>
      <c r="D67" s="92" t="s">
        <v>18</v>
      </c>
      <c r="E67" s="220" t="s">
        <v>18</v>
      </c>
      <c r="F67" s="216" t="s">
        <v>18</v>
      </c>
      <c r="G67" s="217"/>
      <c r="H67" s="222" t="s">
        <v>18</v>
      </c>
    </row>
    <row r="68" spans="2:8" s="66" customFormat="1" ht="25.5" customHeight="1">
      <c r="B68" s="218"/>
      <c r="C68" s="219"/>
      <c r="D68" s="91" t="s">
        <v>18</v>
      </c>
      <c r="E68" s="221"/>
      <c r="F68" s="218"/>
      <c r="G68" s="219"/>
      <c r="H68" s="223"/>
    </row>
    <row r="69" spans="2:8" s="66" customFormat="1" ht="24.75" customHeight="1">
      <c r="B69" s="227" t="s">
        <v>319</v>
      </c>
      <c r="C69" s="228"/>
      <c r="D69" s="90" t="s">
        <v>18</v>
      </c>
      <c r="E69" s="231" t="s">
        <v>18</v>
      </c>
      <c r="F69" s="232" t="s">
        <v>18</v>
      </c>
      <c r="G69" s="232"/>
      <c r="H69" s="237" t="s">
        <v>18</v>
      </c>
    </row>
    <row r="70" spans="2:8" s="66" customFormat="1" ht="25.5" customHeight="1">
      <c r="B70" s="229"/>
      <c r="C70" s="230"/>
      <c r="D70" s="89" t="s">
        <v>18</v>
      </c>
      <c r="E70" s="231"/>
      <c r="F70" s="232"/>
      <c r="G70" s="232"/>
      <c r="H70" s="238"/>
    </row>
    <row r="71" spans="2:8" s="66" customFormat="1" ht="27" customHeight="1">
      <c r="B71" s="233" t="s">
        <v>320</v>
      </c>
      <c r="C71" s="233"/>
      <c r="D71" s="88" t="s">
        <v>340</v>
      </c>
      <c r="E71" s="71" t="s">
        <v>18</v>
      </c>
      <c r="F71" s="234" t="s">
        <v>18</v>
      </c>
      <c r="G71" s="235"/>
      <c r="H71" s="71" t="s">
        <v>18</v>
      </c>
    </row>
    <row r="72" spans="2:8" s="66" customFormat="1" ht="11.25" customHeight="1">
      <c r="B72" s="70"/>
      <c r="C72" s="70"/>
      <c r="D72" s="69"/>
      <c r="E72" s="69"/>
      <c r="F72" s="69"/>
      <c r="G72" s="69"/>
      <c r="H72" s="69"/>
    </row>
    <row r="73" spans="2:8" ht="15">
      <c r="B73" s="67" t="s">
        <v>321</v>
      </c>
      <c r="C73" s="68"/>
    </row>
    <row r="74" spans="2:8">
      <c r="B74" s="84" t="s">
        <v>322</v>
      </c>
      <c r="C74" s="74"/>
      <c r="D74" s="74"/>
      <c r="E74" s="74"/>
      <c r="F74" s="73"/>
      <c r="G74" s="224" t="s">
        <v>18</v>
      </c>
      <c r="H74" s="224"/>
    </row>
    <row r="75" spans="2:8">
      <c r="B75" s="84" t="s">
        <v>323</v>
      </c>
      <c r="C75" s="74"/>
      <c r="D75" s="74"/>
      <c r="E75" s="74"/>
      <c r="F75" s="73"/>
      <c r="G75" s="224" t="str">
        <f>G74</f>
        <v>-</v>
      </c>
      <c r="H75" s="224"/>
    </row>
    <row r="76" spans="2:8">
      <c r="B76" s="87" t="s">
        <v>324</v>
      </c>
      <c r="C76" s="86"/>
      <c r="D76" s="86"/>
      <c r="E76" s="86"/>
      <c r="F76" s="85"/>
      <c r="G76" s="224" t="s">
        <v>18</v>
      </c>
      <c r="H76" s="224"/>
    </row>
    <row r="77" spans="2:8">
      <c r="B77" s="84" t="s">
        <v>325</v>
      </c>
      <c r="C77" s="74"/>
      <c r="D77" s="74"/>
      <c r="E77" s="74"/>
      <c r="F77" s="73"/>
      <c r="G77" s="202" t="s">
        <v>326</v>
      </c>
      <c r="H77" s="202"/>
    </row>
    <row r="79" spans="2:8" ht="15">
      <c r="B79" s="67" t="s">
        <v>327</v>
      </c>
    </row>
    <row r="80" spans="2:8">
      <c r="B80" s="236" t="s">
        <v>328</v>
      </c>
      <c r="C80" s="236"/>
      <c r="D80" s="236"/>
      <c r="E80" s="236"/>
      <c r="F80" s="236"/>
      <c r="G80" s="236"/>
      <c r="H80" s="236"/>
    </row>
    <row r="81" spans="2:8">
      <c r="B81" s="226" t="s">
        <v>329</v>
      </c>
      <c r="C81" s="226"/>
      <c r="D81" s="226"/>
      <c r="E81" s="226" t="s">
        <v>330</v>
      </c>
      <c r="F81" s="226"/>
      <c r="G81" s="226"/>
      <c r="H81" s="226"/>
    </row>
    <row r="82" spans="2:8" ht="27" customHeight="1">
      <c r="B82" s="226"/>
      <c r="C82" s="226"/>
      <c r="D82" s="226"/>
      <c r="E82" s="226"/>
      <c r="F82" s="226"/>
      <c r="G82" s="226"/>
      <c r="H82" s="226"/>
    </row>
  </sheetData>
  <mergeCells count="42">
    <mergeCell ref="B81:B82"/>
    <mergeCell ref="C81:D82"/>
    <mergeCell ref="E81:F82"/>
    <mergeCell ref="G81:H82"/>
    <mergeCell ref="B69:C70"/>
    <mergeCell ref="E69:E70"/>
    <mergeCell ref="F69:G70"/>
    <mergeCell ref="H69:H70"/>
    <mergeCell ref="B71:C71"/>
    <mergeCell ref="F71:G71"/>
    <mergeCell ref="G74:H74"/>
    <mergeCell ref="G75:H75"/>
    <mergeCell ref="G76:H76"/>
    <mergeCell ref="G77:H77"/>
    <mergeCell ref="B80:H80"/>
    <mergeCell ref="B67:C68"/>
    <mergeCell ref="E67:E68"/>
    <mergeCell ref="F67:G68"/>
    <mergeCell ref="H67:H68"/>
    <mergeCell ref="G15:H15"/>
    <mergeCell ref="G16:H16"/>
    <mergeCell ref="B20:C20"/>
    <mergeCell ref="G24:H24"/>
    <mergeCell ref="G25:H25"/>
    <mergeCell ref="G26:H26"/>
    <mergeCell ref="G27:H27"/>
    <mergeCell ref="G32:H32"/>
    <mergeCell ref="G33:H33"/>
    <mergeCell ref="B66:C66"/>
    <mergeCell ref="F66:G66"/>
    <mergeCell ref="G12:H12"/>
    <mergeCell ref="B1:H1"/>
    <mergeCell ref="B2:C2"/>
    <mergeCell ref="D2:E2"/>
    <mergeCell ref="C3:D3"/>
    <mergeCell ref="E3:F3"/>
    <mergeCell ref="G3:H3"/>
    <mergeCell ref="C4:D4"/>
    <mergeCell ref="E4:F4"/>
    <mergeCell ref="G4:H4"/>
    <mergeCell ref="B7:H7"/>
    <mergeCell ref="G11:H11"/>
  </mergeCells>
  <pageMargins left="0.25" right="0.25" top="0.75" bottom="0.75" header="0.3" footer="0.3"/>
  <pageSetup paperSize="9" scale="86" fitToHeight="0" orientation="portrait" r:id="rId1"/>
  <headerFooter>
    <oddFooter>&amp;C&amp;"Times New Roman,Обычный"&amp;12&amp;KffffffСтраница &amp;P</oddFooter>
  </headerFooter>
  <rowBreaks count="1" manualBreakCount="1">
    <brk id="46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4" tint="0.59999389629810485"/>
    <pageSetUpPr fitToPage="1"/>
  </sheetPr>
  <dimension ref="B1:H82"/>
  <sheetViews>
    <sheetView view="pageBreakPreview" topLeftCell="B43" zoomScaleNormal="75" zoomScaleSheetLayoutView="100" workbookViewId="0">
      <selection activeCell="G56" sqref="G56"/>
    </sheetView>
  </sheetViews>
  <sheetFormatPr defaultColWidth="12" defaultRowHeight="14.25"/>
  <cols>
    <col min="1" max="1" width="7.85546875" style="65" customWidth="1"/>
    <col min="2" max="2" width="19.42578125" style="65" customWidth="1"/>
    <col min="3" max="3" width="12" style="65"/>
    <col min="4" max="4" width="14.85546875" style="65" customWidth="1"/>
    <col min="5" max="5" width="16.85546875" style="65" customWidth="1"/>
    <col min="6" max="6" width="13.7109375" style="65" customWidth="1"/>
    <col min="7" max="7" width="15.140625" style="65" customWidth="1"/>
    <col min="8" max="8" width="14.85546875" style="65" customWidth="1"/>
    <col min="9" max="16384" width="12" style="65"/>
  </cols>
  <sheetData>
    <row r="1" spans="2:8" ht="15">
      <c r="B1" s="203" t="str">
        <f>[1]занесвынес!A1</f>
        <v>ООО Альфадез</v>
      </c>
      <c r="C1" s="204"/>
      <c r="D1" s="204"/>
      <c r="E1" s="204"/>
      <c r="F1" s="204"/>
      <c r="G1" s="204"/>
      <c r="H1" s="205"/>
    </row>
    <row r="2" spans="2:8">
      <c r="B2" s="206" t="str">
        <f>[1]занесвынес!A2</f>
        <v>Контактный телефон</v>
      </c>
      <c r="C2" s="207"/>
      <c r="D2" s="208">
        <f>[1]занесвынес!C2</f>
        <v>89379676209</v>
      </c>
      <c r="E2" s="209"/>
      <c r="F2" s="74"/>
      <c r="G2" s="74"/>
      <c r="H2" s="73"/>
    </row>
    <row r="3" spans="2:8">
      <c r="B3" s="83" t="s">
        <v>273</v>
      </c>
      <c r="C3" s="210" t="s">
        <v>337</v>
      </c>
      <c r="D3" s="211"/>
      <c r="E3" s="206" t="str">
        <f>[1]занесвынес!A4</f>
        <v>Наименование обьекта</v>
      </c>
      <c r="F3" s="206"/>
      <c r="G3" s="211" t="str">
        <f>журнал6!C4</f>
        <v>ОСП ЗУПИ</v>
      </c>
      <c r="H3" s="211"/>
    </row>
    <row r="4" spans="2:8">
      <c r="B4" s="83" t="s">
        <v>274</v>
      </c>
      <c r="C4" s="212" t="s">
        <v>343</v>
      </c>
      <c r="D4" s="212"/>
      <c r="E4" s="213" t="str">
        <f>[1]занесвынес!A5</f>
        <v>Адрес проведения работ</v>
      </c>
      <c r="F4" s="213"/>
      <c r="G4" s="212" t="str">
        <f>журнал6!C5</f>
        <v>с.Овчарное ул.Луговая 41</v>
      </c>
      <c r="H4" s="212"/>
    </row>
    <row r="5" spans="2:8">
      <c r="B5" s="99" t="s">
        <v>275</v>
      </c>
      <c r="C5" s="98">
        <v>45167</v>
      </c>
      <c r="D5" s="74"/>
      <c r="E5" s="74"/>
      <c r="F5" s="74"/>
      <c r="G5" s="74"/>
      <c r="H5" s="73"/>
    </row>
    <row r="7" spans="2:8" ht="15">
      <c r="B7" s="214" t="s">
        <v>276</v>
      </c>
      <c r="C7" s="214"/>
      <c r="D7" s="214"/>
      <c r="E7" s="214"/>
      <c r="F7" s="214"/>
      <c r="G7" s="214"/>
      <c r="H7" s="214"/>
    </row>
    <row r="9" spans="2:8" ht="15">
      <c r="B9" s="67" t="s">
        <v>277</v>
      </c>
      <c r="C9" s="67"/>
    </row>
    <row r="10" spans="2:8" ht="15">
      <c r="B10" s="67" t="s">
        <v>278</v>
      </c>
    </row>
    <row r="11" spans="2:8" s="66" customFormat="1" ht="45">
      <c r="B11" s="72" t="s">
        <v>279</v>
      </c>
      <c r="C11" s="72" t="s">
        <v>280</v>
      </c>
      <c r="D11" s="72" t="s">
        <v>281</v>
      </c>
      <c r="E11" s="72" t="s">
        <v>282</v>
      </c>
      <c r="F11" s="72" t="s">
        <v>283</v>
      </c>
      <c r="G11" s="215" t="s">
        <v>284</v>
      </c>
      <c r="H11" s="215"/>
    </row>
    <row r="12" spans="2:8">
      <c r="B12" s="94" t="s">
        <v>18</v>
      </c>
      <c r="C12" s="94" t="s">
        <v>18</v>
      </c>
      <c r="D12" s="94" t="s">
        <v>18</v>
      </c>
      <c r="E12" s="94" t="s">
        <v>18</v>
      </c>
      <c r="F12" s="93" t="s">
        <v>18</v>
      </c>
      <c r="G12" s="202" t="s">
        <v>18</v>
      </c>
      <c r="H12" s="202"/>
    </row>
    <row r="14" spans="2:8" ht="15">
      <c r="B14" s="67" t="s">
        <v>285</v>
      </c>
      <c r="C14" s="67"/>
      <c r="D14" s="67"/>
    </row>
    <row r="15" spans="2:8" s="66" customFormat="1" ht="39.950000000000003" customHeight="1">
      <c r="B15" s="95" t="s">
        <v>279</v>
      </c>
      <c r="C15" s="72" t="s">
        <v>280</v>
      </c>
      <c r="D15" s="72" t="s">
        <v>281</v>
      </c>
      <c r="E15" s="72" t="s">
        <v>282</v>
      </c>
      <c r="F15" s="72" t="s">
        <v>283</v>
      </c>
      <c r="G15" s="215" t="s">
        <v>284</v>
      </c>
      <c r="H15" s="215"/>
    </row>
    <row r="16" spans="2:8">
      <c r="B16" s="71" t="s">
        <v>18</v>
      </c>
      <c r="C16" s="80" t="s">
        <v>18</v>
      </c>
      <c r="D16" s="80" t="s">
        <v>18</v>
      </c>
      <c r="E16" s="80" t="s">
        <v>18</v>
      </c>
      <c r="F16" s="97" t="s">
        <v>18</v>
      </c>
      <c r="G16" s="224" t="s">
        <v>18</v>
      </c>
      <c r="H16" s="224"/>
    </row>
    <row r="18" spans="2:8" ht="15">
      <c r="B18" s="76" t="s">
        <v>286</v>
      </c>
    </row>
    <row r="19" spans="2:8" ht="15">
      <c r="B19" s="82" t="s">
        <v>287</v>
      </c>
      <c r="C19" s="82" t="s">
        <v>288</v>
      </c>
    </row>
    <row r="20" spans="2:8" ht="15">
      <c r="B20" s="225" t="s">
        <v>289</v>
      </c>
      <c r="C20" s="225"/>
    </row>
    <row r="21" spans="2:8">
      <c r="B21" s="81" t="s">
        <v>290</v>
      </c>
      <c r="C21" s="80" t="str">
        <f>G16</f>
        <v>-</v>
      </c>
    </row>
    <row r="22" spans="2:8">
      <c r="B22" s="81" t="s">
        <v>291</v>
      </c>
      <c r="C22" s="80" t="str">
        <f>C21</f>
        <v>-</v>
      </c>
    </row>
    <row r="24" spans="2:8">
      <c r="B24" s="96" t="s">
        <v>292</v>
      </c>
      <c r="C24" s="74"/>
      <c r="D24" s="74"/>
      <c r="E24" s="74"/>
      <c r="F24" s="73"/>
      <c r="G24" s="222" t="s">
        <v>18</v>
      </c>
      <c r="H24" s="222"/>
    </row>
    <row r="25" spans="2:8">
      <c r="B25" s="96" t="s">
        <v>293</v>
      </c>
      <c r="C25" s="74"/>
      <c r="D25" s="74"/>
      <c r="E25" s="74"/>
      <c r="F25" s="73"/>
      <c r="G25" s="224" t="s">
        <v>18</v>
      </c>
      <c r="H25" s="224"/>
    </row>
    <row r="26" spans="2:8">
      <c r="B26" s="96" t="s">
        <v>294</v>
      </c>
      <c r="C26" s="74"/>
      <c r="D26" s="74"/>
      <c r="E26" s="74"/>
      <c r="F26" s="73"/>
      <c r="G26" s="224" t="s">
        <v>18</v>
      </c>
      <c r="H26" s="224"/>
    </row>
    <row r="27" spans="2:8">
      <c r="B27" s="96" t="s">
        <v>333</v>
      </c>
      <c r="C27" s="74"/>
      <c r="D27" s="74"/>
      <c r="E27" s="74"/>
      <c r="F27" s="73"/>
      <c r="G27" s="224" t="str">
        <f>C22</f>
        <v>-</v>
      </c>
      <c r="H27" s="224"/>
    </row>
    <row r="28" spans="2:8" ht="15">
      <c r="B28" s="76" t="s">
        <v>295</v>
      </c>
    </row>
    <row r="29" spans="2:8">
      <c r="B29" s="75" t="s">
        <v>296</v>
      </c>
      <c r="C29" s="74"/>
      <c r="D29" s="74"/>
      <c r="E29" s="74"/>
      <c r="F29" s="74"/>
      <c r="G29" s="74"/>
      <c r="H29" s="73"/>
    </row>
    <row r="31" spans="2:8" ht="15">
      <c r="B31" s="67" t="s">
        <v>297</v>
      </c>
    </row>
    <row r="32" spans="2:8" ht="45">
      <c r="B32" s="95" t="s">
        <v>279</v>
      </c>
      <c r="C32" s="72" t="s">
        <v>280</v>
      </c>
      <c r="D32" s="72" t="s">
        <v>281</v>
      </c>
      <c r="E32" s="72" t="s">
        <v>282</v>
      </c>
      <c r="F32" s="72" t="s">
        <v>283</v>
      </c>
      <c r="G32" s="215" t="s">
        <v>284</v>
      </c>
      <c r="H32" s="215"/>
    </row>
    <row r="33" spans="2:8">
      <c r="B33" s="94" t="s">
        <v>18</v>
      </c>
      <c r="C33" s="94" t="s">
        <v>18</v>
      </c>
      <c r="D33" s="94" t="s">
        <v>18</v>
      </c>
      <c r="E33" s="94" t="s">
        <v>18</v>
      </c>
      <c r="F33" s="93" t="s">
        <v>18</v>
      </c>
      <c r="G33" s="202" t="s">
        <v>18</v>
      </c>
      <c r="H33" s="202"/>
    </row>
    <row r="35" spans="2:8" ht="15">
      <c r="B35" s="76" t="s">
        <v>286</v>
      </c>
    </row>
    <row r="36" spans="2:8" ht="15">
      <c r="B36" s="82" t="s">
        <v>287</v>
      </c>
      <c r="C36" s="82" t="s">
        <v>288</v>
      </c>
    </row>
    <row r="37" spans="2:8">
      <c r="B37" s="81" t="s">
        <v>298</v>
      </c>
      <c r="C37" s="81"/>
    </row>
    <row r="38" spans="2:8">
      <c r="B38" s="81" t="s">
        <v>299</v>
      </c>
      <c r="C38" s="80" t="s">
        <v>18</v>
      </c>
    </row>
    <row r="39" spans="2:8" s="66" customFormat="1">
      <c r="B39" s="81" t="s">
        <v>300</v>
      </c>
      <c r="C39" s="80" t="s">
        <v>18</v>
      </c>
    </row>
    <row r="40" spans="2:8">
      <c r="B40" s="81" t="s">
        <v>301</v>
      </c>
      <c r="C40" s="80" t="s">
        <v>18</v>
      </c>
      <c r="D40" s="77"/>
      <c r="E40" s="77"/>
      <c r="F40" s="77"/>
      <c r="G40" s="77"/>
    </row>
    <row r="41" spans="2:8">
      <c r="B41" s="81" t="s">
        <v>291</v>
      </c>
      <c r="C41" s="80" t="s">
        <v>18</v>
      </c>
      <c r="D41" s="77"/>
      <c r="E41" s="77"/>
      <c r="F41" s="77"/>
      <c r="G41" s="77"/>
    </row>
    <row r="42" spans="2:8">
      <c r="B42" s="74"/>
      <c r="C42" s="78"/>
      <c r="D42" s="77"/>
      <c r="E42" s="77"/>
      <c r="F42" s="77"/>
      <c r="G42" s="77"/>
    </row>
    <row r="43" spans="2:8">
      <c r="B43" s="79" t="s">
        <v>302</v>
      </c>
      <c r="C43" s="78"/>
      <c r="D43" s="78"/>
      <c r="E43" s="78"/>
      <c r="F43" s="78"/>
      <c r="G43" s="78"/>
      <c r="H43" s="73"/>
    </row>
    <row r="44" spans="2:8">
      <c r="B44" s="77"/>
      <c r="C44" s="77"/>
      <c r="D44" s="77"/>
      <c r="E44" s="77"/>
      <c r="F44" s="77"/>
      <c r="G44" s="77"/>
    </row>
    <row r="45" spans="2:8" ht="15">
      <c r="B45" s="76" t="s">
        <v>295</v>
      </c>
    </row>
    <row r="46" spans="2:8">
      <c r="B46" s="75" t="s">
        <v>296</v>
      </c>
      <c r="C46" s="74"/>
      <c r="D46" s="74"/>
      <c r="E46" s="74"/>
      <c r="F46" s="74"/>
      <c r="G46" s="74"/>
      <c r="H46" s="73"/>
    </row>
    <row r="48" spans="2:8" ht="15">
      <c r="B48" s="67" t="s">
        <v>303</v>
      </c>
    </row>
    <row r="49" spans="2:8" ht="30">
      <c r="B49" s="82" t="s">
        <v>304</v>
      </c>
      <c r="C49" s="82" t="s">
        <v>305</v>
      </c>
      <c r="D49" s="82" t="s">
        <v>306</v>
      </c>
      <c r="E49" s="82" t="s">
        <v>307</v>
      </c>
      <c r="F49" s="82" t="s">
        <v>308</v>
      </c>
      <c r="G49" s="82" t="s">
        <v>309</v>
      </c>
      <c r="H49" s="72" t="s">
        <v>310</v>
      </c>
    </row>
    <row r="50" spans="2:8">
      <c r="B50" s="80">
        <v>14</v>
      </c>
      <c r="C50" s="80" t="s">
        <v>18</v>
      </c>
      <c r="D50" s="80">
        <v>4</v>
      </c>
      <c r="E50" s="80" t="s">
        <v>18</v>
      </c>
      <c r="F50" s="80">
        <v>2</v>
      </c>
      <c r="G50" s="80" t="s">
        <v>18</v>
      </c>
      <c r="H50" s="80" t="s">
        <v>18</v>
      </c>
    </row>
    <row r="51" spans="2:8">
      <c r="B51" s="77"/>
      <c r="C51" s="77"/>
      <c r="D51" s="77"/>
      <c r="E51" s="77"/>
      <c r="F51" s="77"/>
      <c r="G51" s="77"/>
      <c r="H51" s="77"/>
    </row>
    <row r="52" spans="2:8" ht="15">
      <c r="B52" s="76" t="s">
        <v>286</v>
      </c>
      <c r="D52" s="77"/>
      <c r="E52" s="77"/>
      <c r="F52" s="77"/>
      <c r="G52" s="77"/>
      <c r="H52" s="77"/>
    </row>
    <row r="53" spans="2:8" ht="15">
      <c r="B53" s="82" t="s">
        <v>287</v>
      </c>
      <c r="C53" s="82" t="s">
        <v>288</v>
      </c>
    </row>
    <row r="54" spans="2:8">
      <c r="B54" s="75" t="s">
        <v>311</v>
      </c>
      <c r="C54" s="73"/>
    </row>
    <row r="55" spans="2:8">
      <c r="B55" s="81" t="s">
        <v>305</v>
      </c>
      <c r="C55" s="80" t="str">
        <f>C50</f>
        <v>-</v>
      </c>
    </row>
    <row r="56" spans="2:8">
      <c r="B56" s="81" t="s">
        <v>306</v>
      </c>
      <c r="C56" s="80">
        <f>D50</f>
        <v>4</v>
      </c>
    </row>
    <row r="57" spans="2:8">
      <c r="B57" s="81" t="str">
        <f>E49</f>
        <v>Златоглазка</v>
      </c>
      <c r="C57" s="80" t="str">
        <f>E50</f>
        <v>-</v>
      </c>
    </row>
    <row r="58" spans="2:8">
      <c r="B58" s="81" t="str">
        <f>F49</f>
        <v>Комары</v>
      </c>
      <c r="C58" s="80">
        <f>F50</f>
        <v>2</v>
      </c>
    </row>
    <row r="59" spans="2:8">
      <c r="B59" s="81" t="str">
        <f>G49</f>
        <v>Осы</v>
      </c>
      <c r="C59" s="80" t="str">
        <f>G50</f>
        <v>-</v>
      </c>
    </row>
    <row r="60" spans="2:8">
      <c r="B60" s="81" t="str">
        <f>H49</f>
        <v>Пищевая моль</v>
      </c>
      <c r="C60" s="80" t="str">
        <f>H50</f>
        <v>-</v>
      </c>
    </row>
    <row r="62" spans="2:8" ht="15">
      <c r="B62" s="76" t="s">
        <v>295</v>
      </c>
    </row>
    <row r="63" spans="2:8">
      <c r="B63" s="75" t="s">
        <v>296</v>
      </c>
      <c r="C63" s="74"/>
      <c r="D63" s="74"/>
      <c r="E63" s="74"/>
      <c r="F63" s="74"/>
      <c r="G63" s="74"/>
      <c r="H63" s="73"/>
    </row>
    <row r="64" spans="2:8">
      <c r="B64" s="100"/>
    </row>
    <row r="65" spans="2:8" s="66" customFormat="1" ht="33.75" customHeight="1">
      <c r="B65" s="67" t="s">
        <v>313</v>
      </c>
      <c r="C65" s="65"/>
      <c r="D65" s="65"/>
      <c r="E65" s="65"/>
      <c r="F65" s="65"/>
      <c r="G65" s="65"/>
      <c r="H65" s="65"/>
    </row>
    <row r="66" spans="2:8" s="66" customFormat="1" ht="30">
      <c r="B66" s="215" t="s">
        <v>314</v>
      </c>
      <c r="C66" s="215"/>
      <c r="D66" s="72" t="s">
        <v>315</v>
      </c>
      <c r="E66" s="72" t="s">
        <v>269</v>
      </c>
      <c r="F66" s="215" t="s">
        <v>316</v>
      </c>
      <c r="G66" s="215"/>
      <c r="H66" s="72" t="s">
        <v>317</v>
      </c>
    </row>
    <row r="67" spans="2:8" s="66" customFormat="1" ht="20.25" customHeight="1">
      <c r="B67" s="216" t="s">
        <v>318</v>
      </c>
      <c r="C67" s="217"/>
      <c r="D67" s="92" t="s">
        <v>18</v>
      </c>
      <c r="E67" s="220" t="s">
        <v>18</v>
      </c>
      <c r="F67" s="216" t="s">
        <v>18</v>
      </c>
      <c r="G67" s="217"/>
      <c r="H67" s="222" t="s">
        <v>18</v>
      </c>
    </row>
    <row r="68" spans="2:8" s="66" customFormat="1" ht="25.5" customHeight="1">
      <c r="B68" s="218"/>
      <c r="C68" s="219"/>
      <c r="D68" s="91" t="s">
        <v>18</v>
      </c>
      <c r="E68" s="221"/>
      <c r="F68" s="218"/>
      <c r="G68" s="219"/>
      <c r="H68" s="223"/>
    </row>
    <row r="69" spans="2:8" s="66" customFormat="1" ht="24.75" customHeight="1">
      <c r="B69" s="227" t="s">
        <v>319</v>
      </c>
      <c r="C69" s="228"/>
      <c r="D69" s="90" t="s">
        <v>18</v>
      </c>
      <c r="E69" s="231" t="s">
        <v>18</v>
      </c>
      <c r="F69" s="232" t="s">
        <v>18</v>
      </c>
      <c r="G69" s="232"/>
      <c r="H69" s="237" t="s">
        <v>18</v>
      </c>
    </row>
    <row r="70" spans="2:8" s="66" customFormat="1" ht="25.5" customHeight="1">
      <c r="B70" s="229"/>
      <c r="C70" s="230"/>
      <c r="D70" s="89" t="s">
        <v>18</v>
      </c>
      <c r="E70" s="231"/>
      <c r="F70" s="232"/>
      <c r="G70" s="232"/>
      <c r="H70" s="238"/>
    </row>
    <row r="71" spans="2:8" s="66" customFormat="1" ht="27" customHeight="1">
      <c r="B71" s="233" t="s">
        <v>320</v>
      </c>
      <c r="C71" s="233"/>
      <c r="D71" s="88" t="s">
        <v>340</v>
      </c>
      <c r="E71" s="71" t="s">
        <v>18</v>
      </c>
      <c r="F71" s="234" t="s">
        <v>18</v>
      </c>
      <c r="G71" s="235"/>
      <c r="H71" s="71" t="s">
        <v>18</v>
      </c>
    </row>
    <row r="72" spans="2:8" s="66" customFormat="1" ht="11.25" customHeight="1">
      <c r="B72" s="70"/>
      <c r="C72" s="70"/>
      <c r="D72" s="69"/>
      <c r="E72" s="69"/>
      <c r="F72" s="69"/>
      <c r="G72" s="69"/>
      <c r="H72" s="69"/>
    </row>
    <row r="73" spans="2:8" ht="15">
      <c r="B73" s="67" t="s">
        <v>321</v>
      </c>
      <c r="C73" s="68"/>
    </row>
    <row r="74" spans="2:8">
      <c r="B74" s="84" t="s">
        <v>322</v>
      </c>
      <c r="C74" s="74"/>
      <c r="D74" s="74"/>
      <c r="E74" s="74"/>
      <c r="F74" s="73"/>
      <c r="G74" s="224" t="s">
        <v>18</v>
      </c>
      <c r="H74" s="224"/>
    </row>
    <row r="75" spans="2:8">
      <c r="B75" s="84" t="s">
        <v>323</v>
      </c>
      <c r="C75" s="74"/>
      <c r="D75" s="74"/>
      <c r="E75" s="74"/>
      <c r="F75" s="73"/>
      <c r="G75" s="224" t="str">
        <f>G74</f>
        <v>-</v>
      </c>
      <c r="H75" s="224"/>
    </row>
    <row r="76" spans="2:8">
      <c r="B76" s="87" t="s">
        <v>324</v>
      </c>
      <c r="C76" s="86"/>
      <c r="D76" s="86"/>
      <c r="E76" s="86"/>
      <c r="F76" s="85"/>
      <c r="G76" s="224" t="s">
        <v>18</v>
      </c>
      <c r="H76" s="224"/>
    </row>
    <row r="77" spans="2:8">
      <c r="B77" s="84" t="s">
        <v>325</v>
      </c>
      <c r="C77" s="74"/>
      <c r="D77" s="74"/>
      <c r="E77" s="74"/>
      <c r="F77" s="73"/>
      <c r="G77" s="202" t="s">
        <v>326</v>
      </c>
      <c r="H77" s="202"/>
    </row>
    <row r="79" spans="2:8" ht="15">
      <c r="B79" s="67" t="s">
        <v>327</v>
      </c>
    </row>
    <row r="80" spans="2:8">
      <c r="B80" s="236" t="s">
        <v>328</v>
      </c>
      <c r="C80" s="236"/>
      <c r="D80" s="236"/>
      <c r="E80" s="236"/>
      <c r="F80" s="236"/>
      <c r="G80" s="236"/>
      <c r="H80" s="236"/>
    </row>
    <row r="81" spans="2:8">
      <c r="B81" s="226" t="s">
        <v>329</v>
      </c>
      <c r="C81" s="226"/>
      <c r="D81" s="226"/>
      <c r="E81" s="226" t="s">
        <v>330</v>
      </c>
      <c r="F81" s="226"/>
      <c r="G81" s="226"/>
      <c r="H81" s="226"/>
    </row>
    <row r="82" spans="2:8" ht="27" customHeight="1">
      <c r="B82" s="226"/>
      <c r="C82" s="226"/>
      <c r="D82" s="226"/>
      <c r="E82" s="226"/>
      <c r="F82" s="226"/>
      <c r="G82" s="226"/>
      <c r="H82" s="226"/>
    </row>
  </sheetData>
  <mergeCells count="42">
    <mergeCell ref="B81:B82"/>
    <mergeCell ref="C81:D82"/>
    <mergeCell ref="E81:F82"/>
    <mergeCell ref="G81:H82"/>
    <mergeCell ref="B69:C70"/>
    <mergeCell ref="E69:E70"/>
    <mergeCell ref="F69:G70"/>
    <mergeCell ref="H69:H70"/>
    <mergeCell ref="B71:C71"/>
    <mergeCell ref="F71:G71"/>
    <mergeCell ref="G74:H74"/>
    <mergeCell ref="G75:H75"/>
    <mergeCell ref="G76:H76"/>
    <mergeCell ref="G77:H77"/>
    <mergeCell ref="B80:H80"/>
    <mergeCell ref="B67:C68"/>
    <mergeCell ref="E67:E68"/>
    <mergeCell ref="F67:G68"/>
    <mergeCell ref="H67:H68"/>
    <mergeCell ref="G15:H15"/>
    <mergeCell ref="G16:H16"/>
    <mergeCell ref="B20:C20"/>
    <mergeCell ref="G24:H24"/>
    <mergeCell ref="G25:H25"/>
    <mergeCell ref="G26:H26"/>
    <mergeCell ref="G27:H27"/>
    <mergeCell ref="G32:H32"/>
    <mergeCell ref="G33:H33"/>
    <mergeCell ref="B66:C66"/>
    <mergeCell ref="F66:G66"/>
    <mergeCell ref="G12:H12"/>
    <mergeCell ref="B1:H1"/>
    <mergeCell ref="B2:C2"/>
    <mergeCell ref="D2:E2"/>
    <mergeCell ref="C3:D3"/>
    <mergeCell ref="E3:F3"/>
    <mergeCell ref="G3:H3"/>
    <mergeCell ref="C4:D4"/>
    <mergeCell ref="E4:F4"/>
    <mergeCell ref="G4:H4"/>
    <mergeCell ref="B7:H7"/>
    <mergeCell ref="G11:H11"/>
  </mergeCells>
  <pageMargins left="0.25" right="0.25" top="0.75" bottom="0.75" header="0.3" footer="0.3"/>
  <pageSetup paperSize="9" scale="86" fitToHeight="0" orientation="portrait" r:id="rId1"/>
  <headerFooter>
    <oddFooter>&amp;C&amp;"Times New Roman,Обычный"&amp;12&amp;KffffffСтраница &amp;P</oddFooter>
  </headerFooter>
  <rowBreaks count="1" manualBreakCount="1">
    <brk id="46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  <pageSetUpPr fitToPage="1"/>
  </sheetPr>
  <dimension ref="B1:H84"/>
  <sheetViews>
    <sheetView tabSelected="1" view="pageBreakPreview" zoomScaleNormal="75" zoomScaleSheetLayoutView="100" workbookViewId="0">
      <selection activeCell="M22" sqref="M22"/>
    </sheetView>
  </sheetViews>
  <sheetFormatPr defaultColWidth="12" defaultRowHeight="14.25"/>
  <cols>
    <col min="1" max="1" width="7.85546875" style="65" customWidth="1"/>
    <col min="2" max="2" width="19.42578125" style="65" customWidth="1"/>
    <col min="3" max="3" width="12" style="65"/>
    <col min="4" max="4" width="14.85546875" style="65" customWidth="1"/>
    <col min="5" max="5" width="16.85546875" style="65" customWidth="1"/>
    <col min="6" max="6" width="13.7109375" style="65" customWidth="1"/>
    <col min="7" max="7" width="15.140625" style="65" customWidth="1"/>
    <col min="8" max="8" width="14.85546875" style="65" customWidth="1"/>
    <col min="9" max="16384" width="12" style="65"/>
  </cols>
  <sheetData>
    <row r="1" spans="2:8" ht="15">
      <c r="B1" s="203" t="str">
        <f>[1]занесвынес!A1</f>
        <v>ООО Альфадез</v>
      </c>
      <c r="C1" s="204"/>
      <c r="D1" s="204"/>
      <c r="E1" s="204"/>
      <c r="F1" s="204"/>
      <c r="G1" s="204"/>
      <c r="H1" s="205"/>
    </row>
    <row r="2" spans="2:8">
      <c r="B2" s="206" t="str">
        <f>[1]занесвынес!A2</f>
        <v>Контактный телефон</v>
      </c>
      <c r="C2" s="207"/>
      <c r="D2" s="208">
        <f>[1]занесвынес!C2</f>
        <v>89379676209</v>
      </c>
      <c r="E2" s="209"/>
      <c r="F2" s="74"/>
      <c r="G2" s="74"/>
      <c r="H2" s="73"/>
    </row>
    <row r="3" spans="2:8">
      <c r="B3" s="83" t="s">
        <v>273</v>
      </c>
      <c r="C3" s="210" t="s">
        <v>337</v>
      </c>
      <c r="D3" s="211"/>
      <c r="E3" s="206" t="str">
        <f>[1]занесвынес!A4</f>
        <v>Наименование обьекта</v>
      </c>
      <c r="F3" s="206"/>
      <c r="G3" s="211" t="str">
        <f>журнал6!C4</f>
        <v>ОСП ЗУПИ</v>
      </c>
      <c r="H3" s="211"/>
    </row>
    <row r="4" spans="2:8">
      <c r="B4" s="83" t="s">
        <v>274</v>
      </c>
      <c r="C4" s="212" t="s">
        <v>343</v>
      </c>
      <c r="D4" s="212"/>
      <c r="E4" s="213" t="str">
        <f>[1]занесвынес!A5</f>
        <v>Адрес проведения работ</v>
      </c>
      <c r="F4" s="213"/>
      <c r="G4" s="212" t="str">
        <f>журнал6!C5</f>
        <v>с.Овчарное ул.Луговая 41</v>
      </c>
      <c r="H4" s="212"/>
    </row>
    <row r="5" spans="2:8">
      <c r="B5" s="99" t="s">
        <v>275</v>
      </c>
      <c r="C5" s="98">
        <v>45169</v>
      </c>
      <c r="D5" s="74"/>
      <c r="E5" s="74"/>
      <c r="F5" s="74"/>
      <c r="G5" s="74"/>
      <c r="H5" s="73"/>
    </row>
    <row r="7" spans="2:8" ht="15">
      <c r="B7" s="214" t="s">
        <v>276</v>
      </c>
      <c r="C7" s="214"/>
      <c r="D7" s="214"/>
      <c r="E7" s="214"/>
      <c r="F7" s="214"/>
      <c r="G7" s="214"/>
      <c r="H7" s="214"/>
    </row>
    <row r="9" spans="2:8" ht="15">
      <c r="B9" s="67" t="s">
        <v>277</v>
      </c>
      <c r="C9" s="67"/>
    </row>
    <row r="10" spans="2:8" ht="15">
      <c r="B10" s="67" t="s">
        <v>278</v>
      </c>
    </row>
    <row r="11" spans="2:8" s="66" customFormat="1" ht="45">
      <c r="B11" s="72" t="s">
        <v>279</v>
      </c>
      <c r="C11" s="72" t="s">
        <v>280</v>
      </c>
      <c r="D11" s="72" t="s">
        <v>281</v>
      </c>
      <c r="E11" s="72" t="s">
        <v>282</v>
      </c>
      <c r="F11" s="72" t="s">
        <v>283</v>
      </c>
      <c r="G11" s="215" t="s">
        <v>284</v>
      </c>
      <c r="H11" s="215"/>
    </row>
    <row r="12" spans="2:8">
      <c r="B12" s="94" t="s">
        <v>18</v>
      </c>
      <c r="C12" s="94" t="s">
        <v>18</v>
      </c>
      <c r="D12" s="94" t="s">
        <v>18</v>
      </c>
      <c r="E12" s="94" t="s">
        <v>18</v>
      </c>
      <c r="F12" s="93" t="s">
        <v>18</v>
      </c>
      <c r="G12" s="202" t="s">
        <v>18</v>
      </c>
      <c r="H12" s="202"/>
    </row>
    <row r="14" spans="2:8" ht="15">
      <c r="B14" s="67" t="s">
        <v>285</v>
      </c>
      <c r="C14" s="67"/>
      <c r="D14" s="67"/>
    </row>
    <row r="15" spans="2:8" s="66" customFormat="1" ht="39.950000000000003" customHeight="1">
      <c r="B15" s="95" t="s">
        <v>279</v>
      </c>
      <c r="C15" s="72" t="s">
        <v>280</v>
      </c>
      <c r="D15" s="72" t="s">
        <v>281</v>
      </c>
      <c r="E15" s="72" t="s">
        <v>282</v>
      </c>
      <c r="F15" s="72" t="s">
        <v>283</v>
      </c>
      <c r="G15" s="215" t="s">
        <v>284</v>
      </c>
      <c r="H15" s="215"/>
    </row>
    <row r="16" spans="2:8" ht="28.5">
      <c r="B16" s="71" t="s">
        <v>331</v>
      </c>
      <c r="C16" s="80" t="s">
        <v>18</v>
      </c>
      <c r="D16" s="80" t="s">
        <v>18</v>
      </c>
      <c r="E16" s="80" t="s">
        <v>18</v>
      </c>
      <c r="F16" s="97" t="s">
        <v>18</v>
      </c>
      <c r="G16" s="224" t="s">
        <v>18</v>
      </c>
      <c r="H16" s="224"/>
    </row>
    <row r="18" spans="2:8" ht="15">
      <c r="B18" s="76" t="s">
        <v>286</v>
      </c>
    </row>
    <row r="19" spans="2:8" ht="15">
      <c r="B19" s="82" t="s">
        <v>287</v>
      </c>
      <c r="C19" s="82" t="s">
        <v>288</v>
      </c>
    </row>
    <row r="20" spans="2:8" ht="15">
      <c r="B20" s="225" t="s">
        <v>289</v>
      </c>
      <c r="C20" s="225"/>
    </row>
    <row r="21" spans="2:8">
      <c r="B21" s="81" t="s">
        <v>290</v>
      </c>
      <c r="C21" s="80" t="s">
        <v>18</v>
      </c>
    </row>
    <row r="22" spans="2:8">
      <c r="B22" s="81" t="s">
        <v>291</v>
      </c>
      <c r="C22" s="80" t="str">
        <f>C21</f>
        <v>-</v>
      </c>
    </row>
    <row r="24" spans="2:8">
      <c r="B24" s="96" t="s">
        <v>292</v>
      </c>
      <c r="C24" s="74"/>
      <c r="D24" s="74"/>
      <c r="E24" s="74"/>
      <c r="F24" s="73"/>
      <c r="G24" s="222" t="s">
        <v>18</v>
      </c>
      <c r="H24" s="222"/>
    </row>
    <row r="25" spans="2:8">
      <c r="B25" s="96" t="s">
        <v>293</v>
      </c>
      <c r="C25" s="74"/>
      <c r="D25" s="74"/>
      <c r="E25" s="74"/>
      <c r="F25" s="73"/>
      <c r="G25" s="224" t="s">
        <v>18</v>
      </c>
      <c r="H25" s="224"/>
    </row>
    <row r="26" spans="2:8">
      <c r="B26" s="96" t="s">
        <v>294</v>
      </c>
      <c r="C26" s="74"/>
      <c r="D26" s="74"/>
      <c r="E26" s="74"/>
      <c r="F26" s="73"/>
      <c r="G26" s="224" t="s">
        <v>18</v>
      </c>
      <c r="H26" s="224"/>
    </row>
    <row r="27" spans="2:8">
      <c r="B27" s="96" t="s">
        <v>333</v>
      </c>
      <c r="C27" s="74"/>
      <c r="D27" s="74"/>
      <c r="E27" s="74"/>
      <c r="F27" s="73"/>
      <c r="G27" s="224" t="str">
        <f>G16</f>
        <v>-</v>
      </c>
      <c r="H27" s="224"/>
    </row>
    <row r="28" spans="2:8" ht="15">
      <c r="B28" s="76" t="s">
        <v>295</v>
      </c>
    </row>
    <row r="29" spans="2:8">
      <c r="B29" s="75" t="s">
        <v>296</v>
      </c>
      <c r="C29" s="74"/>
      <c r="D29" s="74"/>
      <c r="E29" s="74"/>
      <c r="F29" s="74"/>
      <c r="G29" s="74"/>
      <c r="H29" s="73"/>
    </row>
    <row r="31" spans="2:8" ht="15">
      <c r="B31" s="67" t="s">
        <v>297</v>
      </c>
    </row>
    <row r="32" spans="2:8" ht="45">
      <c r="B32" s="95" t="s">
        <v>279</v>
      </c>
      <c r="C32" s="72" t="s">
        <v>280</v>
      </c>
      <c r="D32" s="72" t="s">
        <v>281</v>
      </c>
      <c r="E32" s="72" t="s">
        <v>282</v>
      </c>
      <c r="F32" s="72" t="s">
        <v>283</v>
      </c>
      <c r="G32" s="215" t="s">
        <v>284</v>
      </c>
      <c r="H32" s="215"/>
    </row>
    <row r="33" spans="2:8">
      <c r="B33" s="94" t="s">
        <v>18</v>
      </c>
      <c r="C33" s="94" t="s">
        <v>18</v>
      </c>
      <c r="D33" s="94" t="s">
        <v>18</v>
      </c>
      <c r="E33" s="94" t="s">
        <v>18</v>
      </c>
      <c r="F33" s="93" t="s">
        <v>18</v>
      </c>
      <c r="G33" s="202" t="s">
        <v>18</v>
      </c>
      <c r="H33" s="202"/>
    </row>
    <row r="35" spans="2:8" ht="15">
      <c r="B35" s="76" t="s">
        <v>286</v>
      </c>
    </row>
    <row r="36" spans="2:8" ht="15">
      <c r="B36" s="82" t="s">
        <v>287</v>
      </c>
      <c r="C36" s="82" t="s">
        <v>288</v>
      </c>
    </row>
    <row r="37" spans="2:8">
      <c r="B37" s="81" t="s">
        <v>298</v>
      </c>
      <c r="C37" s="81"/>
    </row>
    <row r="38" spans="2:8">
      <c r="B38" s="81" t="s">
        <v>299</v>
      </c>
      <c r="C38" s="80" t="s">
        <v>18</v>
      </c>
    </row>
    <row r="39" spans="2:8" s="66" customFormat="1">
      <c r="B39" s="81" t="s">
        <v>300</v>
      </c>
      <c r="C39" s="80" t="s">
        <v>18</v>
      </c>
    </row>
    <row r="40" spans="2:8">
      <c r="B40" s="81" t="s">
        <v>301</v>
      </c>
      <c r="C40" s="80" t="s">
        <v>18</v>
      </c>
      <c r="D40" s="77"/>
      <c r="E40" s="77"/>
      <c r="F40" s="77"/>
      <c r="G40" s="77"/>
    </row>
    <row r="41" spans="2:8">
      <c r="B41" s="81" t="s">
        <v>291</v>
      </c>
      <c r="C41" s="80" t="s">
        <v>18</v>
      </c>
      <c r="D41" s="77"/>
      <c r="E41" s="77"/>
      <c r="F41" s="77"/>
      <c r="G41" s="77"/>
    </row>
    <row r="42" spans="2:8">
      <c r="B42" s="74"/>
      <c r="C42" s="78"/>
      <c r="D42" s="77"/>
      <c r="E42" s="77"/>
      <c r="F42" s="77"/>
      <c r="G42" s="77"/>
    </row>
    <row r="43" spans="2:8">
      <c r="B43" s="79" t="s">
        <v>302</v>
      </c>
      <c r="C43" s="78"/>
      <c r="D43" s="78"/>
      <c r="E43" s="78"/>
      <c r="F43" s="78"/>
      <c r="G43" s="78"/>
      <c r="H43" s="73"/>
    </row>
    <row r="44" spans="2:8">
      <c r="B44" s="77"/>
      <c r="C44" s="77"/>
      <c r="D44" s="77"/>
      <c r="E44" s="77"/>
      <c r="F44" s="77"/>
      <c r="G44" s="77"/>
    </row>
    <row r="45" spans="2:8" ht="15">
      <c r="B45" s="76" t="s">
        <v>295</v>
      </c>
    </row>
    <row r="46" spans="2:8">
      <c r="B46" s="75" t="s">
        <v>296</v>
      </c>
      <c r="C46" s="74"/>
      <c r="D46" s="74"/>
      <c r="E46" s="74"/>
      <c r="F46" s="74"/>
      <c r="G46" s="74"/>
      <c r="H46" s="73"/>
    </row>
    <row r="48" spans="2:8" ht="15">
      <c r="B48" s="67" t="s">
        <v>303</v>
      </c>
    </row>
    <row r="49" spans="2:8" ht="30">
      <c r="B49" s="82" t="s">
        <v>304</v>
      </c>
      <c r="C49" s="82" t="s">
        <v>305</v>
      </c>
      <c r="D49" s="82" t="s">
        <v>306</v>
      </c>
      <c r="E49" s="82" t="s">
        <v>307</v>
      </c>
      <c r="F49" s="82" t="s">
        <v>308</v>
      </c>
      <c r="G49" s="82" t="s">
        <v>309</v>
      </c>
      <c r="H49" s="72" t="s">
        <v>310</v>
      </c>
    </row>
    <row r="50" spans="2:8">
      <c r="B50" s="80" t="s">
        <v>18</v>
      </c>
      <c r="C50" s="80" t="s">
        <v>18</v>
      </c>
      <c r="D50" s="80" t="s">
        <v>18</v>
      </c>
      <c r="E50" s="80" t="s">
        <v>18</v>
      </c>
      <c r="F50" s="80" t="s">
        <v>18</v>
      </c>
      <c r="G50" s="80" t="s">
        <v>18</v>
      </c>
      <c r="H50" s="80" t="s">
        <v>18</v>
      </c>
    </row>
    <row r="51" spans="2:8">
      <c r="B51" s="77"/>
      <c r="C51" s="77"/>
      <c r="D51" s="77"/>
      <c r="E51" s="77"/>
      <c r="F51" s="77"/>
      <c r="G51" s="77"/>
      <c r="H51" s="77"/>
    </row>
    <row r="52" spans="2:8" ht="15">
      <c r="B52" s="76" t="s">
        <v>286</v>
      </c>
      <c r="D52" s="77"/>
      <c r="E52" s="77"/>
      <c r="F52" s="77"/>
      <c r="G52" s="77"/>
      <c r="H52" s="77"/>
    </row>
    <row r="53" spans="2:8" ht="15">
      <c r="B53" s="82" t="s">
        <v>287</v>
      </c>
      <c r="C53" s="82" t="s">
        <v>288</v>
      </c>
    </row>
    <row r="54" spans="2:8">
      <c r="B54" s="75" t="s">
        <v>311</v>
      </c>
      <c r="C54" s="73"/>
    </row>
    <row r="55" spans="2:8">
      <c r="B55" s="81" t="s">
        <v>305</v>
      </c>
      <c r="C55" s="80" t="s">
        <v>18</v>
      </c>
    </row>
    <row r="56" spans="2:8">
      <c r="B56" s="81" t="s">
        <v>306</v>
      </c>
      <c r="C56" s="80" t="s">
        <v>18</v>
      </c>
    </row>
    <row r="57" spans="2:8">
      <c r="B57" s="81" t="str">
        <f>E49</f>
        <v>Златоглазка</v>
      </c>
      <c r="C57" s="80" t="s">
        <v>18</v>
      </c>
    </row>
    <row r="58" spans="2:8">
      <c r="B58" s="81" t="str">
        <f>F49</f>
        <v>Комары</v>
      </c>
      <c r="C58" s="80" t="s">
        <v>18</v>
      </c>
    </row>
    <row r="59" spans="2:8">
      <c r="B59" s="81" t="str">
        <f>G49</f>
        <v>Осы</v>
      </c>
      <c r="C59" s="80" t="s">
        <v>18</v>
      </c>
    </row>
    <row r="60" spans="2:8">
      <c r="B60" s="81" t="str">
        <f>H49</f>
        <v>Пищевая моль</v>
      </c>
      <c r="C60" s="80" t="s">
        <v>18</v>
      </c>
    </row>
    <row r="62" spans="2:8">
      <c r="B62" s="79" t="s">
        <v>312</v>
      </c>
      <c r="C62" s="78"/>
      <c r="D62" s="78"/>
      <c r="E62" s="78"/>
      <c r="F62" s="78"/>
      <c r="G62" s="78"/>
      <c r="H62" s="73"/>
    </row>
    <row r="63" spans="2:8">
      <c r="B63" s="77"/>
      <c r="C63" s="77"/>
      <c r="D63" s="77"/>
      <c r="E63" s="77"/>
      <c r="F63" s="77"/>
      <c r="G63" s="77"/>
    </row>
    <row r="64" spans="2:8" ht="15">
      <c r="B64" s="76" t="s">
        <v>295</v>
      </c>
    </row>
    <row r="65" spans="2:8">
      <c r="B65" s="75" t="s">
        <v>296</v>
      </c>
      <c r="C65" s="74"/>
      <c r="D65" s="74"/>
      <c r="E65" s="74"/>
      <c r="F65" s="74"/>
      <c r="G65" s="74"/>
      <c r="H65" s="73"/>
    </row>
    <row r="67" spans="2:8" s="66" customFormat="1" ht="55.5" customHeight="1">
      <c r="B67" s="67" t="s">
        <v>313</v>
      </c>
      <c r="C67" s="65"/>
      <c r="D67" s="65"/>
      <c r="E67" s="65"/>
      <c r="F67" s="65"/>
      <c r="G67" s="65"/>
      <c r="H67" s="65"/>
    </row>
    <row r="68" spans="2:8" s="66" customFormat="1" ht="30">
      <c r="B68" s="215" t="s">
        <v>314</v>
      </c>
      <c r="C68" s="215"/>
      <c r="D68" s="72" t="s">
        <v>315</v>
      </c>
      <c r="E68" s="72" t="s">
        <v>269</v>
      </c>
      <c r="F68" s="215" t="s">
        <v>316</v>
      </c>
      <c r="G68" s="215"/>
      <c r="H68" s="72" t="s">
        <v>317</v>
      </c>
    </row>
    <row r="69" spans="2:8" s="66" customFormat="1" ht="20.25" customHeight="1">
      <c r="B69" s="216" t="s">
        <v>318</v>
      </c>
      <c r="C69" s="217"/>
      <c r="D69" s="92" t="s">
        <v>18</v>
      </c>
      <c r="E69" s="220" t="s">
        <v>18</v>
      </c>
      <c r="F69" s="216" t="s">
        <v>18</v>
      </c>
      <c r="G69" s="217"/>
      <c r="H69" s="222" t="s">
        <v>18</v>
      </c>
    </row>
    <row r="70" spans="2:8" s="66" customFormat="1" ht="25.5" customHeight="1">
      <c r="B70" s="218"/>
      <c r="C70" s="219"/>
      <c r="D70" s="91" t="s">
        <v>18</v>
      </c>
      <c r="E70" s="221"/>
      <c r="F70" s="218"/>
      <c r="G70" s="219"/>
      <c r="H70" s="223"/>
    </row>
    <row r="71" spans="2:8" s="66" customFormat="1" ht="24.75" customHeight="1">
      <c r="B71" s="227" t="s">
        <v>319</v>
      </c>
      <c r="C71" s="228"/>
      <c r="D71" s="90" t="s">
        <v>341</v>
      </c>
      <c r="E71" s="231" t="str">
        <f>журнал6!B9</f>
        <v xml:space="preserve">Ратобор-брикет от грызунов </v>
      </c>
      <c r="F71" s="232" t="str">
        <f>журнал6!F9</f>
        <v>Бродифакум 0,005%</v>
      </c>
      <c r="G71" s="232"/>
      <c r="H71" s="239">
        <f>23*10/1000</f>
        <v>0.23</v>
      </c>
    </row>
    <row r="72" spans="2:8" s="66" customFormat="1" ht="25.5" customHeight="1">
      <c r="B72" s="229"/>
      <c r="C72" s="230"/>
      <c r="D72" s="89" t="s">
        <v>342</v>
      </c>
      <c r="E72" s="231"/>
      <c r="F72" s="232"/>
      <c r="G72" s="232"/>
      <c r="H72" s="240"/>
    </row>
    <row r="73" spans="2:8" s="66" customFormat="1" ht="27" customHeight="1">
      <c r="B73" s="233" t="s">
        <v>320</v>
      </c>
      <c r="C73" s="233"/>
      <c r="D73" s="88" t="s">
        <v>18</v>
      </c>
      <c r="E73" s="71" t="s">
        <v>18</v>
      </c>
      <c r="F73" s="234" t="s">
        <v>18</v>
      </c>
      <c r="G73" s="235"/>
      <c r="H73" s="71" t="s">
        <v>18</v>
      </c>
    </row>
    <row r="74" spans="2:8" s="66" customFormat="1" ht="11.25" customHeight="1">
      <c r="B74" s="70"/>
      <c r="C74" s="70"/>
      <c r="D74" s="69"/>
      <c r="E74" s="69"/>
      <c r="F74" s="69"/>
      <c r="G74" s="69"/>
      <c r="H74" s="69"/>
    </row>
    <row r="75" spans="2:8" ht="15">
      <c r="B75" s="67" t="s">
        <v>321</v>
      </c>
      <c r="C75" s="68"/>
    </row>
    <row r="76" spans="2:8">
      <c r="B76" s="84" t="s">
        <v>322</v>
      </c>
      <c r="C76" s="74"/>
      <c r="D76" s="74"/>
      <c r="E76" s="74"/>
      <c r="F76" s="73"/>
      <c r="G76" s="224" t="s">
        <v>18</v>
      </c>
      <c r="H76" s="224"/>
    </row>
    <row r="77" spans="2:8">
      <c r="B77" s="84" t="s">
        <v>323</v>
      </c>
      <c r="C77" s="74"/>
      <c r="D77" s="74"/>
      <c r="E77" s="74"/>
      <c r="F77" s="73"/>
      <c r="G77" s="224" t="str">
        <f>G76</f>
        <v>-</v>
      </c>
      <c r="H77" s="224"/>
    </row>
    <row r="78" spans="2:8">
      <c r="B78" s="87" t="s">
        <v>324</v>
      </c>
      <c r="C78" s="86"/>
      <c r="D78" s="86"/>
      <c r="E78" s="86"/>
      <c r="F78" s="85"/>
      <c r="G78" s="224" t="s">
        <v>18</v>
      </c>
      <c r="H78" s="224"/>
    </row>
    <row r="79" spans="2:8">
      <c r="B79" s="84" t="s">
        <v>325</v>
      </c>
      <c r="C79" s="74"/>
      <c r="D79" s="74"/>
      <c r="E79" s="74"/>
      <c r="F79" s="73"/>
      <c r="G79" s="202" t="s">
        <v>326</v>
      </c>
      <c r="H79" s="202"/>
    </row>
    <row r="81" spans="2:8" ht="15">
      <c r="B81" s="67" t="s">
        <v>327</v>
      </c>
    </row>
    <row r="82" spans="2:8">
      <c r="B82" s="236" t="s">
        <v>328</v>
      </c>
      <c r="C82" s="236"/>
      <c r="D82" s="236"/>
      <c r="E82" s="236"/>
      <c r="F82" s="236"/>
      <c r="G82" s="236"/>
      <c r="H82" s="236"/>
    </row>
    <row r="83" spans="2:8">
      <c r="B83" s="226" t="s">
        <v>329</v>
      </c>
      <c r="C83" s="226"/>
      <c r="D83" s="226"/>
      <c r="E83" s="226" t="s">
        <v>330</v>
      </c>
      <c r="F83" s="226"/>
      <c r="G83" s="226"/>
      <c r="H83" s="226"/>
    </row>
    <row r="84" spans="2:8" ht="27" customHeight="1">
      <c r="B84" s="226"/>
      <c r="C84" s="226"/>
      <c r="D84" s="226"/>
      <c r="E84" s="226"/>
      <c r="F84" s="226"/>
      <c r="G84" s="226"/>
      <c r="H84" s="226"/>
    </row>
  </sheetData>
  <mergeCells count="42">
    <mergeCell ref="B83:B84"/>
    <mergeCell ref="C83:D84"/>
    <mergeCell ref="E83:F84"/>
    <mergeCell ref="G83:H84"/>
    <mergeCell ref="B71:C72"/>
    <mergeCell ref="E71:E72"/>
    <mergeCell ref="F71:G72"/>
    <mergeCell ref="H71:H72"/>
    <mergeCell ref="B73:C73"/>
    <mergeCell ref="F73:G73"/>
    <mergeCell ref="G76:H76"/>
    <mergeCell ref="G77:H77"/>
    <mergeCell ref="G78:H78"/>
    <mergeCell ref="G79:H79"/>
    <mergeCell ref="B82:H82"/>
    <mergeCell ref="B69:C70"/>
    <mergeCell ref="E69:E70"/>
    <mergeCell ref="F69:G70"/>
    <mergeCell ref="H69:H70"/>
    <mergeCell ref="G15:H15"/>
    <mergeCell ref="G16:H16"/>
    <mergeCell ref="B20:C20"/>
    <mergeCell ref="G24:H24"/>
    <mergeCell ref="G25:H25"/>
    <mergeCell ref="G26:H26"/>
    <mergeCell ref="G27:H27"/>
    <mergeCell ref="G32:H32"/>
    <mergeCell ref="G33:H33"/>
    <mergeCell ref="B68:C68"/>
    <mergeCell ref="F68:G68"/>
    <mergeCell ref="G12:H12"/>
    <mergeCell ref="B1:H1"/>
    <mergeCell ref="B2:C2"/>
    <mergeCell ref="D2:E2"/>
    <mergeCell ref="C3:D3"/>
    <mergeCell ref="E3:F3"/>
    <mergeCell ref="G3:H3"/>
    <mergeCell ref="C4:D4"/>
    <mergeCell ref="E4:F4"/>
    <mergeCell ref="G4:H4"/>
    <mergeCell ref="B7:H7"/>
    <mergeCell ref="G11:H11"/>
  </mergeCells>
  <pageMargins left="0.25" right="0.25" top="0.75" bottom="0.75" header="0.3" footer="0.3"/>
  <pageSetup paperSize="9" scale="86" fitToHeight="0" orientation="portrait" r:id="rId1"/>
  <headerFooter>
    <oddFooter>&amp;C&amp;"Times New Roman,Обычный"&amp;12&amp;KffffffСтраница &amp;P</oddFooter>
  </headerFooter>
  <rowBreaks count="1" manualBreakCount="1">
    <brk id="4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61"/>
  <sheetViews>
    <sheetView workbookViewId="0"/>
  </sheetViews>
  <sheetFormatPr defaultColWidth="9.85546875" defaultRowHeight="14.25"/>
  <cols>
    <col min="1" max="257" width="11.5703125" customWidth="1"/>
    <col min="258" max="1025" width="11.7109375" customWidth="1"/>
  </cols>
  <sheetData>
    <row r="1" spans="1:9" ht="15.75" customHeight="1">
      <c r="A1" s="128" t="s">
        <v>140</v>
      </c>
      <c r="B1" s="128"/>
      <c r="C1" s="128"/>
      <c r="D1" s="128"/>
      <c r="E1" s="128"/>
      <c r="F1" s="128"/>
      <c r="G1" s="128"/>
      <c r="H1" s="128"/>
      <c r="I1" s="128"/>
    </row>
    <row r="2" spans="1:9" ht="15.75" customHeight="1">
      <c r="A2" s="129" t="str">
        <f>'контрол лист'!A2</f>
        <v>Август 2020 г</v>
      </c>
      <c r="B2" s="129"/>
    </row>
    <row r="3" spans="1:9" ht="26.85" customHeight="1">
      <c r="A3" s="17" t="s">
        <v>141</v>
      </c>
      <c r="B3" s="13" t="s">
        <v>2</v>
      </c>
      <c r="C3" s="17" t="s">
        <v>3</v>
      </c>
      <c r="D3" s="17" t="s">
        <v>5</v>
      </c>
      <c r="E3" s="130" t="s">
        <v>142</v>
      </c>
      <c r="F3" s="131"/>
      <c r="G3" s="131"/>
      <c r="H3" s="131"/>
      <c r="I3" s="132"/>
    </row>
    <row r="4" spans="1:9" ht="38.25" customHeight="1">
      <c r="A4" s="18">
        <v>1</v>
      </c>
      <c r="B4" s="13" t="s">
        <v>14</v>
      </c>
      <c r="C4" s="7">
        <v>1.2</v>
      </c>
      <c r="D4" s="19" t="s">
        <v>143</v>
      </c>
      <c r="E4" s="20">
        <v>44019</v>
      </c>
      <c r="H4" s="20" t="s">
        <v>18</v>
      </c>
      <c r="I4" s="20" t="s">
        <v>18</v>
      </c>
    </row>
    <row r="5" spans="1:9" ht="38.25" customHeight="1">
      <c r="A5" s="18">
        <v>2</v>
      </c>
      <c r="B5" s="13" t="s">
        <v>20</v>
      </c>
      <c r="C5" s="7" t="s">
        <v>21</v>
      </c>
      <c r="D5" s="19" t="s">
        <v>143</v>
      </c>
      <c r="E5" s="20">
        <v>44019</v>
      </c>
      <c r="H5" s="20" t="s">
        <v>18</v>
      </c>
      <c r="I5" s="20" t="s">
        <v>18</v>
      </c>
    </row>
    <row r="6" spans="1:9" ht="38.25" customHeight="1">
      <c r="A6" s="18">
        <v>3</v>
      </c>
      <c r="B6" s="13" t="s">
        <v>22</v>
      </c>
      <c r="C6" s="7" t="s">
        <v>23</v>
      </c>
      <c r="D6" s="19" t="s">
        <v>143</v>
      </c>
      <c r="E6" s="20">
        <v>44019</v>
      </c>
      <c r="H6" s="20" t="s">
        <v>18</v>
      </c>
      <c r="I6" s="20" t="s">
        <v>18</v>
      </c>
    </row>
    <row r="7" spans="1:9" ht="25.5" customHeight="1">
      <c r="A7" s="18">
        <v>4</v>
      </c>
      <c r="B7" s="13" t="s">
        <v>24</v>
      </c>
      <c r="C7" s="7" t="s">
        <v>25</v>
      </c>
      <c r="D7" s="19" t="s">
        <v>143</v>
      </c>
      <c r="E7" s="20">
        <v>44019</v>
      </c>
      <c r="H7" s="20" t="s">
        <v>18</v>
      </c>
      <c r="I7" s="20" t="s">
        <v>18</v>
      </c>
    </row>
    <row r="8" spans="1:9" ht="51" customHeight="1">
      <c r="A8" s="18">
        <v>5</v>
      </c>
      <c r="B8" s="13" t="s">
        <v>26</v>
      </c>
      <c r="C8" s="7">
        <v>18.190000000000001</v>
      </c>
      <c r="D8" s="19" t="s">
        <v>143</v>
      </c>
      <c r="E8" s="20">
        <v>44019</v>
      </c>
      <c r="H8" s="20" t="s">
        <v>18</v>
      </c>
      <c r="I8" s="20" t="s">
        <v>18</v>
      </c>
    </row>
    <row r="9" spans="1:9" ht="38.25" customHeight="1">
      <c r="A9" s="18">
        <v>6</v>
      </c>
      <c r="B9" s="13" t="s">
        <v>27</v>
      </c>
      <c r="C9" s="7">
        <v>108</v>
      </c>
      <c r="D9" s="19" t="s">
        <v>143</v>
      </c>
      <c r="E9" s="20">
        <v>44019</v>
      </c>
      <c r="H9" s="20" t="s">
        <v>18</v>
      </c>
      <c r="I9" s="20" t="s">
        <v>18</v>
      </c>
    </row>
    <row r="10" spans="1:9" ht="38.25" customHeight="1">
      <c r="A10" s="18">
        <v>7</v>
      </c>
      <c r="B10" s="13" t="s">
        <v>28</v>
      </c>
      <c r="C10" s="7">
        <v>22.21</v>
      </c>
      <c r="D10" s="19" t="s">
        <v>143</v>
      </c>
      <c r="E10" s="20">
        <v>44019</v>
      </c>
      <c r="H10" s="20" t="s">
        <v>18</v>
      </c>
      <c r="I10" s="20" t="s">
        <v>18</v>
      </c>
    </row>
    <row r="11" spans="1:9" ht="38.25" customHeight="1">
      <c r="A11" s="18">
        <v>8</v>
      </c>
      <c r="B11" s="13" t="s">
        <v>29</v>
      </c>
      <c r="C11" s="7">
        <v>23.24</v>
      </c>
      <c r="D11" s="19" t="s">
        <v>143</v>
      </c>
      <c r="E11" s="20">
        <v>44019</v>
      </c>
      <c r="H11" s="20" t="s">
        <v>18</v>
      </c>
      <c r="I11" s="20" t="s">
        <v>18</v>
      </c>
    </row>
    <row r="12" spans="1:9" ht="38.25" customHeight="1">
      <c r="A12" s="18">
        <v>9</v>
      </c>
      <c r="B12" s="13" t="s">
        <v>30</v>
      </c>
      <c r="C12" s="7">
        <v>25.26</v>
      </c>
      <c r="D12" s="19" t="s">
        <v>143</v>
      </c>
      <c r="E12" s="20">
        <v>44019</v>
      </c>
      <c r="H12" s="20" t="s">
        <v>18</v>
      </c>
      <c r="I12" s="20" t="s">
        <v>18</v>
      </c>
    </row>
    <row r="13" spans="1:9" ht="38.25" customHeight="1">
      <c r="A13" s="18">
        <v>10</v>
      </c>
      <c r="B13" s="13" t="s">
        <v>31</v>
      </c>
      <c r="C13" s="7" t="s">
        <v>32</v>
      </c>
      <c r="D13" s="19" t="s">
        <v>143</v>
      </c>
      <c r="E13" s="20">
        <v>44019</v>
      </c>
      <c r="H13" s="20" t="s">
        <v>18</v>
      </c>
      <c r="I13" s="20" t="s">
        <v>18</v>
      </c>
    </row>
    <row r="14" spans="1:9" ht="63.75" customHeight="1">
      <c r="A14" s="18">
        <v>11</v>
      </c>
      <c r="B14" s="13" t="s">
        <v>33</v>
      </c>
      <c r="C14" s="7" t="s">
        <v>34</v>
      </c>
      <c r="D14" s="19" t="s">
        <v>143</v>
      </c>
      <c r="E14" s="20">
        <v>44019</v>
      </c>
      <c r="H14" s="20" t="s">
        <v>18</v>
      </c>
      <c r="I14" s="20" t="s">
        <v>18</v>
      </c>
    </row>
    <row r="15" spans="1:9" ht="76.5" customHeight="1">
      <c r="A15" s="18">
        <v>12</v>
      </c>
      <c r="B15" s="13" t="s">
        <v>35</v>
      </c>
      <c r="C15" s="7">
        <v>37</v>
      </c>
      <c r="D15" s="19" t="s">
        <v>143</v>
      </c>
      <c r="E15" s="20">
        <v>44019</v>
      </c>
      <c r="H15" s="20" t="s">
        <v>18</v>
      </c>
      <c r="I15" s="20" t="s">
        <v>18</v>
      </c>
    </row>
    <row r="16" spans="1:9" ht="51" customHeight="1">
      <c r="A16" s="18">
        <v>13</v>
      </c>
      <c r="B16" s="13" t="s">
        <v>36</v>
      </c>
      <c r="C16" s="7" t="s">
        <v>144</v>
      </c>
      <c r="D16" s="19" t="s">
        <v>143</v>
      </c>
      <c r="E16" s="20">
        <v>44019</v>
      </c>
      <c r="H16" s="20" t="s">
        <v>18</v>
      </c>
      <c r="I16" s="20" t="s">
        <v>18</v>
      </c>
    </row>
    <row r="17" spans="1:9" ht="38.25" customHeight="1">
      <c r="A17" s="18">
        <v>14</v>
      </c>
      <c r="B17" s="13" t="s">
        <v>40</v>
      </c>
      <c r="C17" s="7" t="s">
        <v>41</v>
      </c>
      <c r="D17" s="19" t="s">
        <v>143</v>
      </c>
      <c r="E17" s="20">
        <v>44019</v>
      </c>
      <c r="H17" s="20" t="s">
        <v>18</v>
      </c>
      <c r="I17" s="20" t="s">
        <v>18</v>
      </c>
    </row>
    <row r="18" spans="1:9" ht="38.25" customHeight="1">
      <c r="A18" s="18">
        <v>15</v>
      </c>
      <c r="B18" s="13" t="s">
        <v>42</v>
      </c>
      <c r="C18" s="7">
        <v>55.63</v>
      </c>
      <c r="D18" s="19" t="s">
        <v>143</v>
      </c>
      <c r="E18" s="20">
        <v>44019</v>
      </c>
      <c r="H18" s="20" t="s">
        <v>18</v>
      </c>
      <c r="I18" s="20" t="s">
        <v>18</v>
      </c>
    </row>
    <row r="19" spans="1:9" ht="38.25" customHeight="1">
      <c r="A19" s="18">
        <v>16</v>
      </c>
      <c r="B19" s="13" t="s">
        <v>45</v>
      </c>
      <c r="C19" s="7">
        <v>64.67</v>
      </c>
      <c r="D19" s="19" t="s">
        <v>143</v>
      </c>
      <c r="E19" s="20">
        <v>44019</v>
      </c>
      <c r="H19" s="20" t="s">
        <v>18</v>
      </c>
      <c r="I19" s="20" t="s">
        <v>18</v>
      </c>
    </row>
    <row r="20" spans="1:9" ht="38.25" customHeight="1">
      <c r="A20" s="18">
        <v>17</v>
      </c>
      <c r="B20" s="13" t="s">
        <v>46</v>
      </c>
      <c r="C20" s="7">
        <v>65.66</v>
      </c>
      <c r="D20" s="19" t="s">
        <v>143</v>
      </c>
      <c r="E20" s="20">
        <v>44019</v>
      </c>
      <c r="H20" s="20" t="s">
        <v>18</v>
      </c>
      <c r="I20" s="20" t="s">
        <v>18</v>
      </c>
    </row>
    <row r="21" spans="1:9" ht="51" customHeight="1">
      <c r="A21" s="18">
        <v>18</v>
      </c>
      <c r="B21" s="13" t="s">
        <v>47</v>
      </c>
      <c r="C21" s="7" t="s">
        <v>48</v>
      </c>
      <c r="D21" s="19" t="s">
        <v>143</v>
      </c>
      <c r="E21" s="20">
        <v>44019</v>
      </c>
      <c r="H21" s="20" t="s">
        <v>18</v>
      </c>
      <c r="I21" s="20" t="s">
        <v>18</v>
      </c>
    </row>
    <row r="22" spans="1:9" ht="38.25" customHeight="1">
      <c r="A22" s="18">
        <v>19</v>
      </c>
      <c r="B22" s="13" t="s">
        <v>49</v>
      </c>
      <c r="C22" s="7">
        <v>27.28</v>
      </c>
      <c r="D22" s="19" t="s">
        <v>143</v>
      </c>
      <c r="E22" s="20">
        <v>44019</v>
      </c>
      <c r="H22" s="20" t="s">
        <v>18</v>
      </c>
      <c r="I22" s="20" t="s">
        <v>18</v>
      </c>
    </row>
    <row r="23" spans="1:9" ht="63.75" customHeight="1">
      <c r="A23" s="18">
        <v>20</v>
      </c>
      <c r="B23" s="13" t="s">
        <v>50</v>
      </c>
      <c r="C23" s="7" t="s">
        <v>51</v>
      </c>
      <c r="D23" s="19" t="s">
        <v>143</v>
      </c>
      <c r="E23" s="20">
        <v>44019</v>
      </c>
      <c r="H23" s="20" t="s">
        <v>18</v>
      </c>
      <c r="I23" s="20" t="s">
        <v>18</v>
      </c>
    </row>
    <row r="24" spans="1:9" ht="25.5" customHeight="1">
      <c r="A24" s="18">
        <v>21</v>
      </c>
      <c r="B24" s="13" t="s">
        <v>52</v>
      </c>
      <c r="C24" s="7" t="s">
        <v>53</v>
      </c>
      <c r="D24" s="19" t="s">
        <v>143</v>
      </c>
      <c r="E24" s="20">
        <v>44019</v>
      </c>
      <c r="H24" s="20" t="s">
        <v>18</v>
      </c>
      <c r="I24" s="20" t="s">
        <v>18</v>
      </c>
    </row>
    <row r="25" spans="1:9" ht="14.25" customHeight="1">
      <c r="A25" s="18">
        <v>22</v>
      </c>
      <c r="B25" s="13" t="s">
        <v>54</v>
      </c>
      <c r="C25" s="7">
        <v>10.9</v>
      </c>
      <c r="D25" s="19" t="s">
        <v>143</v>
      </c>
      <c r="E25" s="20">
        <v>44019</v>
      </c>
      <c r="H25" s="20" t="s">
        <v>18</v>
      </c>
      <c r="I25" s="20" t="s">
        <v>18</v>
      </c>
    </row>
    <row r="26" spans="1:9" ht="38.25" customHeight="1">
      <c r="A26" s="18">
        <v>23</v>
      </c>
      <c r="B26" s="13" t="s">
        <v>55</v>
      </c>
      <c r="C26" s="7">
        <v>114</v>
      </c>
      <c r="D26" s="19" t="s">
        <v>143</v>
      </c>
      <c r="E26" s="20">
        <v>44019</v>
      </c>
      <c r="H26" s="20" t="s">
        <v>18</v>
      </c>
      <c r="I26" s="20" t="s">
        <v>18</v>
      </c>
    </row>
    <row r="27" spans="1:9" ht="25.5" customHeight="1">
      <c r="A27" s="18">
        <v>24</v>
      </c>
      <c r="B27" s="13" t="s">
        <v>56</v>
      </c>
      <c r="C27" s="7" t="s">
        <v>57</v>
      </c>
      <c r="D27" s="19" t="s">
        <v>143</v>
      </c>
      <c r="E27" s="20">
        <v>44019</v>
      </c>
      <c r="H27" s="20" t="s">
        <v>18</v>
      </c>
      <c r="I27" s="20" t="s">
        <v>18</v>
      </c>
    </row>
    <row r="28" spans="1:9" ht="38.25" customHeight="1">
      <c r="A28" s="18">
        <v>25</v>
      </c>
      <c r="B28" s="13" t="s">
        <v>58</v>
      </c>
      <c r="C28" s="7">
        <v>112</v>
      </c>
      <c r="D28" s="19" t="s">
        <v>143</v>
      </c>
      <c r="E28" s="20">
        <v>44019</v>
      </c>
      <c r="H28" s="20" t="s">
        <v>18</v>
      </c>
      <c r="I28" s="20" t="s">
        <v>18</v>
      </c>
    </row>
    <row r="29" spans="1:9" ht="25.5" customHeight="1">
      <c r="A29" s="18">
        <v>26</v>
      </c>
      <c r="B29" s="13" t="s">
        <v>59</v>
      </c>
      <c r="C29" s="7">
        <v>116</v>
      </c>
      <c r="D29" s="19" t="s">
        <v>143</v>
      </c>
      <c r="E29" s="20">
        <v>44019</v>
      </c>
      <c r="H29" s="20" t="s">
        <v>18</v>
      </c>
      <c r="I29" s="20" t="s">
        <v>18</v>
      </c>
    </row>
    <row r="30" spans="1:9" ht="63.75" customHeight="1">
      <c r="A30" s="18">
        <v>27</v>
      </c>
      <c r="B30" s="13" t="s">
        <v>50</v>
      </c>
      <c r="C30" s="7" t="s">
        <v>61</v>
      </c>
      <c r="D30" s="19" t="s">
        <v>143</v>
      </c>
      <c r="E30" s="20">
        <v>44019</v>
      </c>
      <c r="H30" s="20" t="s">
        <v>18</v>
      </c>
      <c r="I30" s="20" t="s">
        <v>18</v>
      </c>
    </row>
    <row r="31" spans="1:9" ht="38.25" customHeight="1">
      <c r="A31" s="18">
        <v>28</v>
      </c>
      <c r="B31" s="13" t="s">
        <v>49</v>
      </c>
      <c r="C31" s="7">
        <v>51.52</v>
      </c>
      <c r="D31" s="19" t="s">
        <v>143</v>
      </c>
      <c r="E31" s="20">
        <v>44019</v>
      </c>
      <c r="H31" s="20" t="s">
        <v>18</v>
      </c>
      <c r="I31" s="20" t="s">
        <v>18</v>
      </c>
    </row>
    <row r="32" spans="1:9" ht="51" customHeight="1">
      <c r="A32" s="18">
        <v>29</v>
      </c>
      <c r="B32" s="13" t="s">
        <v>62</v>
      </c>
      <c r="C32" s="7" t="s">
        <v>63</v>
      </c>
      <c r="D32" s="19" t="s">
        <v>143</v>
      </c>
      <c r="E32" s="20">
        <v>44019</v>
      </c>
      <c r="H32" s="20" t="s">
        <v>18</v>
      </c>
      <c r="I32" s="20" t="s">
        <v>18</v>
      </c>
    </row>
    <row r="33" spans="1:9" ht="38.25" customHeight="1">
      <c r="A33" s="18">
        <v>30</v>
      </c>
      <c r="B33" s="13" t="s">
        <v>64</v>
      </c>
      <c r="C33" s="7" t="s">
        <v>65</v>
      </c>
      <c r="D33" s="19" t="s">
        <v>143</v>
      </c>
      <c r="E33" s="20">
        <v>44019</v>
      </c>
      <c r="H33" s="20" t="s">
        <v>18</v>
      </c>
      <c r="I33" s="20" t="s">
        <v>18</v>
      </c>
    </row>
    <row r="34" spans="1:9" ht="38.25" customHeight="1">
      <c r="A34" s="18">
        <v>31</v>
      </c>
      <c r="B34" s="13" t="s">
        <v>66</v>
      </c>
      <c r="C34" s="7" t="s">
        <v>67</v>
      </c>
      <c r="D34" s="19" t="s">
        <v>143</v>
      </c>
      <c r="E34" s="20">
        <v>44019</v>
      </c>
      <c r="H34" s="20" t="s">
        <v>18</v>
      </c>
      <c r="I34" s="20" t="s">
        <v>18</v>
      </c>
    </row>
    <row r="35" spans="1:9" ht="25.5" customHeight="1">
      <c r="A35" s="18">
        <v>32</v>
      </c>
      <c r="B35" s="13" t="s">
        <v>68</v>
      </c>
      <c r="C35" s="7" t="s">
        <v>69</v>
      </c>
      <c r="D35" s="19" t="s">
        <v>143</v>
      </c>
      <c r="E35" s="20">
        <v>44019</v>
      </c>
      <c r="H35" s="20" t="s">
        <v>18</v>
      </c>
      <c r="I35" s="20" t="s">
        <v>18</v>
      </c>
    </row>
    <row r="36" spans="1:9" ht="51" customHeight="1">
      <c r="A36" s="18">
        <v>33</v>
      </c>
      <c r="B36" s="13" t="s">
        <v>70</v>
      </c>
      <c r="C36" s="7">
        <v>69</v>
      </c>
      <c r="D36" s="19" t="s">
        <v>143</v>
      </c>
      <c r="E36" s="20">
        <v>44019</v>
      </c>
      <c r="H36" s="20" t="s">
        <v>18</v>
      </c>
      <c r="I36" s="20" t="s">
        <v>18</v>
      </c>
    </row>
    <row r="37" spans="1:9" ht="25.5" customHeight="1">
      <c r="A37" s="18">
        <v>34</v>
      </c>
      <c r="B37" s="13" t="s">
        <v>71</v>
      </c>
      <c r="C37" s="7">
        <v>80</v>
      </c>
      <c r="D37" s="19" t="s">
        <v>143</v>
      </c>
      <c r="E37" s="20">
        <v>44019</v>
      </c>
      <c r="H37" s="20" t="s">
        <v>18</v>
      </c>
      <c r="I37" s="20" t="s">
        <v>18</v>
      </c>
    </row>
    <row r="38" spans="1:9" ht="25.5" customHeight="1">
      <c r="A38" s="18">
        <v>35</v>
      </c>
      <c r="B38" s="13" t="s">
        <v>72</v>
      </c>
      <c r="C38" s="7">
        <v>74.75</v>
      </c>
      <c r="D38" s="19" t="s">
        <v>143</v>
      </c>
      <c r="E38" s="20">
        <v>44019</v>
      </c>
      <c r="H38" s="20" t="s">
        <v>18</v>
      </c>
      <c r="I38" s="20" t="s">
        <v>18</v>
      </c>
    </row>
    <row r="39" spans="1:9" ht="38.25" customHeight="1">
      <c r="A39" s="18">
        <v>36</v>
      </c>
      <c r="B39" s="13" t="s">
        <v>73</v>
      </c>
      <c r="C39" s="7" t="s">
        <v>74</v>
      </c>
      <c r="D39" s="19" t="s">
        <v>143</v>
      </c>
      <c r="E39" s="20">
        <v>44019</v>
      </c>
      <c r="H39" s="20" t="s">
        <v>18</v>
      </c>
      <c r="I39" s="20" t="s">
        <v>18</v>
      </c>
    </row>
    <row r="40" spans="1:9" ht="25.5" customHeight="1">
      <c r="A40" s="18">
        <v>37</v>
      </c>
      <c r="B40" s="13" t="s">
        <v>75</v>
      </c>
      <c r="C40" s="7">
        <v>96.97</v>
      </c>
      <c r="D40" s="19" t="s">
        <v>143</v>
      </c>
      <c r="E40" s="20">
        <v>44019</v>
      </c>
      <c r="H40" s="20" t="s">
        <v>18</v>
      </c>
      <c r="I40" s="20" t="s">
        <v>18</v>
      </c>
    </row>
    <row r="41" spans="1:9" ht="38.25" customHeight="1">
      <c r="A41" s="18">
        <v>38</v>
      </c>
      <c r="B41" s="13" t="s">
        <v>76</v>
      </c>
      <c r="C41" s="7" t="s">
        <v>77</v>
      </c>
      <c r="D41" s="19" t="s">
        <v>143</v>
      </c>
      <c r="E41" s="20">
        <v>44019</v>
      </c>
      <c r="H41" s="20" t="s">
        <v>18</v>
      </c>
      <c r="I41" s="20" t="s">
        <v>18</v>
      </c>
    </row>
    <row r="42" spans="1:9" ht="38.25" customHeight="1">
      <c r="A42" s="18">
        <v>39</v>
      </c>
      <c r="B42" s="13" t="s">
        <v>78</v>
      </c>
      <c r="C42" s="7" t="s">
        <v>79</v>
      </c>
      <c r="D42" s="19" t="s">
        <v>143</v>
      </c>
      <c r="E42" s="20">
        <v>44019</v>
      </c>
      <c r="H42" s="20" t="s">
        <v>18</v>
      </c>
      <c r="I42" s="20" t="s">
        <v>18</v>
      </c>
    </row>
    <row r="43" spans="1:9" ht="51" customHeight="1">
      <c r="A43" s="18">
        <v>40</v>
      </c>
      <c r="B43" s="13" t="s">
        <v>80</v>
      </c>
      <c r="C43" s="7" t="s">
        <v>81</v>
      </c>
      <c r="D43" s="19" t="s">
        <v>143</v>
      </c>
      <c r="E43" s="20" t="s">
        <v>18</v>
      </c>
      <c r="H43" s="20">
        <v>44029</v>
      </c>
      <c r="I43" s="20" t="s">
        <v>18</v>
      </c>
    </row>
    <row r="44" spans="1:9" ht="24" customHeight="1">
      <c r="A44" s="18">
        <v>41</v>
      </c>
      <c r="B44" s="13" t="s">
        <v>84</v>
      </c>
      <c r="C44" s="7" t="s">
        <v>85</v>
      </c>
      <c r="D44" s="19" t="s">
        <v>143</v>
      </c>
      <c r="E44" s="20" t="s">
        <v>18</v>
      </c>
      <c r="H44" s="20">
        <v>44029</v>
      </c>
      <c r="I44" s="20" t="s">
        <v>18</v>
      </c>
    </row>
    <row r="45" spans="1:9" ht="25.5" customHeight="1">
      <c r="A45" s="18">
        <v>42</v>
      </c>
      <c r="B45" s="13" t="s">
        <v>86</v>
      </c>
      <c r="C45" s="7" t="s">
        <v>87</v>
      </c>
      <c r="D45" s="19" t="s">
        <v>143</v>
      </c>
      <c r="E45" s="20" t="s">
        <v>18</v>
      </c>
      <c r="H45" s="20">
        <v>44029</v>
      </c>
      <c r="I45" s="20" t="s">
        <v>18</v>
      </c>
    </row>
    <row r="46" spans="1:9" ht="51" customHeight="1">
      <c r="A46" s="18">
        <v>43</v>
      </c>
      <c r="B46" s="13" t="s">
        <v>88</v>
      </c>
      <c r="C46" s="7" t="s">
        <v>89</v>
      </c>
      <c r="D46" s="19" t="s">
        <v>143</v>
      </c>
      <c r="E46" s="20" t="s">
        <v>18</v>
      </c>
      <c r="H46" s="20">
        <v>44029</v>
      </c>
      <c r="I46" s="20" t="s">
        <v>18</v>
      </c>
    </row>
    <row r="47" spans="1:9" ht="25.5" customHeight="1">
      <c r="A47" s="18">
        <v>44</v>
      </c>
      <c r="B47" s="13" t="s">
        <v>90</v>
      </c>
      <c r="C47" s="7" t="s">
        <v>91</v>
      </c>
      <c r="D47" s="19" t="s">
        <v>143</v>
      </c>
      <c r="E47" s="20" t="s">
        <v>145</v>
      </c>
      <c r="H47" s="20">
        <v>44029</v>
      </c>
      <c r="I47" s="20" t="s">
        <v>18</v>
      </c>
    </row>
    <row r="48" spans="1:9" ht="25.5" customHeight="1">
      <c r="A48" s="18">
        <v>45</v>
      </c>
      <c r="B48" s="13" t="s">
        <v>92</v>
      </c>
      <c r="C48" s="7" t="s">
        <v>93</v>
      </c>
      <c r="D48" s="19" t="s">
        <v>143</v>
      </c>
      <c r="E48" s="20" t="s">
        <v>18</v>
      </c>
      <c r="H48" s="20">
        <v>44029</v>
      </c>
      <c r="I48" s="20" t="s">
        <v>18</v>
      </c>
    </row>
    <row r="49" spans="1:9" ht="36" customHeight="1">
      <c r="A49" s="18">
        <v>46</v>
      </c>
      <c r="B49" s="13" t="s">
        <v>95</v>
      </c>
      <c r="C49" s="7" t="s">
        <v>96</v>
      </c>
      <c r="D49" s="19" t="s">
        <v>143</v>
      </c>
      <c r="E49" s="20"/>
      <c r="H49" s="20">
        <v>44029</v>
      </c>
      <c r="I49" s="20" t="s">
        <v>18</v>
      </c>
    </row>
    <row r="50" spans="1:9" ht="25.5" customHeight="1">
      <c r="A50" s="18">
        <v>47</v>
      </c>
      <c r="B50" s="13" t="s">
        <v>97</v>
      </c>
      <c r="C50" s="7" t="s">
        <v>98</v>
      </c>
      <c r="D50" s="19" t="s">
        <v>143</v>
      </c>
      <c r="E50" s="20" t="s">
        <v>18</v>
      </c>
      <c r="H50" s="20">
        <v>44029</v>
      </c>
      <c r="I50" s="20" t="s">
        <v>18</v>
      </c>
    </row>
    <row r="51" spans="1:9" ht="24" customHeight="1">
      <c r="A51" s="18">
        <v>48</v>
      </c>
      <c r="B51" s="13" t="s">
        <v>100</v>
      </c>
      <c r="C51" s="7" t="s">
        <v>101</v>
      </c>
      <c r="D51" s="19" t="s">
        <v>143</v>
      </c>
      <c r="E51" s="20" t="s">
        <v>18</v>
      </c>
      <c r="H51" s="20">
        <v>44029</v>
      </c>
      <c r="I51" s="20" t="s">
        <v>18</v>
      </c>
    </row>
    <row r="52" spans="1:9" ht="84" customHeight="1">
      <c r="A52" s="18">
        <v>49</v>
      </c>
      <c r="B52" s="13" t="s">
        <v>102</v>
      </c>
      <c r="C52" s="7" t="s">
        <v>103</v>
      </c>
      <c r="D52" s="19" t="s">
        <v>143</v>
      </c>
      <c r="E52" s="20" t="s">
        <v>18</v>
      </c>
      <c r="H52" s="20" t="s">
        <v>18</v>
      </c>
      <c r="I52" s="20">
        <v>44039</v>
      </c>
    </row>
    <row r="53" spans="1:9" ht="108" customHeight="1">
      <c r="A53" s="18">
        <v>50</v>
      </c>
      <c r="B53" s="13" t="s">
        <v>105</v>
      </c>
      <c r="C53" s="7" t="s">
        <v>106</v>
      </c>
      <c r="D53" s="19" t="s">
        <v>143</v>
      </c>
      <c r="E53" s="20" t="s">
        <v>18</v>
      </c>
      <c r="H53" s="20" t="s">
        <v>18</v>
      </c>
      <c r="I53" s="20">
        <v>44039</v>
      </c>
    </row>
    <row r="54" spans="1:9" ht="48" customHeight="1">
      <c r="A54" s="18">
        <v>51</v>
      </c>
      <c r="B54" s="13" t="s">
        <v>107</v>
      </c>
      <c r="C54" s="7" t="s">
        <v>108</v>
      </c>
      <c r="D54" s="19" t="s">
        <v>143</v>
      </c>
      <c r="E54" s="20" t="s">
        <v>18</v>
      </c>
      <c r="H54" s="20" t="s">
        <v>18</v>
      </c>
      <c r="I54" s="20">
        <v>44039</v>
      </c>
    </row>
    <row r="55" spans="1:9" ht="48" customHeight="1">
      <c r="A55" s="18">
        <v>52</v>
      </c>
      <c r="B55" s="21" t="s">
        <v>109</v>
      </c>
      <c r="C55" s="7" t="s">
        <v>110</v>
      </c>
      <c r="D55" s="19" t="s">
        <v>143</v>
      </c>
      <c r="E55" s="20" t="s">
        <v>18</v>
      </c>
      <c r="H55" s="20" t="s">
        <v>18</v>
      </c>
      <c r="I55" s="20">
        <v>44039</v>
      </c>
    </row>
    <row r="56" spans="1:9" ht="15" customHeight="1">
      <c r="A56" s="22" t="s">
        <v>135</v>
      </c>
      <c r="B56" s="23"/>
      <c r="C56" s="23"/>
    </row>
    <row r="57" spans="1:9" ht="14.25" customHeight="1">
      <c r="A57" s="133" t="s">
        <v>136</v>
      </c>
      <c r="B57" s="133"/>
      <c r="C57" s="133"/>
      <c r="D57" s="128" t="s">
        <v>137</v>
      </c>
      <c r="E57" s="128"/>
    </row>
    <row r="58" spans="1:9" ht="15" customHeight="1">
      <c r="A58" s="23"/>
      <c r="B58" s="24"/>
      <c r="E58" s="25"/>
    </row>
    <row r="59" spans="1:9" ht="15" customHeight="1">
      <c r="A59" s="26"/>
      <c r="B59" s="22"/>
      <c r="E59" s="25"/>
    </row>
    <row r="60" spans="1:9" ht="15" customHeight="1">
      <c r="A60" s="27" t="s">
        <v>138</v>
      </c>
      <c r="B60" s="23"/>
      <c r="E60" s="23"/>
    </row>
    <row r="61" spans="1:9" ht="14.25" customHeight="1">
      <c r="A61" s="127" t="s">
        <v>139</v>
      </c>
      <c r="B61" s="127"/>
      <c r="C61" s="127"/>
      <c r="D61" s="128" t="s">
        <v>137</v>
      </c>
      <c r="E61" s="128"/>
    </row>
  </sheetData>
  <mergeCells count="7">
    <mergeCell ref="A61:C61"/>
    <mergeCell ref="D61:E61"/>
    <mergeCell ref="A1:I1"/>
    <mergeCell ref="A2:B2"/>
    <mergeCell ref="E3:I3"/>
    <mergeCell ref="A57:C57"/>
    <mergeCell ref="D57:E57"/>
  </mergeCells>
  <pageMargins left="0.78750002384185802" right="0.78750002384185802" top="1.0527777671814" bottom="1.0527777671814" header="0.78750002384185802" footer="0.78750002384185802"/>
  <pageSetup paperSize="9" fitToWidth="0" fitToHeight="0" orientation="portrait"/>
  <headerFooter>
    <oddHeader>&amp;C&amp;"Times New Roman,Regular"&amp;A&amp;"-,Regular"</oddHeader>
    <oddFooter>&amp;C&amp;"Times New Roman,Regular"Страница &amp;P&amp;"-,Regular"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88"/>
  <sheetViews>
    <sheetView workbookViewId="0"/>
  </sheetViews>
  <sheetFormatPr defaultColWidth="9.85546875" defaultRowHeight="14.25"/>
  <cols>
    <col min="1" max="1" width="11.5703125" customWidth="1"/>
    <col min="2" max="2" width="11.5703125" style="28" customWidth="1"/>
    <col min="3" max="3" width="14.85546875" style="29" customWidth="1"/>
    <col min="4" max="4" width="11.5703125" customWidth="1"/>
    <col min="5" max="5" width="19.5703125" customWidth="1"/>
    <col min="6" max="257" width="11.5703125" customWidth="1"/>
    <col min="258" max="1025" width="11.7109375" customWidth="1"/>
  </cols>
  <sheetData>
    <row r="1" spans="1:5" ht="17.100000000000001" customHeight="1">
      <c r="A1" s="134" t="s">
        <v>146</v>
      </c>
      <c r="B1" s="134"/>
      <c r="C1" s="134"/>
      <c r="D1" s="134"/>
      <c r="E1" s="134"/>
    </row>
    <row r="2" spans="1:5" ht="14.25" customHeight="1">
      <c r="A2" s="129" t="s">
        <v>147</v>
      </c>
      <c r="B2" s="129"/>
      <c r="C2" s="14"/>
    </row>
    <row r="3" spans="1:5" ht="24" customHeight="1">
      <c r="A3" s="8" t="s">
        <v>141</v>
      </c>
      <c r="B3" s="7" t="s">
        <v>2</v>
      </c>
      <c r="C3" s="8" t="s">
        <v>3</v>
      </c>
      <c r="D3" s="8" t="s">
        <v>5</v>
      </c>
      <c r="E3" s="30" t="s">
        <v>142</v>
      </c>
    </row>
    <row r="4" spans="1:5" ht="40.5" customHeight="1">
      <c r="A4" s="19">
        <v>1</v>
      </c>
      <c r="B4" s="31" t="s">
        <v>14</v>
      </c>
      <c r="C4" s="31">
        <v>1.2</v>
      </c>
      <c r="D4" s="19" t="s">
        <v>143</v>
      </c>
      <c r="E4" s="20"/>
    </row>
    <row r="5" spans="1:5" ht="40.5" customHeight="1">
      <c r="A5" s="19">
        <v>2</v>
      </c>
      <c r="B5" s="31" t="s">
        <v>20</v>
      </c>
      <c r="C5" s="31" t="s">
        <v>21</v>
      </c>
      <c r="D5" s="19" t="s">
        <v>143</v>
      </c>
      <c r="E5" s="7"/>
    </row>
    <row r="6" spans="1:5" ht="40.5" customHeight="1">
      <c r="A6" s="19">
        <v>3</v>
      </c>
      <c r="B6" s="31" t="s">
        <v>22</v>
      </c>
      <c r="C6" s="31" t="s">
        <v>23</v>
      </c>
      <c r="D6" s="19" t="s">
        <v>143</v>
      </c>
      <c r="E6" s="7"/>
    </row>
    <row r="7" spans="1:5" ht="27" customHeight="1">
      <c r="A7" s="19">
        <v>4</v>
      </c>
      <c r="B7" s="31" t="s">
        <v>24</v>
      </c>
      <c r="C7" s="31" t="s">
        <v>25</v>
      </c>
      <c r="D7" s="19" t="s">
        <v>143</v>
      </c>
      <c r="E7" s="7"/>
    </row>
    <row r="8" spans="1:5" ht="54" customHeight="1">
      <c r="A8" s="19">
        <v>5</v>
      </c>
      <c r="B8" s="31" t="s">
        <v>26</v>
      </c>
      <c r="C8" s="31">
        <v>18.190000000000001</v>
      </c>
      <c r="D8" s="19" t="s">
        <v>143</v>
      </c>
      <c r="E8" s="7"/>
    </row>
    <row r="9" spans="1:5" ht="40.5" customHeight="1">
      <c r="A9" s="19">
        <v>6</v>
      </c>
      <c r="B9" s="31" t="s">
        <v>27</v>
      </c>
      <c r="C9" s="31">
        <v>108</v>
      </c>
      <c r="D9" s="19" t="s">
        <v>143</v>
      </c>
      <c r="E9" s="7"/>
    </row>
    <row r="10" spans="1:5" ht="40.5" customHeight="1">
      <c r="A10" s="19">
        <v>7</v>
      </c>
      <c r="B10" s="31" t="s">
        <v>28</v>
      </c>
      <c r="C10" s="31">
        <v>22.21</v>
      </c>
      <c r="D10" s="19" t="s">
        <v>143</v>
      </c>
      <c r="E10" s="7"/>
    </row>
    <row r="11" spans="1:5" ht="40.5" customHeight="1">
      <c r="A11" s="19">
        <v>8</v>
      </c>
      <c r="B11" s="31" t="s">
        <v>29</v>
      </c>
      <c r="C11" s="31">
        <v>23.24</v>
      </c>
      <c r="D11" s="19" t="s">
        <v>143</v>
      </c>
      <c r="E11" s="7"/>
    </row>
    <row r="12" spans="1:5" ht="40.5" customHeight="1">
      <c r="A12" s="19">
        <v>9</v>
      </c>
      <c r="B12" s="31" t="s">
        <v>30</v>
      </c>
      <c r="C12" s="31">
        <v>25.26</v>
      </c>
      <c r="D12" s="19" t="s">
        <v>143</v>
      </c>
      <c r="E12" s="7"/>
    </row>
    <row r="13" spans="1:5" ht="40.5" customHeight="1">
      <c r="A13" s="19">
        <v>10</v>
      </c>
      <c r="B13" s="31" t="s">
        <v>31</v>
      </c>
      <c r="C13" s="31">
        <v>33.340000000000003</v>
      </c>
      <c r="D13" s="19" t="s">
        <v>143</v>
      </c>
      <c r="E13" s="7"/>
    </row>
    <row r="14" spans="1:5" ht="67.5" customHeight="1">
      <c r="A14" s="19">
        <v>11</v>
      </c>
      <c r="B14" s="31" t="s">
        <v>33</v>
      </c>
      <c r="C14" s="31" t="s">
        <v>34</v>
      </c>
      <c r="D14" s="19" t="s">
        <v>143</v>
      </c>
      <c r="E14" s="7"/>
    </row>
    <row r="15" spans="1:5" ht="81" customHeight="1">
      <c r="A15" s="19">
        <v>12</v>
      </c>
      <c r="B15" s="31" t="s">
        <v>35</v>
      </c>
      <c r="C15" s="31">
        <v>37</v>
      </c>
      <c r="D15" s="19" t="s">
        <v>143</v>
      </c>
      <c r="E15" s="7"/>
    </row>
    <row r="16" spans="1:5" ht="54" customHeight="1">
      <c r="A16" s="19">
        <v>13</v>
      </c>
      <c r="B16" s="31" t="s">
        <v>36</v>
      </c>
      <c r="C16" s="31" t="s">
        <v>144</v>
      </c>
      <c r="D16" s="19" t="s">
        <v>143</v>
      </c>
      <c r="E16" s="7"/>
    </row>
    <row r="17" spans="1:5" ht="40.5" customHeight="1">
      <c r="A17" s="19">
        <v>14</v>
      </c>
      <c r="B17" s="31" t="s">
        <v>40</v>
      </c>
      <c r="C17" s="31" t="s">
        <v>41</v>
      </c>
      <c r="D17" s="19" t="s">
        <v>143</v>
      </c>
      <c r="E17" s="7"/>
    </row>
    <row r="18" spans="1:5" ht="40.5" customHeight="1">
      <c r="A18" s="19">
        <v>15</v>
      </c>
      <c r="B18" s="31" t="s">
        <v>42</v>
      </c>
      <c r="C18" s="31">
        <v>55.63</v>
      </c>
      <c r="D18" s="19" t="s">
        <v>143</v>
      </c>
      <c r="E18" s="7"/>
    </row>
    <row r="19" spans="1:5" ht="40.5" customHeight="1">
      <c r="A19" s="19">
        <v>16</v>
      </c>
      <c r="B19" s="31" t="s">
        <v>45</v>
      </c>
      <c r="C19" s="31">
        <v>64.67</v>
      </c>
      <c r="D19" s="19" t="s">
        <v>143</v>
      </c>
      <c r="E19" s="7"/>
    </row>
    <row r="20" spans="1:5" ht="40.5" customHeight="1">
      <c r="A20" s="19">
        <v>17</v>
      </c>
      <c r="B20" s="31" t="s">
        <v>46</v>
      </c>
      <c r="C20" s="31">
        <v>65.66</v>
      </c>
      <c r="D20" s="19" t="s">
        <v>143</v>
      </c>
      <c r="E20" s="7"/>
    </row>
    <row r="21" spans="1:5" ht="54" customHeight="1">
      <c r="A21" s="19">
        <v>18</v>
      </c>
      <c r="B21" s="31" t="s">
        <v>47</v>
      </c>
      <c r="C21" s="31" t="s">
        <v>48</v>
      </c>
      <c r="D21" s="19" t="s">
        <v>143</v>
      </c>
      <c r="E21" s="7"/>
    </row>
    <row r="22" spans="1:5" ht="40.5" customHeight="1">
      <c r="A22" s="19">
        <v>19</v>
      </c>
      <c r="B22" s="31" t="s">
        <v>49</v>
      </c>
      <c r="C22" s="31">
        <v>27.28</v>
      </c>
      <c r="D22" s="19" t="s">
        <v>143</v>
      </c>
      <c r="E22" s="7"/>
    </row>
    <row r="23" spans="1:5" ht="67.5" customHeight="1">
      <c r="A23" s="19">
        <v>20</v>
      </c>
      <c r="B23" s="31" t="s">
        <v>50</v>
      </c>
      <c r="C23" s="31" t="s">
        <v>51</v>
      </c>
      <c r="D23" s="19" t="s">
        <v>143</v>
      </c>
      <c r="E23" s="7"/>
    </row>
    <row r="24" spans="1:5" ht="27" customHeight="1">
      <c r="A24" s="19">
        <v>21</v>
      </c>
      <c r="B24" s="31" t="s">
        <v>52</v>
      </c>
      <c r="C24" s="31" t="s">
        <v>53</v>
      </c>
      <c r="D24" s="19" t="s">
        <v>143</v>
      </c>
      <c r="E24" s="7"/>
    </row>
    <row r="25" spans="1:5" ht="14.25" customHeight="1">
      <c r="A25" s="19">
        <v>22</v>
      </c>
      <c r="B25" s="31" t="s">
        <v>54</v>
      </c>
      <c r="C25" s="31">
        <v>10.9</v>
      </c>
      <c r="D25" s="19" t="s">
        <v>143</v>
      </c>
      <c r="E25" s="7"/>
    </row>
    <row r="26" spans="1:5" ht="40.5" customHeight="1">
      <c r="A26" s="19">
        <v>23</v>
      </c>
      <c r="B26" s="31" t="s">
        <v>55</v>
      </c>
      <c r="C26" s="31">
        <v>114</v>
      </c>
      <c r="D26" s="19" t="s">
        <v>143</v>
      </c>
      <c r="E26" s="7"/>
    </row>
    <row r="27" spans="1:5" ht="40.5" customHeight="1">
      <c r="A27" s="19">
        <v>24</v>
      </c>
      <c r="B27" s="31" t="s">
        <v>56</v>
      </c>
      <c r="C27" s="31" t="s">
        <v>57</v>
      </c>
      <c r="D27" s="19" t="s">
        <v>143</v>
      </c>
      <c r="E27" s="7"/>
    </row>
    <row r="28" spans="1:5" ht="40.5" customHeight="1">
      <c r="A28" s="19">
        <v>25</v>
      </c>
      <c r="B28" s="31" t="s">
        <v>58</v>
      </c>
      <c r="C28" s="31">
        <v>112</v>
      </c>
      <c r="D28" s="19" t="s">
        <v>143</v>
      </c>
      <c r="E28" s="7"/>
    </row>
    <row r="29" spans="1:5" ht="40.5" customHeight="1">
      <c r="A29" s="19">
        <v>26</v>
      </c>
      <c r="B29" s="31" t="s">
        <v>59</v>
      </c>
      <c r="C29" s="31">
        <v>116</v>
      </c>
      <c r="D29" s="19" t="s">
        <v>143</v>
      </c>
      <c r="E29" s="7"/>
    </row>
    <row r="30" spans="1:5" ht="67.5" customHeight="1">
      <c r="A30" s="19">
        <v>27</v>
      </c>
      <c r="B30" s="31" t="s">
        <v>50</v>
      </c>
      <c r="C30" s="31" t="s">
        <v>61</v>
      </c>
      <c r="D30" s="19" t="s">
        <v>143</v>
      </c>
      <c r="E30" s="7"/>
    </row>
    <row r="31" spans="1:5" ht="40.5" customHeight="1">
      <c r="A31" s="19">
        <v>28</v>
      </c>
      <c r="B31" s="31" t="s">
        <v>49</v>
      </c>
      <c r="C31" s="31">
        <v>51.52</v>
      </c>
      <c r="D31" s="19" t="s">
        <v>143</v>
      </c>
      <c r="E31" s="7"/>
    </row>
    <row r="32" spans="1:5" ht="54" customHeight="1">
      <c r="A32" s="19">
        <v>29</v>
      </c>
      <c r="B32" s="31" t="s">
        <v>62</v>
      </c>
      <c r="C32" s="31">
        <v>126</v>
      </c>
      <c r="D32" s="19" t="s">
        <v>143</v>
      </c>
      <c r="E32" s="7"/>
    </row>
    <row r="33" spans="1:5" ht="40.5" customHeight="1">
      <c r="A33" s="19">
        <v>30</v>
      </c>
      <c r="B33" s="31" t="s">
        <v>64</v>
      </c>
      <c r="C33" s="31" t="s">
        <v>65</v>
      </c>
      <c r="D33" s="19" t="s">
        <v>143</v>
      </c>
      <c r="E33" s="7"/>
    </row>
    <row r="34" spans="1:5" ht="54" customHeight="1">
      <c r="A34" s="19">
        <v>31</v>
      </c>
      <c r="B34" s="31" t="s">
        <v>66</v>
      </c>
      <c r="C34" s="31" t="s">
        <v>67</v>
      </c>
      <c r="D34" s="19" t="s">
        <v>143</v>
      </c>
      <c r="E34" s="7"/>
    </row>
    <row r="35" spans="1:5" ht="27" customHeight="1">
      <c r="A35" s="19">
        <v>32</v>
      </c>
      <c r="B35" s="31" t="s">
        <v>68</v>
      </c>
      <c r="C35" s="31" t="s">
        <v>69</v>
      </c>
      <c r="D35" s="19" t="s">
        <v>143</v>
      </c>
      <c r="E35" s="7"/>
    </row>
    <row r="36" spans="1:5" ht="67.5" customHeight="1">
      <c r="A36" s="19">
        <v>33</v>
      </c>
      <c r="B36" s="31" t="s">
        <v>70</v>
      </c>
      <c r="C36" s="31">
        <v>69</v>
      </c>
      <c r="D36" s="19" t="s">
        <v>143</v>
      </c>
      <c r="E36" s="7"/>
    </row>
    <row r="37" spans="1:5" ht="27" customHeight="1">
      <c r="A37" s="19">
        <v>34</v>
      </c>
      <c r="B37" s="31" t="s">
        <v>71</v>
      </c>
      <c r="C37" s="31">
        <v>80</v>
      </c>
      <c r="D37" s="19" t="s">
        <v>143</v>
      </c>
      <c r="E37" s="7"/>
    </row>
    <row r="38" spans="1:5" ht="27" customHeight="1">
      <c r="A38" s="19">
        <v>35</v>
      </c>
      <c r="B38" s="31" t="s">
        <v>72</v>
      </c>
      <c r="C38" s="31">
        <v>74.75</v>
      </c>
      <c r="D38" s="19" t="s">
        <v>143</v>
      </c>
      <c r="E38" s="7"/>
    </row>
    <row r="39" spans="1:5" ht="40.5" customHeight="1">
      <c r="A39" s="19">
        <v>36</v>
      </c>
      <c r="B39" s="31" t="s">
        <v>73</v>
      </c>
      <c r="C39" s="31" t="s">
        <v>74</v>
      </c>
      <c r="D39" s="19" t="s">
        <v>143</v>
      </c>
      <c r="E39" s="7"/>
    </row>
    <row r="40" spans="1:5" ht="40.5" customHeight="1">
      <c r="A40" s="19">
        <v>37</v>
      </c>
      <c r="B40" s="31" t="s">
        <v>75</v>
      </c>
      <c r="C40" s="31">
        <v>96.97</v>
      </c>
      <c r="D40" s="19" t="s">
        <v>143</v>
      </c>
      <c r="E40" s="7"/>
    </row>
    <row r="41" spans="1:5" ht="27" customHeight="1">
      <c r="A41" s="19">
        <v>38</v>
      </c>
      <c r="B41" s="31" t="s">
        <v>148</v>
      </c>
      <c r="C41" s="31" t="s">
        <v>149</v>
      </c>
      <c r="D41" s="19" t="s">
        <v>143</v>
      </c>
      <c r="E41" s="7"/>
    </row>
    <row r="42" spans="1:5" ht="40.5" customHeight="1">
      <c r="A42" s="19">
        <v>39</v>
      </c>
      <c r="B42" s="31" t="s">
        <v>76</v>
      </c>
      <c r="C42" s="31" t="s">
        <v>77</v>
      </c>
      <c r="D42" s="19" t="s">
        <v>143</v>
      </c>
      <c r="E42" s="7"/>
    </row>
    <row r="43" spans="1:5" ht="40.5" customHeight="1">
      <c r="A43" s="19">
        <v>40</v>
      </c>
      <c r="B43" s="31" t="s">
        <v>78</v>
      </c>
      <c r="C43" s="31" t="s">
        <v>79</v>
      </c>
      <c r="D43" s="19" t="s">
        <v>143</v>
      </c>
      <c r="E43" s="7"/>
    </row>
    <row r="44" spans="1:5" ht="54" customHeight="1">
      <c r="A44" s="19">
        <v>41</v>
      </c>
      <c r="B44" s="31" t="s">
        <v>80</v>
      </c>
      <c r="C44" s="31" t="s">
        <v>81</v>
      </c>
      <c r="D44" s="19" t="s">
        <v>143</v>
      </c>
      <c r="E44" s="7"/>
    </row>
    <row r="45" spans="1:5" ht="27" customHeight="1">
      <c r="A45" s="19">
        <v>42</v>
      </c>
      <c r="B45" s="31" t="s">
        <v>84</v>
      </c>
      <c r="C45" s="31" t="s">
        <v>85</v>
      </c>
      <c r="D45" s="19" t="s">
        <v>143</v>
      </c>
      <c r="E45" s="7"/>
    </row>
    <row r="46" spans="1:5" ht="27" customHeight="1">
      <c r="A46" s="19">
        <v>43</v>
      </c>
      <c r="B46" s="31" t="s">
        <v>86</v>
      </c>
      <c r="C46" s="31" t="s">
        <v>87</v>
      </c>
      <c r="D46" s="19" t="s">
        <v>143</v>
      </c>
      <c r="E46" s="7"/>
    </row>
    <row r="47" spans="1:5" ht="54" customHeight="1">
      <c r="A47" s="19">
        <v>44</v>
      </c>
      <c r="B47" s="31" t="s">
        <v>88</v>
      </c>
      <c r="C47" s="31" t="s">
        <v>89</v>
      </c>
      <c r="D47" s="19" t="s">
        <v>143</v>
      </c>
      <c r="E47" s="7"/>
    </row>
    <row r="48" spans="1:5" ht="27" customHeight="1">
      <c r="A48" s="19">
        <v>45</v>
      </c>
      <c r="B48" s="31" t="s">
        <v>90</v>
      </c>
      <c r="C48" s="31" t="s">
        <v>91</v>
      </c>
      <c r="D48" s="19" t="s">
        <v>143</v>
      </c>
      <c r="E48" s="7"/>
    </row>
    <row r="49" spans="1:5" ht="27" customHeight="1">
      <c r="A49" s="19">
        <v>46</v>
      </c>
      <c r="B49" s="31" t="s">
        <v>92</v>
      </c>
      <c r="C49" s="31" t="s">
        <v>93</v>
      </c>
      <c r="D49" s="19" t="s">
        <v>143</v>
      </c>
      <c r="E49" s="7"/>
    </row>
    <row r="50" spans="1:5" ht="27" customHeight="1">
      <c r="A50" s="19">
        <v>47</v>
      </c>
      <c r="B50" s="31" t="s">
        <v>95</v>
      </c>
      <c r="C50" s="31" t="s">
        <v>96</v>
      </c>
      <c r="D50" s="19" t="s">
        <v>143</v>
      </c>
      <c r="E50" s="7"/>
    </row>
    <row r="51" spans="1:5" ht="27" customHeight="1">
      <c r="A51" s="19">
        <v>48</v>
      </c>
      <c r="B51" s="31" t="s">
        <v>97</v>
      </c>
      <c r="C51" s="31" t="s">
        <v>98</v>
      </c>
      <c r="D51" s="19" t="s">
        <v>143</v>
      </c>
      <c r="E51" s="7"/>
    </row>
    <row r="52" spans="1:5" ht="27" customHeight="1">
      <c r="A52" s="19">
        <v>49</v>
      </c>
      <c r="B52" s="31" t="s">
        <v>100</v>
      </c>
      <c r="C52" s="31" t="s">
        <v>101</v>
      </c>
      <c r="D52" s="19" t="s">
        <v>143</v>
      </c>
      <c r="E52" s="7"/>
    </row>
    <row r="53" spans="1:5" ht="14.25" customHeight="1">
      <c r="A53" s="19">
        <v>50</v>
      </c>
      <c r="B53" s="31" t="s">
        <v>150</v>
      </c>
      <c r="C53" s="31" t="s">
        <v>151</v>
      </c>
      <c r="D53" s="19" t="s">
        <v>143</v>
      </c>
      <c r="E53" s="7"/>
    </row>
    <row r="54" spans="1:5" ht="67.5" customHeight="1">
      <c r="A54" s="19">
        <v>51</v>
      </c>
      <c r="B54" s="32" t="s">
        <v>152</v>
      </c>
      <c r="C54" s="33" t="s">
        <v>153</v>
      </c>
      <c r="D54" s="19" t="s">
        <v>143</v>
      </c>
      <c r="E54" s="7"/>
    </row>
    <row r="55" spans="1:5" ht="81" customHeight="1">
      <c r="A55" s="19">
        <v>52</v>
      </c>
      <c r="B55" s="34" t="s">
        <v>154</v>
      </c>
      <c r="C55" s="35" t="s">
        <v>155</v>
      </c>
      <c r="D55" s="19" t="s">
        <v>143</v>
      </c>
      <c r="E55" s="7"/>
    </row>
    <row r="56" spans="1:5" ht="40.5" customHeight="1">
      <c r="A56" s="19">
        <v>53</v>
      </c>
      <c r="B56" s="34" t="s">
        <v>156</v>
      </c>
      <c r="C56" s="35">
        <v>20.21</v>
      </c>
      <c r="D56" s="19" t="s">
        <v>143</v>
      </c>
      <c r="E56" s="7"/>
    </row>
    <row r="57" spans="1:5" ht="40.5" customHeight="1">
      <c r="A57" s="19">
        <v>54</v>
      </c>
      <c r="B57" s="34" t="s">
        <v>86</v>
      </c>
      <c r="C57" s="35" t="s">
        <v>157</v>
      </c>
      <c r="D57" s="19" t="s">
        <v>143</v>
      </c>
      <c r="E57" s="7"/>
    </row>
    <row r="58" spans="1:5" ht="40.5" customHeight="1">
      <c r="A58" s="19">
        <v>55</v>
      </c>
      <c r="B58" s="34" t="s">
        <v>158</v>
      </c>
      <c r="C58" s="35" t="s">
        <v>159</v>
      </c>
      <c r="D58" s="19" t="s">
        <v>143</v>
      </c>
      <c r="E58" s="7"/>
    </row>
    <row r="59" spans="1:5" ht="27" customHeight="1">
      <c r="A59" s="19">
        <v>56</v>
      </c>
      <c r="B59" s="34" t="s">
        <v>160</v>
      </c>
      <c r="C59" s="35" t="s">
        <v>161</v>
      </c>
      <c r="D59" s="19" t="s">
        <v>143</v>
      </c>
      <c r="E59" s="7"/>
    </row>
    <row r="60" spans="1:5" ht="54" customHeight="1">
      <c r="A60" s="19">
        <v>57</v>
      </c>
      <c r="B60" s="34" t="s">
        <v>162</v>
      </c>
      <c r="C60" s="35" t="s">
        <v>163</v>
      </c>
      <c r="D60" s="19" t="s">
        <v>143</v>
      </c>
      <c r="E60" s="7"/>
    </row>
    <row r="61" spans="1:5" ht="40.5" customHeight="1">
      <c r="A61" s="19">
        <v>58</v>
      </c>
      <c r="B61" s="34" t="s">
        <v>164</v>
      </c>
      <c r="C61" s="35">
        <v>76.77</v>
      </c>
      <c r="D61" s="19" t="s">
        <v>143</v>
      </c>
      <c r="E61" s="7"/>
    </row>
    <row r="62" spans="1:5" ht="54" customHeight="1">
      <c r="A62" s="19">
        <v>59</v>
      </c>
      <c r="B62" s="34" t="s">
        <v>165</v>
      </c>
      <c r="C62" s="35" t="s">
        <v>166</v>
      </c>
      <c r="D62" s="19" t="s">
        <v>143</v>
      </c>
      <c r="E62" s="7"/>
    </row>
    <row r="63" spans="1:5" ht="54" customHeight="1">
      <c r="A63" s="19">
        <v>60</v>
      </c>
      <c r="B63" s="34" t="s">
        <v>167</v>
      </c>
      <c r="C63" s="35" t="s">
        <v>168</v>
      </c>
      <c r="D63" s="19" t="s">
        <v>143</v>
      </c>
      <c r="E63" s="7"/>
    </row>
    <row r="64" spans="1:5" ht="27" customHeight="1">
      <c r="A64" s="19">
        <v>61</v>
      </c>
      <c r="B64" s="34" t="s">
        <v>169</v>
      </c>
      <c r="C64" s="35" t="s">
        <v>170</v>
      </c>
      <c r="D64" s="19" t="s">
        <v>143</v>
      </c>
      <c r="E64" s="7"/>
    </row>
    <row r="65" spans="1:5" ht="54" customHeight="1">
      <c r="A65" s="19">
        <v>62</v>
      </c>
      <c r="B65" s="34" t="s">
        <v>171</v>
      </c>
      <c r="C65" s="35" t="s">
        <v>172</v>
      </c>
      <c r="D65" s="19" t="s">
        <v>143</v>
      </c>
      <c r="E65" s="7"/>
    </row>
    <row r="66" spans="1:5" ht="54" customHeight="1">
      <c r="A66" s="19">
        <v>63</v>
      </c>
      <c r="B66" s="34" t="s">
        <v>173</v>
      </c>
      <c r="C66" s="35" t="s">
        <v>174</v>
      </c>
      <c r="D66" s="19" t="s">
        <v>143</v>
      </c>
      <c r="E66" s="7"/>
    </row>
    <row r="67" spans="1:5" ht="54" customHeight="1">
      <c r="A67" s="19">
        <v>64</v>
      </c>
      <c r="B67" s="34" t="s">
        <v>175</v>
      </c>
      <c r="C67" s="35" t="s">
        <v>176</v>
      </c>
      <c r="D67" s="19" t="s">
        <v>143</v>
      </c>
      <c r="E67" s="7"/>
    </row>
    <row r="68" spans="1:5" ht="54" customHeight="1">
      <c r="A68" s="19">
        <v>65</v>
      </c>
      <c r="B68" s="34" t="s">
        <v>177</v>
      </c>
      <c r="C68" s="35">
        <v>135.136</v>
      </c>
      <c r="D68" s="19" t="s">
        <v>143</v>
      </c>
      <c r="E68" s="7"/>
    </row>
    <row r="69" spans="1:5" ht="27" customHeight="1">
      <c r="A69" s="19">
        <v>66</v>
      </c>
      <c r="B69" s="36" t="s">
        <v>178</v>
      </c>
      <c r="C69" s="35">
        <v>137.13800000000001</v>
      </c>
      <c r="D69" s="19" t="s">
        <v>143</v>
      </c>
      <c r="E69" s="7"/>
    </row>
    <row r="70" spans="1:5" ht="27" customHeight="1">
      <c r="A70" s="19">
        <v>67</v>
      </c>
      <c r="B70" s="36" t="s">
        <v>179</v>
      </c>
      <c r="C70" s="35">
        <v>140.13900000000001</v>
      </c>
      <c r="D70" s="19" t="s">
        <v>143</v>
      </c>
      <c r="E70" s="7"/>
    </row>
    <row r="71" spans="1:5" ht="27" customHeight="1">
      <c r="A71" s="19">
        <v>68</v>
      </c>
      <c r="B71" s="36" t="s">
        <v>180</v>
      </c>
      <c r="C71" s="35">
        <v>141.142</v>
      </c>
      <c r="D71" s="19" t="s">
        <v>143</v>
      </c>
      <c r="E71" s="7"/>
    </row>
    <row r="72" spans="1:5" ht="14.25" customHeight="1">
      <c r="A72" s="19">
        <v>69</v>
      </c>
      <c r="B72" s="36" t="s">
        <v>150</v>
      </c>
      <c r="C72" s="35" t="s">
        <v>181</v>
      </c>
      <c r="D72" s="19" t="s">
        <v>143</v>
      </c>
      <c r="E72" s="7"/>
    </row>
    <row r="73" spans="1:5" ht="40.5" customHeight="1">
      <c r="A73" s="19">
        <v>70</v>
      </c>
      <c r="B73" s="36" t="s">
        <v>182</v>
      </c>
      <c r="C73" s="35" t="s">
        <v>183</v>
      </c>
      <c r="D73" s="19" t="s">
        <v>143</v>
      </c>
      <c r="E73" s="7"/>
    </row>
    <row r="74" spans="1:5" ht="27" customHeight="1">
      <c r="A74" s="19">
        <v>71</v>
      </c>
      <c r="B74" s="36" t="s">
        <v>184</v>
      </c>
      <c r="C74" s="35" t="s">
        <v>185</v>
      </c>
      <c r="D74" s="19" t="s">
        <v>143</v>
      </c>
      <c r="E74" s="7"/>
    </row>
    <row r="75" spans="1:5" ht="54" customHeight="1">
      <c r="A75" s="19">
        <v>72</v>
      </c>
      <c r="B75" s="36" t="s">
        <v>186</v>
      </c>
      <c r="C75" s="35" t="s">
        <v>187</v>
      </c>
      <c r="D75" s="19" t="s">
        <v>143</v>
      </c>
      <c r="E75" s="7"/>
    </row>
    <row r="76" spans="1:5" ht="67.5" customHeight="1">
      <c r="A76" s="19">
        <v>73</v>
      </c>
      <c r="B76" s="36" t="s">
        <v>188</v>
      </c>
      <c r="C76" s="35" t="s">
        <v>189</v>
      </c>
      <c r="D76" s="19" t="s">
        <v>143</v>
      </c>
      <c r="E76" s="7"/>
    </row>
    <row r="77" spans="1:5" ht="27" customHeight="1">
      <c r="A77" s="19">
        <v>74</v>
      </c>
      <c r="B77" s="36" t="s">
        <v>190</v>
      </c>
      <c r="C77" s="35">
        <v>164.16499999999999</v>
      </c>
      <c r="D77" s="19" t="s">
        <v>143</v>
      </c>
      <c r="E77" s="7"/>
    </row>
    <row r="78" spans="1:5" ht="27" customHeight="1">
      <c r="A78" s="19">
        <v>75</v>
      </c>
      <c r="B78" s="36" t="s">
        <v>191</v>
      </c>
      <c r="C78" s="35" t="s">
        <v>192</v>
      </c>
      <c r="D78" s="19" t="s">
        <v>143</v>
      </c>
      <c r="E78" s="7"/>
    </row>
    <row r="79" spans="1:5" ht="14.25" customHeight="1">
      <c r="A79" s="5"/>
      <c r="B79" s="5"/>
      <c r="C79" s="3"/>
      <c r="D79" s="5"/>
      <c r="E79" s="5"/>
    </row>
    <row r="80" spans="1:5" ht="14.25" customHeight="1">
      <c r="A80" s="5"/>
      <c r="B80" s="5"/>
      <c r="C80" s="3"/>
      <c r="D80" s="5"/>
      <c r="E80" s="5"/>
    </row>
    <row r="81" spans="1:5" ht="14.25" customHeight="1">
      <c r="A81" s="5"/>
      <c r="B81" s="5"/>
      <c r="C81" s="3"/>
      <c r="D81" s="5"/>
      <c r="E81" s="5"/>
    </row>
    <row r="82" spans="1:5" ht="14.25" customHeight="1">
      <c r="A82" s="5"/>
      <c r="B82" s="5"/>
      <c r="C82" s="3"/>
      <c r="D82" s="5"/>
      <c r="E82" s="5"/>
    </row>
    <row r="83" spans="1:5" ht="14.25" customHeight="1">
      <c r="A83" s="16" t="s">
        <v>135</v>
      </c>
      <c r="B83" s="5"/>
      <c r="C83" s="5"/>
      <c r="D83" s="5"/>
      <c r="E83" s="5"/>
    </row>
    <row r="84" spans="1:5" ht="25.35" customHeight="1">
      <c r="A84" s="135" t="s">
        <v>136</v>
      </c>
      <c r="B84" s="135"/>
      <c r="C84" s="135"/>
      <c r="D84" s="136" t="s">
        <v>137</v>
      </c>
      <c r="E84" s="136"/>
    </row>
    <row r="85" spans="1:5" ht="14.25" customHeight="1">
      <c r="A85" s="5"/>
      <c r="B85" s="37"/>
      <c r="C85" s="5"/>
      <c r="D85" s="5"/>
      <c r="E85" s="16"/>
    </row>
    <row r="86" spans="1:5" ht="14.25" customHeight="1">
      <c r="A86" s="38"/>
      <c r="B86" s="16"/>
      <c r="C86" s="5"/>
      <c r="D86" s="5"/>
      <c r="E86" s="16"/>
    </row>
    <row r="87" spans="1:5" ht="14.25" customHeight="1">
      <c r="A87" s="1" t="s">
        <v>138</v>
      </c>
      <c r="B87" s="5"/>
      <c r="C87" s="5"/>
      <c r="D87" s="5"/>
      <c r="E87" s="5"/>
    </row>
    <row r="88" spans="1:5" ht="15.75" customHeight="1">
      <c r="A88" s="137" t="s">
        <v>139</v>
      </c>
      <c r="B88" s="137"/>
      <c r="C88" s="137"/>
      <c r="D88" s="118" t="s">
        <v>137</v>
      </c>
      <c r="E88" s="118"/>
    </row>
  </sheetData>
  <mergeCells count="6">
    <mergeCell ref="A1:E1"/>
    <mergeCell ref="A2:B2"/>
    <mergeCell ref="A84:C84"/>
    <mergeCell ref="D84:E84"/>
    <mergeCell ref="A88:C88"/>
    <mergeCell ref="D88:E88"/>
  </mergeCells>
  <pageMargins left="0.78750002384185802" right="0.78750002384185802" top="0.78750002384185802" bottom="1.0527777671814" header="0.51180553436279297" footer="0.78750002384185802"/>
  <pageSetup paperSize="9" fitToWidth="0" fitToHeight="0" orientation="portrait"/>
  <headerFooter>
    <oddFooter>&amp;C&amp;"Times New Roman,Regular"Страница &amp;P&amp;"-,Regular"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H29"/>
  <sheetViews>
    <sheetView workbookViewId="0">
      <selection activeCell="J17" sqref="J17"/>
    </sheetView>
  </sheetViews>
  <sheetFormatPr defaultColWidth="9.7109375" defaultRowHeight="14.25"/>
  <cols>
    <col min="1" max="1" width="13.7109375" style="39" bestFit="1" customWidth="1"/>
    <col min="2" max="2" width="9.7109375" style="39" customWidth="1"/>
    <col min="3" max="3" width="23.28515625" style="39" customWidth="1"/>
    <col min="4" max="4" width="9.7109375" style="39" customWidth="1"/>
    <col min="5" max="16384" width="9.7109375" style="39"/>
  </cols>
  <sheetData>
    <row r="2" spans="1:8">
      <c r="A2" s="138" t="s">
        <v>193</v>
      </c>
      <c r="B2" s="138"/>
      <c r="C2" s="138"/>
      <c r="D2" s="138"/>
      <c r="E2" s="138"/>
      <c r="F2" s="138"/>
      <c r="G2" s="138"/>
      <c r="H2" s="138"/>
    </row>
    <row r="8" spans="1:8">
      <c r="A8" s="139" t="s">
        <v>344</v>
      </c>
      <c r="B8" s="139"/>
      <c r="C8" s="139"/>
      <c r="D8" s="139"/>
      <c r="E8" s="139"/>
      <c r="F8" s="139"/>
      <c r="G8" s="139"/>
      <c r="H8" s="139"/>
    </row>
    <row r="14" spans="1:8">
      <c r="A14" s="39" t="s">
        <v>194</v>
      </c>
      <c r="B14" s="140" t="s">
        <v>195</v>
      </c>
      <c r="C14" s="140"/>
      <c r="D14" s="140"/>
      <c r="E14" s="140"/>
      <c r="F14" s="140"/>
      <c r="G14" s="140"/>
    </row>
    <row r="15" spans="1:8">
      <c r="A15" s="39" t="s">
        <v>196</v>
      </c>
      <c r="B15" s="140" t="s">
        <v>197</v>
      </c>
      <c r="C15" s="140"/>
      <c r="D15" s="140"/>
      <c r="E15" s="140"/>
      <c r="F15" s="140"/>
      <c r="G15" s="140"/>
    </row>
    <row r="16" spans="1:8">
      <c r="A16" s="39" t="s">
        <v>198</v>
      </c>
      <c r="B16" s="140" t="s">
        <v>199</v>
      </c>
      <c r="C16" s="140"/>
      <c r="D16" s="140"/>
      <c r="E16" s="140"/>
      <c r="F16" s="140"/>
      <c r="G16" s="140"/>
    </row>
    <row r="22" spans="1:7">
      <c r="A22" s="39" t="s">
        <v>135</v>
      </c>
    </row>
    <row r="23" spans="1:7">
      <c r="A23" s="138" t="s">
        <v>200</v>
      </c>
      <c r="B23" s="138"/>
      <c r="C23" s="138"/>
      <c r="E23" s="138" t="s">
        <v>201</v>
      </c>
      <c r="F23" s="138"/>
      <c r="G23" s="138"/>
    </row>
    <row r="28" spans="1:7">
      <c r="A28" s="39" t="s">
        <v>138</v>
      </c>
    </row>
    <row r="29" spans="1:7">
      <c r="A29" s="138" t="s">
        <v>202</v>
      </c>
      <c r="B29" s="138"/>
      <c r="C29" s="138"/>
      <c r="D29" s="138"/>
      <c r="E29" s="138"/>
      <c r="F29" s="138"/>
      <c r="G29" s="138"/>
    </row>
  </sheetData>
  <mergeCells count="8">
    <mergeCell ref="A29:G29"/>
    <mergeCell ref="A2:H2"/>
    <mergeCell ref="A8:H8"/>
    <mergeCell ref="B14:G14"/>
    <mergeCell ref="B15:G15"/>
    <mergeCell ref="B16:G16"/>
    <mergeCell ref="A23:C23"/>
    <mergeCell ref="E23:G23"/>
  </mergeCells>
  <pageMargins left="0.70000004768371604" right="0.70000004768371604" top="0.75" bottom="0.75" header="0.30000001192092901" footer="0.30000001192092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11"/>
  <sheetViews>
    <sheetView topLeftCell="A4" workbookViewId="0">
      <selection activeCell="I9" sqref="I9:J9"/>
    </sheetView>
  </sheetViews>
  <sheetFormatPr defaultColWidth="9.85546875" defaultRowHeight="14.25"/>
  <cols>
    <col min="1" max="1" width="6" customWidth="1"/>
    <col min="2" max="2" width="18.140625" customWidth="1"/>
    <col min="3" max="3" width="11.7109375" customWidth="1"/>
    <col min="4" max="4" width="14.28515625" customWidth="1"/>
    <col min="5" max="8" width="11.7109375" customWidth="1"/>
    <col min="9" max="9" width="8.5703125" customWidth="1"/>
    <col min="10" max="1025" width="11.7109375" customWidth="1"/>
  </cols>
  <sheetData>
    <row r="1" spans="1:12" ht="69" customHeight="1">
      <c r="A1" s="141" t="s">
        <v>203</v>
      </c>
      <c r="B1" s="142"/>
      <c r="C1" s="142"/>
      <c r="D1" s="143"/>
      <c r="E1" s="157" t="s">
        <v>204</v>
      </c>
      <c r="F1" s="158"/>
      <c r="G1" s="159"/>
      <c r="H1" s="141" t="s">
        <v>205</v>
      </c>
      <c r="I1" s="170"/>
      <c r="J1" s="141" t="s">
        <v>206</v>
      </c>
      <c r="K1" s="170"/>
      <c r="L1" s="41" t="s">
        <v>207</v>
      </c>
    </row>
    <row r="2" spans="1:12" ht="12.75" customHeight="1">
      <c r="A2" s="141" t="s">
        <v>208</v>
      </c>
      <c r="B2" s="143"/>
      <c r="C2" s="144">
        <v>89379676209</v>
      </c>
      <c r="D2" s="145"/>
      <c r="E2" s="144" t="s">
        <v>209</v>
      </c>
      <c r="F2" s="160"/>
      <c r="G2" s="148"/>
      <c r="H2" s="171"/>
      <c r="I2" s="172"/>
      <c r="J2" s="171"/>
      <c r="K2" s="172"/>
      <c r="L2" s="144" t="s">
        <v>210</v>
      </c>
    </row>
    <row r="3" spans="1:12" ht="12.75" customHeight="1">
      <c r="A3" s="141" t="s">
        <v>211</v>
      </c>
      <c r="B3" s="143"/>
      <c r="C3" s="144" t="s">
        <v>212</v>
      </c>
      <c r="D3" s="145"/>
      <c r="E3" s="161"/>
      <c r="F3" s="162"/>
      <c r="G3" s="163"/>
      <c r="H3" s="141" t="s">
        <v>213</v>
      </c>
      <c r="I3" s="143"/>
      <c r="J3" s="144"/>
      <c r="K3" s="145"/>
      <c r="L3" s="151"/>
    </row>
    <row r="4" spans="1:12" ht="27.4" customHeight="1">
      <c r="A4" s="141" t="s">
        <v>214</v>
      </c>
      <c r="B4" s="143"/>
      <c r="C4" s="144" t="s">
        <v>197</v>
      </c>
      <c r="D4" s="145"/>
      <c r="E4" s="149"/>
      <c r="F4" s="164"/>
      <c r="G4" s="150"/>
      <c r="H4" s="144"/>
      <c r="I4" s="148"/>
      <c r="J4" s="144"/>
      <c r="K4" s="148"/>
      <c r="L4" s="151"/>
    </row>
    <row r="5" spans="1:12" ht="31.5" customHeight="1">
      <c r="A5" s="141" t="s">
        <v>215</v>
      </c>
      <c r="B5" s="143"/>
      <c r="C5" s="144" t="s">
        <v>199</v>
      </c>
      <c r="D5" s="145"/>
      <c r="E5" s="42" t="s">
        <v>216</v>
      </c>
      <c r="F5" s="43" t="s">
        <v>217</v>
      </c>
      <c r="G5" s="41" t="s">
        <v>218</v>
      </c>
      <c r="H5" s="149"/>
      <c r="I5" s="150"/>
      <c r="J5" s="149"/>
      <c r="K5" s="150"/>
      <c r="L5" s="152"/>
    </row>
    <row r="6" spans="1:12" ht="54" customHeight="1">
      <c r="A6" s="44" t="s">
        <v>219</v>
      </c>
      <c r="B6" s="44" t="s">
        <v>220</v>
      </c>
      <c r="C6" s="44" t="s">
        <v>221</v>
      </c>
      <c r="D6" s="44" t="s">
        <v>222</v>
      </c>
      <c r="E6" s="165" t="s">
        <v>223</v>
      </c>
      <c r="F6" s="166"/>
      <c r="G6" s="169" t="s">
        <v>224</v>
      </c>
      <c r="H6" s="169"/>
      <c r="I6" s="169" t="s">
        <v>225</v>
      </c>
      <c r="J6" s="169"/>
      <c r="K6" s="155" t="s">
        <v>226</v>
      </c>
      <c r="L6" s="156"/>
    </row>
    <row r="7" spans="1:12" ht="84.6" customHeight="1">
      <c r="A7" s="45">
        <v>1</v>
      </c>
      <c r="B7" s="41" t="s">
        <v>227</v>
      </c>
      <c r="C7" s="46" t="s">
        <v>228</v>
      </c>
      <c r="D7" s="46" t="s">
        <v>229</v>
      </c>
      <c r="E7" s="175" t="s">
        <v>230</v>
      </c>
      <c r="F7" s="176"/>
      <c r="G7" s="146" t="s">
        <v>231</v>
      </c>
      <c r="H7" s="147"/>
      <c r="I7" s="146" t="s">
        <v>345</v>
      </c>
      <c r="J7" s="147"/>
      <c r="K7" s="153"/>
      <c r="L7" s="154"/>
    </row>
    <row r="8" spans="1:12" ht="68.25" hidden="1" customHeight="1">
      <c r="A8" s="45">
        <v>2</v>
      </c>
      <c r="B8" s="41" t="s">
        <v>232</v>
      </c>
      <c r="C8" s="48" t="s">
        <v>228</v>
      </c>
      <c r="D8" s="46" t="s">
        <v>233</v>
      </c>
      <c r="E8" s="173" t="s">
        <v>234</v>
      </c>
      <c r="F8" s="174"/>
      <c r="G8" s="146" t="s">
        <v>235</v>
      </c>
      <c r="H8" s="147"/>
      <c r="I8" s="167" t="s">
        <v>236</v>
      </c>
      <c r="J8" s="168"/>
      <c r="K8" s="153"/>
      <c r="L8" s="154"/>
    </row>
    <row r="9" spans="1:12" ht="68.099999999999994" customHeight="1">
      <c r="A9" s="50">
        <v>2</v>
      </c>
      <c r="B9" s="51" t="s">
        <v>237</v>
      </c>
      <c r="C9" s="46" t="s">
        <v>238</v>
      </c>
      <c r="D9" s="46" t="s">
        <v>239</v>
      </c>
      <c r="E9" s="146" t="s">
        <v>240</v>
      </c>
      <c r="F9" s="147"/>
      <c r="G9" s="146" t="s">
        <v>235</v>
      </c>
      <c r="H9" s="147"/>
      <c r="I9" s="146" t="s">
        <v>346</v>
      </c>
      <c r="J9" s="147"/>
      <c r="K9" s="146" t="s">
        <v>241</v>
      </c>
      <c r="L9" s="147"/>
    </row>
    <row r="10" spans="1:12" ht="39.6" customHeight="1">
      <c r="A10" s="50">
        <v>3</v>
      </c>
      <c r="B10" s="46" t="s">
        <v>242</v>
      </c>
      <c r="C10" s="46" t="s">
        <v>243</v>
      </c>
      <c r="D10" s="46" t="s">
        <v>239</v>
      </c>
      <c r="E10" s="146" t="s">
        <v>240</v>
      </c>
      <c r="F10" s="147"/>
      <c r="G10" s="146" t="s">
        <v>235</v>
      </c>
      <c r="H10" s="147"/>
      <c r="I10" s="146" t="s">
        <v>18</v>
      </c>
      <c r="J10" s="147"/>
      <c r="K10" s="146"/>
      <c r="L10" s="147"/>
    </row>
    <row r="11" spans="1:12" ht="28.5" customHeight="1">
      <c r="A11" s="50">
        <v>4</v>
      </c>
      <c r="B11" s="46" t="s">
        <v>244</v>
      </c>
      <c r="C11" s="46" t="s">
        <v>18</v>
      </c>
      <c r="D11" s="46" t="s">
        <v>18</v>
      </c>
      <c r="E11" s="146" t="s">
        <v>245</v>
      </c>
      <c r="F11" s="147"/>
      <c r="G11" s="146" t="s">
        <v>246</v>
      </c>
      <c r="H11" s="147"/>
      <c r="I11" s="146" t="s">
        <v>18</v>
      </c>
      <c r="J11" s="147"/>
      <c r="K11" s="146"/>
      <c r="L11" s="147"/>
    </row>
  </sheetData>
  <mergeCells count="42">
    <mergeCell ref="E11:F11"/>
    <mergeCell ref="E10:F10"/>
    <mergeCell ref="E9:F9"/>
    <mergeCell ref="G11:H11"/>
    <mergeCell ref="G10:H10"/>
    <mergeCell ref="G9:H9"/>
    <mergeCell ref="E1:G1"/>
    <mergeCell ref="E2:G4"/>
    <mergeCell ref="E6:F6"/>
    <mergeCell ref="I8:J8"/>
    <mergeCell ref="G6:H6"/>
    <mergeCell ref="I7:J7"/>
    <mergeCell ref="I6:J6"/>
    <mergeCell ref="H1:I2"/>
    <mergeCell ref="J1:K2"/>
    <mergeCell ref="H4:I5"/>
    <mergeCell ref="G8:H8"/>
    <mergeCell ref="G7:H7"/>
    <mergeCell ref="E8:F8"/>
    <mergeCell ref="E7:F7"/>
    <mergeCell ref="H3:I3"/>
    <mergeCell ref="K9:L9"/>
    <mergeCell ref="K10:L10"/>
    <mergeCell ref="K11:L11"/>
    <mergeCell ref="J3:K3"/>
    <mergeCell ref="J4:K5"/>
    <mergeCell ref="L2:L5"/>
    <mergeCell ref="I11:J11"/>
    <mergeCell ref="I10:J10"/>
    <mergeCell ref="I9:J9"/>
    <mergeCell ref="K8:L8"/>
    <mergeCell ref="K6:L6"/>
    <mergeCell ref="K7:L7"/>
    <mergeCell ref="A1:D1"/>
    <mergeCell ref="A2:B2"/>
    <mergeCell ref="A3:B3"/>
    <mergeCell ref="A4:B4"/>
    <mergeCell ref="A5:B5"/>
    <mergeCell ref="C2:D2"/>
    <mergeCell ref="C3:D3"/>
    <mergeCell ref="C4:D4"/>
    <mergeCell ref="C5:D5"/>
  </mergeCells>
  <hyperlinks>
    <hyperlink ref="C3" r:id="rId1" display="mailto:adez2012@yandex.ru" xr:uid="{00000000-0004-0000-0400-000000000000}"/>
  </hyperlinks>
  <pageMargins left="0.49166667461395303" right="0.35972222685813898" top="0.50347220897674605" bottom="0.64097225666046098" header="0.51180553436279297" footer="0.37569442391395602"/>
  <pageSetup paperSize="9" fitToWidth="0" fitToHeight="0" orientation="portrait"/>
  <headerFooter>
    <oddFooter>&amp;C&amp;"Times New Roman,Regular"Страница &amp;P&amp;"-,Regular"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MK13"/>
  <sheetViews>
    <sheetView topLeftCell="A7" workbookViewId="0">
      <selection activeCell="C11" sqref="C11"/>
    </sheetView>
  </sheetViews>
  <sheetFormatPr defaultColWidth="9.85546875" defaultRowHeight="14.25"/>
  <cols>
    <col min="1" max="1" width="15.28515625" style="52" customWidth="1"/>
    <col min="2" max="2" width="19.85546875" style="53" customWidth="1"/>
    <col min="3" max="3" width="11.7109375" style="53" customWidth="1"/>
    <col min="4" max="4" width="8.7109375" customWidth="1"/>
    <col min="5" max="5" width="13.7109375" style="53" customWidth="1"/>
    <col min="6" max="6" width="12.85546875" style="53" customWidth="1"/>
    <col min="7" max="7" width="14.28515625" customWidth="1"/>
    <col min="8" max="8" width="10.140625" customWidth="1"/>
    <col min="9" max="9" width="8.140625" customWidth="1"/>
    <col min="10" max="10" width="17.42578125" style="54" customWidth="1"/>
    <col min="11" max="11" width="13.140625" customWidth="1"/>
    <col min="12" max="1025" width="11.7109375" customWidth="1"/>
  </cols>
  <sheetData>
    <row r="1" spans="1:1025" ht="58.5" customHeight="1">
      <c r="A1" s="141" t="s">
        <v>203</v>
      </c>
      <c r="B1" s="142"/>
      <c r="C1" s="142"/>
      <c r="D1" s="143"/>
      <c r="E1" s="157" t="s">
        <v>247</v>
      </c>
      <c r="F1" s="158"/>
      <c r="G1" s="159"/>
      <c r="H1" s="141" t="s">
        <v>205</v>
      </c>
      <c r="I1" s="170"/>
      <c r="J1" s="141" t="s">
        <v>206</v>
      </c>
      <c r="K1" s="41" t="s">
        <v>207</v>
      </c>
    </row>
    <row r="2" spans="1:1025" ht="12.75" customHeight="1">
      <c r="A2" s="141" t="s">
        <v>208</v>
      </c>
      <c r="B2" s="143"/>
      <c r="C2" s="144">
        <v>89379676209</v>
      </c>
      <c r="D2" s="145"/>
      <c r="E2" s="180" t="s">
        <v>209</v>
      </c>
      <c r="F2" s="181"/>
      <c r="G2" s="182"/>
      <c r="H2" s="171"/>
      <c r="I2" s="172"/>
      <c r="J2" s="179"/>
      <c r="K2" s="144" t="s">
        <v>210</v>
      </c>
    </row>
    <row r="3" spans="1:1025" ht="12.75" customHeight="1">
      <c r="A3" s="141" t="s">
        <v>211</v>
      </c>
      <c r="B3" s="143"/>
      <c r="C3" s="144" t="s">
        <v>212</v>
      </c>
      <c r="D3" s="145"/>
      <c r="E3" s="183"/>
      <c r="F3" s="184"/>
      <c r="G3" s="185"/>
      <c r="H3" s="141" t="s">
        <v>213</v>
      </c>
      <c r="I3" s="143"/>
      <c r="J3" s="41"/>
      <c r="K3" s="151"/>
    </row>
    <row r="4" spans="1:1025" ht="33.75" customHeight="1">
      <c r="A4" s="141" t="s">
        <v>214</v>
      </c>
      <c r="B4" s="143"/>
      <c r="C4" s="144" t="s">
        <v>197</v>
      </c>
      <c r="D4" s="145"/>
      <c r="E4" s="186"/>
      <c r="F4" s="187"/>
      <c r="G4" s="188"/>
      <c r="H4" s="144"/>
      <c r="I4" s="148"/>
      <c r="J4" s="144"/>
      <c r="K4" s="151"/>
    </row>
    <row r="5" spans="1:1025" ht="44.25" customHeight="1">
      <c r="A5" s="141" t="s">
        <v>215</v>
      </c>
      <c r="B5" s="143"/>
      <c r="C5" s="144" t="s">
        <v>199</v>
      </c>
      <c r="D5" s="145"/>
      <c r="E5" s="41" t="s">
        <v>216</v>
      </c>
      <c r="F5" s="40" t="s">
        <v>217</v>
      </c>
      <c r="G5" s="35" t="s">
        <v>248</v>
      </c>
      <c r="H5" s="149"/>
      <c r="I5" s="150"/>
      <c r="J5" s="152"/>
      <c r="K5" s="152"/>
    </row>
    <row r="6" spans="1:1025" ht="46.5" customHeight="1">
      <c r="A6" s="177" t="s">
        <v>249</v>
      </c>
      <c r="B6" s="177" t="s">
        <v>220</v>
      </c>
      <c r="C6" s="177" t="s">
        <v>250</v>
      </c>
      <c r="D6" s="177" t="s">
        <v>251</v>
      </c>
      <c r="E6" s="177" t="s">
        <v>252</v>
      </c>
      <c r="F6" s="192" t="s">
        <v>253</v>
      </c>
      <c r="G6" s="192" t="s">
        <v>254</v>
      </c>
      <c r="H6" s="177" t="s">
        <v>255</v>
      </c>
      <c r="I6" s="191"/>
      <c r="J6" s="189" t="s">
        <v>256</v>
      </c>
      <c r="K6" s="177" t="s">
        <v>257</v>
      </c>
    </row>
    <row r="7" spans="1:1025" ht="54" customHeight="1">
      <c r="A7" s="178"/>
      <c r="B7" s="178"/>
      <c r="C7" s="178"/>
      <c r="D7" s="178"/>
      <c r="E7" s="178"/>
      <c r="F7" s="192"/>
      <c r="G7" s="192"/>
      <c r="H7" s="102" t="s">
        <v>258</v>
      </c>
      <c r="I7" s="103" t="s">
        <v>259</v>
      </c>
      <c r="J7" s="190"/>
      <c r="K7" s="178"/>
    </row>
    <row r="8" spans="1:1025" ht="54.75">
      <c r="A8" s="104">
        <v>45138</v>
      </c>
      <c r="B8" s="105" t="s">
        <v>260</v>
      </c>
      <c r="C8" s="111" t="s">
        <v>349</v>
      </c>
      <c r="D8" s="105">
        <v>42</v>
      </c>
      <c r="E8" s="110" t="s">
        <v>348</v>
      </c>
      <c r="F8" s="106" t="s">
        <v>229</v>
      </c>
      <c r="G8" s="107">
        <f>занесвынес!C8-занесвынес!G8</f>
        <v>0.26600000000000001</v>
      </c>
      <c r="H8" s="105" t="s">
        <v>261</v>
      </c>
      <c r="I8" s="105" t="s">
        <v>335</v>
      </c>
      <c r="J8" s="105" t="s">
        <v>235</v>
      </c>
      <c r="K8" s="108" t="s">
        <v>337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  <c r="CJ8" s="55"/>
      <c r="CK8" s="55"/>
      <c r="CL8" s="55"/>
      <c r="CM8" s="55"/>
      <c r="CN8" s="55"/>
      <c r="CO8" s="55"/>
      <c r="CP8" s="55"/>
      <c r="CQ8" s="55"/>
      <c r="CR8" s="55"/>
      <c r="CS8" s="55"/>
      <c r="CT8" s="55"/>
      <c r="CU8" s="55"/>
      <c r="CV8" s="55"/>
      <c r="CW8" s="55"/>
      <c r="CX8" s="55"/>
      <c r="CY8" s="55"/>
      <c r="CZ8" s="55"/>
      <c r="DA8" s="55"/>
      <c r="DB8" s="55"/>
      <c r="DC8" s="55"/>
      <c r="DD8" s="55"/>
      <c r="DE8" s="55"/>
      <c r="DF8" s="55"/>
      <c r="DG8" s="55"/>
      <c r="DH8" s="55"/>
      <c r="DI8" s="55"/>
      <c r="DJ8" s="55"/>
      <c r="DK8" s="55"/>
      <c r="DL8" s="55"/>
      <c r="DM8" s="55"/>
      <c r="DN8" s="55"/>
      <c r="DO8" s="55"/>
      <c r="DP8" s="55"/>
      <c r="DQ8" s="55"/>
      <c r="DR8" s="55"/>
      <c r="DS8" s="55"/>
      <c r="DT8" s="55"/>
      <c r="DU8" s="55"/>
      <c r="DV8" s="55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  <c r="HH8" s="55"/>
      <c r="HI8" s="55"/>
      <c r="HJ8" s="55"/>
      <c r="HK8" s="55"/>
      <c r="HL8" s="55"/>
      <c r="HM8" s="55"/>
      <c r="HN8" s="55"/>
      <c r="HO8" s="55"/>
      <c r="HP8" s="55"/>
      <c r="HQ8" s="55"/>
      <c r="HR8" s="55"/>
      <c r="HS8" s="55"/>
      <c r="HT8" s="55"/>
      <c r="HU8" s="55"/>
      <c r="HV8" s="55"/>
      <c r="HW8" s="55"/>
      <c r="HX8" s="55"/>
      <c r="HY8" s="55"/>
      <c r="HZ8" s="55"/>
      <c r="IA8" s="55"/>
      <c r="IB8" s="55"/>
      <c r="IC8" s="55"/>
      <c r="ID8" s="55"/>
      <c r="IE8" s="55"/>
      <c r="IF8" s="55"/>
      <c r="IG8" s="55"/>
      <c r="IH8" s="55"/>
      <c r="II8" s="55"/>
      <c r="IJ8" s="55"/>
      <c r="IK8" s="55"/>
      <c r="IL8" s="55"/>
      <c r="IM8" s="55"/>
      <c r="IN8" s="55"/>
      <c r="IO8" s="55"/>
      <c r="IP8" s="55"/>
      <c r="IQ8" s="55"/>
      <c r="IR8" s="55"/>
      <c r="IS8" s="55"/>
      <c r="IT8" s="55"/>
      <c r="IU8" s="55"/>
      <c r="IV8" s="55"/>
      <c r="IW8" s="55"/>
      <c r="IX8" s="55"/>
      <c r="IY8" s="55"/>
      <c r="IZ8" s="55"/>
      <c r="JA8" s="55"/>
      <c r="JB8" s="55"/>
      <c r="JC8" s="55"/>
      <c r="JD8" s="55"/>
      <c r="JE8" s="55"/>
      <c r="JF8" s="55"/>
      <c r="JG8" s="55"/>
      <c r="JH8" s="55"/>
      <c r="JI8" s="55"/>
      <c r="JJ8" s="55"/>
      <c r="JK8" s="55"/>
      <c r="JL8" s="55"/>
      <c r="JM8" s="55"/>
      <c r="JN8" s="55"/>
      <c r="JO8" s="55"/>
      <c r="JP8" s="55"/>
      <c r="JQ8" s="55"/>
      <c r="JR8" s="55"/>
      <c r="JS8" s="55"/>
      <c r="JT8" s="55"/>
      <c r="JU8" s="55"/>
      <c r="JV8" s="55"/>
      <c r="JW8" s="55"/>
      <c r="JX8" s="55"/>
      <c r="JY8" s="55"/>
      <c r="JZ8" s="55"/>
      <c r="KA8" s="55"/>
      <c r="KB8" s="55"/>
      <c r="KC8" s="55"/>
      <c r="KD8" s="55"/>
      <c r="KE8" s="55"/>
      <c r="KF8" s="55"/>
      <c r="KG8" s="55"/>
      <c r="KH8" s="55"/>
      <c r="KI8" s="55"/>
      <c r="KJ8" s="55"/>
      <c r="KK8" s="55"/>
      <c r="KL8" s="55"/>
      <c r="KM8" s="55"/>
      <c r="KN8" s="55"/>
      <c r="KO8" s="55"/>
      <c r="KP8" s="55"/>
      <c r="KQ8" s="55"/>
      <c r="KR8" s="55"/>
      <c r="KS8" s="55"/>
      <c r="KT8" s="55"/>
      <c r="KU8" s="55"/>
      <c r="KV8" s="55"/>
      <c r="KW8" s="55"/>
      <c r="KX8" s="55"/>
      <c r="KY8" s="55"/>
      <c r="KZ8" s="55"/>
      <c r="LA8" s="55"/>
      <c r="LB8" s="55"/>
      <c r="LC8" s="55"/>
      <c r="LD8" s="55"/>
      <c r="LE8" s="55"/>
      <c r="LF8" s="55"/>
      <c r="LG8" s="55"/>
      <c r="LH8" s="55"/>
      <c r="LI8" s="55"/>
      <c r="LJ8" s="55"/>
      <c r="LK8" s="55"/>
      <c r="LL8" s="55"/>
      <c r="LM8" s="55"/>
      <c r="LN8" s="55"/>
      <c r="LO8" s="55"/>
      <c r="LP8" s="55"/>
      <c r="LQ8" s="55"/>
      <c r="LR8" s="55"/>
      <c r="LS8" s="55"/>
      <c r="LT8" s="55"/>
      <c r="LU8" s="55"/>
      <c r="LV8" s="55"/>
      <c r="LW8" s="55"/>
      <c r="LX8" s="55"/>
      <c r="LY8" s="55"/>
      <c r="LZ8" s="55"/>
      <c r="MA8" s="55"/>
      <c r="MB8" s="55"/>
      <c r="MC8" s="55"/>
      <c r="MD8" s="55"/>
      <c r="ME8" s="55"/>
      <c r="MF8" s="55"/>
      <c r="MG8" s="55"/>
      <c r="MH8" s="55"/>
      <c r="MI8" s="55"/>
      <c r="MJ8" s="55"/>
      <c r="MK8" s="55"/>
      <c r="ML8" s="55"/>
      <c r="MM8" s="55"/>
      <c r="MN8" s="55"/>
      <c r="MO8" s="55"/>
      <c r="MP8" s="55"/>
      <c r="MQ8" s="55"/>
      <c r="MR8" s="55"/>
      <c r="MS8" s="55"/>
      <c r="MT8" s="55"/>
      <c r="MU8" s="55"/>
      <c r="MV8" s="55"/>
      <c r="MW8" s="55"/>
      <c r="MX8" s="55"/>
      <c r="MY8" s="55"/>
      <c r="MZ8" s="55"/>
      <c r="NA8" s="55"/>
      <c r="NB8" s="55"/>
      <c r="NC8" s="55"/>
      <c r="ND8" s="55"/>
      <c r="NE8" s="55"/>
      <c r="NF8" s="55"/>
      <c r="NG8" s="55"/>
      <c r="NH8" s="55"/>
      <c r="NI8" s="55"/>
      <c r="NJ8" s="55"/>
      <c r="NK8" s="55"/>
      <c r="NL8" s="55"/>
      <c r="NM8" s="55"/>
      <c r="NN8" s="55"/>
      <c r="NO8" s="55"/>
      <c r="NP8" s="55"/>
      <c r="NQ8" s="55"/>
      <c r="NR8" s="55"/>
      <c r="NS8" s="55"/>
      <c r="NT8" s="55"/>
      <c r="NU8" s="55"/>
      <c r="NV8" s="55"/>
      <c r="NW8" s="55"/>
      <c r="NX8" s="55"/>
      <c r="NY8" s="55"/>
      <c r="NZ8" s="55"/>
      <c r="OA8" s="55"/>
      <c r="OB8" s="55"/>
      <c r="OC8" s="55"/>
      <c r="OD8" s="55"/>
      <c r="OE8" s="55"/>
      <c r="OF8" s="55"/>
      <c r="OG8" s="55"/>
      <c r="OH8" s="55"/>
      <c r="OI8" s="55"/>
      <c r="OJ8" s="55"/>
      <c r="OK8" s="55"/>
      <c r="OL8" s="55"/>
      <c r="OM8" s="55"/>
      <c r="ON8" s="55"/>
      <c r="OO8" s="55"/>
      <c r="OP8" s="55"/>
      <c r="OQ8" s="55"/>
      <c r="OR8" s="55"/>
      <c r="OS8" s="55"/>
      <c r="OT8" s="55"/>
      <c r="OU8" s="55"/>
      <c r="OV8" s="55"/>
      <c r="OW8" s="55"/>
      <c r="OX8" s="55"/>
      <c r="OY8" s="55"/>
      <c r="OZ8" s="55"/>
      <c r="PA8" s="55"/>
      <c r="PB8" s="55"/>
      <c r="PC8" s="55"/>
      <c r="PD8" s="55"/>
      <c r="PE8" s="55"/>
      <c r="PF8" s="55"/>
      <c r="PG8" s="55"/>
      <c r="PH8" s="55"/>
      <c r="PI8" s="55"/>
      <c r="PJ8" s="55"/>
      <c r="PK8" s="55"/>
      <c r="PL8" s="55"/>
      <c r="PM8" s="55"/>
      <c r="PN8" s="55"/>
      <c r="PO8" s="55"/>
      <c r="PP8" s="55"/>
      <c r="PQ8" s="55"/>
      <c r="PR8" s="55"/>
      <c r="PS8" s="55"/>
      <c r="PT8" s="55"/>
      <c r="PU8" s="55"/>
      <c r="PV8" s="55"/>
      <c r="PW8" s="55"/>
      <c r="PX8" s="55"/>
      <c r="PY8" s="55"/>
      <c r="PZ8" s="55"/>
      <c r="QA8" s="55"/>
      <c r="QB8" s="55"/>
      <c r="QC8" s="55"/>
      <c r="QD8" s="55"/>
      <c r="QE8" s="55"/>
      <c r="QF8" s="55"/>
      <c r="QG8" s="55"/>
      <c r="QH8" s="55"/>
      <c r="QI8" s="55"/>
      <c r="QJ8" s="55"/>
      <c r="QK8" s="55"/>
      <c r="QL8" s="55"/>
      <c r="QM8" s="55"/>
      <c r="QN8" s="55"/>
      <c r="QO8" s="55"/>
      <c r="QP8" s="55"/>
      <c r="QQ8" s="55"/>
      <c r="QR8" s="55"/>
      <c r="QS8" s="55"/>
      <c r="QT8" s="55"/>
      <c r="QU8" s="55"/>
      <c r="QV8" s="55"/>
      <c r="QW8" s="55"/>
      <c r="QX8" s="55"/>
      <c r="QY8" s="55"/>
      <c r="QZ8" s="55"/>
      <c r="RA8" s="55"/>
      <c r="RB8" s="55"/>
      <c r="RC8" s="55"/>
      <c r="RD8" s="55"/>
      <c r="RE8" s="55"/>
      <c r="RF8" s="55"/>
      <c r="RG8" s="55"/>
      <c r="RH8" s="55"/>
      <c r="RI8" s="55"/>
      <c r="RJ8" s="55"/>
      <c r="RK8" s="55"/>
      <c r="RL8" s="55"/>
      <c r="RM8" s="55"/>
      <c r="RN8" s="55"/>
      <c r="RO8" s="55"/>
      <c r="RP8" s="55"/>
      <c r="RQ8" s="55"/>
      <c r="RR8" s="55"/>
      <c r="RS8" s="55"/>
      <c r="RT8" s="55"/>
      <c r="RU8" s="55"/>
      <c r="RV8" s="55"/>
      <c r="RW8" s="55"/>
      <c r="RX8" s="55"/>
      <c r="RY8" s="55"/>
      <c r="RZ8" s="55"/>
      <c r="SA8" s="55"/>
      <c r="SB8" s="55"/>
      <c r="SC8" s="55"/>
      <c r="SD8" s="55"/>
      <c r="SE8" s="55"/>
      <c r="SF8" s="55"/>
      <c r="SG8" s="55"/>
      <c r="SH8" s="55"/>
      <c r="SI8" s="55"/>
      <c r="SJ8" s="55"/>
      <c r="SK8" s="55"/>
      <c r="SL8" s="55"/>
      <c r="SM8" s="55"/>
      <c r="SN8" s="55"/>
      <c r="SO8" s="55"/>
      <c r="SP8" s="55"/>
      <c r="SQ8" s="55"/>
      <c r="SR8" s="55"/>
      <c r="SS8" s="55"/>
      <c r="ST8" s="55"/>
      <c r="SU8" s="55"/>
      <c r="SV8" s="55"/>
      <c r="SW8" s="55"/>
      <c r="SX8" s="55"/>
      <c r="SY8" s="55"/>
      <c r="SZ8" s="55"/>
      <c r="TA8" s="55"/>
      <c r="TB8" s="55"/>
      <c r="TC8" s="55"/>
      <c r="TD8" s="55"/>
      <c r="TE8" s="55"/>
      <c r="TF8" s="55"/>
      <c r="TG8" s="55"/>
      <c r="TH8" s="55"/>
      <c r="TI8" s="55"/>
      <c r="TJ8" s="55"/>
      <c r="TK8" s="55"/>
      <c r="TL8" s="55"/>
      <c r="TM8" s="55"/>
      <c r="TN8" s="55"/>
      <c r="TO8" s="55"/>
      <c r="TP8" s="55"/>
      <c r="TQ8" s="55"/>
      <c r="TR8" s="55"/>
      <c r="TS8" s="55"/>
      <c r="TT8" s="55"/>
      <c r="TU8" s="55"/>
      <c r="TV8" s="55"/>
      <c r="TW8" s="55"/>
      <c r="TX8" s="55"/>
      <c r="TY8" s="55"/>
      <c r="TZ8" s="55"/>
      <c r="UA8" s="55"/>
      <c r="UB8" s="55"/>
      <c r="UC8" s="55"/>
      <c r="UD8" s="55"/>
      <c r="UE8" s="55"/>
      <c r="UF8" s="55"/>
      <c r="UG8" s="55"/>
      <c r="UH8" s="55"/>
      <c r="UI8" s="55"/>
      <c r="UJ8" s="55"/>
      <c r="UK8" s="55"/>
      <c r="UL8" s="55"/>
      <c r="UM8" s="55"/>
      <c r="UN8" s="55"/>
      <c r="UO8" s="55"/>
      <c r="UP8" s="55"/>
      <c r="UQ8" s="55"/>
      <c r="UR8" s="55"/>
      <c r="US8" s="55"/>
      <c r="UT8" s="55"/>
      <c r="UU8" s="55"/>
      <c r="UV8" s="55"/>
      <c r="UW8" s="55"/>
      <c r="UX8" s="55"/>
      <c r="UY8" s="55"/>
      <c r="UZ8" s="55"/>
      <c r="VA8" s="55"/>
      <c r="VB8" s="55"/>
      <c r="VC8" s="55"/>
      <c r="VD8" s="55"/>
      <c r="VE8" s="55"/>
      <c r="VF8" s="55"/>
      <c r="VG8" s="55"/>
      <c r="VH8" s="55"/>
      <c r="VI8" s="55"/>
      <c r="VJ8" s="55"/>
      <c r="VK8" s="55"/>
      <c r="VL8" s="55"/>
      <c r="VM8" s="55"/>
      <c r="VN8" s="55"/>
      <c r="VO8" s="55"/>
      <c r="VP8" s="55"/>
      <c r="VQ8" s="55"/>
      <c r="VR8" s="55"/>
      <c r="VS8" s="55"/>
      <c r="VT8" s="55"/>
      <c r="VU8" s="55"/>
      <c r="VV8" s="55"/>
      <c r="VW8" s="55"/>
      <c r="VX8" s="55"/>
      <c r="VY8" s="55"/>
      <c r="VZ8" s="55"/>
      <c r="WA8" s="55"/>
      <c r="WB8" s="55"/>
      <c r="WC8" s="55"/>
      <c r="WD8" s="55"/>
      <c r="WE8" s="55"/>
      <c r="WF8" s="55"/>
      <c r="WG8" s="55"/>
      <c r="WH8" s="55"/>
      <c r="WI8" s="55"/>
      <c r="WJ8" s="55"/>
      <c r="WK8" s="55"/>
      <c r="WL8" s="55"/>
      <c r="WM8" s="55"/>
      <c r="WN8" s="55"/>
      <c r="WO8" s="55"/>
      <c r="WP8" s="55"/>
      <c r="WQ8" s="55"/>
      <c r="WR8" s="55"/>
      <c r="WS8" s="55"/>
      <c r="WT8" s="55"/>
      <c r="WU8" s="55"/>
      <c r="WV8" s="55"/>
      <c r="WW8" s="55"/>
      <c r="WX8" s="55"/>
      <c r="WY8" s="55"/>
      <c r="WZ8" s="55"/>
      <c r="XA8" s="55"/>
      <c r="XB8" s="55"/>
      <c r="XC8" s="55"/>
      <c r="XD8" s="55"/>
      <c r="XE8" s="55"/>
      <c r="XF8" s="55"/>
      <c r="XG8" s="55"/>
      <c r="XH8" s="55"/>
      <c r="XI8" s="55"/>
      <c r="XJ8" s="55"/>
      <c r="XK8" s="55"/>
      <c r="XL8" s="55"/>
      <c r="XM8" s="55"/>
      <c r="XN8" s="55"/>
      <c r="XO8" s="55"/>
      <c r="XP8" s="55"/>
      <c r="XQ8" s="55"/>
      <c r="XR8" s="55"/>
      <c r="XS8" s="55"/>
      <c r="XT8" s="55"/>
      <c r="XU8" s="55"/>
      <c r="XV8" s="55"/>
      <c r="XW8" s="55"/>
      <c r="XX8" s="55"/>
      <c r="XY8" s="55"/>
      <c r="XZ8" s="55"/>
      <c r="YA8" s="55"/>
      <c r="YB8" s="55"/>
      <c r="YC8" s="55"/>
      <c r="YD8" s="55"/>
      <c r="YE8" s="55"/>
      <c r="YF8" s="55"/>
      <c r="YG8" s="55"/>
      <c r="YH8" s="55"/>
      <c r="YI8" s="55"/>
      <c r="YJ8" s="55"/>
      <c r="YK8" s="55"/>
      <c r="YL8" s="55"/>
      <c r="YM8" s="55"/>
      <c r="YN8" s="55"/>
      <c r="YO8" s="55"/>
      <c r="YP8" s="55"/>
      <c r="YQ8" s="55"/>
      <c r="YR8" s="55"/>
      <c r="YS8" s="55"/>
      <c r="YT8" s="55"/>
      <c r="YU8" s="55"/>
      <c r="YV8" s="55"/>
      <c r="YW8" s="55"/>
      <c r="YX8" s="55"/>
      <c r="YY8" s="55"/>
      <c r="YZ8" s="55"/>
      <c r="ZA8" s="55"/>
      <c r="ZB8" s="55"/>
      <c r="ZC8" s="55"/>
      <c r="ZD8" s="55"/>
      <c r="ZE8" s="55"/>
      <c r="ZF8" s="55"/>
      <c r="ZG8" s="55"/>
      <c r="ZH8" s="55"/>
      <c r="ZI8" s="55"/>
      <c r="ZJ8" s="55"/>
      <c r="ZK8" s="55"/>
      <c r="ZL8" s="55"/>
      <c r="ZM8" s="55"/>
      <c r="ZN8" s="55"/>
      <c r="ZO8" s="55"/>
      <c r="ZP8" s="55"/>
      <c r="ZQ8" s="55"/>
      <c r="ZR8" s="55"/>
      <c r="ZS8" s="55"/>
      <c r="ZT8" s="55"/>
      <c r="ZU8" s="55"/>
      <c r="ZV8" s="55"/>
      <c r="ZW8" s="55"/>
      <c r="ZX8" s="55"/>
      <c r="ZY8" s="55"/>
      <c r="ZZ8" s="55"/>
      <c r="AAA8" s="55"/>
      <c r="AAB8" s="55"/>
      <c r="AAC8" s="55"/>
      <c r="AAD8" s="55"/>
      <c r="AAE8" s="55"/>
      <c r="AAF8" s="55"/>
      <c r="AAG8" s="55"/>
      <c r="AAH8" s="55"/>
      <c r="AAI8" s="55"/>
      <c r="AAJ8" s="55"/>
      <c r="AAK8" s="55"/>
      <c r="AAL8" s="55"/>
      <c r="AAM8" s="55"/>
      <c r="AAN8" s="55"/>
      <c r="AAO8" s="55"/>
      <c r="AAP8" s="55"/>
      <c r="AAQ8" s="55"/>
      <c r="AAR8" s="55"/>
      <c r="AAS8" s="55"/>
      <c r="AAT8" s="55"/>
      <c r="AAU8" s="55"/>
      <c r="AAV8" s="55"/>
      <c r="AAW8" s="55"/>
      <c r="AAX8" s="55"/>
      <c r="AAY8" s="55"/>
      <c r="AAZ8" s="55"/>
      <c r="ABA8" s="55"/>
      <c r="ABB8" s="55"/>
      <c r="ABC8" s="55"/>
      <c r="ABD8" s="55"/>
      <c r="ABE8" s="55"/>
      <c r="ABF8" s="55"/>
      <c r="ABG8" s="55"/>
      <c r="ABH8" s="55"/>
      <c r="ABI8" s="55"/>
      <c r="ABJ8" s="55"/>
      <c r="ABK8" s="55"/>
      <c r="ABL8" s="55"/>
      <c r="ABM8" s="55"/>
      <c r="ABN8" s="55"/>
      <c r="ABO8" s="55"/>
      <c r="ABP8" s="55"/>
      <c r="ABQ8" s="55"/>
      <c r="ABR8" s="55"/>
      <c r="ABS8" s="55"/>
      <c r="ABT8" s="55"/>
      <c r="ABU8" s="55"/>
      <c r="ABV8" s="55"/>
      <c r="ABW8" s="55"/>
      <c r="ABX8" s="55"/>
      <c r="ABY8" s="55"/>
      <c r="ABZ8" s="55"/>
      <c r="ACA8" s="55"/>
      <c r="ACB8" s="55"/>
      <c r="ACC8" s="55"/>
      <c r="ACD8" s="55"/>
      <c r="ACE8" s="55"/>
      <c r="ACF8" s="55"/>
      <c r="ACG8" s="55"/>
      <c r="ACH8" s="55"/>
      <c r="ACI8" s="55"/>
      <c r="ACJ8" s="55"/>
      <c r="ACK8" s="55"/>
      <c r="ACL8" s="55"/>
      <c r="ACM8" s="55"/>
      <c r="ACN8" s="55"/>
      <c r="ACO8" s="55"/>
      <c r="ACP8" s="55"/>
      <c r="ACQ8" s="55"/>
      <c r="ACR8" s="55"/>
      <c r="ACS8" s="55"/>
      <c r="ACT8" s="55"/>
      <c r="ACU8" s="55"/>
      <c r="ACV8" s="55"/>
      <c r="ACW8" s="55"/>
      <c r="ACX8" s="55"/>
      <c r="ACY8" s="55"/>
      <c r="ACZ8" s="55"/>
      <c r="ADA8" s="55"/>
      <c r="ADB8" s="55"/>
      <c r="ADC8" s="55"/>
      <c r="ADD8" s="55"/>
      <c r="ADE8" s="55"/>
      <c r="ADF8" s="55"/>
      <c r="ADG8" s="55"/>
      <c r="ADH8" s="55"/>
      <c r="ADI8" s="55"/>
      <c r="ADJ8" s="55"/>
      <c r="ADK8" s="55"/>
      <c r="ADL8" s="55"/>
      <c r="ADM8" s="55"/>
      <c r="ADN8" s="55"/>
      <c r="ADO8" s="55"/>
      <c r="ADP8" s="55"/>
      <c r="ADQ8" s="55"/>
      <c r="ADR8" s="55"/>
      <c r="ADS8" s="55"/>
      <c r="ADT8" s="55"/>
      <c r="ADU8" s="55"/>
      <c r="ADV8" s="55"/>
      <c r="ADW8" s="55"/>
      <c r="ADX8" s="55"/>
      <c r="ADY8" s="55"/>
      <c r="ADZ8" s="55"/>
      <c r="AEA8" s="55"/>
      <c r="AEB8" s="55"/>
      <c r="AEC8" s="55"/>
      <c r="AED8" s="55"/>
      <c r="AEE8" s="55"/>
      <c r="AEF8" s="55"/>
      <c r="AEG8" s="55"/>
      <c r="AEH8" s="55"/>
      <c r="AEI8" s="55"/>
      <c r="AEJ8" s="55"/>
      <c r="AEK8" s="55"/>
      <c r="AEL8" s="55"/>
      <c r="AEM8" s="55"/>
      <c r="AEN8" s="55"/>
      <c r="AEO8" s="55"/>
      <c r="AEP8" s="55"/>
      <c r="AEQ8" s="55"/>
      <c r="AER8" s="55"/>
      <c r="AES8" s="55"/>
      <c r="AET8" s="55"/>
      <c r="AEU8" s="55"/>
      <c r="AEV8" s="55"/>
      <c r="AEW8" s="55"/>
      <c r="AEX8" s="55"/>
      <c r="AEY8" s="55"/>
      <c r="AEZ8" s="55"/>
      <c r="AFA8" s="55"/>
      <c r="AFB8" s="55"/>
      <c r="AFC8" s="55"/>
      <c r="AFD8" s="55"/>
      <c r="AFE8" s="55"/>
      <c r="AFF8" s="55"/>
      <c r="AFG8" s="55"/>
      <c r="AFH8" s="55"/>
      <c r="AFI8" s="55"/>
      <c r="AFJ8" s="55"/>
      <c r="AFK8" s="55"/>
      <c r="AFL8" s="55"/>
      <c r="AFM8" s="55"/>
      <c r="AFN8" s="55"/>
      <c r="AFO8" s="55"/>
      <c r="AFP8" s="55"/>
      <c r="AFQ8" s="55"/>
      <c r="AFR8" s="55"/>
      <c r="AFS8" s="55"/>
      <c r="AFT8" s="55"/>
      <c r="AFU8" s="55"/>
      <c r="AFV8" s="55"/>
      <c r="AFW8" s="55"/>
      <c r="AFX8" s="55"/>
      <c r="AFY8" s="55"/>
      <c r="AFZ8" s="55"/>
      <c r="AGA8" s="55"/>
      <c r="AGB8" s="55"/>
      <c r="AGC8" s="55"/>
      <c r="AGD8" s="55"/>
      <c r="AGE8" s="55"/>
      <c r="AGF8" s="55"/>
      <c r="AGG8" s="55"/>
      <c r="AGH8" s="55"/>
      <c r="AGI8" s="55"/>
      <c r="AGJ8" s="55"/>
      <c r="AGK8" s="55"/>
      <c r="AGL8" s="55"/>
      <c r="AGM8" s="55"/>
      <c r="AGN8" s="55"/>
      <c r="AGO8" s="55"/>
      <c r="AGP8" s="55"/>
      <c r="AGQ8" s="55"/>
      <c r="AGR8" s="55"/>
      <c r="AGS8" s="55"/>
      <c r="AGT8" s="55"/>
      <c r="AGU8" s="55"/>
      <c r="AGV8" s="55"/>
      <c r="AGW8" s="55"/>
      <c r="AGX8" s="55"/>
      <c r="AGY8" s="55"/>
      <c r="AGZ8" s="55"/>
      <c r="AHA8" s="55"/>
      <c r="AHB8" s="55"/>
      <c r="AHC8" s="55"/>
      <c r="AHD8" s="55"/>
      <c r="AHE8" s="55"/>
      <c r="AHF8" s="55"/>
      <c r="AHG8" s="55"/>
      <c r="AHH8" s="55"/>
      <c r="AHI8" s="55"/>
      <c r="AHJ8" s="55"/>
      <c r="AHK8" s="55"/>
      <c r="AHL8" s="55"/>
      <c r="AHM8" s="55"/>
      <c r="AHN8" s="55"/>
      <c r="AHO8" s="55"/>
      <c r="AHP8" s="55"/>
      <c r="AHQ8" s="55"/>
      <c r="AHR8" s="55"/>
      <c r="AHS8" s="55"/>
      <c r="AHT8" s="55"/>
      <c r="AHU8" s="55"/>
      <c r="AHV8" s="55"/>
      <c r="AHW8" s="55"/>
      <c r="AHX8" s="55"/>
      <c r="AHY8" s="55"/>
      <c r="AHZ8" s="55"/>
      <c r="AIA8" s="55"/>
      <c r="AIB8" s="55"/>
      <c r="AIC8" s="55"/>
      <c r="AID8" s="55"/>
      <c r="AIE8" s="55"/>
      <c r="AIF8" s="55"/>
      <c r="AIG8" s="55"/>
      <c r="AIH8" s="55"/>
      <c r="AII8" s="55"/>
      <c r="AIJ8" s="55"/>
      <c r="AIK8" s="55"/>
      <c r="AIL8" s="55"/>
      <c r="AIM8" s="55"/>
      <c r="AIN8" s="55"/>
      <c r="AIO8" s="55"/>
      <c r="AIP8" s="55"/>
      <c r="AIQ8" s="55"/>
      <c r="AIR8" s="55"/>
      <c r="AIS8" s="55"/>
      <c r="AIT8" s="55"/>
      <c r="AIU8" s="55"/>
      <c r="AIV8" s="55"/>
      <c r="AIW8" s="55"/>
      <c r="AIX8" s="55"/>
      <c r="AIY8" s="55"/>
      <c r="AIZ8" s="55"/>
      <c r="AJA8" s="55"/>
      <c r="AJB8" s="55"/>
      <c r="AJC8" s="55"/>
      <c r="AJD8" s="55"/>
      <c r="AJE8" s="55"/>
      <c r="AJF8" s="55"/>
      <c r="AJG8" s="55"/>
      <c r="AJH8" s="55"/>
      <c r="AJI8" s="55"/>
      <c r="AJJ8" s="55"/>
      <c r="AJK8" s="55"/>
      <c r="AJL8" s="55"/>
      <c r="AJM8" s="55"/>
      <c r="AJN8" s="55"/>
      <c r="AJO8" s="55"/>
      <c r="AJP8" s="55"/>
      <c r="AJQ8" s="55"/>
      <c r="AJR8" s="55"/>
      <c r="AJS8" s="55"/>
      <c r="AJT8" s="55"/>
      <c r="AJU8" s="55"/>
      <c r="AJV8" s="55"/>
      <c r="AJW8" s="55"/>
      <c r="AJX8" s="55"/>
      <c r="AJY8" s="55"/>
      <c r="AJZ8" s="55"/>
      <c r="AKA8" s="55"/>
      <c r="AKB8" s="55"/>
      <c r="AKC8" s="55"/>
      <c r="AKD8" s="55"/>
      <c r="AKE8" s="55"/>
      <c r="AKF8" s="55"/>
      <c r="AKG8" s="55"/>
      <c r="AKH8" s="55"/>
      <c r="AKI8" s="55"/>
      <c r="AKJ8" s="55"/>
      <c r="AKK8" s="55"/>
      <c r="AKL8" s="55"/>
      <c r="AKM8" s="55"/>
      <c r="AKN8" s="55"/>
      <c r="AKO8" s="55"/>
      <c r="AKP8" s="55"/>
      <c r="AKQ8" s="55"/>
      <c r="AKR8" s="55"/>
      <c r="AKS8" s="55"/>
      <c r="AKT8" s="55"/>
      <c r="AKU8" s="55"/>
      <c r="AKV8" s="55"/>
      <c r="AKW8" s="55"/>
      <c r="AKX8" s="55"/>
      <c r="AKY8" s="55"/>
      <c r="AKZ8" s="55"/>
      <c r="ALA8" s="55"/>
      <c r="ALB8" s="55"/>
      <c r="ALC8" s="55"/>
      <c r="ALD8" s="55"/>
      <c r="ALE8" s="55"/>
      <c r="ALF8" s="55"/>
      <c r="ALG8" s="55"/>
      <c r="ALH8" s="55"/>
      <c r="ALI8" s="55"/>
      <c r="ALJ8" s="55"/>
      <c r="ALK8" s="55"/>
      <c r="ALL8" s="55"/>
      <c r="ALM8" s="55"/>
      <c r="ALN8" s="55"/>
      <c r="ALO8" s="55"/>
      <c r="ALP8" s="55"/>
      <c r="ALQ8" s="55"/>
      <c r="ALR8" s="55"/>
      <c r="ALS8" s="55"/>
      <c r="ALT8" s="55"/>
      <c r="ALU8" s="55"/>
      <c r="ALV8" s="55"/>
      <c r="ALW8" s="55"/>
      <c r="ALX8" s="55"/>
      <c r="ALY8" s="55"/>
      <c r="ALZ8" s="55"/>
      <c r="AMA8" s="55"/>
      <c r="AMB8" s="55"/>
      <c r="AMC8" s="55"/>
      <c r="AMD8" s="55"/>
      <c r="AME8" s="55"/>
      <c r="AMF8" s="55"/>
      <c r="AMG8" s="55"/>
      <c r="AMH8" s="55"/>
      <c r="AMI8" s="55"/>
      <c r="AMJ8" s="55"/>
      <c r="AMK8" s="55"/>
    </row>
    <row r="9" spans="1:1025" ht="42.75">
      <c r="A9" s="101">
        <v>45140</v>
      </c>
      <c r="B9" s="41" t="s">
        <v>232</v>
      </c>
      <c r="C9" s="46" t="s">
        <v>263</v>
      </c>
      <c r="D9" s="41">
        <v>7021</v>
      </c>
      <c r="E9" s="41" t="s">
        <v>347</v>
      </c>
      <c r="F9" s="46" t="s">
        <v>233</v>
      </c>
      <c r="G9" s="58">
        <f>занесвынес!C9-занесвынес!G9</f>
        <v>3.94</v>
      </c>
      <c r="H9" s="59" t="s">
        <v>264</v>
      </c>
      <c r="I9" s="41" t="s">
        <v>336</v>
      </c>
      <c r="J9" s="41" t="s">
        <v>235</v>
      </c>
      <c r="K9" s="109" t="s">
        <v>337</v>
      </c>
    </row>
    <row r="10" spans="1:1025" ht="42.75">
      <c r="A10" s="101">
        <v>45141</v>
      </c>
      <c r="B10" s="41" t="s">
        <v>232</v>
      </c>
      <c r="C10" s="46" t="s">
        <v>263</v>
      </c>
      <c r="D10" s="41">
        <v>7021</v>
      </c>
      <c r="E10" s="41" t="s">
        <v>347</v>
      </c>
      <c r="F10" s="46" t="s">
        <v>233</v>
      </c>
      <c r="G10" s="58">
        <f>занесвынес!C10-занесвынес!G10</f>
        <v>1.7</v>
      </c>
      <c r="H10" s="41" t="s">
        <v>265</v>
      </c>
      <c r="I10" s="60" t="s">
        <v>153</v>
      </c>
      <c r="J10" s="41" t="s">
        <v>235</v>
      </c>
      <c r="K10" s="109" t="s">
        <v>337</v>
      </c>
    </row>
    <row r="11" spans="1:1025" ht="54.75">
      <c r="A11" s="56">
        <v>45152</v>
      </c>
      <c r="B11" s="49" t="s">
        <v>260</v>
      </c>
      <c r="C11" s="111" t="s">
        <v>349</v>
      </c>
      <c r="D11" s="49">
        <v>42</v>
      </c>
      <c r="E11" s="110" t="s">
        <v>348</v>
      </c>
      <c r="F11" s="57" t="s">
        <v>229</v>
      </c>
      <c r="G11" s="64">
        <f>занесвынес!C11-занесвынес!G11</f>
        <v>0.26600000000000001</v>
      </c>
      <c r="H11" s="49" t="s">
        <v>261</v>
      </c>
      <c r="I11" s="49" t="s">
        <v>262</v>
      </c>
      <c r="J11" s="49" t="s">
        <v>235</v>
      </c>
      <c r="K11" s="108" t="s">
        <v>337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55"/>
      <c r="BT11" s="55"/>
      <c r="BU11" s="55"/>
      <c r="BV11" s="55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  <c r="FF11" s="55"/>
      <c r="FG11" s="55"/>
      <c r="FH11" s="55"/>
      <c r="FI11" s="55"/>
      <c r="FJ11" s="55"/>
      <c r="FK11" s="55"/>
      <c r="FL11" s="55"/>
      <c r="FM11" s="55"/>
      <c r="FN11" s="55"/>
      <c r="FO11" s="55"/>
      <c r="FP11" s="55"/>
      <c r="FQ11" s="55"/>
      <c r="FR11" s="55"/>
      <c r="FS11" s="55"/>
      <c r="FT11" s="55"/>
      <c r="FU11" s="55"/>
      <c r="FV11" s="55"/>
      <c r="FW11" s="55"/>
      <c r="FX11" s="55"/>
      <c r="FY11" s="55"/>
      <c r="FZ11" s="55"/>
      <c r="GA11" s="55"/>
      <c r="GB11" s="55"/>
      <c r="GC11" s="55"/>
      <c r="GD11" s="55"/>
      <c r="GE11" s="55"/>
      <c r="GF11" s="55"/>
      <c r="GG11" s="55"/>
      <c r="GH11" s="55"/>
      <c r="GI11" s="55"/>
      <c r="GJ11" s="55"/>
      <c r="GK11" s="55"/>
      <c r="GL11" s="55"/>
      <c r="GM11" s="55"/>
      <c r="GN11" s="55"/>
      <c r="GO11" s="55"/>
      <c r="GP11" s="55"/>
      <c r="GQ11" s="55"/>
      <c r="GR11" s="55"/>
      <c r="GS11" s="55"/>
      <c r="GT11" s="55"/>
      <c r="GU11" s="55"/>
      <c r="GV11" s="55"/>
      <c r="GW11" s="55"/>
      <c r="GX11" s="55"/>
      <c r="GY11" s="55"/>
      <c r="GZ11" s="55"/>
      <c r="HA11" s="55"/>
      <c r="HB11" s="55"/>
      <c r="HC11" s="55"/>
      <c r="HD11" s="55"/>
      <c r="HE11" s="55"/>
      <c r="HF11" s="55"/>
      <c r="HG11" s="55"/>
      <c r="HH11" s="55"/>
      <c r="HI11" s="55"/>
      <c r="HJ11" s="55"/>
      <c r="HK11" s="55"/>
      <c r="HL11" s="55"/>
      <c r="HM11" s="55"/>
      <c r="HN11" s="55"/>
      <c r="HO11" s="55"/>
      <c r="HP11" s="55"/>
      <c r="HQ11" s="55"/>
      <c r="HR11" s="55"/>
      <c r="HS11" s="55"/>
      <c r="HT11" s="55"/>
      <c r="HU11" s="55"/>
      <c r="HV11" s="55"/>
      <c r="HW11" s="55"/>
      <c r="HX11" s="55"/>
      <c r="HY11" s="55"/>
      <c r="HZ11" s="55"/>
      <c r="IA11" s="55"/>
      <c r="IB11" s="55"/>
      <c r="IC11" s="55"/>
      <c r="ID11" s="55"/>
      <c r="IE11" s="55"/>
      <c r="IF11" s="55"/>
      <c r="IG11" s="55"/>
      <c r="IH11" s="55"/>
      <c r="II11" s="55"/>
      <c r="IJ11" s="55"/>
      <c r="IK11" s="55"/>
      <c r="IL11" s="55"/>
      <c r="IM11" s="55"/>
      <c r="IN11" s="55"/>
      <c r="IO11" s="55"/>
      <c r="IP11" s="55"/>
      <c r="IQ11" s="55"/>
      <c r="IR11" s="55"/>
      <c r="IS11" s="55"/>
      <c r="IT11" s="55"/>
      <c r="IU11" s="55"/>
      <c r="IV11" s="55"/>
      <c r="IW11" s="55"/>
      <c r="IX11" s="55"/>
      <c r="IY11" s="55"/>
      <c r="IZ11" s="55"/>
      <c r="JA11" s="55"/>
      <c r="JB11" s="55"/>
      <c r="JC11" s="55"/>
      <c r="JD11" s="55"/>
      <c r="JE11" s="55"/>
      <c r="JF11" s="55"/>
      <c r="JG11" s="55"/>
      <c r="JH11" s="55"/>
      <c r="JI11" s="55"/>
      <c r="JJ11" s="55"/>
      <c r="JK11" s="55"/>
      <c r="JL11" s="55"/>
      <c r="JM11" s="55"/>
      <c r="JN11" s="55"/>
      <c r="JO11" s="55"/>
      <c r="JP11" s="55"/>
      <c r="JQ11" s="55"/>
      <c r="JR11" s="55"/>
      <c r="JS11" s="55"/>
      <c r="JT11" s="55"/>
      <c r="JU11" s="55"/>
      <c r="JV11" s="55"/>
      <c r="JW11" s="55"/>
      <c r="JX11" s="55"/>
      <c r="JY11" s="55"/>
      <c r="JZ11" s="55"/>
      <c r="KA11" s="55"/>
      <c r="KB11" s="55"/>
      <c r="KC11" s="55"/>
      <c r="KD11" s="55"/>
      <c r="KE11" s="55"/>
      <c r="KF11" s="55"/>
      <c r="KG11" s="55"/>
      <c r="KH11" s="55"/>
      <c r="KI11" s="55"/>
      <c r="KJ11" s="55"/>
      <c r="KK11" s="55"/>
      <c r="KL11" s="55"/>
      <c r="KM11" s="55"/>
      <c r="KN11" s="55"/>
      <c r="KO11" s="55"/>
      <c r="KP11" s="55"/>
      <c r="KQ11" s="55"/>
      <c r="KR11" s="55"/>
      <c r="KS11" s="55"/>
      <c r="KT11" s="55"/>
      <c r="KU11" s="55"/>
      <c r="KV11" s="55"/>
      <c r="KW11" s="55"/>
      <c r="KX11" s="55"/>
      <c r="KY11" s="55"/>
      <c r="KZ11" s="55"/>
      <c r="LA11" s="55"/>
      <c r="LB11" s="55"/>
      <c r="LC11" s="55"/>
      <c r="LD11" s="55"/>
      <c r="LE11" s="55"/>
      <c r="LF11" s="55"/>
      <c r="LG11" s="55"/>
      <c r="LH11" s="55"/>
      <c r="LI11" s="55"/>
      <c r="LJ11" s="55"/>
      <c r="LK11" s="55"/>
      <c r="LL11" s="55"/>
      <c r="LM11" s="55"/>
      <c r="LN11" s="55"/>
      <c r="LO11" s="55"/>
      <c r="LP11" s="55"/>
      <c r="LQ11" s="55"/>
      <c r="LR11" s="55"/>
      <c r="LS11" s="55"/>
      <c r="LT11" s="55"/>
      <c r="LU11" s="55"/>
      <c r="LV11" s="55"/>
      <c r="LW11" s="55"/>
      <c r="LX11" s="55"/>
      <c r="LY11" s="55"/>
      <c r="LZ11" s="55"/>
      <c r="MA11" s="55"/>
      <c r="MB11" s="55"/>
      <c r="MC11" s="55"/>
      <c r="MD11" s="55"/>
      <c r="ME11" s="55"/>
      <c r="MF11" s="55"/>
      <c r="MG11" s="55"/>
      <c r="MH11" s="55"/>
      <c r="MI11" s="55"/>
      <c r="MJ11" s="55"/>
      <c r="MK11" s="55"/>
      <c r="ML11" s="55"/>
      <c r="MM11" s="55"/>
      <c r="MN11" s="55"/>
      <c r="MO11" s="55"/>
      <c r="MP11" s="55"/>
      <c r="MQ11" s="55"/>
      <c r="MR11" s="55"/>
      <c r="MS11" s="55"/>
      <c r="MT11" s="55"/>
      <c r="MU11" s="55"/>
      <c r="MV11" s="55"/>
      <c r="MW11" s="55"/>
      <c r="MX11" s="55"/>
      <c r="MY11" s="55"/>
      <c r="MZ11" s="55"/>
      <c r="NA11" s="55"/>
      <c r="NB11" s="55"/>
      <c r="NC11" s="55"/>
      <c r="ND11" s="55"/>
      <c r="NE11" s="55"/>
      <c r="NF11" s="55"/>
      <c r="NG11" s="55"/>
      <c r="NH11" s="55"/>
      <c r="NI11" s="55"/>
      <c r="NJ11" s="55"/>
      <c r="NK11" s="55"/>
      <c r="NL11" s="55"/>
      <c r="NM11" s="55"/>
      <c r="NN11" s="55"/>
      <c r="NO11" s="55"/>
      <c r="NP11" s="55"/>
      <c r="NQ11" s="55"/>
      <c r="NR11" s="55"/>
      <c r="NS11" s="55"/>
      <c r="NT11" s="55"/>
      <c r="NU11" s="55"/>
      <c r="NV11" s="55"/>
      <c r="NW11" s="55"/>
      <c r="NX11" s="55"/>
      <c r="NY11" s="55"/>
      <c r="NZ11" s="55"/>
      <c r="OA11" s="55"/>
      <c r="OB11" s="55"/>
      <c r="OC11" s="55"/>
      <c r="OD11" s="55"/>
      <c r="OE11" s="55"/>
      <c r="OF11" s="55"/>
      <c r="OG11" s="55"/>
      <c r="OH11" s="55"/>
      <c r="OI11" s="55"/>
      <c r="OJ11" s="55"/>
      <c r="OK11" s="55"/>
      <c r="OL11" s="55"/>
      <c r="OM11" s="55"/>
      <c r="ON11" s="55"/>
      <c r="OO11" s="55"/>
      <c r="OP11" s="55"/>
      <c r="OQ11" s="55"/>
      <c r="OR11" s="55"/>
      <c r="OS11" s="55"/>
      <c r="OT11" s="55"/>
      <c r="OU11" s="55"/>
      <c r="OV11" s="55"/>
      <c r="OW11" s="55"/>
      <c r="OX11" s="55"/>
      <c r="OY11" s="55"/>
      <c r="OZ11" s="55"/>
      <c r="PA11" s="55"/>
      <c r="PB11" s="55"/>
      <c r="PC11" s="55"/>
      <c r="PD11" s="55"/>
      <c r="PE11" s="55"/>
      <c r="PF11" s="55"/>
      <c r="PG11" s="55"/>
      <c r="PH11" s="55"/>
      <c r="PI11" s="55"/>
      <c r="PJ11" s="55"/>
      <c r="PK11" s="55"/>
      <c r="PL11" s="55"/>
      <c r="PM11" s="55"/>
      <c r="PN11" s="55"/>
      <c r="PO11" s="55"/>
      <c r="PP11" s="55"/>
      <c r="PQ11" s="55"/>
      <c r="PR11" s="55"/>
      <c r="PS11" s="55"/>
      <c r="PT11" s="55"/>
      <c r="PU11" s="55"/>
      <c r="PV11" s="55"/>
      <c r="PW11" s="55"/>
      <c r="PX11" s="55"/>
      <c r="PY11" s="55"/>
      <c r="PZ11" s="55"/>
      <c r="QA11" s="55"/>
      <c r="QB11" s="55"/>
      <c r="QC11" s="55"/>
      <c r="QD11" s="55"/>
      <c r="QE11" s="55"/>
      <c r="QF11" s="55"/>
      <c r="QG11" s="55"/>
      <c r="QH11" s="55"/>
      <c r="QI11" s="55"/>
      <c r="QJ11" s="55"/>
      <c r="QK11" s="55"/>
      <c r="QL11" s="55"/>
      <c r="QM11" s="55"/>
      <c r="QN11" s="55"/>
      <c r="QO11" s="55"/>
      <c r="QP11" s="55"/>
      <c r="QQ11" s="55"/>
      <c r="QR11" s="55"/>
      <c r="QS11" s="55"/>
      <c r="QT11" s="55"/>
      <c r="QU11" s="55"/>
      <c r="QV11" s="55"/>
      <c r="QW11" s="55"/>
      <c r="QX11" s="55"/>
      <c r="QY11" s="55"/>
      <c r="QZ11" s="55"/>
      <c r="RA11" s="55"/>
      <c r="RB11" s="55"/>
      <c r="RC11" s="55"/>
      <c r="RD11" s="55"/>
      <c r="RE11" s="55"/>
      <c r="RF11" s="55"/>
      <c r="RG11" s="55"/>
      <c r="RH11" s="55"/>
      <c r="RI11" s="55"/>
      <c r="RJ11" s="55"/>
      <c r="RK11" s="55"/>
      <c r="RL11" s="55"/>
      <c r="RM11" s="55"/>
      <c r="RN11" s="55"/>
      <c r="RO11" s="55"/>
      <c r="RP11" s="55"/>
      <c r="RQ11" s="55"/>
      <c r="RR11" s="55"/>
      <c r="RS11" s="55"/>
      <c r="RT11" s="55"/>
      <c r="RU11" s="55"/>
      <c r="RV11" s="55"/>
      <c r="RW11" s="55"/>
      <c r="RX11" s="55"/>
      <c r="RY11" s="55"/>
      <c r="RZ11" s="55"/>
      <c r="SA11" s="55"/>
      <c r="SB11" s="55"/>
      <c r="SC11" s="55"/>
      <c r="SD11" s="55"/>
      <c r="SE11" s="55"/>
      <c r="SF11" s="55"/>
      <c r="SG11" s="55"/>
      <c r="SH11" s="55"/>
      <c r="SI11" s="55"/>
      <c r="SJ11" s="55"/>
      <c r="SK11" s="55"/>
      <c r="SL11" s="55"/>
      <c r="SM11" s="55"/>
      <c r="SN11" s="55"/>
      <c r="SO11" s="55"/>
      <c r="SP11" s="55"/>
      <c r="SQ11" s="55"/>
      <c r="SR11" s="55"/>
      <c r="SS11" s="55"/>
      <c r="ST11" s="55"/>
      <c r="SU11" s="55"/>
      <c r="SV11" s="55"/>
      <c r="SW11" s="55"/>
      <c r="SX11" s="55"/>
      <c r="SY11" s="55"/>
      <c r="SZ11" s="55"/>
      <c r="TA11" s="55"/>
      <c r="TB11" s="55"/>
      <c r="TC11" s="55"/>
      <c r="TD11" s="55"/>
      <c r="TE11" s="55"/>
      <c r="TF11" s="55"/>
      <c r="TG11" s="55"/>
      <c r="TH11" s="55"/>
      <c r="TI11" s="55"/>
      <c r="TJ11" s="55"/>
      <c r="TK11" s="55"/>
      <c r="TL11" s="55"/>
      <c r="TM11" s="55"/>
      <c r="TN11" s="55"/>
      <c r="TO11" s="55"/>
      <c r="TP11" s="55"/>
      <c r="TQ11" s="55"/>
      <c r="TR11" s="55"/>
      <c r="TS11" s="55"/>
      <c r="TT11" s="55"/>
      <c r="TU11" s="55"/>
      <c r="TV11" s="55"/>
      <c r="TW11" s="55"/>
      <c r="TX11" s="55"/>
      <c r="TY11" s="55"/>
      <c r="TZ11" s="55"/>
      <c r="UA11" s="55"/>
      <c r="UB11" s="55"/>
      <c r="UC11" s="55"/>
      <c r="UD11" s="55"/>
      <c r="UE11" s="55"/>
      <c r="UF11" s="55"/>
      <c r="UG11" s="55"/>
      <c r="UH11" s="55"/>
      <c r="UI11" s="55"/>
      <c r="UJ11" s="55"/>
      <c r="UK11" s="55"/>
      <c r="UL11" s="55"/>
      <c r="UM11" s="55"/>
      <c r="UN11" s="55"/>
      <c r="UO11" s="55"/>
      <c r="UP11" s="55"/>
      <c r="UQ11" s="55"/>
      <c r="UR11" s="55"/>
      <c r="US11" s="55"/>
      <c r="UT11" s="55"/>
      <c r="UU11" s="55"/>
      <c r="UV11" s="55"/>
      <c r="UW11" s="55"/>
      <c r="UX11" s="55"/>
      <c r="UY11" s="55"/>
      <c r="UZ11" s="55"/>
      <c r="VA11" s="55"/>
      <c r="VB11" s="55"/>
      <c r="VC11" s="55"/>
      <c r="VD11" s="55"/>
      <c r="VE11" s="55"/>
      <c r="VF11" s="55"/>
      <c r="VG11" s="55"/>
      <c r="VH11" s="55"/>
      <c r="VI11" s="55"/>
      <c r="VJ11" s="55"/>
      <c r="VK11" s="55"/>
      <c r="VL11" s="55"/>
      <c r="VM11" s="55"/>
      <c r="VN11" s="55"/>
      <c r="VO11" s="55"/>
      <c r="VP11" s="55"/>
      <c r="VQ11" s="55"/>
      <c r="VR11" s="55"/>
      <c r="VS11" s="55"/>
      <c r="VT11" s="55"/>
      <c r="VU11" s="55"/>
      <c r="VV11" s="55"/>
      <c r="VW11" s="55"/>
      <c r="VX11" s="55"/>
      <c r="VY11" s="55"/>
      <c r="VZ11" s="55"/>
      <c r="WA11" s="55"/>
      <c r="WB11" s="55"/>
      <c r="WC11" s="55"/>
      <c r="WD11" s="55"/>
      <c r="WE11" s="55"/>
      <c r="WF11" s="55"/>
      <c r="WG11" s="55"/>
      <c r="WH11" s="55"/>
      <c r="WI11" s="55"/>
      <c r="WJ11" s="55"/>
      <c r="WK11" s="55"/>
      <c r="WL11" s="55"/>
      <c r="WM11" s="55"/>
      <c r="WN11" s="55"/>
      <c r="WO11" s="55"/>
      <c r="WP11" s="55"/>
      <c r="WQ11" s="55"/>
      <c r="WR11" s="55"/>
      <c r="WS11" s="55"/>
      <c r="WT11" s="55"/>
      <c r="WU11" s="55"/>
      <c r="WV11" s="55"/>
      <c r="WW11" s="55"/>
      <c r="WX11" s="55"/>
      <c r="WY11" s="55"/>
      <c r="WZ11" s="55"/>
      <c r="XA11" s="55"/>
      <c r="XB11" s="55"/>
      <c r="XC11" s="55"/>
      <c r="XD11" s="55"/>
      <c r="XE11" s="55"/>
      <c r="XF11" s="55"/>
      <c r="XG11" s="55"/>
      <c r="XH11" s="55"/>
      <c r="XI11" s="55"/>
      <c r="XJ11" s="55"/>
      <c r="XK11" s="55"/>
      <c r="XL11" s="55"/>
      <c r="XM11" s="55"/>
      <c r="XN11" s="55"/>
      <c r="XO11" s="55"/>
      <c r="XP11" s="55"/>
      <c r="XQ11" s="55"/>
      <c r="XR11" s="55"/>
      <c r="XS11" s="55"/>
      <c r="XT11" s="55"/>
      <c r="XU11" s="55"/>
      <c r="XV11" s="55"/>
      <c r="XW11" s="55"/>
      <c r="XX11" s="55"/>
      <c r="XY11" s="55"/>
      <c r="XZ11" s="55"/>
      <c r="YA11" s="55"/>
      <c r="YB11" s="55"/>
      <c r="YC11" s="55"/>
      <c r="YD11" s="55"/>
      <c r="YE11" s="55"/>
      <c r="YF11" s="55"/>
      <c r="YG11" s="55"/>
      <c r="YH11" s="55"/>
      <c r="YI11" s="55"/>
      <c r="YJ11" s="55"/>
      <c r="YK11" s="55"/>
      <c r="YL11" s="55"/>
      <c r="YM11" s="55"/>
      <c r="YN11" s="55"/>
      <c r="YO11" s="55"/>
      <c r="YP11" s="55"/>
      <c r="YQ11" s="55"/>
      <c r="YR11" s="55"/>
      <c r="YS11" s="55"/>
      <c r="YT11" s="55"/>
      <c r="YU11" s="55"/>
      <c r="YV11" s="55"/>
      <c r="YW11" s="55"/>
      <c r="YX11" s="55"/>
      <c r="YY11" s="55"/>
      <c r="YZ11" s="55"/>
      <c r="ZA11" s="55"/>
      <c r="ZB11" s="55"/>
      <c r="ZC11" s="55"/>
      <c r="ZD11" s="55"/>
      <c r="ZE11" s="55"/>
      <c r="ZF11" s="55"/>
      <c r="ZG11" s="55"/>
      <c r="ZH11" s="55"/>
      <c r="ZI11" s="55"/>
      <c r="ZJ11" s="55"/>
      <c r="ZK11" s="55"/>
      <c r="ZL11" s="55"/>
      <c r="ZM11" s="55"/>
      <c r="ZN11" s="55"/>
      <c r="ZO11" s="55"/>
      <c r="ZP11" s="55"/>
      <c r="ZQ11" s="55"/>
      <c r="ZR11" s="55"/>
      <c r="ZS11" s="55"/>
      <c r="ZT11" s="55"/>
      <c r="ZU11" s="55"/>
      <c r="ZV11" s="55"/>
      <c r="ZW11" s="55"/>
      <c r="ZX11" s="55"/>
      <c r="ZY11" s="55"/>
      <c r="ZZ11" s="55"/>
      <c r="AAA11" s="55"/>
      <c r="AAB11" s="55"/>
      <c r="AAC11" s="55"/>
      <c r="AAD11" s="55"/>
      <c r="AAE11" s="55"/>
      <c r="AAF11" s="55"/>
      <c r="AAG11" s="55"/>
      <c r="AAH11" s="55"/>
      <c r="AAI11" s="55"/>
      <c r="AAJ11" s="55"/>
      <c r="AAK11" s="55"/>
      <c r="AAL11" s="55"/>
      <c r="AAM11" s="55"/>
      <c r="AAN11" s="55"/>
      <c r="AAO11" s="55"/>
      <c r="AAP11" s="55"/>
      <c r="AAQ11" s="55"/>
      <c r="AAR11" s="55"/>
      <c r="AAS11" s="55"/>
      <c r="AAT11" s="55"/>
      <c r="AAU11" s="55"/>
      <c r="AAV11" s="55"/>
      <c r="AAW11" s="55"/>
      <c r="AAX11" s="55"/>
      <c r="AAY11" s="55"/>
      <c r="AAZ11" s="55"/>
      <c r="ABA11" s="55"/>
      <c r="ABB11" s="55"/>
      <c r="ABC11" s="55"/>
      <c r="ABD11" s="55"/>
      <c r="ABE11" s="55"/>
      <c r="ABF11" s="55"/>
      <c r="ABG11" s="55"/>
      <c r="ABH11" s="55"/>
      <c r="ABI11" s="55"/>
      <c r="ABJ11" s="55"/>
      <c r="ABK11" s="55"/>
      <c r="ABL11" s="55"/>
      <c r="ABM11" s="55"/>
      <c r="ABN11" s="55"/>
      <c r="ABO11" s="55"/>
      <c r="ABP11" s="55"/>
      <c r="ABQ11" s="55"/>
      <c r="ABR11" s="55"/>
      <c r="ABS11" s="55"/>
      <c r="ABT11" s="55"/>
      <c r="ABU11" s="55"/>
      <c r="ABV11" s="55"/>
      <c r="ABW11" s="55"/>
      <c r="ABX11" s="55"/>
      <c r="ABY11" s="55"/>
      <c r="ABZ11" s="55"/>
      <c r="ACA11" s="55"/>
      <c r="ACB11" s="55"/>
      <c r="ACC11" s="55"/>
      <c r="ACD11" s="55"/>
      <c r="ACE11" s="55"/>
      <c r="ACF11" s="55"/>
      <c r="ACG11" s="55"/>
      <c r="ACH11" s="55"/>
      <c r="ACI11" s="55"/>
      <c r="ACJ11" s="55"/>
      <c r="ACK11" s="55"/>
      <c r="ACL11" s="55"/>
      <c r="ACM11" s="55"/>
      <c r="ACN11" s="55"/>
      <c r="ACO11" s="55"/>
      <c r="ACP11" s="55"/>
      <c r="ACQ11" s="55"/>
      <c r="ACR11" s="55"/>
      <c r="ACS11" s="55"/>
      <c r="ACT11" s="55"/>
      <c r="ACU11" s="55"/>
      <c r="ACV11" s="55"/>
      <c r="ACW11" s="55"/>
      <c r="ACX11" s="55"/>
      <c r="ACY11" s="55"/>
      <c r="ACZ11" s="55"/>
      <c r="ADA11" s="55"/>
      <c r="ADB11" s="55"/>
      <c r="ADC11" s="55"/>
      <c r="ADD11" s="55"/>
      <c r="ADE11" s="55"/>
      <c r="ADF11" s="55"/>
      <c r="ADG11" s="55"/>
      <c r="ADH11" s="55"/>
      <c r="ADI11" s="55"/>
      <c r="ADJ11" s="55"/>
      <c r="ADK11" s="55"/>
      <c r="ADL11" s="55"/>
      <c r="ADM11" s="55"/>
      <c r="ADN11" s="55"/>
      <c r="ADO11" s="55"/>
      <c r="ADP11" s="55"/>
      <c r="ADQ11" s="55"/>
      <c r="ADR11" s="55"/>
      <c r="ADS11" s="55"/>
      <c r="ADT11" s="55"/>
      <c r="ADU11" s="55"/>
      <c r="ADV11" s="55"/>
      <c r="ADW11" s="55"/>
      <c r="ADX11" s="55"/>
      <c r="ADY11" s="55"/>
      <c r="ADZ11" s="55"/>
      <c r="AEA11" s="55"/>
      <c r="AEB11" s="55"/>
      <c r="AEC11" s="55"/>
      <c r="AED11" s="55"/>
      <c r="AEE11" s="55"/>
      <c r="AEF11" s="55"/>
      <c r="AEG11" s="55"/>
      <c r="AEH11" s="55"/>
      <c r="AEI11" s="55"/>
      <c r="AEJ11" s="55"/>
      <c r="AEK11" s="55"/>
      <c r="AEL11" s="55"/>
      <c r="AEM11" s="55"/>
      <c r="AEN11" s="55"/>
      <c r="AEO11" s="55"/>
      <c r="AEP11" s="55"/>
      <c r="AEQ11" s="55"/>
      <c r="AER11" s="55"/>
      <c r="AES11" s="55"/>
      <c r="AET11" s="55"/>
      <c r="AEU11" s="55"/>
      <c r="AEV11" s="55"/>
      <c r="AEW11" s="55"/>
      <c r="AEX11" s="55"/>
      <c r="AEY11" s="55"/>
      <c r="AEZ11" s="55"/>
      <c r="AFA11" s="55"/>
      <c r="AFB11" s="55"/>
      <c r="AFC11" s="55"/>
      <c r="AFD11" s="55"/>
      <c r="AFE11" s="55"/>
      <c r="AFF11" s="55"/>
      <c r="AFG11" s="55"/>
      <c r="AFH11" s="55"/>
      <c r="AFI11" s="55"/>
      <c r="AFJ11" s="55"/>
      <c r="AFK11" s="55"/>
      <c r="AFL11" s="55"/>
      <c r="AFM11" s="55"/>
      <c r="AFN11" s="55"/>
      <c r="AFO11" s="55"/>
      <c r="AFP11" s="55"/>
      <c r="AFQ11" s="55"/>
      <c r="AFR11" s="55"/>
      <c r="AFS11" s="55"/>
      <c r="AFT11" s="55"/>
      <c r="AFU11" s="55"/>
      <c r="AFV11" s="55"/>
      <c r="AFW11" s="55"/>
      <c r="AFX11" s="55"/>
      <c r="AFY11" s="55"/>
      <c r="AFZ11" s="55"/>
      <c r="AGA11" s="55"/>
      <c r="AGB11" s="55"/>
      <c r="AGC11" s="55"/>
      <c r="AGD11" s="55"/>
      <c r="AGE11" s="55"/>
      <c r="AGF11" s="55"/>
      <c r="AGG11" s="55"/>
      <c r="AGH11" s="55"/>
      <c r="AGI11" s="55"/>
      <c r="AGJ11" s="55"/>
      <c r="AGK11" s="55"/>
      <c r="AGL11" s="55"/>
      <c r="AGM11" s="55"/>
      <c r="AGN11" s="55"/>
      <c r="AGO11" s="55"/>
      <c r="AGP11" s="55"/>
      <c r="AGQ11" s="55"/>
      <c r="AGR11" s="55"/>
      <c r="AGS11" s="55"/>
      <c r="AGT11" s="55"/>
      <c r="AGU11" s="55"/>
      <c r="AGV11" s="55"/>
      <c r="AGW11" s="55"/>
      <c r="AGX11" s="55"/>
      <c r="AGY11" s="55"/>
      <c r="AGZ11" s="55"/>
      <c r="AHA11" s="55"/>
      <c r="AHB11" s="55"/>
      <c r="AHC11" s="55"/>
      <c r="AHD11" s="55"/>
      <c r="AHE11" s="55"/>
      <c r="AHF11" s="55"/>
      <c r="AHG11" s="55"/>
      <c r="AHH11" s="55"/>
      <c r="AHI11" s="55"/>
      <c r="AHJ11" s="55"/>
      <c r="AHK11" s="55"/>
      <c r="AHL11" s="55"/>
      <c r="AHM11" s="55"/>
      <c r="AHN11" s="55"/>
      <c r="AHO11" s="55"/>
      <c r="AHP11" s="55"/>
      <c r="AHQ11" s="55"/>
      <c r="AHR11" s="55"/>
      <c r="AHS11" s="55"/>
      <c r="AHT11" s="55"/>
      <c r="AHU11" s="55"/>
      <c r="AHV11" s="55"/>
      <c r="AHW11" s="55"/>
      <c r="AHX11" s="55"/>
      <c r="AHY11" s="55"/>
      <c r="AHZ11" s="55"/>
      <c r="AIA11" s="55"/>
      <c r="AIB11" s="55"/>
      <c r="AIC11" s="55"/>
      <c r="AID11" s="55"/>
      <c r="AIE11" s="55"/>
      <c r="AIF11" s="55"/>
      <c r="AIG11" s="55"/>
      <c r="AIH11" s="55"/>
      <c r="AII11" s="55"/>
      <c r="AIJ11" s="55"/>
      <c r="AIK11" s="55"/>
      <c r="AIL11" s="55"/>
      <c r="AIM11" s="55"/>
      <c r="AIN11" s="55"/>
      <c r="AIO11" s="55"/>
      <c r="AIP11" s="55"/>
      <c r="AIQ11" s="55"/>
      <c r="AIR11" s="55"/>
      <c r="AIS11" s="55"/>
      <c r="AIT11" s="55"/>
      <c r="AIU11" s="55"/>
      <c r="AIV11" s="55"/>
      <c r="AIW11" s="55"/>
      <c r="AIX11" s="55"/>
      <c r="AIY11" s="55"/>
      <c r="AIZ11" s="55"/>
      <c r="AJA11" s="55"/>
      <c r="AJB11" s="55"/>
      <c r="AJC11" s="55"/>
      <c r="AJD11" s="55"/>
      <c r="AJE11" s="55"/>
      <c r="AJF11" s="55"/>
      <c r="AJG11" s="55"/>
      <c r="AJH11" s="55"/>
      <c r="AJI11" s="55"/>
      <c r="AJJ11" s="55"/>
      <c r="AJK11" s="55"/>
      <c r="AJL11" s="55"/>
      <c r="AJM11" s="55"/>
      <c r="AJN11" s="55"/>
      <c r="AJO11" s="55"/>
      <c r="AJP11" s="55"/>
      <c r="AJQ11" s="55"/>
      <c r="AJR11" s="55"/>
      <c r="AJS11" s="55"/>
      <c r="AJT11" s="55"/>
      <c r="AJU11" s="55"/>
      <c r="AJV11" s="55"/>
      <c r="AJW11" s="55"/>
      <c r="AJX11" s="55"/>
      <c r="AJY11" s="55"/>
      <c r="AJZ11" s="55"/>
      <c r="AKA11" s="55"/>
      <c r="AKB11" s="55"/>
      <c r="AKC11" s="55"/>
      <c r="AKD11" s="55"/>
      <c r="AKE11" s="55"/>
      <c r="AKF11" s="55"/>
      <c r="AKG11" s="55"/>
      <c r="AKH11" s="55"/>
      <c r="AKI11" s="55"/>
      <c r="AKJ11" s="55"/>
      <c r="AKK11" s="55"/>
      <c r="AKL11" s="55"/>
      <c r="AKM11" s="55"/>
      <c r="AKN11" s="55"/>
      <c r="AKO11" s="55"/>
      <c r="AKP11" s="55"/>
      <c r="AKQ11" s="55"/>
      <c r="AKR11" s="55"/>
      <c r="AKS11" s="55"/>
      <c r="AKT11" s="55"/>
      <c r="AKU11" s="55"/>
      <c r="AKV11" s="55"/>
      <c r="AKW11" s="55"/>
      <c r="AKX11" s="55"/>
      <c r="AKY11" s="55"/>
      <c r="AKZ11" s="55"/>
      <c r="ALA11" s="55"/>
      <c r="ALB11" s="55"/>
      <c r="ALC11" s="55"/>
      <c r="ALD11" s="55"/>
      <c r="ALE11" s="55"/>
      <c r="ALF11" s="55"/>
      <c r="ALG11" s="55"/>
      <c r="ALH11" s="55"/>
      <c r="ALI11" s="55"/>
      <c r="ALJ11" s="55"/>
      <c r="ALK11" s="55"/>
      <c r="ALL11" s="55"/>
      <c r="ALM11" s="55"/>
      <c r="ALN11" s="55"/>
      <c r="ALO11" s="55"/>
      <c r="ALP11" s="55"/>
      <c r="ALQ11" s="55"/>
      <c r="ALR11" s="55"/>
      <c r="ALS11" s="55"/>
      <c r="ALT11" s="55"/>
      <c r="ALU11" s="55"/>
      <c r="ALV11" s="55"/>
      <c r="ALW11" s="55"/>
      <c r="ALX11" s="55"/>
      <c r="ALY11" s="55"/>
      <c r="ALZ11" s="55"/>
      <c r="AMA11" s="55"/>
      <c r="AMB11" s="55"/>
      <c r="AMC11" s="55"/>
      <c r="AMD11" s="55"/>
      <c r="AME11" s="55"/>
      <c r="AMF11" s="55"/>
      <c r="AMG11" s="55"/>
      <c r="AMH11" s="55"/>
      <c r="AMI11" s="55"/>
      <c r="AMJ11" s="55"/>
      <c r="AMK11" s="55"/>
    </row>
    <row r="12" spans="1:1025" ht="42.75">
      <c r="A12" s="101">
        <v>45154</v>
      </c>
      <c r="B12" s="41" t="s">
        <v>232</v>
      </c>
      <c r="C12" s="46" t="s">
        <v>263</v>
      </c>
      <c r="D12" s="41">
        <v>7021</v>
      </c>
      <c r="E12" s="41" t="s">
        <v>347</v>
      </c>
      <c r="F12" s="46" t="s">
        <v>233</v>
      </c>
      <c r="G12" s="58">
        <f>занесвынес!C12-занесвынес!G12</f>
        <v>3.94</v>
      </c>
      <c r="H12" s="59" t="s">
        <v>264</v>
      </c>
      <c r="I12" s="41" t="s">
        <v>336</v>
      </c>
      <c r="J12" s="41" t="s">
        <v>235</v>
      </c>
      <c r="K12" s="109" t="s">
        <v>337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  <c r="BU12" s="55"/>
      <c r="BV12" s="55"/>
      <c r="BW12" s="55"/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55"/>
      <c r="CJ12" s="55"/>
      <c r="CK12" s="55"/>
      <c r="CL12" s="55"/>
      <c r="CM12" s="55"/>
      <c r="CN12" s="55"/>
      <c r="CO12" s="55"/>
      <c r="CP12" s="55"/>
      <c r="CQ12" s="55"/>
      <c r="CR12" s="55"/>
      <c r="CS12" s="55"/>
      <c r="CT12" s="55"/>
      <c r="CU12" s="55"/>
      <c r="CV12" s="55"/>
      <c r="CW12" s="55"/>
      <c r="CX12" s="55"/>
      <c r="CY12" s="55"/>
      <c r="CZ12" s="55"/>
      <c r="DA12" s="55"/>
      <c r="DB12" s="55"/>
      <c r="DC12" s="55"/>
      <c r="DD12" s="55"/>
      <c r="DE12" s="55"/>
      <c r="DF12" s="55"/>
      <c r="DG12" s="55"/>
      <c r="DH12" s="55"/>
      <c r="DI12" s="55"/>
      <c r="DJ12" s="55"/>
      <c r="DK12" s="55"/>
      <c r="DL12" s="55"/>
      <c r="DM12" s="55"/>
      <c r="DN12" s="55"/>
      <c r="DO12" s="55"/>
      <c r="DP12" s="55"/>
      <c r="DQ12" s="55"/>
      <c r="DR12" s="55"/>
      <c r="DS12" s="55"/>
      <c r="DT12" s="55"/>
      <c r="DU12" s="55"/>
      <c r="DV12" s="55"/>
      <c r="DW12" s="55"/>
      <c r="DX12" s="55"/>
      <c r="DY12" s="55"/>
      <c r="DZ12" s="55"/>
      <c r="EA12" s="55"/>
      <c r="EB12" s="55"/>
      <c r="EC12" s="55"/>
      <c r="ED12" s="55"/>
      <c r="EE12" s="55"/>
      <c r="EF12" s="55"/>
      <c r="EG12" s="55"/>
      <c r="EH12" s="55"/>
      <c r="EI12" s="55"/>
      <c r="EJ12" s="55"/>
      <c r="EK12" s="55"/>
      <c r="EL12" s="55"/>
      <c r="EM12" s="55"/>
      <c r="EN12" s="55"/>
      <c r="EO12" s="55"/>
      <c r="EP12" s="55"/>
      <c r="EQ12" s="55"/>
      <c r="ER12" s="55"/>
      <c r="ES12" s="55"/>
      <c r="ET12" s="55"/>
      <c r="EU12" s="55"/>
      <c r="EV12" s="55"/>
      <c r="EW12" s="55"/>
      <c r="EX12" s="55"/>
      <c r="EY12" s="55"/>
      <c r="EZ12" s="55"/>
      <c r="FA12" s="55"/>
      <c r="FB12" s="55"/>
      <c r="FC12" s="55"/>
      <c r="FD12" s="55"/>
      <c r="FE12" s="55"/>
      <c r="FF12" s="55"/>
      <c r="FG12" s="55"/>
      <c r="FH12" s="55"/>
      <c r="FI12" s="55"/>
      <c r="FJ12" s="55"/>
      <c r="FK12" s="55"/>
      <c r="FL12" s="55"/>
      <c r="FM12" s="55"/>
      <c r="FN12" s="55"/>
      <c r="FO12" s="55"/>
      <c r="FP12" s="55"/>
      <c r="FQ12" s="55"/>
      <c r="FR12" s="55"/>
      <c r="FS12" s="55"/>
      <c r="FT12" s="55"/>
      <c r="FU12" s="55"/>
      <c r="FV12" s="55"/>
      <c r="FW12" s="55"/>
      <c r="FX12" s="55"/>
      <c r="FY12" s="55"/>
      <c r="FZ12" s="55"/>
      <c r="GA12" s="55"/>
      <c r="GB12" s="55"/>
      <c r="GC12" s="55"/>
      <c r="GD12" s="55"/>
      <c r="GE12" s="55"/>
      <c r="GF12" s="55"/>
      <c r="GG12" s="55"/>
      <c r="GH12" s="55"/>
      <c r="GI12" s="55"/>
      <c r="GJ12" s="55"/>
      <c r="GK12" s="55"/>
      <c r="GL12" s="55"/>
      <c r="GM12" s="55"/>
      <c r="GN12" s="55"/>
      <c r="GO12" s="55"/>
      <c r="GP12" s="55"/>
      <c r="GQ12" s="55"/>
      <c r="GR12" s="55"/>
      <c r="GS12" s="55"/>
      <c r="GT12" s="55"/>
      <c r="GU12" s="55"/>
      <c r="GV12" s="55"/>
      <c r="GW12" s="55"/>
      <c r="GX12" s="55"/>
      <c r="GY12" s="55"/>
      <c r="GZ12" s="55"/>
      <c r="HA12" s="55"/>
      <c r="HB12" s="55"/>
      <c r="HC12" s="55"/>
      <c r="HD12" s="55"/>
      <c r="HE12" s="55"/>
      <c r="HF12" s="55"/>
      <c r="HG12" s="55"/>
      <c r="HH12" s="55"/>
      <c r="HI12" s="55"/>
      <c r="HJ12" s="55"/>
      <c r="HK12" s="55"/>
      <c r="HL12" s="55"/>
      <c r="HM12" s="55"/>
      <c r="HN12" s="55"/>
      <c r="HO12" s="55"/>
      <c r="HP12" s="55"/>
      <c r="HQ12" s="55"/>
      <c r="HR12" s="55"/>
      <c r="HS12" s="55"/>
      <c r="HT12" s="55"/>
      <c r="HU12" s="55"/>
      <c r="HV12" s="55"/>
      <c r="HW12" s="55"/>
      <c r="HX12" s="55"/>
      <c r="HY12" s="55"/>
      <c r="HZ12" s="55"/>
      <c r="IA12" s="55"/>
      <c r="IB12" s="55"/>
      <c r="IC12" s="55"/>
      <c r="ID12" s="55"/>
      <c r="IE12" s="55"/>
      <c r="IF12" s="55"/>
      <c r="IG12" s="55"/>
      <c r="IH12" s="55"/>
      <c r="II12" s="55"/>
      <c r="IJ12" s="55"/>
      <c r="IK12" s="55"/>
      <c r="IL12" s="55"/>
      <c r="IM12" s="55"/>
      <c r="IN12" s="55"/>
      <c r="IO12" s="55"/>
      <c r="IP12" s="55"/>
      <c r="IQ12" s="55"/>
      <c r="IR12" s="55"/>
      <c r="IS12" s="55"/>
      <c r="IT12" s="55"/>
      <c r="IU12" s="55"/>
      <c r="IV12" s="55"/>
      <c r="IW12" s="55"/>
      <c r="IX12" s="55"/>
      <c r="IY12" s="55"/>
      <c r="IZ12" s="55"/>
      <c r="JA12" s="55"/>
      <c r="JB12" s="55"/>
      <c r="JC12" s="55"/>
      <c r="JD12" s="55"/>
      <c r="JE12" s="55"/>
      <c r="JF12" s="55"/>
      <c r="JG12" s="55"/>
      <c r="JH12" s="55"/>
      <c r="JI12" s="55"/>
      <c r="JJ12" s="55"/>
      <c r="JK12" s="55"/>
      <c r="JL12" s="55"/>
      <c r="JM12" s="55"/>
      <c r="JN12" s="55"/>
      <c r="JO12" s="55"/>
      <c r="JP12" s="55"/>
      <c r="JQ12" s="55"/>
      <c r="JR12" s="55"/>
      <c r="JS12" s="55"/>
      <c r="JT12" s="55"/>
      <c r="JU12" s="55"/>
      <c r="JV12" s="55"/>
      <c r="JW12" s="55"/>
      <c r="JX12" s="55"/>
      <c r="JY12" s="55"/>
      <c r="JZ12" s="55"/>
      <c r="KA12" s="55"/>
      <c r="KB12" s="55"/>
      <c r="KC12" s="55"/>
      <c r="KD12" s="55"/>
      <c r="KE12" s="55"/>
      <c r="KF12" s="55"/>
      <c r="KG12" s="55"/>
      <c r="KH12" s="55"/>
      <c r="KI12" s="55"/>
      <c r="KJ12" s="55"/>
      <c r="KK12" s="55"/>
      <c r="KL12" s="55"/>
      <c r="KM12" s="55"/>
      <c r="KN12" s="55"/>
      <c r="KO12" s="55"/>
      <c r="KP12" s="55"/>
      <c r="KQ12" s="55"/>
      <c r="KR12" s="55"/>
      <c r="KS12" s="55"/>
      <c r="KT12" s="55"/>
      <c r="KU12" s="55"/>
      <c r="KV12" s="55"/>
      <c r="KW12" s="55"/>
      <c r="KX12" s="55"/>
      <c r="KY12" s="55"/>
      <c r="KZ12" s="55"/>
      <c r="LA12" s="55"/>
      <c r="LB12" s="55"/>
      <c r="LC12" s="55"/>
      <c r="LD12" s="55"/>
      <c r="LE12" s="55"/>
      <c r="LF12" s="55"/>
      <c r="LG12" s="55"/>
      <c r="LH12" s="55"/>
      <c r="LI12" s="55"/>
      <c r="LJ12" s="55"/>
      <c r="LK12" s="55"/>
      <c r="LL12" s="55"/>
      <c r="LM12" s="55"/>
      <c r="LN12" s="55"/>
      <c r="LO12" s="55"/>
      <c r="LP12" s="55"/>
      <c r="LQ12" s="55"/>
      <c r="LR12" s="55"/>
      <c r="LS12" s="55"/>
      <c r="LT12" s="55"/>
      <c r="LU12" s="55"/>
      <c r="LV12" s="55"/>
      <c r="LW12" s="55"/>
      <c r="LX12" s="55"/>
      <c r="LY12" s="55"/>
      <c r="LZ12" s="55"/>
      <c r="MA12" s="55"/>
      <c r="MB12" s="55"/>
      <c r="MC12" s="55"/>
      <c r="MD12" s="55"/>
      <c r="ME12" s="55"/>
      <c r="MF12" s="55"/>
      <c r="MG12" s="55"/>
      <c r="MH12" s="55"/>
      <c r="MI12" s="55"/>
      <c r="MJ12" s="55"/>
      <c r="MK12" s="55"/>
      <c r="ML12" s="55"/>
      <c r="MM12" s="55"/>
      <c r="MN12" s="55"/>
      <c r="MO12" s="55"/>
      <c r="MP12" s="55"/>
      <c r="MQ12" s="55"/>
      <c r="MR12" s="55"/>
      <c r="MS12" s="55"/>
      <c r="MT12" s="55"/>
      <c r="MU12" s="55"/>
      <c r="MV12" s="55"/>
      <c r="MW12" s="55"/>
      <c r="MX12" s="55"/>
      <c r="MY12" s="55"/>
      <c r="MZ12" s="55"/>
      <c r="NA12" s="55"/>
      <c r="NB12" s="55"/>
      <c r="NC12" s="55"/>
      <c r="ND12" s="55"/>
      <c r="NE12" s="55"/>
      <c r="NF12" s="55"/>
      <c r="NG12" s="55"/>
      <c r="NH12" s="55"/>
      <c r="NI12" s="55"/>
      <c r="NJ12" s="55"/>
      <c r="NK12" s="55"/>
      <c r="NL12" s="55"/>
      <c r="NM12" s="55"/>
      <c r="NN12" s="55"/>
      <c r="NO12" s="55"/>
      <c r="NP12" s="55"/>
      <c r="NQ12" s="55"/>
      <c r="NR12" s="55"/>
      <c r="NS12" s="55"/>
      <c r="NT12" s="55"/>
      <c r="NU12" s="55"/>
      <c r="NV12" s="55"/>
      <c r="NW12" s="55"/>
      <c r="NX12" s="55"/>
      <c r="NY12" s="55"/>
      <c r="NZ12" s="55"/>
      <c r="OA12" s="55"/>
      <c r="OB12" s="55"/>
      <c r="OC12" s="55"/>
      <c r="OD12" s="55"/>
      <c r="OE12" s="55"/>
      <c r="OF12" s="55"/>
      <c r="OG12" s="55"/>
      <c r="OH12" s="55"/>
      <c r="OI12" s="55"/>
      <c r="OJ12" s="55"/>
      <c r="OK12" s="55"/>
      <c r="OL12" s="55"/>
      <c r="OM12" s="55"/>
      <c r="ON12" s="55"/>
      <c r="OO12" s="55"/>
      <c r="OP12" s="55"/>
      <c r="OQ12" s="55"/>
      <c r="OR12" s="55"/>
      <c r="OS12" s="55"/>
      <c r="OT12" s="55"/>
      <c r="OU12" s="55"/>
      <c r="OV12" s="55"/>
      <c r="OW12" s="55"/>
      <c r="OX12" s="55"/>
      <c r="OY12" s="55"/>
      <c r="OZ12" s="55"/>
      <c r="PA12" s="55"/>
      <c r="PB12" s="55"/>
      <c r="PC12" s="55"/>
      <c r="PD12" s="55"/>
      <c r="PE12" s="55"/>
      <c r="PF12" s="55"/>
      <c r="PG12" s="55"/>
      <c r="PH12" s="55"/>
      <c r="PI12" s="55"/>
      <c r="PJ12" s="55"/>
      <c r="PK12" s="55"/>
      <c r="PL12" s="55"/>
      <c r="PM12" s="55"/>
      <c r="PN12" s="55"/>
      <c r="PO12" s="55"/>
      <c r="PP12" s="55"/>
      <c r="PQ12" s="55"/>
      <c r="PR12" s="55"/>
      <c r="PS12" s="55"/>
      <c r="PT12" s="55"/>
      <c r="PU12" s="55"/>
      <c r="PV12" s="55"/>
      <c r="PW12" s="55"/>
      <c r="PX12" s="55"/>
      <c r="PY12" s="55"/>
      <c r="PZ12" s="55"/>
      <c r="QA12" s="55"/>
      <c r="QB12" s="55"/>
      <c r="QC12" s="55"/>
      <c r="QD12" s="55"/>
      <c r="QE12" s="55"/>
      <c r="QF12" s="55"/>
      <c r="QG12" s="55"/>
      <c r="QH12" s="55"/>
      <c r="QI12" s="55"/>
      <c r="QJ12" s="55"/>
      <c r="QK12" s="55"/>
      <c r="QL12" s="55"/>
      <c r="QM12" s="55"/>
      <c r="QN12" s="55"/>
      <c r="QO12" s="55"/>
      <c r="QP12" s="55"/>
      <c r="QQ12" s="55"/>
      <c r="QR12" s="55"/>
      <c r="QS12" s="55"/>
      <c r="QT12" s="55"/>
      <c r="QU12" s="55"/>
      <c r="QV12" s="55"/>
      <c r="QW12" s="55"/>
      <c r="QX12" s="55"/>
      <c r="QY12" s="55"/>
      <c r="QZ12" s="55"/>
      <c r="RA12" s="55"/>
      <c r="RB12" s="55"/>
      <c r="RC12" s="55"/>
      <c r="RD12" s="55"/>
      <c r="RE12" s="55"/>
      <c r="RF12" s="55"/>
      <c r="RG12" s="55"/>
      <c r="RH12" s="55"/>
      <c r="RI12" s="55"/>
      <c r="RJ12" s="55"/>
      <c r="RK12" s="55"/>
      <c r="RL12" s="55"/>
      <c r="RM12" s="55"/>
      <c r="RN12" s="55"/>
      <c r="RO12" s="55"/>
      <c r="RP12" s="55"/>
      <c r="RQ12" s="55"/>
      <c r="RR12" s="55"/>
      <c r="RS12" s="55"/>
      <c r="RT12" s="55"/>
      <c r="RU12" s="55"/>
      <c r="RV12" s="55"/>
      <c r="RW12" s="55"/>
      <c r="RX12" s="55"/>
      <c r="RY12" s="55"/>
      <c r="RZ12" s="55"/>
      <c r="SA12" s="55"/>
      <c r="SB12" s="55"/>
      <c r="SC12" s="55"/>
      <c r="SD12" s="55"/>
      <c r="SE12" s="55"/>
      <c r="SF12" s="55"/>
      <c r="SG12" s="55"/>
      <c r="SH12" s="55"/>
      <c r="SI12" s="55"/>
      <c r="SJ12" s="55"/>
      <c r="SK12" s="55"/>
      <c r="SL12" s="55"/>
      <c r="SM12" s="55"/>
      <c r="SN12" s="55"/>
      <c r="SO12" s="55"/>
      <c r="SP12" s="55"/>
      <c r="SQ12" s="55"/>
      <c r="SR12" s="55"/>
      <c r="SS12" s="55"/>
      <c r="ST12" s="55"/>
      <c r="SU12" s="55"/>
      <c r="SV12" s="55"/>
      <c r="SW12" s="55"/>
      <c r="SX12" s="55"/>
      <c r="SY12" s="55"/>
      <c r="SZ12" s="55"/>
      <c r="TA12" s="55"/>
      <c r="TB12" s="55"/>
      <c r="TC12" s="55"/>
      <c r="TD12" s="55"/>
      <c r="TE12" s="55"/>
      <c r="TF12" s="55"/>
      <c r="TG12" s="55"/>
      <c r="TH12" s="55"/>
      <c r="TI12" s="55"/>
      <c r="TJ12" s="55"/>
      <c r="TK12" s="55"/>
      <c r="TL12" s="55"/>
      <c r="TM12" s="55"/>
      <c r="TN12" s="55"/>
      <c r="TO12" s="55"/>
      <c r="TP12" s="55"/>
      <c r="TQ12" s="55"/>
      <c r="TR12" s="55"/>
      <c r="TS12" s="55"/>
      <c r="TT12" s="55"/>
      <c r="TU12" s="55"/>
      <c r="TV12" s="55"/>
      <c r="TW12" s="55"/>
      <c r="TX12" s="55"/>
      <c r="TY12" s="55"/>
      <c r="TZ12" s="55"/>
      <c r="UA12" s="55"/>
      <c r="UB12" s="55"/>
      <c r="UC12" s="55"/>
      <c r="UD12" s="55"/>
      <c r="UE12" s="55"/>
      <c r="UF12" s="55"/>
      <c r="UG12" s="55"/>
      <c r="UH12" s="55"/>
      <c r="UI12" s="55"/>
      <c r="UJ12" s="55"/>
      <c r="UK12" s="55"/>
      <c r="UL12" s="55"/>
      <c r="UM12" s="55"/>
      <c r="UN12" s="55"/>
      <c r="UO12" s="55"/>
      <c r="UP12" s="55"/>
      <c r="UQ12" s="55"/>
      <c r="UR12" s="55"/>
      <c r="US12" s="55"/>
      <c r="UT12" s="55"/>
      <c r="UU12" s="55"/>
      <c r="UV12" s="55"/>
      <c r="UW12" s="55"/>
      <c r="UX12" s="55"/>
      <c r="UY12" s="55"/>
      <c r="UZ12" s="55"/>
      <c r="VA12" s="55"/>
      <c r="VB12" s="55"/>
      <c r="VC12" s="55"/>
      <c r="VD12" s="55"/>
      <c r="VE12" s="55"/>
      <c r="VF12" s="55"/>
      <c r="VG12" s="55"/>
      <c r="VH12" s="55"/>
      <c r="VI12" s="55"/>
      <c r="VJ12" s="55"/>
      <c r="VK12" s="55"/>
      <c r="VL12" s="55"/>
      <c r="VM12" s="55"/>
      <c r="VN12" s="55"/>
      <c r="VO12" s="55"/>
      <c r="VP12" s="55"/>
      <c r="VQ12" s="55"/>
      <c r="VR12" s="55"/>
      <c r="VS12" s="55"/>
      <c r="VT12" s="55"/>
      <c r="VU12" s="55"/>
      <c r="VV12" s="55"/>
      <c r="VW12" s="55"/>
      <c r="VX12" s="55"/>
      <c r="VY12" s="55"/>
      <c r="VZ12" s="55"/>
      <c r="WA12" s="55"/>
      <c r="WB12" s="55"/>
      <c r="WC12" s="55"/>
      <c r="WD12" s="55"/>
      <c r="WE12" s="55"/>
      <c r="WF12" s="55"/>
      <c r="WG12" s="55"/>
      <c r="WH12" s="55"/>
      <c r="WI12" s="55"/>
      <c r="WJ12" s="55"/>
      <c r="WK12" s="55"/>
      <c r="WL12" s="55"/>
      <c r="WM12" s="55"/>
      <c r="WN12" s="55"/>
      <c r="WO12" s="55"/>
      <c r="WP12" s="55"/>
      <c r="WQ12" s="55"/>
      <c r="WR12" s="55"/>
      <c r="WS12" s="55"/>
      <c r="WT12" s="55"/>
      <c r="WU12" s="55"/>
      <c r="WV12" s="55"/>
      <c r="WW12" s="55"/>
      <c r="WX12" s="55"/>
      <c r="WY12" s="55"/>
      <c r="WZ12" s="55"/>
      <c r="XA12" s="55"/>
      <c r="XB12" s="55"/>
      <c r="XC12" s="55"/>
      <c r="XD12" s="55"/>
      <c r="XE12" s="55"/>
      <c r="XF12" s="55"/>
      <c r="XG12" s="55"/>
      <c r="XH12" s="55"/>
      <c r="XI12" s="55"/>
      <c r="XJ12" s="55"/>
      <c r="XK12" s="55"/>
      <c r="XL12" s="55"/>
      <c r="XM12" s="55"/>
      <c r="XN12" s="55"/>
      <c r="XO12" s="55"/>
      <c r="XP12" s="55"/>
      <c r="XQ12" s="55"/>
      <c r="XR12" s="55"/>
      <c r="XS12" s="55"/>
      <c r="XT12" s="55"/>
      <c r="XU12" s="55"/>
      <c r="XV12" s="55"/>
      <c r="XW12" s="55"/>
      <c r="XX12" s="55"/>
      <c r="XY12" s="55"/>
      <c r="XZ12" s="55"/>
      <c r="YA12" s="55"/>
      <c r="YB12" s="55"/>
      <c r="YC12" s="55"/>
      <c r="YD12" s="55"/>
      <c r="YE12" s="55"/>
      <c r="YF12" s="55"/>
      <c r="YG12" s="55"/>
      <c r="YH12" s="55"/>
      <c r="YI12" s="55"/>
      <c r="YJ12" s="55"/>
      <c r="YK12" s="55"/>
      <c r="YL12" s="55"/>
      <c r="YM12" s="55"/>
      <c r="YN12" s="55"/>
      <c r="YO12" s="55"/>
      <c r="YP12" s="55"/>
      <c r="YQ12" s="55"/>
      <c r="YR12" s="55"/>
      <c r="YS12" s="55"/>
      <c r="YT12" s="55"/>
      <c r="YU12" s="55"/>
      <c r="YV12" s="55"/>
      <c r="YW12" s="55"/>
      <c r="YX12" s="55"/>
      <c r="YY12" s="55"/>
      <c r="YZ12" s="55"/>
      <c r="ZA12" s="55"/>
      <c r="ZB12" s="55"/>
      <c r="ZC12" s="55"/>
      <c r="ZD12" s="55"/>
      <c r="ZE12" s="55"/>
      <c r="ZF12" s="55"/>
      <c r="ZG12" s="55"/>
      <c r="ZH12" s="55"/>
      <c r="ZI12" s="55"/>
      <c r="ZJ12" s="55"/>
      <c r="ZK12" s="55"/>
      <c r="ZL12" s="55"/>
      <c r="ZM12" s="55"/>
      <c r="ZN12" s="55"/>
      <c r="ZO12" s="55"/>
      <c r="ZP12" s="55"/>
      <c r="ZQ12" s="55"/>
      <c r="ZR12" s="55"/>
      <c r="ZS12" s="55"/>
      <c r="ZT12" s="55"/>
      <c r="ZU12" s="55"/>
      <c r="ZV12" s="55"/>
      <c r="ZW12" s="55"/>
      <c r="ZX12" s="55"/>
      <c r="ZY12" s="55"/>
      <c r="ZZ12" s="55"/>
      <c r="AAA12" s="55"/>
      <c r="AAB12" s="55"/>
      <c r="AAC12" s="55"/>
      <c r="AAD12" s="55"/>
      <c r="AAE12" s="55"/>
      <c r="AAF12" s="55"/>
      <c r="AAG12" s="55"/>
      <c r="AAH12" s="55"/>
      <c r="AAI12" s="55"/>
      <c r="AAJ12" s="55"/>
      <c r="AAK12" s="55"/>
      <c r="AAL12" s="55"/>
      <c r="AAM12" s="55"/>
      <c r="AAN12" s="55"/>
      <c r="AAO12" s="55"/>
      <c r="AAP12" s="55"/>
      <c r="AAQ12" s="55"/>
      <c r="AAR12" s="55"/>
      <c r="AAS12" s="55"/>
      <c r="AAT12" s="55"/>
      <c r="AAU12" s="55"/>
      <c r="AAV12" s="55"/>
      <c r="AAW12" s="55"/>
      <c r="AAX12" s="55"/>
      <c r="AAY12" s="55"/>
      <c r="AAZ12" s="55"/>
      <c r="ABA12" s="55"/>
      <c r="ABB12" s="55"/>
      <c r="ABC12" s="55"/>
      <c r="ABD12" s="55"/>
      <c r="ABE12" s="55"/>
      <c r="ABF12" s="55"/>
      <c r="ABG12" s="55"/>
      <c r="ABH12" s="55"/>
      <c r="ABI12" s="55"/>
      <c r="ABJ12" s="55"/>
      <c r="ABK12" s="55"/>
      <c r="ABL12" s="55"/>
      <c r="ABM12" s="55"/>
      <c r="ABN12" s="55"/>
      <c r="ABO12" s="55"/>
      <c r="ABP12" s="55"/>
      <c r="ABQ12" s="55"/>
      <c r="ABR12" s="55"/>
      <c r="ABS12" s="55"/>
      <c r="ABT12" s="55"/>
      <c r="ABU12" s="55"/>
      <c r="ABV12" s="55"/>
      <c r="ABW12" s="55"/>
      <c r="ABX12" s="55"/>
      <c r="ABY12" s="55"/>
      <c r="ABZ12" s="55"/>
      <c r="ACA12" s="55"/>
      <c r="ACB12" s="55"/>
      <c r="ACC12" s="55"/>
      <c r="ACD12" s="55"/>
      <c r="ACE12" s="55"/>
      <c r="ACF12" s="55"/>
      <c r="ACG12" s="55"/>
      <c r="ACH12" s="55"/>
      <c r="ACI12" s="55"/>
      <c r="ACJ12" s="55"/>
      <c r="ACK12" s="55"/>
      <c r="ACL12" s="55"/>
      <c r="ACM12" s="55"/>
      <c r="ACN12" s="55"/>
      <c r="ACO12" s="55"/>
      <c r="ACP12" s="55"/>
      <c r="ACQ12" s="55"/>
      <c r="ACR12" s="55"/>
      <c r="ACS12" s="55"/>
      <c r="ACT12" s="55"/>
      <c r="ACU12" s="55"/>
      <c r="ACV12" s="55"/>
      <c r="ACW12" s="55"/>
      <c r="ACX12" s="55"/>
      <c r="ACY12" s="55"/>
      <c r="ACZ12" s="55"/>
      <c r="ADA12" s="55"/>
      <c r="ADB12" s="55"/>
      <c r="ADC12" s="55"/>
      <c r="ADD12" s="55"/>
      <c r="ADE12" s="55"/>
      <c r="ADF12" s="55"/>
      <c r="ADG12" s="55"/>
      <c r="ADH12" s="55"/>
      <c r="ADI12" s="55"/>
      <c r="ADJ12" s="55"/>
      <c r="ADK12" s="55"/>
      <c r="ADL12" s="55"/>
      <c r="ADM12" s="55"/>
      <c r="ADN12" s="55"/>
      <c r="ADO12" s="55"/>
      <c r="ADP12" s="55"/>
      <c r="ADQ12" s="55"/>
      <c r="ADR12" s="55"/>
      <c r="ADS12" s="55"/>
      <c r="ADT12" s="55"/>
      <c r="ADU12" s="55"/>
      <c r="ADV12" s="55"/>
      <c r="ADW12" s="55"/>
      <c r="ADX12" s="55"/>
      <c r="ADY12" s="55"/>
      <c r="ADZ12" s="55"/>
      <c r="AEA12" s="55"/>
      <c r="AEB12" s="55"/>
      <c r="AEC12" s="55"/>
      <c r="AED12" s="55"/>
      <c r="AEE12" s="55"/>
      <c r="AEF12" s="55"/>
      <c r="AEG12" s="55"/>
      <c r="AEH12" s="55"/>
      <c r="AEI12" s="55"/>
      <c r="AEJ12" s="55"/>
      <c r="AEK12" s="55"/>
      <c r="AEL12" s="55"/>
      <c r="AEM12" s="55"/>
      <c r="AEN12" s="55"/>
      <c r="AEO12" s="55"/>
      <c r="AEP12" s="55"/>
      <c r="AEQ12" s="55"/>
      <c r="AER12" s="55"/>
      <c r="AES12" s="55"/>
      <c r="AET12" s="55"/>
      <c r="AEU12" s="55"/>
      <c r="AEV12" s="55"/>
      <c r="AEW12" s="55"/>
      <c r="AEX12" s="55"/>
      <c r="AEY12" s="55"/>
      <c r="AEZ12" s="55"/>
      <c r="AFA12" s="55"/>
      <c r="AFB12" s="55"/>
      <c r="AFC12" s="55"/>
      <c r="AFD12" s="55"/>
      <c r="AFE12" s="55"/>
      <c r="AFF12" s="55"/>
      <c r="AFG12" s="55"/>
      <c r="AFH12" s="55"/>
      <c r="AFI12" s="55"/>
      <c r="AFJ12" s="55"/>
      <c r="AFK12" s="55"/>
      <c r="AFL12" s="55"/>
      <c r="AFM12" s="55"/>
      <c r="AFN12" s="55"/>
      <c r="AFO12" s="55"/>
      <c r="AFP12" s="55"/>
      <c r="AFQ12" s="55"/>
      <c r="AFR12" s="55"/>
      <c r="AFS12" s="55"/>
      <c r="AFT12" s="55"/>
      <c r="AFU12" s="55"/>
      <c r="AFV12" s="55"/>
      <c r="AFW12" s="55"/>
      <c r="AFX12" s="55"/>
      <c r="AFY12" s="55"/>
      <c r="AFZ12" s="55"/>
      <c r="AGA12" s="55"/>
      <c r="AGB12" s="55"/>
      <c r="AGC12" s="55"/>
      <c r="AGD12" s="55"/>
      <c r="AGE12" s="55"/>
      <c r="AGF12" s="55"/>
      <c r="AGG12" s="55"/>
      <c r="AGH12" s="55"/>
      <c r="AGI12" s="55"/>
      <c r="AGJ12" s="55"/>
      <c r="AGK12" s="55"/>
      <c r="AGL12" s="55"/>
      <c r="AGM12" s="55"/>
      <c r="AGN12" s="55"/>
      <c r="AGO12" s="55"/>
      <c r="AGP12" s="55"/>
      <c r="AGQ12" s="55"/>
      <c r="AGR12" s="55"/>
      <c r="AGS12" s="55"/>
      <c r="AGT12" s="55"/>
      <c r="AGU12" s="55"/>
      <c r="AGV12" s="55"/>
      <c r="AGW12" s="55"/>
      <c r="AGX12" s="55"/>
      <c r="AGY12" s="55"/>
      <c r="AGZ12" s="55"/>
      <c r="AHA12" s="55"/>
      <c r="AHB12" s="55"/>
      <c r="AHC12" s="55"/>
      <c r="AHD12" s="55"/>
      <c r="AHE12" s="55"/>
      <c r="AHF12" s="55"/>
      <c r="AHG12" s="55"/>
      <c r="AHH12" s="55"/>
      <c r="AHI12" s="55"/>
      <c r="AHJ12" s="55"/>
      <c r="AHK12" s="55"/>
      <c r="AHL12" s="55"/>
      <c r="AHM12" s="55"/>
      <c r="AHN12" s="55"/>
      <c r="AHO12" s="55"/>
      <c r="AHP12" s="55"/>
      <c r="AHQ12" s="55"/>
      <c r="AHR12" s="55"/>
      <c r="AHS12" s="55"/>
      <c r="AHT12" s="55"/>
      <c r="AHU12" s="55"/>
      <c r="AHV12" s="55"/>
      <c r="AHW12" s="55"/>
      <c r="AHX12" s="55"/>
      <c r="AHY12" s="55"/>
      <c r="AHZ12" s="55"/>
      <c r="AIA12" s="55"/>
      <c r="AIB12" s="55"/>
      <c r="AIC12" s="55"/>
      <c r="AID12" s="55"/>
      <c r="AIE12" s="55"/>
      <c r="AIF12" s="55"/>
      <c r="AIG12" s="55"/>
      <c r="AIH12" s="55"/>
      <c r="AII12" s="55"/>
      <c r="AIJ12" s="55"/>
      <c r="AIK12" s="55"/>
      <c r="AIL12" s="55"/>
      <c r="AIM12" s="55"/>
      <c r="AIN12" s="55"/>
      <c r="AIO12" s="55"/>
      <c r="AIP12" s="55"/>
      <c r="AIQ12" s="55"/>
      <c r="AIR12" s="55"/>
      <c r="AIS12" s="55"/>
      <c r="AIT12" s="55"/>
      <c r="AIU12" s="55"/>
      <c r="AIV12" s="55"/>
      <c r="AIW12" s="55"/>
      <c r="AIX12" s="55"/>
      <c r="AIY12" s="55"/>
      <c r="AIZ12" s="55"/>
      <c r="AJA12" s="55"/>
      <c r="AJB12" s="55"/>
      <c r="AJC12" s="55"/>
      <c r="AJD12" s="55"/>
      <c r="AJE12" s="55"/>
      <c r="AJF12" s="55"/>
      <c r="AJG12" s="55"/>
      <c r="AJH12" s="55"/>
      <c r="AJI12" s="55"/>
      <c r="AJJ12" s="55"/>
      <c r="AJK12" s="55"/>
      <c r="AJL12" s="55"/>
      <c r="AJM12" s="55"/>
      <c r="AJN12" s="55"/>
      <c r="AJO12" s="55"/>
      <c r="AJP12" s="55"/>
      <c r="AJQ12" s="55"/>
      <c r="AJR12" s="55"/>
      <c r="AJS12" s="55"/>
      <c r="AJT12" s="55"/>
      <c r="AJU12" s="55"/>
      <c r="AJV12" s="55"/>
      <c r="AJW12" s="55"/>
      <c r="AJX12" s="55"/>
      <c r="AJY12" s="55"/>
      <c r="AJZ12" s="55"/>
      <c r="AKA12" s="55"/>
      <c r="AKB12" s="55"/>
      <c r="AKC12" s="55"/>
      <c r="AKD12" s="55"/>
      <c r="AKE12" s="55"/>
      <c r="AKF12" s="55"/>
      <c r="AKG12" s="55"/>
      <c r="AKH12" s="55"/>
      <c r="AKI12" s="55"/>
      <c r="AKJ12" s="55"/>
      <c r="AKK12" s="55"/>
      <c r="AKL12" s="55"/>
      <c r="AKM12" s="55"/>
      <c r="AKN12" s="55"/>
      <c r="AKO12" s="55"/>
      <c r="AKP12" s="55"/>
      <c r="AKQ12" s="55"/>
      <c r="AKR12" s="55"/>
      <c r="AKS12" s="55"/>
      <c r="AKT12" s="55"/>
      <c r="AKU12" s="55"/>
      <c r="AKV12" s="55"/>
      <c r="AKW12" s="55"/>
      <c r="AKX12" s="55"/>
      <c r="AKY12" s="55"/>
      <c r="AKZ12" s="55"/>
      <c r="ALA12" s="55"/>
      <c r="ALB12" s="55"/>
      <c r="ALC12" s="55"/>
      <c r="ALD12" s="55"/>
      <c r="ALE12" s="55"/>
      <c r="ALF12" s="55"/>
      <c r="ALG12" s="55"/>
      <c r="ALH12" s="55"/>
      <c r="ALI12" s="55"/>
      <c r="ALJ12" s="55"/>
      <c r="ALK12" s="55"/>
      <c r="ALL12" s="55"/>
      <c r="ALM12" s="55"/>
      <c r="ALN12" s="55"/>
      <c r="ALO12" s="55"/>
      <c r="ALP12" s="55"/>
      <c r="ALQ12" s="55"/>
      <c r="ALR12" s="55"/>
      <c r="ALS12" s="55"/>
      <c r="ALT12" s="55"/>
      <c r="ALU12" s="55"/>
      <c r="ALV12" s="55"/>
      <c r="ALW12" s="55"/>
      <c r="ALX12" s="55"/>
      <c r="ALY12" s="55"/>
      <c r="ALZ12" s="55"/>
      <c r="AMA12" s="55"/>
      <c r="AMB12" s="55"/>
      <c r="AMC12" s="55"/>
      <c r="AMD12" s="55"/>
      <c r="AME12" s="55"/>
      <c r="AMF12" s="55"/>
      <c r="AMG12" s="55"/>
      <c r="AMH12" s="55"/>
      <c r="AMI12" s="55"/>
      <c r="AMJ12" s="55"/>
      <c r="AMK12" s="55"/>
    </row>
    <row r="13" spans="1:1025" ht="42.75">
      <c r="A13" s="101">
        <v>45156</v>
      </c>
      <c r="B13" s="41" t="s">
        <v>232</v>
      </c>
      <c r="C13" s="46" t="s">
        <v>263</v>
      </c>
      <c r="D13" s="41">
        <v>7021</v>
      </c>
      <c r="E13" s="41" t="s">
        <v>347</v>
      </c>
      <c r="F13" s="46" t="s">
        <v>233</v>
      </c>
      <c r="G13" s="58">
        <f>занесвынес!C13-занесвынес!G13</f>
        <v>1.7</v>
      </c>
      <c r="H13" s="41" t="s">
        <v>265</v>
      </c>
      <c r="I13" s="60" t="s">
        <v>153</v>
      </c>
      <c r="J13" s="41" t="s">
        <v>235</v>
      </c>
      <c r="K13" s="109" t="s">
        <v>337</v>
      </c>
    </row>
  </sheetData>
  <mergeCells count="27">
    <mergeCell ref="J4:J5"/>
    <mergeCell ref="H4:I5"/>
    <mergeCell ref="K2:K5"/>
    <mergeCell ref="E6:E7"/>
    <mergeCell ref="D6:D7"/>
    <mergeCell ref="E2:G4"/>
    <mergeCell ref="K6:K7"/>
    <mergeCell ref="J6:J7"/>
    <mergeCell ref="H6:I6"/>
    <mergeCell ref="G6:G7"/>
    <mergeCell ref="F6:F7"/>
    <mergeCell ref="C6:C7"/>
    <mergeCell ref="B6:B7"/>
    <mergeCell ref="A6:A7"/>
    <mergeCell ref="A1:D1"/>
    <mergeCell ref="J1:J2"/>
    <mergeCell ref="A5:B5"/>
    <mergeCell ref="C5:D5"/>
    <mergeCell ref="A3:B3"/>
    <mergeCell ref="C3:D3"/>
    <mergeCell ref="A4:B4"/>
    <mergeCell ref="C4:D4"/>
    <mergeCell ref="E1:G1"/>
    <mergeCell ref="H3:I3"/>
    <mergeCell ref="H1:I2"/>
    <mergeCell ref="A2:B2"/>
    <mergeCell ref="C2:D2"/>
  </mergeCells>
  <hyperlinks>
    <hyperlink ref="C3" r:id="rId1" display="mailto:adez2012@yandex.ru" xr:uid="{00000000-0004-0000-0500-000000000000}"/>
  </hyperlinks>
  <pageMargins left="0.48055553436279302" right="0.16874998807907099" top="0.28541666269302401" bottom="0.63055557012557995" header="0.51180553436279297" footer="0.36527776718139598"/>
  <pageSetup paperSize="9" fitToWidth="0" fitToHeight="0" orientation="portrait" r:id="rId2"/>
  <headerFooter>
    <oddFooter>&amp;C&amp;"Times New Roman,Regular"Страница &amp;P&amp;"-,Regular"</oddFoot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MK13"/>
  <sheetViews>
    <sheetView topLeftCell="A13" workbookViewId="0">
      <selection activeCell="G17" sqref="G17"/>
    </sheetView>
  </sheetViews>
  <sheetFormatPr defaultColWidth="9.85546875" defaultRowHeight="14.25"/>
  <cols>
    <col min="1" max="1" width="14.140625" style="52" customWidth="1"/>
    <col min="2" max="2" width="16.42578125" style="53" customWidth="1"/>
    <col min="3" max="3" width="18.42578125" style="53" customWidth="1"/>
    <col min="4" max="4" width="14.140625" style="53" customWidth="1"/>
    <col min="5" max="5" width="13.42578125" style="53" customWidth="1"/>
    <col min="6" max="6" width="19.5703125" customWidth="1"/>
    <col min="7" max="7" width="11" customWidth="1"/>
    <col min="8" max="8" width="14.42578125" style="54" customWidth="1"/>
    <col min="9" max="9" width="13.85546875" customWidth="1"/>
    <col min="10" max="10" width="11.7109375" customWidth="1"/>
    <col min="11" max="11" width="18.85546875" customWidth="1"/>
    <col min="12" max="1025" width="11.7109375" customWidth="1"/>
  </cols>
  <sheetData>
    <row r="1" spans="1:1025" ht="25.7" customHeight="1">
      <c r="A1" s="141" t="s">
        <v>203</v>
      </c>
      <c r="B1" s="142"/>
      <c r="C1" s="143"/>
      <c r="D1" s="193" t="s">
        <v>266</v>
      </c>
      <c r="E1" s="194"/>
      <c r="F1" s="195"/>
      <c r="G1" s="141" t="s">
        <v>205</v>
      </c>
      <c r="H1" s="141" t="s">
        <v>206</v>
      </c>
      <c r="I1" s="41" t="s">
        <v>207</v>
      </c>
    </row>
    <row r="2" spans="1:1025" ht="24.75" customHeight="1">
      <c r="A2" s="141" t="s">
        <v>208</v>
      </c>
      <c r="B2" s="143"/>
      <c r="C2" s="41">
        <v>89379676209</v>
      </c>
      <c r="D2" s="196"/>
      <c r="E2" s="197"/>
      <c r="F2" s="198"/>
      <c r="G2" s="179"/>
      <c r="H2" s="179"/>
      <c r="I2" s="144" t="s">
        <v>210</v>
      </c>
    </row>
    <row r="3" spans="1:1025" ht="25.7" customHeight="1">
      <c r="A3" s="141" t="s">
        <v>211</v>
      </c>
      <c r="B3" s="143"/>
      <c r="C3" s="41" t="s">
        <v>212</v>
      </c>
      <c r="D3" s="144" t="s">
        <v>209</v>
      </c>
      <c r="E3" s="160"/>
      <c r="F3" s="148"/>
      <c r="G3" s="40" t="s">
        <v>213</v>
      </c>
      <c r="H3" s="41"/>
      <c r="I3" s="151"/>
    </row>
    <row r="4" spans="1:1025" ht="17.25" customHeight="1">
      <c r="A4" s="141" t="s">
        <v>214</v>
      </c>
      <c r="B4" s="143"/>
      <c r="C4" s="41" t="str">
        <f>занесвынес!H9</f>
        <v>Синкевич Н.Г.</v>
      </c>
      <c r="D4" s="149"/>
      <c r="E4" s="164"/>
      <c r="F4" s="150"/>
      <c r="G4" s="144"/>
      <c r="H4" s="144"/>
      <c r="I4" s="151"/>
    </row>
    <row r="5" spans="1:1025" ht="37.9" customHeight="1">
      <c r="A5" s="141" t="s">
        <v>215</v>
      </c>
      <c r="B5" s="143"/>
      <c r="C5" s="41" t="s">
        <v>199</v>
      </c>
      <c r="D5" s="41" t="s">
        <v>216</v>
      </c>
      <c r="E5" s="40" t="s">
        <v>217</v>
      </c>
      <c r="F5" s="41" t="s">
        <v>218</v>
      </c>
      <c r="G5" s="152"/>
      <c r="H5" s="152"/>
      <c r="I5" s="152"/>
    </row>
    <row r="6" spans="1:1025" ht="39" customHeight="1">
      <c r="A6" s="199" t="s">
        <v>267</v>
      </c>
      <c r="B6" s="200"/>
      <c r="C6" s="200"/>
      <c r="D6" s="200"/>
      <c r="E6" s="201"/>
      <c r="F6" s="199" t="s">
        <v>268</v>
      </c>
      <c r="G6" s="200"/>
      <c r="H6" s="200"/>
      <c r="I6" s="201"/>
    </row>
    <row r="7" spans="1:1025" ht="28.5">
      <c r="A7" s="44" t="s">
        <v>249</v>
      </c>
      <c r="B7" s="44" t="s">
        <v>269</v>
      </c>
      <c r="C7" s="44" t="s">
        <v>270</v>
      </c>
      <c r="D7" s="44" t="s">
        <v>271</v>
      </c>
      <c r="E7" s="44" t="s">
        <v>272</v>
      </c>
      <c r="F7" s="44" t="s">
        <v>269</v>
      </c>
      <c r="G7" s="44" t="s">
        <v>270</v>
      </c>
      <c r="H7" s="44" t="s">
        <v>271</v>
      </c>
      <c r="I7" s="44" t="s">
        <v>272</v>
      </c>
    </row>
    <row r="8" spans="1:1025" ht="28.5" hidden="1">
      <c r="A8" s="56">
        <f>журнал6!A8</f>
        <v>45138</v>
      </c>
      <c r="B8" s="49" t="str">
        <f>журнал6!B8</f>
        <v>ALT  клей</v>
      </c>
      <c r="C8" s="49">
        <v>0.3</v>
      </c>
      <c r="D8" s="61" t="s">
        <v>343</v>
      </c>
      <c r="E8" s="49"/>
      <c r="F8" s="49" t="s">
        <v>235</v>
      </c>
      <c r="G8" s="49">
        <f>C8-J8</f>
        <v>3.3999999999999975E-2</v>
      </c>
      <c r="H8" s="61" t="s">
        <v>343</v>
      </c>
      <c r="I8" s="49"/>
      <c r="J8" s="62">
        <f>133*2/1000</f>
        <v>0.26600000000000001</v>
      </c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  <c r="CJ8" s="55"/>
      <c r="CK8" s="55"/>
      <c r="CL8" s="55"/>
      <c r="CM8" s="55"/>
      <c r="CN8" s="55"/>
      <c r="CO8" s="55"/>
      <c r="CP8" s="55"/>
      <c r="CQ8" s="55"/>
      <c r="CR8" s="55"/>
      <c r="CS8" s="55"/>
      <c r="CT8" s="55"/>
      <c r="CU8" s="55"/>
      <c r="CV8" s="55"/>
      <c r="CW8" s="55"/>
      <c r="CX8" s="55"/>
      <c r="CY8" s="55"/>
      <c r="CZ8" s="55"/>
      <c r="DA8" s="55"/>
      <c r="DB8" s="55"/>
      <c r="DC8" s="55"/>
      <c r="DD8" s="55"/>
      <c r="DE8" s="55"/>
      <c r="DF8" s="55"/>
      <c r="DG8" s="55"/>
      <c r="DH8" s="55"/>
      <c r="DI8" s="55"/>
      <c r="DJ8" s="55"/>
      <c r="DK8" s="55"/>
      <c r="DL8" s="55"/>
      <c r="DM8" s="55"/>
      <c r="DN8" s="55"/>
      <c r="DO8" s="55"/>
      <c r="DP8" s="55"/>
      <c r="DQ8" s="55"/>
      <c r="DR8" s="55"/>
      <c r="DS8" s="55"/>
      <c r="DT8" s="55"/>
      <c r="DU8" s="55"/>
      <c r="DV8" s="55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  <c r="HH8" s="55"/>
      <c r="HI8" s="55"/>
      <c r="HJ8" s="55"/>
      <c r="HK8" s="55"/>
      <c r="HL8" s="55"/>
      <c r="HM8" s="55"/>
      <c r="HN8" s="55"/>
      <c r="HO8" s="55"/>
      <c r="HP8" s="55"/>
      <c r="HQ8" s="55"/>
      <c r="HR8" s="55"/>
      <c r="HS8" s="55"/>
      <c r="HT8" s="55"/>
      <c r="HU8" s="55"/>
      <c r="HV8" s="55"/>
      <c r="HW8" s="55"/>
      <c r="HX8" s="55"/>
      <c r="HY8" s="55"/>
      <c r="HZ8" s="55"/>
      <c r="IA8" s="55"/>
      <c r="IB8" s="55"/>
      <c r="IC8" s="55"/>
      <c r="ID8" s="55"/>
      <c r="IE8" s="55"/>
      <c r="IF8" s="55"/>
      <c r="IG8" s="55"/>
      <c r="IH8" s="55"/>
      <c r="II8" s="55"/>
      <c r="IJ8" s="55"/>
      <c r="IK8" s="55"/>
      <c r="IL8" s="55"/>
      <c r="IM8" s="55"/>
      <c r="IN8" s="55"/>
      <c r="IO8" s="55"/>
      <c r="IP8" s="55"/>
      <c r="IQ8" s="55"/>
      <c r="IR8" s="55"/>
      <c r="IS8" s="55"/>
      <c r="IT8" s="55"/>
      <c r="IU8" s="55"/>
      <c r="IV8" s="55"/>
      <c r="IW8" s="55"/>
      <c r="IX8" s="55"/>
      <c r="IY8" s="55"/>
      <c r="IZ8" s="55"/>
      <c r="JA8" s="55"/>
      <c r="JB8" s="55"/>
      <c r="JC8" s="55"/>
      <c r="JD8" s="55"/>
      <c r="JE8" s="55"/>
      <c r="JF8" s="55"/>
      <c r="JG8" s="55"/>
      <c r="JH8" s="55"/>
      <c r="JI8" s="55"/>
      <c r="JJ8" s="55"/>
      <c r="JK8" s="55"/>
      <c r="JL8" s="55"/>
      <c r="JM8" s="55"/>
      <c r="JN8" s="55"/>
      <c r="JO8" s="55"/>
      <c r="JP8" s="55"/>
      <c r="JQ8" s="55"/>
      <c r="JR8" s="55"/>
      <c r="JS8" s="55"/>
      <c r="JT8" s="55"/>
      <c r="JU8" s="55"/>
      <c r="JV8" s="55"/>
      <c r="JW8" s="55"/>
      <c r="JX8" s="55"/>
      <c r="JY8" s="55"/>
      <c r="JZ8" s="55"/>
      <c r="KA8" s="55"/>
      <c r="KB8" s="55"/>
      <c r="KC8" s="55"/>
      <c r="KD8" s="55"/>
      <c r="KE8" s="55"/>
      <c r="KF8" s="55"/>
      <c r="KG8" s="55"/>
      <c r="KH8" s="55"/>
      <c r="KI8" s="55"/>
      <c r="KJ8" s="55"/>
      <c r="KK8" s="55"/>
      <c r="KL8" s="55"/>
      <c r="KM8" s="55"/>
      <c r="KN8" s="55"/>
      <c r="KO8" s="55"/>
      <c r="KP8" s="55"/>
      <c r="KQ8" s="55"/>
      <c r="KR8" s="55"/>
      <c r="KS8" s="55"/>
      <c r="KT8" s="55"/>
      <c r="KU8" s="55"/>
      <c r="KV8" s="55"/>
      <c r="KW8" s="55"/>
      <c r="KX8" s="55"/>
      <c r="KY8" s="55"/>
      <c r="KZ8" s="55"/>
      <c r="LA8" s="55"/>
      <c r="LB8" s="55"/>
      <c r="LC8" s="55"/>
      <c r="LD8" s="55"/>
      <c r="LE8" s="55"/>
      <c r="LF8" s="55"/>
      <c r="LG8" s="55"/>
      <c r="LH8" s="55"/>
      <c r="LI8" s="55"/>
      <c r="LJ8" s="55"/>
      <c r="LK8" s="55"/>
      <c r="LL8" s="55"/>
      <c r="LM8" s="55"/>
      <c r="LN8" s="55"/>
      <c r="LO8" s="55"/>
      <c r="LP8" s="55"/>
      <c r="LQ8" s="55"/>
      <c r="LR8" s="55"/>
      <c r="LS8" s="55"/>
      <c r="LT8" s="55"/>
      <c r="LU8" s="55"/>
      <c r="LV8" s="55"/>
      <c r="LW8" s="55"/>
      <c r="LX8" s="55"/>
      <c r="LY8" s="55"/>
      <c r="LZ8" s="55"/>
      <c r="MA8" s="55"/>
      <c r="MB8" s="55"/>
      <c r="MC8" s="55"/>
      <c r="MD8" s="55"/>
      <c r="ME8" s="55"/>
      <c r="MF8" s="55"/>
      <c r="MG8" s="55"/>
      <c r="MH8" s="55"/>
      <c r="MI8" s="55"/>
      <c r="MJ8" s="55"/>
      <c r="MK8" s="55"/>
      <c r="ML8" s="55"/>
      <c r="MM8" s="55"/>
      <c r="MN8" s="55"/>
      <c r="MO8" s="55"/>
      <c r="MP8" s="55"/>
      <c r="MQ8" s="55"/>
      <c r="MR8" s="55"/>
      <c r="MS8" s="55"/>
      <c r="MT8" s="55"/>
      <c r="MU8" s="55"/>
      <c r="MV8" s="55"/>
      <c r="MW8" s="55"/>
      <c r="MX8" s="55"/>
      <c r="MY8" s="55"/>
      <c r="MZ8" s="55"/>
      <c r="NA8" s="55"/>
      <c r="NB8" s="55"/>
      <c r="NC8" s="55"/>
      <c r="ND8" s="55"/>
      <c r="NE8" s="55"/>
      <c r="NF8" s="55"/>
      <c r="NG8" s="55"/>
      <c r="NH8" s="55"/>
      <c r="NI8" s="55"/>
      <c r="NJ8" s="55"/>
      <c r="NK8" s="55"/>
      <c r="NL8" s="55"/>
      <c r="NM8" s="55"/>
      <c r="NN8" s="55"/>
      <c r="NO8" s="55"/>
      <c r="NP8" s="55"/>
      <c r="NQ8" s="55"/>
      <c r="NR8" s="55"/>
      <c r="NS8" s="55"/>
      <c r="NT8" s="55"/>
      <c r="NU8" s="55"/>
      <c r="NV8" s="55"/>
      <c r="NW8" s="55"/>
      <c r="NX8" s="55"/>
      <c r="NY8" s="55"/>
      <c r="NZ8" s="55"/>
      <c r="OA8" s="55"/>
      <c r="OB8" s="55"/>
      <c r="OC8" s="55"/>
      <c r="OD8" s="55"/>
      <c r="OE8" s="55"/>
      <c r="OF8" s="55"/>
      <c r="OG8" s="55"/>
      <c r="OH8" s="55"/>
      <c r="OI8" s="55"/>
      <c r="OJ8" s="55"/>
      <c r="OK8" s="55"/>
      <c r="OL8" s="55"/>
      <c r="OM8" s="55"/>
      <c r="ON8" s="55"/>
      <c r="OO8" s="55"/>
      <c r="OP8" s="55"/>
      <c r="OQ8" s="55"/>
      <c r="OR8" s="55"/>
      <c r="OS8" s="55"/>
      <c r="OT8" s="55"/>
      <c r="OU8" s="55"/>
      <c r="OV8" s="55"/>
      <c r="OW8" s="55"/>
      <c r="OX8" s="55"/>
      <c r="OY8" s="55"/>
      <c r="OZ8" s="55"/>
      <c r="PA8" s="55"/>
      <c r="PB8" s="55"/>
      <c r="PC8" s="55"/>
      <c r="PD8" s="55"/>
      <c r="PE8" s="55"/>
      <c r="PF8" s="55"/>
      <c r="PG8" s="55"/>
      <c r="PH8" s="55"/>
      <c r="PI8" s="55"/>
      <c r="PJ8" s="55"/>
      <c r="PK8" s="55"/>
      <c r="PL8" s="55"/>
      <c r="PM8" s="55"/>
      <c r="PN8" s="55"/>
      <c r="PO8" s="55"/>
      <c r="PP8" s="55"/>
      <c r="PQ8" s="55"/>
      <c r="PR8" s="55"/>
      <c r="PS8" s="55"/>
      <c r="PT8" s="55"/>
      <c r="PU8" s="55"/>
      <c r="PV8" s="55"/>
      <c r="PW8" s="55"/>
      <c r="PX8" s="55"/>
      <c r="PY8" s="55"/>
      <c r="PZ8" s="55"/>
      <c r="QA8" s="55"/>
      <c r="QB8" s="55"/>
      <c r="QC8" s="55"/>
      <c r="QD8" s="55"/>
      <c r="QE8" s="55"/>
      <c r="QF8" s="55"/>
      <c r="QG8" s="55"/>
      <c r="QH8" s="55"/>
      <c r="QI8" s="55"/>
      <c r="QJ8" s="55"/>
      <c r="QK8" s="55"/>
      <c r="QL8" s="55"/>
      <c r="QM8" s="55"/>
      <c r="QN8" s="55"/>
      <c r="QO8" s="55"/>
      <c r="QP8" s="55"/>
      <c r="QQ8" s="55"/>
      <c r="QR8" s="55"/>
      <c r="QS8" s="55"/>
      <c r="QT8" s="55"/>
      <c r="QU8" s="55"/>
      <c r="QV8" s="55"/>
      <c r="QW8" s="55"/>
      <c r="QX8" s="55"/>
      <c r="QY8" s="55"/>
      <c r="QZ8" s="55"/>
      <c r="RA8" s="55"/>
      <c r="RB8" s="55"/>
      <c r="RC8" s="55"/>
      <c r="RD8" s="55"/>
      <c r="RE8" s="55"/>
      <c r="RF8" s="55"/>
      <c r="RG8" s="55"/>
      <c r="RH8" s="55"/>
      <c r="RI8" s="55"/>
      <c r="RJ8" s="55"/>
      <c r="RK8" s="55"/>
      <c r="RL8" s="55"/>
      <c r="RM8" s="55"/>
      <c r="RN8" s="55"/>
      <c r="RO8" s="55"/>
      <c r="RP8" s="55"/>
      <c r="RQ8" s="55"/>
      <c r="RR8" s="55"/>
      <c r="RS8" s="55"/>
      <c r="RT8" s="55"/>
      <c r="RU8" s="55"/>
      <c r="RV8" s="55"/>
      <c r="RW8" s="55"/>
      <c r="RX8" s="55"/>
      <c r="RY8" s="55"/>
      <c r="RZ8" s="55"/>
      <c r="SA8" s="55"/>
      <c r="SB8" s="55"/>
      <c r="SC8" s="55"/>
      <c r="SD8" s="55"/>
      <c r="SE8" s="55"/>
      <c r="SF8" s="55"/>
      <c r="SG8" s="55"/>
      <c r="SH8" s="55"/>
      <c r="SI8" s="55"/>
      <c r="SJ8" s="55"/>
      <c r="SK8" s="55"/>
      <c r="SL8" s="55"/>
      <c r="SM8" s="55"/>
      <c r="SN8" s="55"/>
      <c r="SO8" s="55"/>
      <c r="SP8" s="55"/>
      <c r="SQ8" s="55"/>
      <c r="SR8" s="55"/>
      <c r="SS8" s="55"/>
      <c r="ST8" s="55"/>
      <c r="SU8" s="55"/>
      <c r="SV8" s="55"/>
      <c r="SW8" s="55"/>
      <c r="SX8" s="55"/>
      <c r="SY8" s="55"/>
      <c r="SZ8" s="55"/>
      <c r="TA8" s="55"/>
      <c r="TB8" s="55"/>
      <c r="TC8" s="55"/>
      <c r="TD8" s="55"/>
      <c r="TE8" s="55"/>
      <c r="TF8" s="55"/>
      <c r="TG8" s="55"/>
      <c r="TH8" s="55"/>
      <c r="TI8" s="55"/>
      <c r="TJ8" s="55"/>
      <c r="TK8" s="55"/>
      <c r="TL8" s="55"/>
      <c r="TM8" s="55"/>
      <c r="TN8" s="55"/>
      <c r="TO8" s="55"/>
      <c r="TP8" s="55"/>
      <c r="TQ8" s="55"/>
      <c r="TR8" s="55"/>
      <c r="TS8" s="55"/>
      <c r="TT8" s="55"/>
      <c r="TU8" s="55"/>
      <c r="TV8" s="55"/>
      <c r="TW8" s="55"/>
      <c r="TX8" s="55"/>
      <c r="TY8" s="55"/>
      <c r="TZ8" s="55"/>
      <c r="UA8" s="55"/>
      <c r="UB8" s="55"/>
      <c r="UC8" s="55"/>
      <c r="UD8" s="55"/>
      <c r="UE8" s="55"/>
      <c r="UF8" s="55"/>
      <c r="UG8" s="55"/>
      <c r="UH8" s="55"/>
      <c r="UI8" s="55"/>
      <c r="UJ8" s="55"/>
      <c r="UK8" s="55"/>
      <c r="UL8" s="55"/>
      <c r="UM8" s="55"/>
      <c r="UN8" s="55"/>
      <c r="UO8" s="55"/>
      <c r="UP8" s="55"/>
      <c r="UQ8" s="55"/>
      <c r="UR8" s="55"/>
      <c r="US8" s="55"/>
      <c r="UT8" s="55"/>
      <c r="UU8" s="55"/>
      <c r="UV8" s="55"/>
      <c r="UW8" s="55"/>
      <c r="UX8" s="55"/>
      <c r="UY8" s="55"/>
      <c r="UZ8" s="55"/>
      <c r="VA8" s="55"/>
      <c r="VB8" s="55"/>
      <c r="VC8" s="55"/>
      <c r="VD8" s="55"/>
      <c r="VE8" s="55"/>
      <c r="VF8" s="55"/>
      <c r="VG8" s="55"/>
      <c r="VH8" s="55"/>
      <c r="VI8" s="55"/>
      <c r="VJ8" s="55"/>
      <c r="VK8" s="55"/>
      <c r="VL8" s="55"/>
      <c r="VM8" s="55"/>
      <c r="VN8" s="55"/>
      <c r="VO8" s="55"/>
      <c r="VP8" s="55"/>
      <c r="VQ8" s="55"/>
      <c r="VR8" s="55"/>
      <c r="VS8" s="55"/>
      <c r="VT8" s="55"/>
      <c r="VU8" s="55"/>
      <c r="VV8" s="55"/>
      <c r="VW8" s="55"/>
      <c r="VX8" s="55"/>
      <c r="VY8" s="55"/>
      <c r="VZ8" s="55"/>
      <c r="WA8" s="55"/>
      <c r="WB8" s="55"/>
      <c r="WC8" s="55"/>
      <c r="WD8" s="55"/>
      <c r="WE8" s="55"/>
      <c r="WF8" s="55"/>
      <c r="WG8" s="55"/>
      <c r="WH8" s="55"/>
      <c r="WI8" s="55"/>
      <c r="WJ8" s="55"/>
      <c r="WK8" s="55"/>
      <c r="WL8" s="55"/>
      <c r="WM8" s="55"/>
      <c r="WN8" s="55"/>
      <c r="WO8" s="55"/>
      <c r="WP8" s="55"/>
      <c r="WQ8" s="55"/>
      <c r="WR8" s="55"/>
      <c r="WS8" s="55"/>
      <c r="WT8" s="55"/>
      <c r="WU8" s="55"/>
      <c r="WV8" s="55"/>
      <c r="WW8" s="55"/>
      <c r="WX8" s="55"/>
      <c r="WY8" s="55"/>
      <c r="WZ8" s="55"/>
      <c r="XA8" s="55"/>
      <c r="XB8" s="55"/>
      <c r="XC8" s="55"/>
      <c r="XD8" s="55"/>
      <c r="XE8" s="55"/>
      <c r="XF8" s="55"/>
      <c r="XG8" s="55"/>
      <c r="XH8" s="55"/>
      <c r="XI8" s="55"/>
      <c r="XJ8" s="55"/>
      <c r="XK8" s="55"/>
      <c r="XL8" s="55"/>
      <c r="XM8" s="55"/>
      <c r="XN8" s="55"/>
      <c r="XO8" s="55"/>
      <c r="XP8" s="55"/>
      <c r="XQ8" s="55"/>
      <c r="XR8" s="55"/>
      <c r="XS8" s="55"/>
      <c r="XT8" s="55"/>
      <c r="XU8" s="55"/>
      <c r="XV8" s="55"/>
      <c r="XW8" s="55"/>
      <c r="XX8" s="55"/>
      <c r="XY8" s="55"/>
      <c r="XZ8" s="55"/>
      <c r="YA8" s="55"/>
      <c r="YB8" s="55"/>
      <c r="YC8" s="55"/>
      <c r="YD8" s="55"/>
      <c r="YE8" s="55"/>
      <c r="YF8" s="55"/>
      <c r="YG8" s="55"/>
      <c r="YH8" s="55"/>
      <c r="YI8" s="55"/>
      <c r="YJ8" s="55"/>
      <c r="YK8" s="55"/>
      <c r="YL8" s="55"/>
      <c r="YM8" s="55"/>
      <c r="YN8" s="55"/>
      <c r="YO8" s="55"/>
      <c r="YP8" s="55"/>
      <c r="YQ8" s="55"/>
      <c r="YR8" s="55"/>
      <c r="YS8" s="55"/>
      <c r="YT8" s="55"/>
      <c r="YU8" s="55"/>
      <c r="YV8" s="55"/>
      <c r="YW8" s="55"/>
      <c r="YX8" s="55"/>
      <c r="YY8" s="55"/>
      <c r="YZ8" s="55"/>
      <c r="ZA8" s="55"/>
      <c r="ZB8" s="55"/>
      <c r="ZC8" s="55"/>
      <c r="ZD8" s="55"/>
      <c r="ZE8" s="55"/>
      <c r="ZF8" s="55"/>
      <c r="ZG8" s="55"/>
      <c r="ZH8" s="55"/>
      <c r="ZI8" s="55"/>
      <c r="ZJ8" s="55"/>
      <c r="ZK8" s="55"/>
      <c r="ZL8" s="55"/>
      <c r="ZM8" s="55"/>
      <c r="ZN8" s="55"/>
      <c r="ZO8" s="55"/>
      <c r="ZP8" s="55"/>
      <c r="ZQ8" s="55"/>
      <c r="ZR8" s="55"/>
      <c r="ZS8" s="55"/>
      <c r="ZT8" s="55"/>
      <c r="ZU8" s="55"/>
      <c r="ZV8" s="55"/>
      <c r="ZW8" s="55"/>
      <c r="ZX8" s="55"/>
      <c r="ZY8" s="55"/>
      <c r="ZZ8" s="55"/>
      <c r="AAA8" s="55"/>
      <c r="AAB8" s="55"/>
      <c r="AAC8" s="55"/>
      <c r="AAD8" s="55"/>
      <c r="AAE8" s="55"/>
      <c r="AAF8" s="55"/>
      <c r="AAG8" s="55"/>
      <c r="AAH8" s="55"/>
      <c r="AAI8" s="55"/>
      <c r="AAJ8" s="55"/>
      <c r="AAK8" s="55"/>
      <c r="AAL8" s="55"/>
      <c r="AAM8" s="55"/>
      <c r="AAN8" s="55"/>
      <c r="AAO8" s="55"/>
      <c r="AAP8" s="55"/>
      <c r="AAQ8" s="55"/>
      <c r="AAR8" s="55"/>
      <c r="AAS8" s="55"/>
      <c r="AAT8" s="55"/>
      <c r="AAU8" s="55"/>
      <c r="AAV8" s="55"/>
      <c r="AAW8" s="55"/>
      <c r="AAX8" s="55"/>
      <c r="AAY8" s="55"/>
      <c r="AAZ8" s="55"/>
      <c r="ABA8" s="55"/>
      <c r="ABB8" s="55"/>
      <c r="ABC8" s="55"/>
      <c r="ABD8" s="55"/>
      <c r="ABE8" s="55"/>
      <c r="ABF8" s="55"/>
      <c r="ABG8" s="55"/>
      <c r="ABH8" s="55"/>
      <c r="ABI8" s="55"/>
      <c r="ABJ8" s="55"/>
      <c r="ABK8" s="55"/>
      <c r="ABL8" s="55"/>
      <c r="ABM8" s="55"/>
      <c r="ABN8" s="55"/>
      <c r="ABO8" s="55"/>
      <c r="ABP8" s="55"/>
      <c r="ABQ8" s="55"/>
      <c r="ABR8" s="55"/>
      <c r="ABS8" s="55"/>
      <c r="ABT8" s="55"/>
      <c r="ABU8" s="55"/>
      <c r="ABV8" s="55"/>
      <c r="ABW8" s="55"/>
      <c r="ABX8" s="55"/>
      <c r="ABY8" s="55"/>
      <c r="ABZ8" s="55"/>
      <c r="ACA8" s="55"/>
      <c r="ACB8" s="55"/>
      <c r="ACC8" s="55"/>
      <c r="ACD8" s="55"/>
      <c r="ACE8" s="55"/>
      <c r="ACF8" s="55"/>
      <c r="ACG8" s="55"/>
      <c r="ACH8" s="55"/>
      <c r="ACI8" s="55"/>
      <c r="ACJ8" s="55"/>
      <c r="ACK8" s="55"/>
      <c r="ACL8" s="55"/>
      <c r="ACM8" s="55"/>
      <c r="ACN8" s="55"/>
      <c r="ACO8" s="55"/>
      <c r="ACP8" s="55"/>
      <c r="ACQ8" s="55"/>
      <c r="ACR8" s="55"/>
      <c r="ACS8" s="55"/>
      <c r="ACT8" s="55"/>
      <c r="ACU8" s="55"/>
      <c r="ACV8" s="55"/>
      <c r="ACW8" s="55"/>
      <c r="ACX8" s="55"/>
      <c r="ACY8" s="55"/>
      <c r="ACZ8" s="55"/>
      <c r="ADA8" s="55"/>
      <c r="ADB8" s="55"/>
      <c r="ADC8" s="55"/>
      <c r="ADD8" s="55"/>
      <c r="ADE8" s="55"/>
      <c r="ADF8" s="55"/>
      <c r="ADG8" s="55"/>
      <c r="ADH8" s="55"/>
      <c r="ADI8" s="55"/>
      <c r="ADJ8" s="55"/>
      <c r="ADK8" s="55"/>
      <c r="ADL8" s="55"/>
      <c r="ADM8" s="55"/>
      <c r="ADN8" s="55"/>
      <c r="ADO8" s="55"/>
      <c r="ADP8" s="55"/>
      <c r="ADQ8" s="55"/>
      <c r="ADR8" s="55"/>
      <c r="ADS8" s="55"/>
      <c r="ADT8" s="55"/>
      <c r="ADU8" s="55"/>
      <c r="ADV8" s="55"/>
      <c r="ADW8" s="55"/>
      <c r="ADX8" s="55"/>
      <c r="ADY8" s="55"/>
      <c r="ADZ8" s="55"/>
      <c r="AEA8" s="55"/>
      <c r="AEB8" s="55"/>
      <c r="AEC8" s="55"/>
      <c r="AED8" s="55"/>
      <c r="AEE8" s="55"/>
      <c r="AEF8" s="55"/>
      <c r="AEG8" s="55"/>
      <c r="AEH8" s="55"/>
      <c r="AEI8" s="55"/>
      <c r="AEJ8" s="55"/>
      <c r="AEK8" s="55"/>
      <c r="AEL8" s="55"/>
      <c r="AEM8" s="55"/>
      <c r="AEN8" s="55"/>
      <c r="AEO8" s="55"/>
      <c r="AEP8" s="55"/>
      <c r="AEQ8" s="55"/>
      <c r="AER8" s="55"/>
      <c r="AES8" s="55"/>
      <c r="AET8" s="55"/>
      <c r="AEU8" s="55"/>
      <c r="AEV8" s="55"/>
      <c r="AEW8" s="55"/>
      <c r="AEX8" s="55"/>
      <c r="AEY8" s="55"/>
      <c r="AEZ8" s="55"/>
      <c r="AFA8" s="55"/>
      <c r="AFB8" s="55"/>
      <c r="AFC8" s="55"/>
      <c r="AFD8" s="55"/>
      <c r="AFE8" s="55"/>
      <c r="AFF8" s="55"/>
      <c r="AFG8" s="55"/>
      <c r="AFH8" s="55"/>
      <c r="AFI8" s="55"/>
      <c r="AFJ8" s="55"/>
      <c r="AFK8" s="55"/>
      <c r="AFL8" s="55"/>
      <c r="AFM8" s="55"/>
      <c r="AFN8" s="55"/>
      <c r="AFO8" s="55"/>
      <c r="AFP8" s="55"/>
      <c r="AFQ8" s="55"/>
      <c r="AFR8" s="55"/>
      <c r="AFS8" s="55"/>
      <c r="AFT8" s="55"/>
      <c r="AFU8" s="55"/>
      <c r="AFV8" s="55"/>
      <c r="AFW8" s="55"/>
      <c r="AFX8" s="55"/>
      <c r="AFY8" s="55"/>
      <c r="AFZ8" s="55"/>
      <c r="AGA8" s="55"/>
      <c r="AGB8" s="55"/>
      <c r="AGC8" s="55"/>
      <c r="AGD8" s="55"/>
      <c r="AGE8" s="55"/>
      <c r="AGF8" s="55"/>
      <c r="AGG8" s="55"/>
      <c r="AGH8" s="55"/>
      <c r="AGI8" s="55"/>
      <c r="AGJ8" s="55"/>
      <c r="AGK8" s="55"/>
      <c r="AGL8" s="55"/>
      <c r="AGM8" s="55"/>
      <c r="AGN8" s="55"/>
      <c r="AGO8" s="55"/>
      <c r="AGP8" s="55"/>
      <c r="AGQ8" s="55"/>
      <c r="AGR8" s="55"/>
      <c r="AGS8" s="55"/>
      <c r="AGT8" s="55"/>
      <c r="AGU8" s="55"/>
      <c r="AGV8" s="55"/>
      <c r="AGW8" s="55"/>
      <c r="AGX8" s="55"/>
      <c r="AGY8" s="55"/>
      <c r="AGZ8" s="55"/>
      <c r="AHA8" s="55"/>
      <c r="AHB8" s="55"/>
      <c r="AHC8" s="55"/>
      <c r="AHD8" s="55"/>
      <c r="AHE8" s="55"/>
      <c r="AHF8" s="55"/>
      <c r="AHG8" s="55"/>
      <c r="AHH8" s="55"/>
      <c r="AHI8" s="55"/>
      <c r="AHJ8" s="55"/>
      <c r="AHK8" s="55"/>
      <c r="AHL8" s="55"/>
      <c r="AHM8" s="55"/>
      <c r="AHN8" s="55"/>
      <c r="AHO8" s="55"/>
      <c r="AHP8" s="55"/>
      <c r="AHQ8" s="55"/>
      <c r="AHR8" s="55"/>
      <c r="AHS8" s="55"/>
      <c r="AHT8" s="55"/>
      <c r="AHU8" s="55"/>
      <c r="AHV8" s="55"/>
      <c r="AHW8" s="55"/>
      <c r="AHX8" s="55"/>
      <c r="AHY8" s="55"/>
      <c r="AHZ8" s="55"/>
      <c r="AIA8" s="55"/>
      <c r="AIB8" s="55"/>
      <c r="AIC8" s="55"/>
      <c r="AID8" s="55"/>
      <c r="AIE8" s="55"/>
      <c r="AIF8" s="55"/>
      <c r="AIG8" s="55"/>
      <c r="AIH8" s="55"/>
      <c r="AII8" s="55"/>
      <c r="AIJ8" s="55"/>
      <c r="AIK8" s="55"/>
      <c r="AIL8" s="55"/>
      <c r="AIM8" s="55"/>
      <c r="AIN8" s="55"/>
      <c r="AIO8" s="55"/>
      <c r="AIP8" s="55"/>
      <c r="AIQ8" s="55"/>
      <c r="AIR8" s="55"/>
      <c r="AIS8" s="55"/>
      <c r="AIT8" s="55"/>
      <c r="AIU8" s="55"/>
      <c r="AIV8" s="55"/>
      <c r="AIW8" s="55"/>
      <c r="AIX8" s="55"/>
      <c r="AIY8" s="55"/>
      <c r="AIZ8" s="55"/>
      <c r="AJA8" s="55"/>
      <c r="AJB8" s="55"/>
      <c r="AJC8" s="55"/>
      <c r="AJD8" s="55"/>
      <c r="AJE8" s="55"/>
      <c r="AJF8" s="55"/>
      <c r="AJG8" s="55"/>
      <c r="AJH8" s="55"/>
      <c r="AJI8" s="55"/>
      <c r="AJJ8" s="55"/>
      <c r="AJK8" s="55"/>
      <c r="AJL8" s="55"/>
      <c r="AJM8" s="55"/>
      <c r="AJN8" s="55"/>
      <c r="AJO8" s="55"/>
      <c r="AJP8" s="55"/>
      <c r="AJQ8" s="55"/>
      <c r="AJR8" s="55"/>
      <c r="AJS8" s="55"/>
      <c r="AJT8" s="55"/>
      <c r="AJU8" s="55"/>
      <c r="AJV8" s="55"/>
      <c r="AJW8" s="55"/>
      <c r="AJX8" s="55"/>
      <c r="AJY8" s="55"/>
      <c r="AJZ8" s="55"/>
      <c r="AKA8" s="55"/>
      <c r="AKB8" s="55"/>
      <c r="AKC8" s="55"/>
      <c r="AKD8" s="55"/>
      <c r="AKE8" s="55"/>
      <c r="AKF8" s="55"/>
      <c r="AKG8" s="55"/>
      <c r="AKH8" s="55"/>
      <c r="AKI8" s="55"/>
      <c r="AKJ8" s="55"/>
      <c r="AKK8" s="55"/>
      <c r="AKL8" s="55"/>
      <c r="AKM8" s="55"/>
      <c r="AKN8" s="55"/>
      <c r="AKO8" s="55"/>
      <c r="AKP8" s="55"/>
      <c r="AKQ8" s="55"/>
      <c r="AKR8" s="55"/>
      <c r="AKS8" s="55"/>
      <c r="AKT8" s="55"/>
      <c r="AKU8" s="55"/>
      <c r="AKV8" s="55"/>
      <c r="AKW8" s="55"/>
      <c r="AKX8" s="55"/>
      <c r="AKY8" s="55"/>
      <c r="AKZ8" s="55"/>
      <c r="ALA8" s="55"/>
      <c r="ALB8" s="55"/>
      <c r="ALC8" s="55"/>
      <c r="ALD8" s="55"/>
      <c r="ALE8" s="55"/>
      <c r="ALF8" s="55"/>
      <c r="ALG8" s="55"/>
      <c r="ALH8" s="55"/>
      <c r="ALI8" s="55"/>
      <c r="ALJ8" s="55"/>
      <c r="ALK8" s="55"/>
      <c r="ALL8" s="55"/>
      <c r="ALM8" s="55"/>
      <c r="ALN8" s="55"/>
      <c r="ALO8" s="55"/>
      <c r="ALP8" s="55"/>
      <c r="ALQ8" s="55"/>
      <c r="ALR8" s="55"/>
      <c r="ALS8" s="55"/>
      <c r="ALT8" s="55"/>
      <c r="ALU8" s="55"/>
      <c r="ALV8" s="55"/>
      <c r="ALW8" s="55"/>
      <c r="ALX8" s="55"/>
      <c r="ALY8" s="55"/>
      <c r="ALZ8" s="55"/>
      <c r="AMA8" s="55"/>
      <c r="AMB8" s="55"/>
      <c r="AMC8" s="55"/>
      <c r="AMD8" s="55"/>
      <c r="AME8" s="55"/>
      <c r="AMF8" s="55"/>
      <c r="AMG8" s="55"/>
      <c r="AMH8" s="55"/>
      <c r="AMI8" s="55"/>
      <c r="AMJ8" s="55"/>
      <c r="AMK8" s="55"/>
    </row>
    <row r="9" spans="1:1025" ht="50.45" customHeight="1">
      <c r="A9" s="101">
        <f>журнал6!A9</f>
        <v>45140</v>
      </c>
      <c r="B9" s="41" t="str">
        <f>журнал6!B10</f>
        <v xml:space="preserve">Ратобор-брикет от грызунов </v>
      </c>
      <c r="C9" s="41">
        <v>4.8</v>
      </c>
      <c r="D9" s="41" t="s">
        <v>343</v>
      </c>
      <c r="E9" s="63"/>
      <c r="F9" s="47" t="s">
        <v>235</v>
      </c>
      <c r="G9" s="41">
        <f t="shared" ref="G9:G13" si="0">C9-J9</f>
        <v>0.85999999999999988</v>
      </c>
      <c r="H9" s="41" t="s">
        <v>343</v>
      </c>
      <c r="I9" s="63"/>
      <c r="J9" s="29">
        <f>(197*20)/1000</f>
        <v>3.94</v>
      </c>
    </row>
    <row r="10" spans="1:1025" ht="66" customHeight="1">
      <c r="A10" s="101">
        <f>журнал6!A10</f>
        <v>45141</v>
      </c>
      <c r="B10" s="41" t="s">
        <v>232</v>
      </c>
      <c r="C10" s="41">
        <v>1.5</v>
      </c>
      <c r="D10" s="41" t="s">
        <v>343</v>
      </c>
      <c r="E10" s="63"/>
      <c r="F10" s="47" t="s">
        <v>235</v>
      </c>
      <c r="G10" s="41">
        <f t="shared" si="0"/>
        <v>-0.19999999999999996</v>
      </c>
      <c r="H10" s="41" t="s">
        <v>343</v>
      </c>
      <c r="I10" s="63"/>
      <c r="J10" s="29">
        <f>(85*20)/1000</f>
        <v>1.7</v>
      </c>
    </row>
    <row r="11" spans="1:1025" ht="28.5">
      <c r="A11" s="56">
        <f>журнал6!A11</f>
        <v>45152</v>
      </c>
      <c r="B11" s="49" t="str">
        <f>журнал6!B11</f>
        <v>ALT  клей</v>
      </c>
      <c r="C11" s="49">
        <v>0.5</v>
      </c>
      <c r="D11" s="61" t="s">
        <v>343</v>
      </c>
      <c r="E11" s="49"/>
      <c r="F11" s="49" t="s">
        <v>235</v>
      </c>
      <c r="G11" s="49">
        <f t="shared" si="0"/>
        <v>0.23399999999999999</v>
      </c>
      <c r="H11" s="61" t="s">
        <v>343</v>
      </c>
      <c r="I11" s="49"/>
      <c r="J11" s="62">
        <f>133*2/1000</f>
        <v>0.26600000000000001</v>
      </c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55"/>
      <c r="BT11" s="55"/>
      <c r="BU11" s="55"/>
      <c r="BV11" s="55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  <c r="FF11" s="55"/>
      <c r="FG11" s="55"/>
      <c r="FH11" s="55"/>
      <c r="FI11" s="55"/>
      <c r="FJ11" s="55"/>
      <c r="FK11" s="55"/>
      <c r="FL11" s="55"/>
      <c r="FM11" s="55"/>
      <c r="FN11" s="55"/>
      <c r="FO11" s="55"/>
      <c r="FP11" s="55"/>
      <c r="FQ11" s="55"/>
      <c r="FR11" s="55"/>
      <c r="FS11" s="55"/>
      <c r="FT11" s="55"/>
      <c r="FU11" s="55"/>
      <c r="FV11" s="55"/>
      <c r="FW11" s="55"/>
      <c r="FX11" s="55"/>
      <c r="FY11" s="55"/>
      <c r="FZ11" s="55"/>
      <c r="GA11" s="55"/>
      <c r="GB11" s="55"/>
      <c r="GC11" s="55"/>
      <c r="GD11" s="55"/>
      <c r="GE11" s="55"/>
      <c r="GF11" s="55"/>
      <c r="GG11" s="55"/>
      <c r="GH11" s="55"/>
      <c r="GI11" s="55"/>
      <c r="GJ11" s="55"/>
      <c r="GK11" s="55"/>
      <c r="GL11" s="55"/>
      <c r="GM11" s="55"/>
      <c r="GN11" s="55"/>
      <c r="GO11" s="55"/>
      <c r="GP11" s="55"/>
      <c r="GQ11" s="55"/>
      <c r="GR11" s="55"/>
      <c r="GS11" s="55"/>
      <c r="GT11" s="55"/>
      <c r="GU11" s="55"/>
      <c r="GV11" s="55"/>
      <c r="GW11" s="55"/>
      <c r="GX11" s="55"/>
      <c r="GY11" s="55"/>
      <c r="GZ11" s="55"/>
      <c r="HA11" s="55"/>
      <c r="HB11" s="55"/>
      <c r="HC11" s="55"/>
      <c r="HD11" s="55"/>
      <c r="HE11" s="55"/>
      <c r="HF11" s="55"/>
      <c r="HG11" s="55"/>
      <c r="HH11" s="55"/>
      <c r="HI11" s="55"/>
      <c r="HJ11" s="55"/>
      <c r="HK11" s="55"/>
      <c r="HL11" s="55"/>
      <c r="HM11" s="55"/>
      <c r="HN11" s="55"/>
      <c r="HO11" s="55"/>
      <c r="HP11" s="55"/>
      <c r="HQ11" s="55"/>
      <c r="HR11" s="55"/>
      <c r="HS11" s="55"/>
      <c r="HT11" s="55"/>
      <c r="HU11" s="55"/>
      <c r="HV11" s="55"/>
      <c r="HW11" s="55"/>
      <c r="HX11" s="55"/>
      <c r="HY11" s="55"/>
      <c r="HZ11" s="55"/>
      <c r="IA11" s="55"/>
      <c r="IB11" s="55"/>
      <c r="IC11" s="55"/>
      <c r="ID11" s="55"/>
      <c r="IE11" s="55"/>
      <c r="IF11" s="55"/>
      <c r="IG11" s="55"/>
      <c r="IH11" s="55"/>
      <c r="II11" s="55"/>
      <c r="IJ11" s="55"/>
      <c r="IK11" s="55"/>
      <c r="IL11" s="55"/>
      <c r="IM11" s="55"/>
      <c r="IN11" s="55"/>
      <c r="IO11" s="55"/>
      <c r="IP11" s="55"/>
      <c r="IQ11" s="55"/>
      <c r="IR11" s="55"/>
      <c r="IS11" s="55"/>
      <c r="IT11" s="55"/>
      <c r="IU11" s="55"/>
      <c r="IV11" s="55"/>
      <c r="IW11" s="55"/>
      <c r="IX11" s="55"/>
      <c r="IY11" s="55"/>
      <c r="IZ11" s="55"/>
      <c r="JA11" s="55"/>
      <c r="JB11" s="55"/>
      <c r="JC11" s="55"/>
      <c r="JD11" s="55"/>
      <c r="JE11" s="55"/>
      <c r="JF11" s="55"/>
      <c r="JG11" s="55"/>
      <c r="JH11" s="55"/>
      <c r="JI11" s="55"/>
      <c r="JJ11" s="55"/>
      <c r="JK11" s="55"/>
      <c r="JL11" s="55"/>
      <c r="JM11" s="55"/>
      <c r="JN11" s="55"/>
      <c r="JO11" s="55"/>
      <c r="JP11" s="55"/>
      <c r="JQ11" s="55"/>
      <c r="JR11" s="55"/>
      <c r="JS11" s="55"/>
      <c r="JT11" s="55"/>
      <c r="JU11" s="55"/>
      <c r="JV11" s="55"/>
      <c r="JW11" s="55"/>
      <c r="JX11" s="55"/>
      <c r="JY11" s="55"/>
      <c r="JZ11" s="55"/>
      <c r="KA11" s="55"/>
      <c r="KB11" s="55"/>
      <c r="KC11" s="55"/>
      <c r="KD11" s="55"/>
      <c r="KE11" s="55"/>
      <c r="KF11" s="55"/>
      <c r="KG11" s="55"/>
      <c r="KH11" s="55"/>
      <c r="KI11" s="55"/>
      <c r="KJ11" s="55"/>
      <c r="KK11" s="55"/>
      <c r="KL11" s="55"/>
      <c r="KM11" s="55"/>
      <c r="KN11" s="55"/>
      <c r="KO11" s="55"/>
      <c r="KP11" s="55"/>
      <c r="KQ11" s="55"/>
      <c r="KR11" s="55"/>
      <c r="KS11" s="55"/>
      <c r="KT11" s="55"/>
      <c r="KU11" s="55"/>
      <c r="KV11" s="55"/>
      <c r="KW11" s="55"/>
      <c r="KX11" s="55"/>
      <c r="KY11" s="55"/>
      <c r="KZ11" s="55"/>
      <c r="LA11" s="55"/>
      <c r="LB11" s="55"/>
      <c r="LC11" s="55"/>
      <c r="LD11" s="55"/>
      <c r="LE11" s="55"/>
      <c r="LF11" s="55"/>
      <c r="LG11" s="55"/>
      <c r="LH11" s="55"/>
      <c r="LI11" s="55"/>
      <c r="LJ11" s="55"/>
      <c r="LK11" s="55"/>
      <c r="LL11" s="55"/>
      <c r="LM11" s="55"/>
      <c r="LN11" s="55"/>
      <c r="LO11" s="55"/>
      <c r="LP11" s="55"/>
      <c r="LQ11" s="55"/>
      <c r="LR11" s="55"/>
      <c r="LS11" s="55"/>
      <c r="LT11" s="55"/>
      <c r="LU11" s="55"/>
      <c r="LV11" s="55"/>
      <c r="LW11" s="55"/>
      <c r="LX11" s="55"/>
      <c r="LY11" s="55"/>
      <c r="LZ11" s="55"/>
      <c r="MA11" s="55"/>
      <c r="MB11" s="55"/>
      <c r="MC11" s="55"/>
      <c r="MD11" s="55"/>
      <c r="ME11" s="55"/>
      <c r="MF11" s="55"/>
      <c r="MG11" s="55"/>
      <c r="MH11" s="55"/>
      <c r="MI11" s="55"/>
      <c r="MJ11" s="55"/>
      <c r="MK11" s="55"/>
      <c r="ML11" s="55"/>
      <c r="MM11" s="55"/>
      <c r="MN11" s="55"/>
      <c r="MO11" s="55"/>
      <c r="MP11" s="55"/>
      <c r="MQ11" s="55"/>
      <c r="MR11" s="55"/>
      <c r="MS11" s="55"/>
      <c r="MT11" s="55"/>
      <c r="MU11" s="55"/>
      <c r="MV11" s="55"/>
      <c r="MW11" s="55"/>
      <c r="MX11" s="55"/>
      <c r="MY11" s="55"/>
      <c r="MZ11" s="55"/>
      <c r="NA11" s="55"/>
      <c r="NB11" s="55"/>
      <c r="NC11" s="55"/>
      <c r="ND11" s="55"/>
      <c r="NE11" s="55"/>
      <c r="NF11" s="55"/>
      <c r="NG11" s="55"/>
      <c r="NH11" s="55"/>
      <c r="NI11" s="55"/>
      <c r="NJ11" s="55"/>
      <c r="NK11" s="55"/>
      <c r="NL11" s="55"/>
      <c r="NM11" s="55"/>
      <c r="NN11" s="55"/>
      <c r="NO11" s="55"/>
      <c r="NP11" s="55"/>
      <c r="NQ11" s="55"/>
      <c r="NR11" s="55"/>
      <c r="NS11" s="55"/>
      <c r="NT11" s="55"/>
      <c r="NU11" s="55"/>
      <c r="NV11" s="55"/>
      <c r="NW11" s="55"/>
      <c r="NX11" s="55"/>
      <c r="NY11" s="55"/>
      <c r="NZ11" s="55"/>
      <c r="OA11" s="55"/>
      <c r="OB11" s="55"/>
      <c r="OC11" s="55"/>
      <c r="OD11" s="55"/>
      <c r="OE11" s="55"/>
      <c r="OF11" s="55"/>
      <c r="OG11" s="55"/>
      <c r="OH11" s="55"/>
      <c r="OI11" s="55"/>
      <c r="OJ11" s="55"/>
      <c r="OK11" s="55"/>
      <c r="OL11" s="55"/>
      <c r="OM11" s="55"/>
      <c r="ON11" s="55"/>
      <c r="OO11" s="55"/>
      <c r="OP11" s="55"/>
      <c r="OQ11" s="55"/>
      <c r="OR11" s="55"/>
      <c r="OS11" s="55"/>
      <c r="OT11" s="55"/>
      <c r="OU11" s="55"/>
      <c r="OV11" s="55"/>
      <c r="OW11" s="55"/>
      <c r="OX11" s="55"/>
      <c r="OY11" s="55"/>
      <c r="OZ11" s="55"/>
      <c r="PA11" s="55"/>
      <c r="PB11" s="55"/>
      <c r="PC11" s="55"/>
      <c r="PD11" s="55"/>
      <c r="PE11" s="55"/>
      <c r="PF11" s="55"/>
      <c r="PG11" s="55"/>
      <c r="PH11" s="55"/>
      <c r="PI11" s="55"/>
      <c r="PJ11" s="55"/>
      <c r="PK11" s="55"/>
      <c r="PL11" s="55"/>
      <c r="PM11" s="55"/>
      <c r="PN11" s="55"/>
      <c r="PO11" s="55"/>
      <c r="PP11" s="55"/>
      <c r="PQ11" s="55"/>
      <c r="PR11" s="55"/>
      <c r="PS11" s="55"/>
      <c r="PT11" s="55"/>
      <c r="PU11" s="55"/>
      <c r="PV11" s="55"/>
      <c r="PW11" s="55"/>
      <c r="PX11" s="55"/>
      <c r="PY11" s="55"/>
      <c r="PZ11" s="55"/>
      <c r="QA11" s="55"/>
      <c r="QB11" s="55"/>
      <c r="QC11" s="55"/>
      <c r="QD11" s="55"/>
      <c r="QE11" s="55"/>
      <c r="QF11" s="55"/>
      <c r="QG11" s="55"/>
      <c r="QH11" s="55"/>
      <c r="QI11" s="55"/>
      <c r="QJ11" s="55"/>
      <c r="QK11" s="55"/>
      <c r="QL11" s="55"/>
      <c r="QM11" s="55"/>
      <c r="QN11" s="55"/>
      <c r="QO11" s="55"/>
      <c r="QP11" s="55"/>
      <c r="QQ11" s="55"/>
      <c r="QR11" s="55"/>
      <c r="QS11" s="55"/>
      <c r="QT11" s="55"/>
      <c r="QU11" s="55"/>
      <c r="QV11" s="55"/>
      <c r="QW11" s="55"/>
      <c r="QX11" s="55"/>
      <c r="QY11" s="55"/>
      <c r="QZ11" s="55"/>
      <c r="RA11" s="55"/>
      <c r="RB11" s="55"/>
      <c r="RC11" s="55"/>
      <c r="RD11" s="55"/>
      <c r="RE11" s="55"/>
      <c r="RF11" s="55"/>
      <c r="RG11" s="55"/>
      <c r="RH11" s="55"/>
      <c r="RI11" s="55"/>
      <c r="RJ11" s="55"/>
      <c r="RK11" s="55"/>
      <c r="RL11" s="55"/>
      <c r="RM11" s="55"/>
      <c r="RN11" s="55"/>
      <c r="RO11" s="55"/>
      <c r="RP11" s="55"/>
      <c r="RQ11" s="55"/>
      <c r="RR11" s="55"/>
      <c r="RS11" s="55"/>
      <c r="RT11" s="55"/>
      <c r="RU11" s="55"/>
      <c r="RV11" s="55"/>
      <c r="RW11" s="55"/>
      <c r="RX11" s="55"/>
      <c r="RY11" s="55"/>
      <c r="RZ11" s="55"/>
      <c r="SA11" s="55"/>
      <c r="SB11" s="55"/>
      <c r="SC11" s="55"/>
      <c r="SD11" s="55"/>
      <c r="SE11" s="55"/>
      <c r="SF11" s="55"/>
      <c r="SG11" s="55"/>
      <c r="SH11" s="55"/>
      <c r="SI11" s="55"/>
      <c r="SJ11" s="55"/>
      <c r="SK11" s="55"/>
      <c r="SL11" s="55"/>
      <c r="SM11" s="55"/>
      <c r="SN11" s="55"/>
      <c r="SO11" s="55"/>
      <c r="SP11" s="55"/>
      <c r="SQ11" s="55"/>
      <c r="SR11" s="55"/>
      <c r="SS11" s="55"/>
      <c r="ST11" s="55"/>
      <c r="SU11" s="55"/>
      <c r="SV11" s="55"/>
      <c r="SW11" s="55"/>
      <c r="SX11" s="55"/>
      <c r="SY11" s="55"/>
      <c r="SZ11" s="55"/>
      <c r="TA11" s="55"/>
      <c r="TB11" s="55"/>
      <c r="TC11" s="55"/>
      <c r="TD11" s="55"/>
      <c r="TE11" s="55"/>
      <c r="TF11" s="55"/>
      <c r="TG11" s="55"/>
      <c r="TH11" s="55"/>
      <c r="TI11" s="55"/>
      <c r="TJ11" s="55"/>
      <c r="TK11" s="55"/>
      <c r="TL11" s="55"/>
      <c r="TM11" s="55"/>
      <c r="TN11" s="55"/>
      <c r="TO11" s="55"/>
      <c r="TP11" s="55"/>
      <c r="TQ11" s="55"/>
      <c r="TR11" s="55"/>
      <c r="TS11" s="55"/>
      <c r="TT11" s="55"/>
      <c r="TU11" s="55"/>
      <c r="TV11" s="55"/>
      <c r="TW11" s="55"/>
      <c r="TX11" s="55"/>
      <c r="TY11" s="55"/>
      <c r="TZ11" s="55"/>
      <c r="UA11" s="55"/>
      <c r="UB11" s="55"/>
      <c r="UC11" s="55"/>
      <c r="UD11" s="55"/>
      <c r="UE11" s="55"/>
      <c r="UF11" s="55"/>
      <c r="UG11" s="55"/>
      <c r="UH11" s="55"/>
      <c r="UI11" s="55"/>
      <c r="UJ11" s="55"/>
      <c r="UK11" s="55"/>
      <c r="UL11" s="55"/>
      <c r="UM11" s="55"/>
      <c r="UN11" s="55"/>
      <c r="UO11" s="55"/>
      <c r="UP11" s="55"/>
      <c r="UQ11" s="55"/>
      <c r="UR11" s="55"/>
      <c r="US11" s="55"/>
      <c r="UT11" s="55"/>
      <c r="UU11" s="55"/>
      <c r="UV11" s="55"/>
      <c r="UW11" s="55"/>
      <c r="UX11" s="55"/>
      <c r="UY11" s="55"/>
      <c r="UZ11" s="55"/>
      <c r="VA11" s="55"/>
      <c r="VB11" s="55"/>
      <c r="VC11" s="55"/>
      <c r="VD11" s="55"/>
      <c r="VE11" s="55"/>
      <c r="VF11" s="55"/>
      <c r="VG11" s="55"/>
      <c r="VH11" s="55"/>
      <c r="VI11" s="55"/>
      <c r="VJ11" s="55"/>
      <c r="VK11" s="55"/>
      <c r="VL11" s="55"/>
      <c r="VM11" s="55"/>
      <c r="VN11" s="55"/>
      <c r="VO11" s="55"/>
      <c r="VP11" s="55"/>
      <c r="VQ11" s="55"/>
      <c r="VR11" s="55"/>
      <c r="VS11" s="55"/>
      <c r="VT11" s="55"/>
      <c r="VU11" s="55"/>
      <c r="VV11" s="55"/>
      <c r="VW11" s="55"/>
      <c r="VX11" s="55"/>
      <c r="VY11" s="55"/>
      <c r="VZ11" s="55"/>
      <c r="WA11" s="55"/>
      <c r="WB11" s="55"/>
      <c r="WC11" s="55"/>
      <c r="WD11" s="55"/>
      <c r="WE11" s="55"/>
      <c r="WF11" s="55"/>
      <c r="WG11" s="55"/>
      <c r="WH11" s="55"/>
      <c r="WI11" s="55"/>
      <c r="WJ11" s="55"/>
      <c r="WK11" s="55"/>
      <c r="WL11" s="55"/>
      <c r="WM11" s="55"/>
      <c r="WN11" s="55"/>
      <c r="WO11" s="55"/>
      <c r="WP11" s="55"/>
      <c r="WQ11" s="55"/>
      <c r="WR11" s="55"/>
      <c r="WS11" s="55"/>
      <c r="WT11" s="55"/>
      <c r="WU11" s="55"/>
      <c r="WV11" s="55"/>
      <c r="WW11" s="55"/>
      <c r="WX11" s="55"/>
      <c r="WY11" s="55"/>
      <c r="WZ11" s="55"/>
      <c r="XA11" s="55"/>
      <c r="XB11" s="55"/>
      <c r="XC11" s="55"/>
      <c r="XD11" s="55"/>
      <c r="XE11" s="55"/>
      <c r="XF11" s="55"/>
      <c r="XG11" s="55"/>
      <c r="XH11" s="55"/>
      <c r="XI11" s="55"/>
      <c r="XJ11" s="55"/>
      <c r="XK11" s="55"/>
      <c r="XL11" s="55"/>
      <c r="XM11" s="55"/>
      <c r="XN11" s="55"/>
      <c r="XO11" s="55"/>
      <c r="XP11" s="55"/>
      <c r="XQ11" s="55"/>
      <c r="XR11" s="55"/>
      <c r="XS11" s="55"/>
      <c r="XT11" s="55"/>
      <c r="XU11" s="55"/>
      <c r="XV11" s="55"/>
      <c r="XW11" s="55"/>
      <c r="XX11" s="55"/>
      <c r="XY11" s="55"/>
      <c r="XZ11" s="55"/>
      <c r="YA11" s="55"/>
      <c r="YB11" s="55"/>
      <c r="YC11" s="55"/>
      <c r="YD11" s="55"/>
      <c r="YE11" s="55"/>
      <c r="YF11" s="55"/>
      <c r="YG11" s="55"/>
      <c r="YH11" s="55"/>
      <c r="YI11" s="55"/>
      <c r="YJ11" s="55"/>
      <c r="YK11" s="55"/>
      <c r="YL11" s="55"/>
      <c r="YM11" s="55"/>
      <c r="YN11" s="55"/>
      <c r="YO11" s="55"/>
      <c r="YP11" s="55"/>
      <c r="YQ11" s="55"/>
      <c r="YR11" s="55"/>
      <c r="YS11" s="55"/>
      <c r="YT11" s="55"/>
      <c r="YU11" s="55"/>
      <c r="YV11" s="55"/>
      <c r="YW11" s="55"/>
      <c r="YX11" s="55"/>
      <c r="YY11" s="55"/>
      <c r="YZ11" s="55"/>
      <c r="ZA11" s="55"/>
      <c r="ZB11" s="55"/>
      <c r="ZC11" s="55"/>
      <c r="ZD11" s="55"/>
      <c r="ZE11" s="55"/>
      <c r="ZF11" s="55"/>
      <c r="ZG11" s="55"/>
      <c r="ZH11" s="55"/>
      <c r="ZI11" s="55"/>
      <c r="ZJ11" s="55"/>
      <c r="ZK11" s="55"/>
      <c r="ZL11" s="55"/>
      <c r="ZM11" s="55"/>
      <c r="ZN11" s="55"/>
      <c r="ZO11" s="55"/>
      <c r="ZP11" s="55"/>
      <c r="ZQ11" s="55"/>
      <c r="ZR11" s="55"/>
      <c r="ZS11" s="55"/>
      <c r="ZT11" s="55"/>
      <c r="ZU11" s="55"/>
      <c r="ZV11" s="55"/>
      <c r="ZW11" s="55"/>
      <c r="ZX11" s="55"/>
      <c r="ZY11" s="55"/>
      <c r="ZZ11" s="55"/>
      <c r="AAA11" s="55"/>
      <c r="AAB11" s="55"/>
      <c r="AAC11" s="55"/>
      <c r="AAD11" s="55"/>
      <c r="AAE11" s="55"/>
      <c r="AAF11" s="55"/>
      <c r="AAG11" s="55"/>
      <c r="AAH11" s="55"/>
      <c r="AAI11" s="55"/>
      <c r="AAJ11" s="55"/>
      <c r="AAK11" s="55"/>
      <c r="AAL11" s="55"/>
      <c r="AAM11" s="55"/>
      <c r="AAN11" s="55"/>
      <c r="AAO11" s="55"/>
      <c r="AAP11" s="55"/>
      <c r="AAQ11" s="55"/>
      <c r="AAR11" s="55"/>
      <c r="AAS11" s="55"/>
      <c r="AAT11" s="55"/>
      <c r="AAU11" s="55"/>
      <c r="AAV11" s="55"/>
      <c r="AAW11" s="55"/>
      <c r="AAX11" s="55"/>
      <c r="AAY11" s="55"/>
      <c r="AAZ11" s="55"/>
      <c r="ABA11" s="55"/>
      <c r="ABB11" s="55"/>
      <c r="ABC11" s="55"/>
      <c r="ABD11" s="55"/>
      <c r="ABE11" s="55"/>
      <c r="ABF11" s="55"/>
      <c r="ABG11" s="55"/>
      <c r="ABH11" s="55"/>
      <c r="ABI11" s="55"/>
      <c r="ABJ11" s="55"/>
      <c r="ABK11" s="55"/>
      <c r="ABL11" s="55"/>
      <c r="ABM11" s="55"/>
      <c r="ABN11" s="55"/>
      <c r="ABO11" s="55"/>
      <c r="ABP11" s="55"/>
      <c r="ABQ11" s="55"/>
      <c r="ABR11" s="55"/>
      <c r="ABS11" s="55"/>
      <c r="ABT11" s="55"/>
      <c r="ABU11" s="55"/>
      <c r="ABV11" s="55"/>
      <c r="ABW11" s="55"/>
      <c r="ABX11" s="55"/>
      <c r="ABY11" s="55"/>
      <c r="ABZ11" s="55"/>
      <c r="ACA11" s="55"/>
      <c r="ACB11" s="55"/>
      <c r="ACC11" s="55"/>
      <c r="ACD11" s="55"/>
      <c r="ACE11" s="55"/>
      <c r="ACF11" s="55"/>
      <c r="ACG11" s="55"/>
      <c r="ACH11" s="55"/>
      <c r="ACI11" s="55"/>
      <c r="ACJ11" s="55"/>
      <c r="ACK11" s="55"/>
      <c r="ACL11" s="55"/>
      <c r="ACM11" s="55"/>
      <c r="ACN11" s="55"/>
      <c r="ACO11" s="55"/>
      <c r="ACP11" s="55"/>
      <c r="ACQ11" s="55"/>
      <c r="ACR11" s="55"/>
      <c r="ACS11" s="55"/>
      <c r="ACT11" s="55"/>
      <c r="ACU11" s="55"/>
      <c r="ACV11" s="55"/>
      <c r="ACW11" s="55"/>
      <c r="ACX11" s="55"/>
      <c r="ACY11" s="55"/>
      <c r="ACZ11" s="55"/>
      <c r="ADA11" s="55"/>
      <c r="ADB11" s="55"/>
      <c r="ADC11" s="55"/>
      <c r="ADD11" s="55"/>
      <c r="ADE11" s="55"/>
      <c r="ADF11" s="55"/>
      <c r="ADG11" s="55"/>
      <c r="ADH11" s="55"/>
      <c r="ADI11" s="55"/>
      <c r="ADJ11" s="55"/>
      <c r="ADK11" s="55"/>
      <c r="ADL11" s="55"/>
      <c r="ADM11" s="55"/>
      <c r="ADN11" s="55"/>
      <c r="ADO11" s="55"/>
      <c r="ADP11" s="55"/>
      <c r="ADQ11" s="55"/>
      <c r="ADR11" s="55"/>
      <c r="ADS11" s="55"/>
      <c r="ADT11" s="55"/>
      <c r="ADU11" s="55"/>
      <c r="ADV11" s="55"/>
      <c r="ADW11" s="55"/>
      <c r="ADX11" s="55"/>
      <c r="ADY11" s="55"/>
      <c r="ADZ11" s="55"/>
      <c r="AEA11" s="55"/>
      <c r="AEB11" s="55"/>
      <c r="AEC11" s="55"/>
      <c r="AED11" s="55"/>
      <c r="AEE11" s="55"/>
      <c r="AEF11" s="55"/>
      <c r="AEG11" s="55"/>
      <c r="AEH11" s="55"/>
      <c r="AEI11" s="55"/>
      <c r="AEJ11" s="55"/>
      <c r="AEK11" s="55"/>
      <c r="AEL11" s="55"/>
      <c r="AEM11" s="55"/>
      <c r="AEN11" s="55"/>
      <c r="AEO11" s="55"/>
      <c r="AEP11" s="55"/>
      <c r="AEQ11" s="55"/>
      <c r="AER11" s="55"/>
      <c r="AES11" s="55"/>
      <c r="AET11" s="55"/>
      <c r="AEU11" s="55"/>
      <c r="AEV11" s="55"/>
      <c r="AEW11" s="55"/>
      <c r="AEX11" s="55"/>
      <c r="AEY11" s="55"/>
      <c r="AEZ11" s="55"/>
      <c r="AFA11" s="55"/>
      <c r="AFB11" s="55"/>
      <c r="AFC11" s="55"/>
      <c r="AFD11" s="55"/>
      <c r="AFE11" s="55"/>
      <c r="AFF11" s="55"/>
      <c r="AFG11" s="55"/>
      <c r="AFH11" s="55"/>
      <c r="AFI11" s="55"/>
      <c r="AFJ11" s="55"/>
      <c r="AFK11" s="55"/>
      <c r="AFL11" s="55"/>
      <c r="AFM11" s="55"/>
      <c r="AFN11" s="55"/>
      <c r="AFO11" s="55"/>
      <c r="AFP11" s="55"/>
      <c r="AFQ11" s="55"/>
      <c r="AFR11" s="55"/>
      <c r="AFS11" s="55"/>
      <c r="AFT11" s="55"/>
      <c r="AFU11" s="55"/>
      <c r="AFV11" s="55"/>
      <c r="AFW11" s="55"/>
      <c r="AFX11" s="55"/>
      <c r="AFY11" s="55"/>
      <c r="AFZ11" s="55"/>
      <c r="AGA11" s="55"/>
      <c r="AGB11" s="55"/>
      <c r="AGC11" s="55"/>
      <c r="AGD11" s="55"/>
      <c r="AGE11" s="55"/>
      <c r="AGF11" s="55"/>
      <c r="AGG11" s="55"/>
      <c r="AGH11" s="55"/>
      <c r="AGI11" s="55"/>
      <c r="AGJ11" s="55"/>
      <c r="AGK11" s="55"/>
      <c r="AGL11" s="55"/>
      <c r="AGM11" s="55"/>
      <c r="AGN11" s="55"/>
      <c r="AGO11" s="55"/>
      <c r="AGP11" s="55"/>
      <c r="AGQ11" s="55"/>
      <c r="AGR11" s="55"/>
      <c r="AGS11" s="55"/>
      <c r="AGT11" s="55"/>
      <c r="AGU11" s="55"/>
      <c r="AGV11" s="55"/>
      <c r="AGW11" s="55"/>
      <c r="AGX11" s="55"/>
      <c r="AGY11" s="55"/>
      <c r="AGZ11" s="55"/>
      <c r="AHA11" s="55"/>
      <c r="AHB11" s="55"/>
      <c r="AHC11" s="55"/>
      <c r="AHD11" s="55"/>
      <c r="AHE11" s="55"/>
      <c r="AHF11" s="55"/>
      <c r="AHG11" s="55"/>
      <c r="AHH11" s="55"/>
      <c r="AHI11" s="55"/>
      <c r="AHJ11" s="55"/>
      <c r="AHK11" s="55"/>
      <c r="AHL11" s="55"/>
      <c r="AHM11" s="55"/>
      <c r="AHN11" s="55"/>
      <c r="AHO11" s="55"/>
      <c r="AHP11" s="55"/>
      <c r="AHQ11" s="55"/>
      <c r="AHR11" s="55"/>
      <c r="AHS11" s="55"/>
      <c r="AHT11" s="55"/>
      <c r="AHU11" s="55"/>
      <c r="AHV11" s="55"/>
      <c r="AHW11" s="55"/>
      <c r="AHX11" s="55"/>
      <c r="AHY11" s="55"/>
      <c r="AHZ11" s="55"/>
      <c r="AIA11" s="55"/>
      <c r="AIB11" s="55"/>
      <c r="AIC11" s="55"/>
      <c r="AID11" s="55"/>
      <c r="AIE11" s="55"/>
      <c r="AIF11" s="55"/>
      <c r="AIG11" s="55"/>
      <c r="AIH11" s="55"/>
      <c r="AII11" s="55"/>
      <c r="AIJ11" s="55"/>
      <c r="AIK11" s="55"/>
      <c r="AIL11" s="55"/>
      <c r="AIM11" s="55"/>
      <c r="AIN11" s="55"/>
      <c r="AIO11" s="55"/>
      <c r="AIP11" s="55"/>
      <c r="AIQ11" s="55"/>
      <c r="AIR11" s="55"/>
      <c r="AIS11" s="55"/>
      <c r="AIT11" s="55"/>
      <c r="AIU11" s="55"/>
      <c r="AIV11" s="55"/>
      <c r="AIW11" s="55"/>
      <c r="AIX11" s="55"/>
      <c r="AIY11" s="55"/>
      <c r="AIZ11" s="55"/>
      <c r="AJA11" s="55"/>
      <c r="AJB11" s="55"/>
      <c r="AJC11" s="55"/>
      <c r="AJD11" s="55"/>
      <c r="AJE11" s="55"/>
      <c r="AJF11" s="55"/>
      <c r="AJG11" s="55"/>
      <c r="AJH11" s="55"/>
      <c r="AJI11" s="55"/>
      <c r="AJJ11" s="55"/>
      <c r="AJK11" s="55"/>
      <c r="AJL11" s="55"/>
      <c r="AJM11" s="55"/>
      <c r="AJN11" s="55"/>
      <c r="AJO11" s="55"/>
      <c r="AJP11" s="55"/>
      <c r="AJQ11" s="55"/>
      <c r="AJR11" s="55"/>
      <c r="AJS11" s="55"/>
      <c r="AJT11" s="55"/>
      <c r="AJU11" s="55"/>
      <c r="AJV11" s="55"/>
      <c r="AJW11" s="55"/>
      <c r="AJX11" s="55"/>
      <c r="AJY11" s="55"/>
      <c r="AJZ11" s="55"/>
      <c r="AKA11" s="55"/>
      <c r="AKB11" s="55"/>
      <c r="AKC11" s="55"/>
      <c r="AKD11" s="55"/>
      <c r="AKE11" s="55"/>
      <c r="AKF11" s="55"/>
      <c r="AKG11" s="55"/>
      <c r="AKH11" s="55"/>
      <c r="AKI11" s="55"/>
      <c r="AKJ11" s="55"/>
      <c r="AKK11" s="55"/>
      <c r="AKL11" s="55"/>
      <c r="AKM11" s="55"/>
      <c r="AKN11" s="55"/>
      <c r="AKO11" s="55"/>
      <c r="AKP11" s="55"/>
      <c r="AKQ11" s="55"/>
      <c r="AKR11" s="55"/>
      <c r="AKS11" s="55"/>
      <c r="AKT11" s="55"/>
      <c r="AKU11" s="55"/>
      <c r="AKV11" s="55"/>
      <c r="AKW11" s="55"/>
      <c r="AKX11" s="55"/>
      <c r="AKY11" s="55"/>
      <c r="AKZ11" s="55"/>
      <c r="ALA11" s="55"/>
      <c r="ALB11" s="55"/>
      <c r="ALC11" s="55"/>
      <c r="ALD11" s="55"/>
      <c r="ALE11" s="55"/>
      <c r="ALF11" s="55"/>
      <c r="ALG11" s="55"/>
      <c r="ALH11" s="55"/>
      <c r="ALI11" s="55"/>
      <c r="ALJ11" s="55"/>
      <c r="ALK11" s="55"/>
      <c r="ALL11" s="55"/>
      <c r="ALM11" s="55"/>
      <c r="ALN11" s="55"/>
      <c r="ALO11" s="55"/>
      <c r="ALP11" s="55"/>
      <c r="ALQ11" s="55"/>
      <c r="ALR11" s="55"/>
      <c r="ALS11" s="55"/>
      <c r="ALT11" s="55"/>
      <c r="ALU11" s="55"/>
      <c r="ALV11" s="55"/>
      <c r="ALW11" s="55"/>
      <c r="ALX11" s="55"/>
      <c r="ALY11" s="55"/>
      <c r="ALZ11" s="55"/>
      <c r="AMA11" s="55"/>
      <c r="AMB11" s="55"/>
      <c r="AMC11" s="55"/>
      <c r="AMD11" s="55"/>
      <c r="AME11" s="55"/>
      <c r="AMF11" s="55"/>
      <c r="AMG11" s="55"/>
      <c r="AMH11" s="55"/>
      <c r="AMI11" s="55"/>
      <c r="AMJ11" s="55"/>
      <c r="AMK11" s="55"/>
    </row>
    <row r="12" spans="1:1025" ht="42.75">
      <c r="A12" s="101">
        <f>журнал6!A12</f>
        <v>45154</v>
      </c>
      <c r="B12" s="41" t="s">
        <v>232</v>
      </c>
      <c r="C12" s="41">
        <v>5.5</v>
      </c>
      <c r="D12" s="41" t="s">
        <v>343</v>
      </c>
      <c r="E12" s="63"/>
      <c r="F12" s="47" t="s">
        <v>235</v>
      </c>
      <c r="G12" s="41">
        <f t="shared" ref="G12" si="1">C12-J12</f>
        <v>1.56</v>
      </c>
      <c r="H12" s="41" t="s">
        <v>343</v>
      </c>
      <c r="I12" s="63"/>
      <c r="J12" s="29">
        <f>197*20/1000</f>
        <v>3.94</v>
      </c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  <c r="BU12" s="55"/>
      <c r="BV12" s="55"/>
      <c r="BW12" s="55"/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55"/>
      <c r="CJ12" s="55"/>
      <c r="CK12" s="55"/>
      <c r="CL12" s="55"/>
      <c r="CM12" s="55"/>
      <c r="CN12" s="55"/>
      <c r="CO12" s="55"/>
      <c r="CP12" s="55"/>
      <c r="CQ12" s="55"/>
      <c r="CR12" s="55"/>
      <c r="CS12" s="55"/>
      <c r="CT12" s="55"/>
      <c r="CU12" s="55"/>
      <c r="CV12" s="55"/>
      <c r="CW12" s="55"/>
      <c r="CX12" s="55"/>
      <c r="CY12" s="55"/>
      <c r="CZ12" s="55"/>
      <c r="DA12" s="55"/>
      <c r="DB12" s="55"/>
      <c r="DC12" s="55"/>
      <c r="DD12" s="55"/>
      <c r="DE12" s="55"/>
      <c r="DF12" s="55"/>
      <c r="DG12" s="55"/>
      <c r="DH12" s="55"/>
      <c r="DI12" s="55"/>
      <c r="DJ12" s="55"/>
      <c r="DK12" s="55"/>
      <c r="DL12" s="55"/>
      <c r="DM12" s="55"/>
      <c r="DN12" s="55"/>
      <c r="DO12" s="55"/>
      <c r="DP12" s="55"/>
      <c r="DQ12" s="55"/>
      <c r="DR12" s="55"/>
      <c r="DS12" s="55"/>
      <c r="DT12" s="55"/>
      <c r="DU12" s="55"/>
      <c r="DV12" s="55"/>
      <c r="DW12" s="55"/>
      <c r="DX12" s="55"/>
      <c r="DY12" s="55"/>
      <c r="DZ12" s="55"/>
      <c r="EA12" s="55"/>
      <c r="EB12" s="55"/>
      <c r="EC12" s="55"/>
      <c r="ED12" s="55"/>
      <c r="EE12" s="55"/>
      <c r="EF12" s="55"/>
      <c r="EG12" s="55"/>
      <c r="EH12" s="55"/>
      <c r="EI12" s="55"/>
      <c r="EJ12" s="55"/>
      <c r="EK12" s="55"/>
      <c r="EL12" s="55"/>
      <c r="EM12" s="55"/>
      <c r="EN12" s="55"/>
      <c r="EO12" s="55"/>
      <c r="EP12" s="55"/>
      <c r="EQ12" s="55"/>
      <c r="ER12" s="55"/>
      <c r="ES12" s="55"/>
      <c r="ET12" s="55"/>
      <c r="EU12" s="55"/>
      <c r="EV12" s="55"/>
      <c r="EW12" s="55"/>
      <c r="EX12" s="55"/>
      <c r="EY12" s="55"/>
      <c r="EZ12" s="55"/>
      <c r="FA12" s="55"/>
      <c r="FB12" s="55"/>
      <c r="FC12" s="55"/>
      <c r="FD12" s="55"/>
      <c r="FE12" s="55"/>
      <c r="FF12" s="55"/>
      <c r="FG12" s="55"/>
      <c r="FH12" s="55"/>
      <c r="FI12" s="55"/>
      <c r="FJ12" s="55"/>
      <c r="FK12" s="55"/>
      <c r="FL12" s="55"/>
      <c r="FM12" s="55"/>
      <c r="FN12" s="55"/>
      <c r="FO12" s="55"/>
      <c r="FP12" s="55"/>
      <c r="FQ12" s="55"/>
      <c r="FR12" s="55"/>
      <c r="FS12" s="55"/>
      <c r="FT12" s="55"/>
      <c r="FU12" s="55"/>
      <c r="FV12" s="55"/>
      <c r="FW12" s="55"/>
      <c r="FX12" s="55"/>
      <c r="FY12" s="55"/>
      <c r="FZ12" s="55"/>
      <c r="GA12" s="55"/>
      <c r="GB12" s="55"/>
      <c r="GC12" s="55"/>
      <c r="GD12" s="55"/>
      <c r="GE12" s="55"/>
      <c r="GF12" s="55"/>
      <c r="GG12" s="55"/>
      <c r="GH12" s="55"/>
      <c r="GI12" s="55"/>
      <c r="GJ12" s="55"/>
      <c r="GK12" s="55"/>
      <c r="GL12" s="55"/>
      <c r="GM12" s="55"/>
      <c r="GN12" s="55"/>
      <c r="GO12" s="55"/>
      <c r="GP12" s="55"/>
      <c r="GQ12" s="55"/>
      <c r="GR12" s="55"/>
      <c r="GS12" s="55"/>
      <c r="GT12" s="55"/>
      <c r="GU12" s="55"/>
      <c r="GV12" s="55"/>
      <c r="GW12" s="55"/>
      <c r="GX12" s="55"/>
      <c r="GY12" s="55"/>
      <c r="GZ12" s="55"/>
      <c r="HA12" s="55"/>
      <c r="HB12" s="55"/>
      <c r="HC12" s="55"/>
      <c r="HD12" s="55"/>
      <c r="HE12" s="55"/>
      <c r="HF12" s="55"/>
      <c r="HG12" s="55"/>
      <c r="HH12" s="55"/>
      <c r="HI12" s="55"/>
      <c r="HJ12" s="55"/>
      <c r="HK12" s="55"/>
      <c r="HL12" s="55"/>
      <c r="HM12" s="55"/>
      <c r="HN12" s="55"/>
      <c r="HO12" s="55"/>
      <c r="HP12" s="55"/>
      <c r="HQ12" s="55"/>
      <c r="HR12" s="55"/>
      <c r="HS12" s="55"/>
      <c r="HT12" s="55"/>
      <c r="HU12" s="55"/>
      <c r="HV12" s="55"/>
      <c r="HW12" s="55"/>
      <c r="HX12" s="55"/>
      <c r="HY12" s="55"/>
      <c r="HZ12" s="55"/>
      <c r="IA12" s="55"/>
      <c r="IB12" s="55"/>
      <c r="IC12" s="55"/>
      <c r="ID12" s="55"/>
      <c r="IE12" s="55"/>
      <c r="IF12" s="55"/>
      <c r="IG12" s="55"/>
      <c r="IH12" s="55"/>
      <c r="II12" s="55"/>
      <c r="IJ12" s="55"/>
      <c r="IK12" s="55"/>
      <c r="IL12" s="55"/>
      <c r="IM12" s="55"/>
      <c r="IN12" s="55"/>
      <c r="IO12" s="55"/>
      <c r="IP12" s="55"/>
      <c r="IQ12" s="55"/>
      <c r="IR12" s="55"/>
      <c r="IS12" s="55"/>
      <c r="IT12" s="55"/>
      <c r="IU12" s="55"/>
      <c r="IV12" s="55"/>
      <c r="IW12" s="55"/>
      <c r="IX12" s="55"/>
      <c r="IY12" s="55"/>
      <c r="IZ12" s="55"/>
      <c r="JA12" s="55"/>
      <c r="JB12" s="55"/>
      <c r="JC12" s="55"/>
      <c r="JD12" s="55"/>
      <c r="JE12" s="55"/>
      <c r="JF12" s="55"/>
      <c r="JG12" s="55"/>
      <c r="JH12" s="55"/>
      <c r="JI12" s="55"/>
      <c r="JJ12" s="55"/>
      <c r="JK12" s="55"/>
      <c r="JL12" s="55"/>
      <c r="JM12" s="55"/>
      <c r="JN12" s="55"/>
      <c r="JO12" s="55"/>
      <c r="JP12" s="55"/>
      <c r="JQ12" s="55"/>
      <c r="JR12" s="55"/>
      <c r="JS12" s="55"/>
      <c r="JT12" s="55"/>
      <c r="JU12" s="55"/>
      <c r="JV12" s="55"/>
      <c r="JW12" s="55"/>
      <c r="JX12" s="55"/>
      <c r="JY12" s="55"/>
      <c r="JZ12" s="55"/>
      <c r="KA12" s="55"/>
      <c r="KB12" s="55"/>
      <c r="KC12" s="55"/>
      <c r="KD12" s="55"/>
      <c r="KE12" s="55"/>
      <c r="KF12" s="55"/>
      <c r="KG12" s="55"/>
      <c r="KH12" s="55"/>
      <c r="KI12" s="55"/>
      <c r="KJ12" s="55"/>
      <c r="KK12" s="55"/>
      <c r="KL12" s="55"/>
      <c r="KM12" s="55"/>
      <c r="KN12" s="55"/>
      <c r="KO12" s="55"/>
      <c r="KP12" s="55"/>
      <c r="KQ12" s="55"/>
      <c r="KR12" s="55"/>
      <c r="KS12" s="55"/>
      <c r="KT12" s="55"/>
      <c r="KU12" s="55"/>
      <c r="KV12" s="55"/>
      <c r="KW12" s="55"/>
      <c r="KX12" s="55"/>
      <c r="KY12" s="55"/>
      <c r="KZ12" s="55"/>
      <c r="LA12" s="55"/>
      <c r="LB12" s="55"/>
      <c r="LC12" s="55"/>
      <c r="LD12" s="55"/>
      <c r="LE12" s="55"/>
      <c r="LF12" s="55"/>
      <c r="LG12" s="55"/>
      <c r="LH12" s="55"/>
      <c r="LI12" s="55"/>
      <c r="LJ12" s="55"/>
      <c r="LK12" s="55"/>
      <c r="LL12" s="55"/>
      <c r="LM12" s="55"/>
      <c r="LN12" s="55"/>
      <c r="LO12" s="55"/>
      <c r="LP12" s="55"/>
      <c r="LQ12" s="55"/>
      <c r="LR12" s="55"/>
      <c r="LS12" s="55"/>
      <c r="LT12" s="55"/>
      <c r="LU12" s="55"/>
      <c r="LV12" s="55"/>
      <c r="LW12" s="55"/>
      <c r="LX12" s="55"/>
      <c r="LY12" s="55"/>
      <c r="LZ12" s="55"/>
      <c r="MA12" s="55"/>
      <c r="MB12" s="55"/>
      <c r="MC12" s="55"/>
      <c r="MD12" s="55"/>
      <c r="ME12" s="55"/>
      <c r="MF12" s="55"/>
      <c r="MG12" s="55"/>
      <c r="MH12" s="55"/>
      <c r="MI12" s="55"/>
      <c r="MJ12" s="55"/>
      <c r="MK12" s="55"/>
      <c r="ML12" s="55"/>
      <c r="MM12" s="55"/>
      <c r="MN12" s="55"/>
      <c r="MO12" s="55"/>
      <c r="MP12" s="55"/>
      <c r="MQ12" s="55"/>
      <c r="MR12" s="55"/>
      <c r="MS12" s="55"/>
      <c r="MT12" s="55"/>
      <c r="MU12" s="55"/>
      <c r="MV12" s="55"/>
      <c r="MW12" s="55"/>
      <c r="MX12" s="55"/>
      <c r="MY12" s="55"/>
      <c r="MZ12" s="55"/>
      <c r="NA12" s="55"/>
      <c r="NB12" s="55"/>
      <c r="NC12" s="55"/>
      <c r="ND12" s="55"/>
      <c r="NE12" s="55"/>
      <c r="NF12" s="55"/>
      <c r="NG12" s="55"/>
      <c r="NH12" s="55"/>
      <c r="NI12" s="55"/>
      <c r="NJ12" s="55"/>
      <c r="NK12" s="55"/>
      <c r="NL12" s="55"/>
      <c r="NM12" s="55"/>
      <c r="NN12" s="55"/>
      <c r="NO12" s="55"/>
      <c r="NP12" s="55"/>
      <c r="NQ12" s="55"/>
      <c r="NR12" s="55"/>
      <c r="NS12" s="55"/>
      <c r="NT12" s="55"/>
      <c r="NU12" s="55"/>
      <c r="NV12" s="55"/>
      <c r="NW12" s="55"/>
      <c r="NX12" s="55"/>
      <c r="NY12" s="55"/>
      <c r="NZ12" s="55"/>
      <c r="OA12" s="55"/>
      <c r="OB12" s="55"/>
      <c r="OC12" s="55"/>
      <c r="OD12" s="55"/>
      <c r="OE12" s="55"/>
      <c r="OF12" s="55"/>
      <c r="OG12" s="55"/>
      <c r="OH12" s="55"/>
      <c r="OI12" s="55"/>
      <c r="OJ12" s="55"/>
      <c r="OK12" s="55"/>
      <c r="OL12" s="55"/>
      <c r="OM12" s="55"/>
      <c r="ON12" s="55"/>
      <c r="OO12" s="55"/>
      <c r="OP12" s="55"/>
      <c r="OQ12" s="55"/>
      <c r="OR12" s="55"/>
      <c r="OS12" s="55"/>
      <c r="OT12" s="55"/>
      <c r="OU12" s="55"/>
      <c r="OV12" s="55"/>
      <c r="OW12" s="55"/>
      <c r="OX12" s="55"/>
      <c r="OY12" s="55"/>
      <c r="OZ12" s="55"/>
      <c r="PA12" s="55"/>
      <c r="PB12" s="55"/>
      <c r="PC12" s="55"/>
      <c r="PD12" s="55"/>
      <c r="PE12" s="55"/>
      <c r="PF12" s="55"/>
      <c r="PG12" s="55"/>
      <c r="PH12" s="55"/>
      <c r="PI12" s="55"/>
      <c r="PJ12" s="55"/>
      <c r="PK12" s="55"/>
      <c r="PL12" s="55"/>
      <c r="PM12" s="55"/>
      <c r="PN12" s="55"/>
      <c r="PO12" s="55"/>
      <c r="PP12" s="55"/>
      <c r="PQ12" s="55"/>
      <c r="PR12" s="55"/>
      <c r="PS12" s="55"/>
      <c r="PT12" s="55"/>
      <c r="PU12" s="55"/>
      <c r="PV12" s="55"/>
      <c r="PW12" s="55"/>
      <c r="PX12" s="55"/>
      <c r="PY12" s="55"/>
      <c r="PZ12" s="55"/>
      <c r="QA12" s="55"/>
      <c r="QB12" s="55"/>
      <c r="QC12" s="55"/>
      <c r="QD12" s="55"/>
      <c r="QE12" s="55"/>
      <c r="QF12" s="55"/>
      <c r="QG12" s="55"/>
      <c r="QH12" s="55"/>
      <c r="QI12" s="55"/>
      <c r="QJ12" s="55"/>
      <c r="QK12" s="55"/>
      <c r="QL12" s="55"/>
      <c r="QM12" s="55"/>
      <c r="QN12" s="55"/>
      <c r="QO12" s="55"/>
      <c r="QP12" s="55"/>
      <c r="QQ12" s="55"/>
      <c r="QR12" s="55"/>
      <c r="QS12" s="55"/>
      <c r="QT12" s="55"/>
      <c r="QU12" s="55"/>
      <c r="QV12" s="55"/>
      <c r="QW12" s="55"/>
      <c r="QX12" s="55"/>
      <c r="QY12" s="55"/>
      <c r="QZ12" s="55"/>
      <c r="RA12" s="55"/>
      <c r="RB12" s="55"/>
      <c r="RC12" s="55"/>
      <c r="RD12" s="55"/>
      <c r="RE12" s="55"/>
      <c r="RF12" s="55"/>
      <c r="RG12" s="55"/>
      <c r="RH12" s="55"/>
      <c r="RI12" s="55"/>
      <c r="RJ12" s="55"/>
      <c r="RK12" s="55"/>
      <c r="RL12" s="55"/>
      <c r="RM12" s="55"/>
      <c r="RN12" s="55"/>
      <c r="RO12" s="55"/>
      <c r="RP12" s="55"/>
      <c r="RQ12" s="55"/>
      <c r="RR12" s="55"/>
      <c r="RS12" s="55"/>
      <c r="RT12" s="55"/>
      <c r="RU12" s="55"/>
      <c r="RV12" s="55"/>
      <c r="RW12" s="55"/>
      <c r="RX12" s="55"/>
      <c r="RY12" s="55"/>
      <c r="RZ12" s="55"/>
      <c r="SA12" s="55"/>
      <c r="SB12" s="55"/>
      <c r="SC12" s="55"/>
      <c r="SD12" s="55"/>
      <c r="SE12" s="55"/>
      <c r="SF12" s="55"/>
      <c r="SG12" s="55"/>
      <c r="SH12" s="55"/>
      <c r="SI12" s="55"/>
      <c r="SJ12" s="55"/>
      <c r="SK12" s="55"/>
      <c r="SL12" s="55"/>
      <c r="SM12" s="55"/>
      <c r="SN12" s="55"/>
      <c r="SO12" s="55"/>
      <c r="SP12" s="55"/>
      <c r="SQ12" s="55"/>
      <c r="SR12" s="55"/>
      <c r="SS12" s="55"/>
      <c r="ST12" s="55"/>
      <c r="SU12" s="55"/>
      <c r="SV12" s="55"/>
      <c r="SW12" s="55"/>
      <c r="SX12" s="55"/>
      <c r="SY12" s="55"/>
      <c r="SZ12" s="55"/>
      <c r="TA12" s="55"/>
      <c r="TB12" s="55"/>
      <c r="TC12" s="55"/>
      <c r="TD12" s="55"/>
      <c r="TE12" s="55"/>
      <c r="TF12" s="55"/>
      <c r="TG12" s="55"/>
      <c r="TH12" s="55"/>
      <c r="TI12" s="55"/>
      <c r="TJ12" s="55"/>
      <c r="TK12" s="55"/>
      <c r="TL12" s="55"/>
      <c r="TM12" s="55"/>
      <c r="TN12" s="55"/>
      <c r="TO12" s="55"/>
      <c r="TP12" s="55"/>
      <c r="TQ12" s="55"/>
      <c r="TR12" s="55"/>
      <c r="TS12" s="55"/>
      <c r="TT12" s="55"/>
      <c r="TU12" s="55"/>
      <c r="TV12" s="55"/>
      <c r="TW12" s="55"/>
      <c r="TX12" s="55"/>
      <c r="TY12" s="55"/>
      <c r="TZ12" s="55"/>
      <c r="UA12" s="55"/>
      <c r="UB12" s="55"/>
      <c r="UC12" s="55"/>
      <c r="UD12" s="55"/>
      <c r="UE12" s="55"/>
      <c r="UF12" s="55"/>
      <c r="UG12" s="55"/>
      <c r="UH12" s="55"/>
      <c r="UI12" s="55"/>
      <c r="UJ12" s="55"/>
      <c r="UK12" s="55"/>
      <c r="UL12" s="55"/>
      <c r="UM12" s="55"/>
      <c r="UN12" s="55"/>
      <c r="UO12" s="55"/>
      <c r="UP12" s="55"/>
      <c r="UQ12" s="55"/>
      <c r="UR12" s="55"/>
      <c r="US12" s="55"/>
      <c r="UT12" s="55"/>
      <c r="UU12" s="55"/>
      <c r="UV12" s="55"/>
      <c r="UW12" s="55"/>
      <c r="UX12" s="55"/>
      <c r="UY12" s="55"/>
      <c r="UZ12" s="55"/>
      <c r="VA12" s="55"/>
      <c r="VB12" s="55"/>
      <c r="VC12" s="55"/>
      <c r="VD12" s="55"/>
      <c r="VE12" s="55"/>
      <c r="VF12" s="55"/>
      <c r="VG12" s="55"/>
      <c r="VH12" s="55"/>
      <c r="VI12" s="55"/>
      <c r="VJ12" s="55"/>
      <c r="VK12" s="55"/>
      <c r="VL12" s="55"/>
      <c r="VM12" s="55"/>
      <c r="VN12" s="55"/>
      <c r="VO12" s="55"/>
      <c r="VP12" s="55"/>
      <c r="VQ12" s="55"/>
      <c r="VR12" s="55"/>
      <c r="VS12" s="55"/>
      <c r="VT12" s="55"/>
      <c r="VU12" s="55"/>
      <c r="VV12" s="55"/>
      <c r="VW12" s="55"/>
      <c r="VX12" s="55"/>
      <c r="VY12" s="55"/>
      <c r="VZ12" s="55"/>
      <c r="WA12" s="55"/>
      <c r="WB12" s="55"/>
      <c r="WC12" s="55"/>
      <c r="WD12" s="55"/>
      <c r="WE12" s="55"/>
      <c r="WF12" s="55"/>
      <c r="WG12" s="55"/>
      <c r="WH12" s="55"/>
      <c r="WI12" s="55"/>
      <c r="WJ12" s="55"/>
      <c r="WK12" s="55"/>
      <c r="WL12" s="55"/>
      <c r="WM12" s="55"/>
      <c r="WN12" s="55"/>
      <c r="WO12" s="55"/>
      <c r="WP12" s="55"/>
      <c r="WQ12" s="55"/>
      <c r="WR12" s="55"/>
      <c r="WS12" s="55"/>
      <c r="WT12" s="55"/>
      <c r="WU12" s="55"/>
      <c r="WV12" s="55"/>
      <c r="WW12" s="55"/>
      <c r="WX12" s="55"/>
      <c r="WY12" s="55"/>
      <c r="WZ12" s="55"/>
      <c r="XA12" s="55"/>
      <c r="XB12" s="55"/>
      <c r="XC12" s="55"/>
      <c r="XD12" s="55"/>
      <c r="XE12" s="55"/>
      <c r="XF12" s="55"/>
      <c r="XG12" s="55"/>
      <c r="XH12" s="55"/>
      <c r="XI12" s="55"/>
      <c r="XJ12" s="55"/>
      <c r="XK12" s="55"/>
      <c r="XL12" s="55"/>
      <c r="XM12" s="55"/>
      <c r="XN12" s="55"/>
      <c r="XO12" s="55"/>
      <c r="XP12" s="55"/>
      <c r="XQ12" s="55"/>
      <c r="XR12" s="55"/>
      <c r="XS12" s="55"/>
      <c r="XT12" s="55"/>
      <c r="XU12" s="55"/>
      <c r="XV12" s="55"/>
      <c r="XW12" s="55"/>
      <c r="XX12" s="55"/>
      <c r="XY12" s="55"/>
      <c r="XZ12" s="55"/>
      <c r="YA12" s="55"/>
      <c r="YB12" s="55"/>
      <c r="YC12" s="55"/>
      <c r="YD12" s="55"/>
      <c r="YE12" s="55"/>
      <c r="YF12" s="55"/>
      <c r="YG12" s="55"/>
      <c r="YH12" s="55"/>
      <c r="YI12" s="55"/>
      <c r="YJ12" s="55"/>
      <c r="YK12" s="55"/>
      <c r="YL12" s="55"/>
      <c r="YM12" s="55"/>
      <c r="YN12" s="55"/>
      <c r="YO12" s="55"/>
      <c r="YP12" s="55"/>
      <c r="YQ12" s="55"/>
      <c r="YR12" s="55"/>
      <c r="YS12" s="55"/>
      <c r="YT12" s="55"/>
      <c r="YU12" s="55"/>
      <c r="YV12" s="55"/>
      <c r="YW12" s="55"/>
      <c r="YX12" s="55"/>
      <c r="YY12" s="55"/>
      <c r="YZ12" s="55"/>
      <c r="ZA12" s="55"/>
      <c r="ZB12" s="55"/>
      <c r="ZC12" s="55"/>
      <c r="ZD12" s="55"/>
      <c r="ZE12" s="55"/>
      <c r="ZF12" s="55"/>
      <c r="ZG12" s="55"/>
      <c r="ZH12" s="55"/>
      <c r="ZI12" s="55"/>
      <c r="ZJ12" s="55"/>
      <c r="ZK12" s="55"/>
      <c r="ZL12" s="55"/>
      <c r="ZM12" s="55"/>
      <c r="ZN12" s="55"/>
      <c r="ZO12" s="55"/>
      <c r="ZP12" s="55"/>
      <c r="ZQ12" s="55"/>
      <c r="ZR12" s="55"/>
      <c r="ZS12" s="55"/>
      <c r="ZT12" s="55"/>
      <c r="ZU12" s="55"/>
      <c r="ZV12" s="55"/>
      <c r="ZW12" s="55"/>
      <c r="ZX12" s="55"/>
      <c r="ZY12" s="55"/>
      <c r="ZZ12" s="55"/>
      <c r="AAA12" s="55"/>
      <c r="AAB12" s="55"/>
      <c r="AAC12" s="55"/>
      <c r="AAD12" s="55"/>
      <c r="AAE12" s="55"/>
      <c r="AAF12" s="55"/>
      <c r="AAG12" s="55"/>
      <c r="AAH12" s="55"/>
      <c r="AAI12" s="55"/>
      <c r="AAJ12" s="55"/>
      <c r="AAK12" s="55"/>
      <c r="AAL12" s="55"/>
      <c r="AAM12" s="55"/>
      <c r="AAN12" s="55"/>
      <c r="AAO12" s="55"/>
      <c r="AAP12" s="55"/>
      <c r="AAQ12" s="55"/>
      <c r="AAR12" s="55"/>
      <c r="AAS12" s="55"/>
      <c r="AAT12" s="55"/>
      <c r="AAU12" s="55"/>
      <c r="AAV12" s="55"/>
      <c r="AAW12" s="55"/>
      <c r="AAX12" s="55"/>
      <c r="AAY12" s="55"/>
      <c r="AAZ12" s="55"/>
      <c r="ABA12" s="55"/>
      <c r="ABB12" s="55"/>
      <c r="ABC12" s="55"/>
      <c r="ABD12" s="55"/>
      <c r="ABE12" s="55"/>
      <c r="ABF12" s="55"/>
      <c r="ABG12" s="55"/>
      <c r="ABH12" s="55"/>
      <c r="ABI12" s="55"/>
      <c r="ABJ12" s="55"/>
      <c r="ABK12" s="55"/>
      <c r="ABL12" s="55"/>
      <c r="ABM12" s="55"/>
      <c r="ABN12" s="55"/>
      <c r="ABO12" s="55"/>
      <c r="ABP12" s="55"/>
      <c r="ABQ12" s="55"/>
      <c r="ABR12" s="55"/>
      <c r="ABS12" s="55"/>
      <c r="ABT12" s="55"/>
      <c r="ABU12" s="55"/>
      <c r="ABV12" s="55"/>
      <c r="ABW12" s="55"/>
      <c r="ABX12" s="55"/>
      <c r="ABY12" s="55"/>
      <c r="ABZ12" s="55"/>
      <c r="ACA12" s="55"/>
      <c r="ACB12" s="55"/>
      <c r="ACC12" s="55"/>
      <c r="ACD12" s="55"/>
      <c r="ACE12" s="55"/>
      <c r="ACF12" s="55"/>
      <c r="ACG12" s="55"/>
      <c r="ACH12" s="55"/>
      <c r="ACI12" s="55"/>
      <c r="ACJ12" s="55"/>
      <c r="ACK12" s="55"/>
      <c r="ACL12" s="55"/>
      <c r="ACM12" s="55"/>
      <c r="ACN12" s="55"/>
      <c r="ACO12" s="55"/>
      <c r="ACP12" s="55"/>
      <c r="ACQ12" s="55"/>
      <c r="ACR12" s="55"/>
      <c r="ACS12" s="55"/>
      <c r="ACT12" s="55"/>
      <c r="ACU12" s="55"/>
      <c r="ACV12" s="55"/>
      <c r="ACW12" s="55"/>
      <c r="ACX12" s="55"/>
      <c r="ACY12" s="55"/>
      <c r="ACZ12" s="55"/>
      <c r="ADA12" s="55"/>
      <c r="ADB12" s="55"/>
      <c r="ADC12" s="55"/>
      <c r="ADD12" s="55"/>
      <c r="ADE12" s="55"/>
      <c r="ADF12" s="55"/>
      <c r="ADG12" s="55"/>
      <c r="ADH12" s="55"/>
      <c r="ADI12" s="55"/>
      <c r="ADJ12" s="55"/>
      <c r="ADK12" s="55"/>
      <c r="ADL12" s="55"/>
      <c r="ADM12" s="55"/>
      <c r="ADN12" s="55"/>
      <c r="ADO12" s="55"/>
      <c r="ADP12" s="55"/>
      <c r="ADQ12" s="55"/>
      <c r="ADR12" s="55"/>
      <c r="ADS12" s="55"/>
      <c r="ADT12" s="55"/>
      <c r="ADU12" s="55"/>
      <c r="ADV12" s="55"/>
      <c r="ADW12" s="55"/>
      <c r="ADX12" s="55"/>
      <c r="ADY12" s="55"/>
      <c r="ADZ12" s="55"/>
      <c r="AEA12" s="55"/>
      <c r="AEB12" s="55"/>
      <c r="AEC12" s="55"/>
      <c r="AED12" s="55"/>
      <c r="AEE12" s="55"/>
      <c r="AEF12" s="55"/>
      <c r="AEG12" s="55"/>
      <c r="AEH12" s="55"/>
      <c r="AEI12" s="55"/>
      <c r="AEJ12" s="55"/>
      <c r="AEK12" s="55"/>
      <c r="AEL12" s="55"/>
      <c r="AEM12" s="55"/>
      <c r="AEN12" s="55"/>
      <c r="AEO12" s="55"/>
      <c r="AEP12" s="55"/>
      <c r="AEQ12" s="55"/>
      <c r="AER12" s="55"/>
      <c r="AES12" s="55"/>
      <c r="AET12" s="55"/>
      <c r="AEU12" s="55"/>
      <c r="AEV12" s="55"/>
      <c r="AEW12" s="55"/>
      <c r="AEX12" s="55"/>
      <c r="AEY12" s="55"/>
      <c r="AEZ12" s="55"/>
      <c r="AFA12" s="55"/>
      <c r="AFB12" s="55"/>
      <c r="AFC12" s="55"/>
      <c r="AFD12" s="55"/>
      <c r="AFE12" s="55"/>
      <c r="AFF12" s="55"/>
      <c r="AFG12" s="55"/>
      <c r="AFH12" s="55"/>
      <c r="AFI12" s="55"/>
      <c r="AFJ12" s="55"/>
      <c r="AFK12" s="55"/>
      <c r="AFL12" s="55"/>
      <c r="AFM12" s="55"/>
      <c r="AFN12" s="55"/>
      <c r="AFO12" s="55"/>
      <c r="AFP12" s="55"/>
      <c r="AFQ12" s="55"/>
      <c r="AFR12" s="55"/>
      <c r="AFS12" s="55"/>
      <c r="AFT12" s="55"/>
      <c r="AFU12" s="55"/>
      <c r="AFV12" s="55"/>
      <c r="AFW12" s="55"/>
      <c r="AFX12" s="55"/>
      <c r="AFY12" s="55"/>
      <c r="AFZ12" s="55"/>
      <c r="AGA12" s="55"/>
      <c r="AGB12" s="55"/>
      <c r="AGC12" s="55"/>
      <c r="AGD12" s="55"/>
      <c r="AGE12" s="55"/>
      <c r="AGF12" s="55"/>
      <c r="AGG12" s="55"/>
      <c r="AGH12" s="55"/>
      <c r="AGI12" s="55"/>
      <c r="AGJ12" s="55"/>
      <c r="AGK12" s="55"/>
      <c r="AGL12" s="55"/>
      <c r="AGM12" s="55"/>
      <c r="AGN12" s="55"/>
      <c r="AGO12" s="55"/>
      <c r="AGP12" s="55"/>
      <c r="AGQ12" s="55"/>
      <c r="AGR12" s="55"/>
      <c r="AGS12" s="55"/>
      <c r="AGT12" s="55"/>
      <c r="AGU12" s="55"/>
      <c r="AGV12" s="55"/>
      <c r="AGW12" s="55"/>
      <c r="AGX12" s="55"/>
      <c r="AGY12" s="55"/>
      <c r="AGZ12" s="55"/>
      <c r="AHA12" s="55"/>
      <c r="AHB12" s="55"/>
      <c r="AHC12" s="55"/>
      <c r="AHD12" s="55"/>
      <c r="AHE12" s="55"/>
      <c r="AHF12" s="55"/>
      <c r="AHG12" s="55"/>
      <c r="AHH12" s="55"/>
      <c r="AHI12" s="55"/>
      <c r="AHJ12" s="55"/>
      <c r="AHK12" s="55"/>
      <c r="AHL12" s="55"/>
      <c r="AHM12" s="55"/>
      <c r="AHN12" s="55"/>
      <c r="AHO12" s="55"/>
      <c r="AHP12" s="55"/>
      <c r="AHQ12" s="55"/>
      <c r="AHR12" s="55"/>
      <c r="AHS12" s="55"/>
      <c r="AHT12" s="55"/>
      <c r="AHU12" s="55"/>
      <c r="AHV12" s="55"/>
      <c r="AHW12" s="55"/>
      <c r="AHX12" s="55"/>
      <c r="AHY12" s="55"/>
      <c r="AHZ12" s="55"/>
      <c r="AIA12" s="55"/>
      <c r="AIB12" s="55"/>
      <c r="AIC12" s="55"/>
      <c r="AID12" s="55"/>
      <c r="AIE12" s="55"/>
      <c r="AIF12" s="55"/>
      <c r="AIG12" s="55"/>
      <c r="AIH12" s="55"/>
      <c r="AII12" s="55"/>
      <c r="AIJ12" s="55"/>
      <c r="AIK12" s="55"/>
      <c r="AIL12" s="55"/>
      <c r="AIM12" s="55"/>
      <c r="AIN12" s="55"/>
      <c r="AIO12" s="55"/>
      <c r="AIP12" s="55"/>
      <c r="AIQ12" s="55"/>
      <c r="AIR12" s="55"/>
      <c r="AIS12" s="55"/>
      <c r="AIT12" s="55"/>
      <c r="AIU12" s="55"/>
      <c r="AIV12" s="55"/>
      <c r="AIW12" s="55"/>
      <c r="AIX12" s="55"/>
      <c r="AIY12" s="55"/>
      <c r="AIZ12" s="55"/>
      <c r="AJA12" s="55"/>
      <c r="AJB12" s="55"/>
      <c r="AJC12" s="55"/>
      <c r="AJD12" s="55"/>
      <c r="AJE12" s="55"/>
      <c r="AJF12" s="55"/>
      <c r="AJG12" s="55"/>
      <c r="AJH12" s="55"/>
      <c r="AJI12" s="55"/>
      <c r="AJJ12" s="55"/>
      <c r="AJK12" s="55"/>
      <c r="AJL12" s="55"/>
      <c r="AJM12" s="55"/>
      <c r="AJN12" s="55"/>
      <c r="AJO12" s="55"/>
      <c r="AJP12" s="55"/>
      <c r="AJQ12" s="55"/>
      <c r="AJR12" s="55"/>
      <c r="AJS12" s="55"/>
      <c r="AJT12" s="55"/>
      <c r="AJU12" s="55"/>
      <c r="AJV12" s="55"/>
      <c r="AJW12" s="55"/>
      <c r="AJX12" s="55"/>
      <c r="AJY12" s="55"/>
      <c r="AJZ12" s="55"/>
      <c r="AKA12" s="55"/>
      <c r="AKB12" s="55"/>
      <c r="AKC12" s="55"/>
      <c r="AKD12" s="55"/>
      <c r="AKE12" s="55"/>
      <c r="AKF12" s="55"/>
      <c r="AKG12" s="55"/>
      <c r="AKH12" s="55"/>
      <c r="AKI12" s="55"/>
      <c r="AKJ12" s="55"/>
      <c r="AKK12" s="55"/>
      <c r="AKL12" s="55"/>
      <c r="AKM12" s="55"/>
      <c r="AKN12" s="55"/>
      <c r="AKO12" s="55"/>
      <c r="AKP12" s="55"/>
      <c r="AKQ12" s="55"/>
      <c r="AKR12" s="55"/>
      <c r="AKS12" s="55"/>
      <c r="AKT12" s="55"/>
      <c r="AKU12" s="55"/>
      <c r="AKV12" s="55"/>
      <c r="AKW12" s="55"/>
      <c r="AKX12" s="55"/>
      <c r="AKY12" s="55"/>
      <c r="AKZ12" s="55"/>
      <c r="ALA12" s="55"/>
      <c r="ALB12" s="55"/>
      <c r="ALC12" s="55"/>
      <c r="ALD12" s="55"/>
      <c r="ALE12" s="55"/>
      <c r="ALF12" s="55"/>
      <c r="ALG12" s="55"/>
      <c r="ALH12" s="55"/>
      <c r="ALI12" s="55"/>
      <c r="ALJ12" s="55"/>
      <c r="ALK12" s="55"/>
      <c r="ALL12" s="55"/>
      <c r="ALM12" s="55"/>
      <c r="ALN12" s="55"/>
      <c r="ALO12" s="55"/>
      <c r="ALP12" s="55"/>
      <c r="ALQ12" s="55"/>
      <c r="ALR12" s="55"/>
      <c r="ALS12" s="55"/>
      <c r="ALT12" s="55"/>
      <c r="ALU12" s="55"/>
      <c r="ALV12" s="55"/>
      <c r="ALW12" s="55"/>
      <c r="ALX12" s="55"/>
      <c r="ALY12" s="55"/>
      <c r="ALZ12" s="55"/>
      <c r="AMA12" s="55"/>
      <c r="AMB12" s="55"/>
      <c r="AMC12" s="55"/>
      <c r="AMD12" s="55"/>
      <c r="AME12" s="55"/>
      <c r="AMF12" s="55"/>
      <c r="AMG12" s="55"/>
      <c r="AMH12" s="55"/>
      <c r="AMI12" s="55"/>
      <c r="AMJ12" s="55"/>
      <c r="AMK12" s="55"/>
    </row>
    <row r="13" spans="1:1025" ht="42.75">
      <c r="A13" s="101">
        <f>журнал6!A13</f>
        <v>45156</v>
      </c>
      <c r="B13" s="41" t="s">
        <v>232</v>
      </c>
      <c r="C13" s="41">
        <v>2.2999999999999998</v>
      </c>
      <c r="D13" s="41" t="s">
        <v>343</v>
      </c>
      <c r="E13" s="63"/>
      <c r="F13" s="47" t="s">
        <v>235</v>
      </c>
      <c r="G13" s="41">
        <f t="shared" si="0"/>
        <v>0.59999999999999987</v>
      </c>
      <c r="H13" s="41" t="s">
        <v>343</v>
      </c>
      <c r="I13" s="63"/>
      <c r="J13" s="29">
        <f>(85*20)/1000</f>
        <v>1.7</v>
      </c>
    </row>
  </sheetData>
  <mergeCells count="14">
    <mergeCell ref="A6:E6"/>
    <mergeCell ref="F6:I6"/>
    <mergeCell ref="I2:I5"/>
    <mergeCell ref="A3:B3"/>
    <mergeCell ref="D3:F4"/>
    <mergeCell ref="A4:B4"/>
    <mergeCell ref="G4:G5"/>
    <mergeCell ref="H4:H5"/>
    <mergeCell ref="A5:B5"/>
    <mergeCell ref="A1:C1"/>
    <mergeCell ref="D1:F2"/>
    <mergeCell ref="G1:G2"/>
    <mergeCell ref="H1:H2"/>
    <mergeCell ref="A2:B2"/>
  </mergeCells>
  <hyperlinks>
    <hyperlink ref="C3" r:id="rId1" display="mailto:adez2012@yandex.ru" xr:uid="{00000000-0004-0000-0600-000000000000}"/>
  </hyperlinks>
  <pageMargins left="0.37430557608604398" right="0.338194459676743" top="0.78750002384185802" bottom="0.65555554628372203" header="0.51180553436279297" footer="0.39027777314186102"/>
  <pageSetup paperSize="9" fitToWidth="0" fitToHeight="0" orientation="portrait"/>
  <headerFooter>
    <oddFooter>&amp;C&amp;"Times New Roman,Regular"Страница &amp;P&amp;"-,Regular"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pageSetUpPr fitToPage="1"/>
  </sheetPr>
  <dimension ref="B1:H84"/>
  <sheetViews>
    <sheetView view="pageBreakPreview" topLeftCell="A67" zoomScaleNormal="75" zoomScaleSheetLayoutView="100" workbookViewId="0">
      <selection activeCell="E19" sqref="E19"/>
    </sheetView>
  </sheetViews>
  <sheetFormatPr defaultColWidth="12" defaultRowHeight="14.25"/>
  <cols>
    <col min="1" max="1" width="7.85546875" style="65" customWidth="1"/>
    <col min="2" max="2" width="19.42578125" style="65" customWidth="1"/>
    <col min="3" max="3" width="12" style="65"/>
    <col min="4" max="4" width="14.85546875" style="65" customWidth="1"/>
    <col min="5" max="5" width="16.85546875" style="65" customWidth="1"/>
    <col min="6" max="6" width="13.7109375" style="65" customWidth="1"/>
    <col min="7" max="7" width="15.140625" style="65" customWidth="1"/>
    <col min="8" max="8" width="14.85546875" style="65" customWidth="1"/>
    <col min="9" max="16384" width="12" style="65"/>
  </cols>
  <sheetData>
    <row r="1" spans="2:8" ht="15">
      <c r="B1" s="203" t="str">
        <f>[1]занесвынес!A1</f>
        <v>ООО Альфадез</v>
      </c>
      <c r="C1" s="204"/>
      <c r="D1" s="204"/>
      <c r="E1" s="204"/>
      <c r="F1" s="204"/>
      <c r="G1" s="204"/>
      <c r="H1" s="205"/>
    </row>
    <row r="2" spans="2:8">
      <c r="B2" s="206" t="str">
        <f>[1]занесвынес!A2</f>
        <v>Контактный телефон</v>
      </c>
      <c r="C2" s="207"/>
      <c r="D2" s="208">
        <f>[1]занесвынес!C2</f>
        <v>89379676209</v>
      </c>
      <c r="E2" s="209"/>
      <c r="F2" s="74"/>
      <c r="G2" s="74"/>
      <c r="H2" s="73"/>
    </row>
    <row r="3" spans="2:8">
      <c r="B3" s="83" t="s">
        <v>273</v>
      </c>
      <c r="C3" s="210" t="s">
        <v>337</v>
      </c>
      <c r="D3" s="211"/>
      <c r="E3" s="206" t="str">
        <f>[1]занесвынес!A4</f>
        <v>Наименование обьекта</v>
      </c>
      <c r="F3" s="206"/>
      <c r="G3" s="211" t="str">
        <f>журнал6!C4</f>
        <v>ОСП ЗУПИ</v>
      </c>
      <c r="H3" s="211"/>
    </row>
    <row r="4" spans="2:8">
      <c r="B4" s="83" t="s">
        <v>274</v>
      </c>
      <c r="C4" s="212" t="str">
        <f>занесвынес!D9</f>
        <v>Синкевич Н.Г.</v>
      </c>
      <c r="D4" s="212"/>
      <c r="E4" s="213" t="str">
        <f>[1]занесвынес!A5</f>
        <v>Адрес проведения работ</v>
      </c>
      <c r="F4" s="213"/>
      <c r="G4" s="212" t="str">
        <f>журнал6!C5</f>
        <v>с.Овчарное ул.Луговая 41</v>
      </c>
      <c r="H4" s="212"/>
    </row>
    <row r="5" spans="2:8">
      <c r="B5" s="99" t="s">
        <v>275</v>
      </c>
      <c r="C5" s="98">
        <f>журнал6!A8</f>
        <v>45138</v>
      </c>
      <c r="D5" s="74"/>
      <c r="E5" s="74"/>
      <c r="F5" s="74"/>
      <c r="G5" s="74"/>
      <c r="H5" s="73"/>
    </row>
    <row r="7" spans="2:8" ht="15">
      <c r="B7" s="214" t="s">
        <v>276</v>
      </c>
      <c r="C7" s="214"/>
      <c r="D7" s="214"/>
      <c r="E7" s="214"/>
      <c r="F7" s="214"/>
      <c r="G7" s="214"/>
      <c r="H7" s="214"/>
    </row>
    <row r="9" spans="2:8" ht="15">
      <c r="B9" s="67" t="s">
        <v>277</v>
      </c>
      <c r="C9" s="67"/>
    </row>
    <row r="10" spans="2:8" ht="15">
      <c r="B10" s="67" t="s">
        <v>278</v>
      </c>
    </row>
    <row r="11" spans="2:8" s="66" customFormat="1" ht="45">
      <c r="B11" s="72" t="s">
        <v>279</v>
      </c>
      <c r="C11" s="72" t="s">
        <v>280</v>
      </c>
      <c r="D11" s="72" t="s">
        <v>281</v>
      </c>
      <c r="E11" s="72" t="s">
        <v>282</v>
      </c>
      <c r="F11" s="72" t="s">
        <v>283</v>
      </c>
      <c r="G11" s="215" t="s">
        <v>284</v>
      </c>
      <c r="H11" s="215"/>
    </row>
    <row r="12" spans="2:8">
      <c r="B12" s="94" t="s">
        <v>18</v>
      </c>
      <c r="C12" s="94" t="s">
        <v>18</v>
      </c>
      <c r="D12" s="94" t="s">
        <v>18</v>
      </c>
      <c r="E12" s="94" t="s">
        <v>18</v>
      </c>
      <c r="F12" s="93" t="s">
        <v>18</v>
      </c>
      <c r="G12" s="202" t="s">
        <v>18</v>
      </c>
      <c r="H12" s="202"/>
    </row>
    <row r="14" spans="2:8" ht="15">
      <c r="B14" s="67" t="s">
        <v>285</v>
      </c>
      <c r="C14" s="67"/>
      <c r="D14" s="67"/>
    </row>
    <row r="15" spans="2:8" s="66" customFormat="1" ht="39.950000000000003" customHeight="1">
      <c r="B15" s="95" t="s">
        <v>279</v>
      </c>
      <c r="C15" s="72" t="s">
        <v>280</v>
      </c>
      <c r="D15" s="72" t="s">
        <v>281</v>
      </c>
      <c r="E15" s="72" t="s">
        <v>282</v>
      </c>
      <c r="F15" s="72" t="s">
        <v>283</v>
      </c>
      <c r="G15" s="215" t="s">
        <v>284</v>
      </c>
      <c r="H15" s="215"/>
    </row>
    <row r="16" spans="2:8" ht="28.5">
      <c r="B16" s="71" t="s">
        <v>331</v>
      </c>
      <c r="C16" s="80" t="s">
        <v>18</v>
      </c>
      <c r="D16" s="80" t="s">
        <v>18</v>
      </c>
      <c r="E16" s="80" t="s">
        <v>18</v>
      </c>
      <c r="F16" s="97" t="s">
        <v>18</v>
      </c>
      <c r="G16" s="224" t="s">
        <v>18</v>
      </c>
      <c r="H16" s="224"/>
    </row>
    <row r="18" spans="2:8" ht="15">
      <c r="B18" s="76" t="s">
        <v>286</v>
      </c>
    </row>
    <row r="19" spans="2:8" ht="15">
      <c r="B19" s="82" t="s">
        <v>287</v>
      </c>
      <c r="C19" s="82" t="s">
        <v>288</v>
      </c>
    </row>
    <row r="20" spans="2:8" ht="15">
      <c r="B20" s="225" t="s">
        <v>289</v>
      </c>
      <c r="C20" s="225"/>
    </row>
    <row r="21" spans="2:8">
      <c r="B21" s="81" t="s">
        <v>290</v>
      </c>
      <c r="C21" s="80" t="s">
        <v>18</v>
      </c>
    </row>
    <row r="22" spans="2:8">
      <c r="B22" s="81" t="s">
        <v>291</v>
      </c>
      <c r="C22" s="80" t="s">
        <v>18</v>
      </c>
    </row>
    <row r="24" spans="2:8">
      <c r="B24" s="96" t="s">
        <v>292</v>
      </c>
      <c r="C24" s="74"/>
      <c r="D24" s="74"/>
      <c r="E24" s="74"/>
      <c r="F24" s="73"/>
      <c r="G24" s="222" t="s">
        <v>18</v>
      </c>
      <c r="H24" s="222"/>
    </row>
    <row r="25" spans="2:8">
      <c r="B25" s="96" t="s">
        <v>293</v>
      </c>
      <c r="C25" s="74"/>
      <c r="D25" s="74"/>
      <c r="E25" s="74"/>
      <c r="F25" s="73"/>
      <c r="G25" s="224" t="s">
        <v>18</v>
      </c>
      <c r="H25" s="224"/>
    </row>
    <row r="26" spans="2:8">
      <c r="B26" s="96" t="s">
        <v>294</v>
      </c>
      <c r="C26" s="74"/>
      <c r="D26" s="74"/>
      <c r="E26" s="74"/>
      <c r="F26" s="73"/>
      <c r="G26" s="224" t="s">
        <v>18</v>
      </c>
      <c r="H26" s="224"/>
    </row>
    <row r="27" spans="2:8">
      <c r="B27" s="96" t="s">
        <v>333</v>
      </c>
      <c r="C27" s="74"/>
      <c r="D27" s="74"/>
      <c r="E27" s="74"/>
      <c r="F27" s="73"/>
      <c r="G27" s="224" t="s">
        <v>18</v>
      </c>
      <c r="H27" s="224"/>
    </row>
    <row r="28" spans="2:8" ht="15">
      <c r="B28" s="76" t="s">
        <v>295</v>
      </c>
    </row>
    <row r="29" spans="2:8">
      <c r="B29" s="75" t="s">
        <v>296</v>
      </c>
      <c r="C29" s="74"/>
      <c r="D29" s="74"/>
      <c r="E29" s="74"/>
      <c r="F29" s="74"/>
      <c r="G29" s="74"/>
      <c r="H29" s="73"/>
    </row>
    <row r="31" spans="2:8" ht="15">
      <c r="B31" s="67" t="s">
        <v>297</v>
      </c>
    </row>
    <row r="32" spans="2:8" ht="45">
      <c r="B32" s="95" t="s">
        <v>279</v>
      </c>
      <c r="C32" s="72" t="s">
        <v>280</v>
      </c>
      <c r="D32" s="72" t="s">
        <v>281</v>
      </c>
      <c r="E32" s="72" t="s">
        <v>282</v>
      </c>
      <c r="F32" s="72" t="s">
        <v>283</v>
      </c>
      <c r="G32" s="215" t="s">
        <v>284</v>
      </c>
      <c r="H32" s="215"/>
    </row>
    <row r="33" spans="2:8">
      <c r="B33" s="94" t="s">
        <v>18</v>
      </c>
      <c r="C33" s="94" t="s">
        <v>18</v>
      </c>
      <c r="D33" s="94" t="s">
        <v>18</v>
      </c>
      <c r="E33" s="94" t="s">
        <v>18</v>
      </c>
      <c r="F33" s="93" t="s">
        <v>18</v>
      </c>
      <c r="G33" s="202" t="s">
        <v>18</v>
      </c>
      <c r="H33" s="202"/>
    </row>
    <row r="35" spans="2:8" ht="15">
      <c r="B35" s="76" t="s">
        <v>286</v>
      </c>
    </row>
    <row r="36" spans="2:8" ht="15">
      <c r="B36" s="82" t="s">
        <v>287</v>
      </c>
      <c r="C36" s="82" t="s">
        <v>288</v>
      </c>
    </row>
    <row r="37" spans="2:8">
      <c r="B37" s="81" t="s">
        <v>298</v>
      </c>
      <c r="C37" s="81"/>
    </row>
    <row r="38" spans="2:8">
      <c r="B38" s="81" t="s">
        <v>299</v>
      </c>
      <c r="C38" s="80" t="s">
        <v>18</v>
      </c>
    </row>
    <row r="39" spans="2:8" s="66" customFormat="1">
      <c r="B39" s="81" t="s">
        <v>300</v>
      </c>
      <c r="C39" s="80" t="s">
        <v>18</v>
      </c>
    </row>
    <row r="40" spans="2:8">
      <c r="B40" s="81" t="s">
        <v>301</v>
      </c>
      <c r="C40" s="80" t="s">
        <v>18</v>
      </c>
      <c r="D40" s="77"/>
      <c r="E40" s="77"/>
      <c r="F40" s="77"/>
      <c r="G40" s="77"/>
    </row>
    <row r="41" spans="2:8">
      <c r="B41" s="81" t="s">
        <v>291</v>
      </c>
      <c r="C41" s="80" t="s">
        <v>18</v>
      </c>
      <c r="D41" s="77"/>
      <c r="E41" s="77"/>
      <c r="F41" s="77"/>
      <c r="G41" s="77"/>
    </row>
    <row r="42" spans="2:8">
      <c r="B42" s="74"/>
      <c r="C42" s="78"/>
      <c r="D42" s="77"/>
      <c r="E42" s="77"/>
      <c r="F42" s="77"/>
      <c r="G42" s="77"/>
    </row>
    <row r="43" spans="2:8">
      <c r="B43" s="79" t="s">
        <v>302</v>
      </c>
      <c r="C43" s="78"/>
      <c r="D43" s="78"/>
      <c r="E43" s="78"/>
      <c r="F43" s="78"/>
      <c r="G43" s="78"/>
      <c r="H43" s="73"/>
    </row>
    <row r="44" spans="2:8">
      <c r="B44" s="77"/>
      <c r="C44" s="77"/>
      <c r="D44" s="77"/>
      <c r="E44" s="77"/>
      <c r="F44" s="77"/>
      <c r="G44" s="77"/>
    </row>
    <row r="45" spans="2:8" ht="15">
      <c r="B45" s="76" t="s">
        <v>295</v>
      </c>
    </row>
    <row r="46" spans="2:8">
      <c r="B46" s="75" t="s">
        <v>296</v>
      </c>
      <c r="C46" s="74"/>
      <c r="D46" s="74"/>
      <c r="E46" s="74"/>
      <c r="F46" s="74"/>
      <c r="G46" s="74"/>
      <c r="H46" s="73"/>
    </row>
    <row r="48" spans="2:8" ht="15">
      <c r="B48" s="67" t="s">
        <v>303</v>
      </c>
    </row>
    <row r="49" spans="2:8" ht="30">
      <c r="B49" s="82" t="s">
        <v>304</v>
      </c>
      <c r="C49" s="82" t="s">
        <v>305</v>
      </c>
      <c r="D49" s="82" t="s">
        <v>306</v>
      </c>
      <c r="E49" s="82" t="s">
        <v>307</v>
      </c>
      <c r="F49" s="82" t="s">
        <v>308</v>
      </c>
      <c r="G49" s="82" t="s">
        <v>309</v>
      </c>
      <c r="H49" s="72" t="s">
        <v>310</v>
      </c>
    </row>
    <row r="50" spans="2:8">
      <c r="B50" s="80" t="s">
        <v>18</v>
      </c>
      <c r="C50" s="80" t="s">
        <v>18</v>
      </c>
      <c r="D50" s="80" t="s">
        <v>18</v>
      </c>
      <c r="E50" s="80" t="s">
        <v>18</v>
      </c>
      <c r="F50" s="80" t="s">
        <v>18</v>
      </c>
      <c r="G50" s="80" t="s">
        <v>18</v>
      </c>
      <c r="H50" s="80" t="s">
        <v>18</v>
      </c>
    </row>
    <row r="51" spans="2:8">
      <c r="B51" s="77"/>
      <c r="C51" s="77"/>
      <c r="D51" s="77"/>
      <c r="E51" s="77"/>
      <c r="F51" s="77"/>
      <c r="G51" s="77"/>
      <c r="H51" s="77"/>
    </row>
    <row r="52" spans="2:8" ht="15">
      <c r="B52" s="76" t="s">
        <v>286</v>
      </c>
      <c r="D52" s="77"/>
      <c r="E52" s="77"/>
      <c r="F52" s="77"/>
      <c r="G52" s="77"/>
      <c r="H52" s="77"/>
    </row>
    <row r="53" spans="2:8" ht="15">
      <c r="B53" s="82" t="s">
        <v>287</v>
      </c>
      <c r="C53" s="82" t="s">
        <v>288</v>
      </c>
    </row>
    <row r="54" spans="2:8">
      <c r="B54" s="75" t="s">
        <v>311</v>
      </c>
      <c r="C54" s="73"/>
    </row>
    <row r="55" spans="2:8">
      <c r="B55" s="81" t="s">
        <v>305</v>
      </c>
      <c r="C55" s="80" t="s">
        <v>18</v>
      </c>
    </row>
    <row r="56" spans="2:8">
      <c r="B56" s="81" t="s">
        <v>306</v>
      </c>
      <c r="C56" s="80" t="s">
        <v>18</v>
      </c>
    </row>
    <row r="57" spans="2:8">
      <c r="B57" s="81" t="str">
        <f>E49</f>
        <v>Златоглазка</v>
      </c>
      <c r="C57" s="80" t="s">
        <v>18</v>
      </c>
    </row>
    <row r="58" spans="2:8">
      <c r="B58" s="81" t="str">
        <f>F49</f>
        <v>Комары</v>
      </c>
      <c r="C58" s="80" t="s">
        <v>18</v>
      </c>
    </row>
    <row r="59" spans="2:8">
      <c r="B59" s="81" t="str">
        <f>G49</f>
        <v>Осы</v>
      </c>
      <c r="C59" s="80" t="s">
        <v>18</v>
      </c>
    </row>
    <row r="60" spans="2:8">
      <c r="B60" s="81" t="str">
        <f>H49</f>
        <v>Пищевая моль</v>
      </c>
      <c r="C60" s="80" t="s">
        <v>18</v>
      </c>
    </row>
    <row r="62" spans="2:8">
      <c r="B62" s="79" t="s">
        <v>312</v>
      </c>
      <c r="C62" s="78"/>
      <c r="D62" s="78"/>
      <c r="E62" s="78"/>
      <c r="F62" s="78"/>
      <c r="G62" s="78"/>
      <c r="H62" s="73"/>
    </row>
    <row r="63" spans="2:8">
      <c r="B63" s="77"/>
      <c r="C63" s="77"/>
      <c r="D63" s="77"/>
      <c r="E63" s="77"/>
      <c r="F63" s="77"/>
      <c r="G63" s="77"/>
    </row>
    <row r="64" spans="2:8" ht="15">
      <c r="B64" s="76" t="s">
        <v>295</v>
      </c>
    </row>
    <row r="65" spans="2:8">
      <c r="B65" s="75" t="s">
        <v>296</v>
      </c>
      <c r="C65" s="74"/>
      <c r="D65" s="74"/>
      <c r="E65" s="74"/>
      <c r="F65" s="74"/>
      <c r="G65" s="74"/>
      <c r="H65" s="73"/>
    </row>
    <row r="67" spans="2:8" s="66" customFormat="1" ht="55.5" customHeight="1">
      <c r="B67" s="67" t="s">
        <v>313</v>
      </c>
      <c r="C67" s="65"/>
      <c r="D67" s="65"/>
      <c r="E67" s="65"/>
      <c r="F67" s="65"/>
      <c r="G67" s="65"/>
      <c r="H67" s="65"/>
    </row>
    <row r="68" spans="2:8" s="66" customFormat="1" ht="30">
      <c r="B68" s="215" t="s">
        <v>314</v>
      </c>
      <c r="C68" s="215"/>
      <c r="D68" s="72" t="s">
        <v>315</v>
      </c>
      <c r="E68" s="72" t="s">
        <v>269</v>
      </c>
      <c r="F68" s="215" t="s">
        <v>316</v>
      </c>
      <c r="G68" s="215"/>
      <c r="H68" s="72" t="s">
        <v>317</v>
      </c>
    </row>
    <row r="69" spans="2:8" s="66" customFormat="1" ht="38.25" customHeight="1">
      <c r="B69" s="216" t="s">
        <v>318</v>
      </c>
      <c r="C69" s="217"/>
      <c r="D69" s="92" t="s">
        <v>335</v>
      </c>
      <c r="E69" s="220" t="str">
        <f>журнал6!B11</f>
        <v>ALT  клей</v>
      </c>
      <c r="F69" s="216" t="str">
        <f>журнал6!F11</f>
        <v>Полибутилен 80,8%, полиизобутилен 9,6%</v>
      </c>
      <c r="G69" s="217"/>
      <c r="H69" s="222">
        <f>журнал6!G8</f>
        <v>0.26600000000000001</v>
      </c>
    </row>
    <row r="70" spans="2:8" s="66" customFormat="1" ht="25.5" customHeight="1">
      <c r="B70" s="218"/>
      <c r="C70" s="219"/>
      <c r="D70" s="91" t="str">
        <f>[1]журнал6!H9</f>
        <v xml:space="preserve">3 контур защиты </v>
      </c>
      <c r="E70" s="221"/>
      <c r="F70" s="218"/>
      <c r="G70" s="219"/>
      <c r="H70" s="223"/>
    </row>
    <row r="71" spans="2:8" s="66" customFormat="1" ht="24.75" customHeight="1">
      <c r="B71" s="227" t="s">
        <v>319</v>
      </c>
      <c r="C71" s="228"/>
      <c r="D71" s="90" t="s">
        <v>18</v>
      </c>
      <c r="E71" s="231" t="s">
        <v>18</v>
      </c>
      <c r="F71" s="232" t="s">
        <v>18</v>
      </c>
      <c r="G71" s="232"/>
      <c r="H71" s="220" t="s">
        <v>18</v>
      </c>
    </row>
    <row r="72" spans="2:8" s="66" customFormat="1" ht="25.5" customHeight="1">
      <c r="B72" s="229"/>
      <c r="C72" s="230"/>
      <c r="D72" s="89" t="s">
        <v>18</v>
      </c>
      <c r="E72" s="231"/>
      <c r="F72" s="232"/>
      <c r="G72" s="232"/>
      <c r="H72" s="221"/>
    </row>
    <row r="73" spans="2:8" s="66" customFormat="1" ht="27" customHeight="1">
      <c r="B73" s="233" t="s">
        <v>320</v>
      </c>
      <c r="C73" s="233"/>
      <c r="D73" s="88" t="s">
        <v>18</v>
      </c>
      <c r="E73" s="71" t="s">
        <v>18</v>
      </c>
      <c r="F73" s="234" t="s">
        <v>18</v>
      </c>
      <c r="G73" s="235"/>
      <c r="H73" s="71" t="s">
        <v>18</v>
      </c>
    </row>
    <row r="74" spans="2:8" s="66" customFormat="1" ht="11.25" customHeight="1">
      <c r="B74" s="70"/>
      <c r="C74" s="70"/>
      <c r="D74" s="69"/>
      <c r="E74" s="69"/>
      <c r="F74" s="69"/>
      <c r="G74" s="69"/>
      <c r="H74" s="69"/>
    </row>
    <row r="75" spans="2:8" ht="15">
      <c r="B75" s="67" t="s">
        <v>321</v>
      </c>
      <c r="C75" s="68"/>
    </row>
    <row r="76" spans="2:8">
      <c r="B76" s="84" t="s">
        <v>322</v>
      </c>
      <c r="C76" s="74"/>
      <c r="D76" s="74"/>
      <c r="E76" s="74"/>
      <c r="F76" s="73"/>
      <c r="G76" s="224" t="s">
        <v>18</v>
      </c>
      <c r="H76" s="224"/>
    </row>
    <row r="77" spans="2:8">
      <c r="B77" s="84" t="s">
        <v>323</v>
      </c>
      <c r="C77" s="74"/>
      <c r="D77" s="74"/>
      <c r="E77" s="74"/>
      <c r="F77" s="73"/>
      <c r="G77" s="224" t="str">
        <f>G76</f>
        <v>-</v>
      </c>
      <c r="H77" s="224"/>
    </row>
    <row r="78" spans="2:8">
      <c r="B78" s="87" t="s">
        <v>324</v>
      </c>
      <c r="C78" s="86"/>
      <c r="D78" s="86"/>
      <c r="E78" s="86"/>
      <c r="F78" s="85"/>
      <c r="G78" s="224" t="s">
        <v>18</v>
      </c>
      <c r="H78" s="224"/>
    </row>
    <row r="79" spans="2:8">
      <c r="B79" s="84" t="s">
        <v>325</v>
      </c>
      <c r="C79" s="74"/>
      <c r="D79" s="74"/>
      <c r="E79" s="74"/>
      <c r="F79" s="73"/>
      <c r="G79" s="202" t="s">
        <v>326</v>
      </c>
      <c r="H79" s="202"/>
    </row>
    <row r="81" spans="2:8" ht="15">
      <c r="B81" s="67" t="s">
        <v>327</v>
      </c>
    </row>
    <row r="82" spans="2:8">
      <c r="B82" s="236" t="s">
        <v>328</v>
      </c>
      <c r="C82" s="236"/>
      <c r="D82" s="236"/>
      <c r="E82" s="236"/>
      <c r="F82" s="236"/>
      <c r="G82" s="236"/>
      <c r="H82" s="236"/>
    </row>
    <row r="83" spans="2:8">
      <c r="B83" s="226" t="s">
        <v>329</v>
      </c>
      <c r="C83" s="226"/>
      <c r="D83" s="226"/>
      <c r="E83" s="226" t="s">
        <v>330</v>
      </c>
      <c r="F83" s="226"/>
      <c r="G83" s="226"/>
      <c r="H83" s="226"/>
    </row>
    <row r="84" spans="2:8" ht="27" customHeight="1">
      <c r="B84" s="226"/>
      <c r="C84" s="226"/>
      <c r="D84" s="226"/>
      <c r="E84" s="226"/>
      <c r="F84" s="226"/>
      <c r="G84" s="226"/>
      <c r="H84" s="226"/>
    </row>
  </sheetData>
  <mergeCells count="42">
    <mergeCell ref="B83:B84"/>
    <mergeCell ref="C83:D84"/>
    <mergeCell ref="E83:F84"/>
    <mergeCell ref="G83:H84"/>
    <mergeCell ref="B71:C72"/>
    <mergeCell ref="E71:E72"/>
    <mergeCell ref="F71:G72"/>
    <mergeCell ref="H71:H72"/>
    <mergeCell ref="B73:C73"/>
    <mergeCell ref="F73:G73"/>
    <mergeCell ref="G76:H76"/>
    <mergeCell ref="G77:H77"/>
    <mergeCell ref="G78:H78"/>
    <mergeCell ref="G79:H79"/>
    <mergeCell ref="B82:H82"/>
    <mergeCell ref="B69:C70"/>
    <mergeCell ref="E69:E70"/>
    <mergeCell ref="F69:G70"/>
    <mergeCell ref="H69:H70"/>
    <mergeCell ref="G15:H15"/>
    <mergeCell ref="G16:H16"/>
    <mergeCell ref="B20:C20"/>
    <mergeCell ref="G24:H24"/>
    <mergeCell ref="G25:H25"/>
    <mergeCell ref="G26:H26"/>
    <mergeCell ref="G27:H27"/>
    <mergeCell ref="G32:H32"/>
    <mergeCell ref="G33:H33"/>
    <mergeCell ref="B68:C68"/>
    <mergeCell ref="F68:G68"/>
    <mergeCell ref="G12:H12"/>
    <mergeCell ref="B1:H1"/>
    <mergeCell ref="B2:C2"/>
    <mergeCell ref="D2:E2"/>
    <mergeCell ref="C3:D3"/>
    <mergeCell ref="E3:F3"/>
    <mergeCell ref="G3:H3"/>
    <mergeCell ref="C4:D4"/>
    <mergeCell ref="E4:F4"/>
    <mergeCell ref="G4:H4"/>
    <mergeCell ref="B7:H7"/>
    <mergeCell ref="G11:H11"/>
  </mergeCells>
  <pageMargins left="0.25" right="0.25" top="0.75" bottom="0.75" header="0.3" footer="0.3"/>
  <pageSetup paperSize="9" scale="86" fitToHeight="0" orientation="portrait" r:id="rId1"/>
  <headerFooter>
    <oddFooter>&amp;C&amp;"Times New Roman,Обычный"&amp;12&amp;KffffffСтраница &amp;P</oddFooter>
  </headerFooter>
  <rowBreaks count="1" manualBreakCount="1">
    <brk id="46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  <pageSetUpPr fitToPage="1"/>
  </sheetPr>
  <dimension ref="B1:H84"/>
  <sheetViews>
    <sheetView view="pageBreakPreview" topLeftCell="A55" zoomScaleNormal="75" zoomScaleSheetLayoutView="100" workbookViewId="0">
      <selection activeCell="F79" sqref="F79"/>
    </sheetView>
  </sheetViews>
  <sheetFormatPr defaultColWidth="12" defaultRowHeight="14.25"/>
  <cols>
    <col min="1" max="1" width="7.85546875" style="65" customWidth="1"/>
    <col min="2" max="2" width="19.42578125" style="65" customWidth="1"/>
    <col min="3" max="3" width="12" style="65"/>
    <col min="4" max="4" width="14.85546875" style="65" customWidth="1"/>
    <col min="5" max="5" width="16.85546875" style="65" customWidth="1"/>
    <col min="6" max="6" width="13.7109375" style="65" customWidth="1"/>
    <col min="7" max="7" width="15.140625" style="65" customWidth="1"/>
    <col min="8" max="8" width="14.85546875" style="65" customWidth="1"/>
    <col min="9" max="16384" width="12" style="65"/>
  </cols>
  <sheetData>
    <row r="1" spans="2:8" ht="15">
      <c r="B1" s="203" t="str">
        <f>[1]занесвынес!A1</f>
        <v>ООО Альфадез</v>
      </c>
      <c r="C1" s="204"/>
      <c r="D1" s="204"/>
      <c r="E1" s="204"/>
      <c r="F1" s="204"/>
      <c r="G1" s="204"/>
      <c r="H1" s="205"/>
    </row>
    <row r="2" spans="2:8">
      <c r="B2" s="206" t="str">
        <f>[1]занесвынес!A2</f>
        <v>Контактный телефон</v>
      </c>
      <c r="C2" s="207"/>
      <c r="D2" s="208">
        <f>[1]занесвынес!C2</f>
        <v>89379676209</v>
      </c>
      <c r="E2" s="209"/>
      <c r="F2" s="74"/>
      <c r="G2" s="74"/>
      <c r="H2" s="73"/>
    </row>
    <row r="3" spans="2:8">
      <c r="B3" s="83" t="s">
        <v>273</v>
      </c>
      <c r="C3" s="210" t="s">
        <v>337</v>
      </c>
      <c r="D3" s="211"/>
      <c r="E3" s="206" t="str">
        <f>[1]занесвынес!A4</f>
        <v>Наименование обьекта</v>
      </c>
      <c r="F3" s="206"/>
      <c r="G3" s="211" t="str">
        <f>журнал6!C4</f>
        <v>ОСП ЗУПИ</v>
      </c>
      <c r="H3" s="211"/>
    </row>
    <row r="4" spans="2:8">
      <c r="B4" s="83" t="s">
        <v>274</v>
      </c>
      <c r="C4" s="212" t="str">
        <f>занесвынес!H9</f>
        <v>Синкевич Н.Г.</v>
      </c>
      <c r="D4" s="212"/>
      <c r="E4" s="213" t="str">
        <f>[1]занесвынес!A5</f>
        <v>Адрес проведения работ</v>
      </c>
      <c r="F4" s="213"/>
      <c r="G4" s="212" t="str">
        <f>журнал6!C5</f>
        <v>с.Овчарное ул.Луговая 41</v>
      </c>
      <c r="H4" s="212"/>
    </row>
    <row r="5" spans="2:8">
      <c r="B5" s="99" t="s">
        <v>275</v>
      </c>
      <c r="C5" s="98">
        <f>журнал6!A9</f>
        <v>45140</v>
      </c>
      <c r="D5" s="74"/>
      <c r="E5" s="74"/>
      <c r="F5" s="74"/>
      <c r="G5" s="74"/>
      <c r="H5" s="73"/>
    </row>
    <row r="7" spans="2:8" ht="15">
      <c r="B7" s="214" t="s">
        <v>276</v>
      </c>
      <c r="C7" s="214"/>
      <c r="D7" s="214"/>
      <c r="E7" s="214"/>
      <c r="F7" s="214"/>
      <c r="G7" s="214"/>
      <c r="H7" s="214"/>
    </row>
    <row r="9" spans="2:8" ht="15">
      <c r="B9" s="67" t="s">
        <v>277</v>
      </c>
      <c r="C9" s="67"/>
    </row>
    <row r="10" spans="2:8" ht="15">
      <c r="B10" s="67" t="s">
        <v>278</v>
      </c>
    </row>
    <row r="11" spans="2:8" s="66" customFormat="1" ht="45">
      <c r="B11" s="72" t="s">
        <v>279</v>
      </c>
      <c r="C11" s="72" t="s">
        <v>280</v>
      </c>
      <c r="D11" s="72" t="s">
        <v>281</v>
      </c>
      <c r="E11" s="72" t="s">
        <v>282</v>
      </c>
      <c r="F11" s="72" t="s">
        <v>283</v>
      </c>
      <c r="G11" s="215" t="s">
        <v>284</v>
      </c>
      <c r="H11" s="215"/>
    </row>
    <row r="12" spans="2:8">
      <c r="B12" s="94" t="s">
        <v>18</v>
      </c>
      <c r="C12" s="94" t="s">
        <v>18</v>
      </c>
      <c r="D12" s="94" t="s">
        <v>18</v>
      </c>
      <c r="E12" s="94" t="s">
        <v>18</v>
      </c>
      <c r="F12" s="93" t="s">
        <v>18</v>
      </c>
      <c r="G12" s="202" t="s">
        <v>18</v>
      </c>
      <c r="H12" s="202"/>
    </row>
    <row r="14" spans="2:8" ht="15">
      <c r="B14" s="67" t="s">
        <v>285</v>
      </c>
      <c r="C14" s="67"/>
      <c r="D14" s="67"/>
    </row>
    <row r="15" spans="2:8" s="66" customFormat="1" ht="39.950000000000003" customHeight="1">
      <c r="B15" s="95" t="s">
        <v>279</v>
      </c>
      <c r="C15" s="72" t="s">
        <v>280</v>
      </c>
      <c r="D15" s="72" t="s">
        <v>281</v>
      </c>
      <c r="E15" s="72" t="s">
        <v>282</v>
      </c>
      <c r="F15" s="72" t="s">
        <v>283</v>
      </c>
      <c r="G15" s="215" t="s">
        <v>284</v>
      </c>
      <c r="H15" s="215"/>
    </row>
    <row r="16" spans="2:8" ht="28.5">
      <c r="B16" s="71" t="s">
        <v>331</v>
      </c>
      <c r="C16" s="80" t="s">
        <v>18</v>
      </c>
      <c r="D16" s="80" t="s">
        <v>18</v>
      </c>
      <c r="E16" s="80" t="s">
        <v>18</v>
      </c>
      <c r="F16" s="97" t="s">
        <v>18</v>
      </c>
      <c r="G16" s="224" t="s">
        <v>18</v>
      </c>
      <c r="H16" s="224"/>
    </row>
    <row r="18" spans="2:8" ht="15">
      <c r="B18" s="76" t="s">
        <v>286</v>
      </c>
    </row>
    <row r="19" spans="2:8" ht="15">
      <c r="B19" s="82" t="s">
        <v>287</v>
      </c>
      <c r="C19" s="82" t="s">
        <v>288</v>
      </c>
    </row>
    <row r="20" spans="2:8" ht="15">
      <c r="B20" s="225" t="s">
        <v>289</v>
      </c>
      <c r="C20" s="225"/>
    </row>
    <row r="21" spans="2:8">
      <c r="B21" s="81" t="s">
        <v>290</v>
      </c>
      <c r="C21" s="80" t="s">
        <v>18</v>
      </c>
    </row>
    <row r="22" spans="2:8">
      <c r="B22" s="81" t="s">
        <v>291</v>
      </c>
      <c r="C22" s="80" t="str">
        <f>C21</f>
        <v>-</v>
      </c>
    </row>
    <row r="24" spans="2:8">
      <c r="B24" s="96" t="s">
        <v>292</v>
      </c>
      <c r="C24" s="74"/>
      <c r="D24" s="74"/>
      <c r="E24" s="74"/>
      <c r="F24" s="73"/>
      <c r="G24" s="222" t="s">
        <v>18</v>
      </c>
      <c r="H24" s="222"/>
    </row>
    <row r="25" spans="2:8">
      <c r="B25" s="96" t="s">
        <v>293</v>
      </c>
      <c r="C25" s="74"/>
      <c r="D25" s="74"/>
      <c r="E25" s="74"/>
      <c r="F25" s="73"/>
      <c r="G25" s="224" t="s">
        <v>18</v>
      </c>
      <c r="H25" s="224"/>
    </row>
    <row r="26" spans="2:8">
      <c r="B26" s="96" t="s">
        <v>294</v>
      </c>
      <c r="C26" s="74"/>
      <c r="D26" s="74"/>
      <c r="E26" s="74"/>
      <c r="F26" s="73"/>
      <c r="G26" s="224" t="s">
        <v>18</v>
      </c>
      <c r="H26" s="224"/>
    </row>
    <row r="27" spans="2:8">
      <c r="B27" s="96" t="s">
        <v>333</v>
      </c>
      <c r="C27" s="74"/>
      <c r="D27" s="74"/>
      <c r="E27" s="74"/>
      <c r="F27" s="73"/>
      <c r="G27" s="224" t="str">
        <f>G16</f>
        <v>-</v>
      </c>
      <c r="H27" s="224"/>
    </row>
    <row r="28" spans="2:8" ht="15">
      <c r="B28" s="76" t="s">
        <v>295</v>
      </c>
    </row>
    <row r="29" spans="2:8">
      <c r="B29" s="75" t="s">
        <v>338</v>
      </c>
      <c r="C29" s="74"/>
      <c r="D29" s="74"/>
      <c r="E29" s="74"/>
      <c r="F29" s="74"/>
      <c r="G29" s="74"/>
      <c r="H29" s="73"/>
    </row>
    <row r="31" spans="2:8" ht="15">
      <c r="B31" s="67" t="s">
        <v>297</v>
      </c>
    </row>
    <row r="32" spans="2:8" ht="45">
      <c r="B32" s="95" t="s">
        <v>279</v>
      </c>
      <c r="C32" s="72" t="s">
        <v>280</v>
      </c>
      <c r="D32" s="72" t="s">
        <v>281</v>
      </c>
      <c r="E32" s="72" t="s">
        <v>282</v>
      </c>
      <c r="F32" s="72" t="s">
        <v>283</v>
      </c>
      <c r="G32" s="215" t="s">
        <v>284</v>
      </c>
      <c r="H32" s="215"/>
    </row>
    <row r="33" spans="2:8">
      <c r="B33" s="94" t="s">
        <v>18</v>
      </c>
      <c r="C33" s="94" t="s">
        <v>18</v>
      </c>
      <c r="D33" s="94" t="s">
        <v>18</v>
      </c>
      <c r="E33" s="94" t="s">
        <v>18</v>
      </c>
      <c r="F33" s="93" t="s">
        <v>18</v>
      </c>
      <c r="G33" s="202" t="s">
        <v>18</v>
      </c>
      <c r="H33" s="202"/>
    </row>
    <row r="35" spans="2:8" ht="15">
      <c r="B35" s="76" t="s">
        <v>286</v>
      </c>
    </row>
    <row r="36" spans="2:8" ht="15">
      <c r="B36" s="82" t="s">
        <v>287</v>
      </c>
      <c r="C36" s="82" t="s">
        <v>288</v>
      </c>
    </row>
    <row r="37" spans="2:8">
      <c r="B37" s="81" t="s">
        <v>298</v>
      </c>
      <c r="C37" s="81"/>
    </row>
    <row r="38" spans="2:8">
      <c r="B38" s="81" t="s">
        <v>299</v>
      </c>
      <c r="C38" s="80" t="s">
        <v>18</v>
      </c>
    </row>
    <row r="39" spans="2:8" s="66" customFormat="1">
      <c r="B39" s="81" t="s">
        <v>300</v>
      </c>
      <c r="C39" s="80" t="s">
        <v>18</v>
      </c>
    </row>
    <row r="40" spans="2:8">
      <c r="B40" s="81" t="s">
        <v>301</v>
      </c>
      <c r="C40" s="80" t="s">
        <v>18</v>
      </c>
      <c r="D40" s="77"/>
      <c r="E40" s="77"/>
      <c r="F40" s="77"/>
      <c r="G40" s="77"/>
    </row>
    <row r="41" spans="2:8">
      <c r="B41" s="81" t="s">
        <v>291</v>
      </c>
      <c r="C41" s="80" t="s">
        <v>18</v>
      </c>
      <c r="D41" s="77"/>
      <c r="E41" s="77"/>
      <c r="F41" s="77"/>
      <c r="G41" s="77"/>
    </row>
    <row r="42" spans="2:8">
      <c r="B42" s="74"/>
      <c r="C42" s="78"/>
      <c r="D42" s="77"/>
      <c r="E42" s="77"/>
      <c r="F42" s="77"/>
      <c r="G42" s="77"/>
    </row>
    <row r="43" spans="2:8">
      <c r="B43" s="79" t="s">
        <v>302</v>
      </c>
      <c r="C43" s="78"/>
      <c r="D43" s="78"/>
      <c r="E43" s="78"/>
      <c r="F43" s="78"/>
      <c r="G43" s="78"/>
      <c r="H43" s="73"/>
    </row>
    <row r="44" spans="2:8">
      <c r="B44" s="77"/>
      <c r="C44" s="77"/>
      <c r="D44" s="77"/>
      <c r="E44" s="77"/>
      <c r="F44" s="77"/>
      <c r="G44" s="77"/>
    </row>
    <row r="45" spans="2:8" ht="15">
      <c r="B45" s="76" t="s">
        <v>295</v>
      </c>
    </row>
    <row r="46" spans="2:8">
      <c r="B46" s="75" t="s">
        <v>296</v>
      </c>
      <c r="C46" s="74"/>
      <c r="D46" s="74"/>
      <c r="E46" s="74"/>
      <c r="F46" s="74"/>
      <c r="G46" s="74"/>
      <c r="H46" s="73"/>
    </row>
    <row r="48" spans="2:8" ht="15">
      <c r="B48" s="67" t="s">
        <v>303</v>
      </c>
    </row>
    <row r="49" spans="2:8" ht="30">
      <c r="B49" s="82" t="s">
        <v>304</v>
      </c>
      <c r="C49" s="82" t="s">
        <v>305</v>
      </c>
      <c r="D49" s="82" t="s">
        <v>306</v>
      </c>
      <c r="E49" s="82" t="s">
        <v>307</v>
      </c>
      <c r="F49" s="82" t="s">
        <v>308</v>
      </c>
      <c r="G49" s="82" t="s">
        <v>309</v>
      </c>
      <c r="H49" s="72" t="s">
        <v>310</v>
      </c>
    </row>
    <row r="50" spans="2:8">
      <c r="B50" s="80" t="s">
        <v>18</v>
      </c>
      <c r="C50" s="80" t="s">
        <v>18</v>
      </c>
      <c r="D50" s="80" t="s">
        <v>18</v>
      </c>
      <c r="E50" s="80" t="s">
        <v>18</v>
      </c>
      <c r="F50" s="80" t="s">
        <v>18</v>
      </c>
      <c r="G50" s="80" t="s">
        <v>18</v>
      </c>
      <c r="H50" s="80" t="s">
        <v>18</v>
      </c>
    </row>
    <row r="51" spans="2:8">
      <c r="B51" s="77"/>
      <c r="C51" s="77"/>
      <c r="D51" s="77"/>
      <c r="E51" s="77"/>
      <c r="F51" s="77"/>
      <c r="G51" s="77"/>
      <c r="H51" s="77"/>
    </row>
    <row r="52" spans="2:8" ht="15">
      <c r="B52" s="76" t="s">
        <v>286</v>
      </c>
      <c r="D52" s="77"/>
      <c r="E52" s="77"/>
      <c r="F52" s="77"/>
      <c r="G52" s="77"/>
      <c r="H52" s="77"/>
    </row>
    <row r="53" spans="2:8" ht="15">
      <c r="B53" s="82" t="s">
        <v>287</v>
      </c>
      <c r="C53" s="82" t="s">
        <v>288</v>
      </c>
    </row>
    <row r="54" spans="2:8">
      <c r="B54" s="75" t="s">
        <v>311</v>
      </c>
      <c r="C54" s="73"/>
    </row>
    <row r="55" spans="2:8">
      <c r="B55" s="81" t="s">
        <v>305</v>
      </c>
      <c r="C55" s="80" t="s">
        <v>18</v>
      </c>
    </row>
    <row r="56" spans="2:8">
      <c r="B56" s="81" t="s">
        <v>306</v>
      </c>
      <c r="C56" s="80" t="s">
        <v>18</v>
      </c>
    </row>
    <row r="57" spans="2:8">
      <c r="B57" s="81" t="str">
        <f>E49</f>
        <v>Златоглазка</v>
      </c>
      <c r="C57" s="80" t="s">
        <v>18</v>
      </c>
    </row>
    <row r="58" spans="2:8">
      <c r="B58" s="81" t="str">
        <f>F49</f>
        <v>Комары</v>
      </c>
      <c r="C58" s="80" t="s">
        <v>18</v>
      </c>
    </row>
    <row r="59" spans="2:8">
      <c r="B59" s="81" t="str">
        <f>G49</f>
        <v>Осы</v>
      </c>
      <c r="C59" s="80" t="s">
        <v>18</v>
      </c>
    </row>
    <row r="60" spans="2:8">
      <c r="B60" s="81" t="str">
        <f>H49</f>
        <v>Пищевая моль</v>
      </c>
      <c r="C60" s="80" t="s">
        <v>18</v>
      </c>
    </row>
    <row r="62" spans="2:8">
      <c r="B62" s="79" t="s">
        <v>312</v>
      </c>
      <c r="C62" s="78"/>
      <c r="D62" s="78"/>
      <c r="E62" s="78"/>
      <c r="F62" s="78"/>
      <c r="G62" s="78"/>
      <c r="H62" s="73"/>
    </row>
    <row r="63" spans="2:8">
      <c r="B63" s="77"/>
      <c r="C63" s="77"/>
      <c r="D63" s="77"/>
      <c r="E63" s="77"/>
      <c r="F63" s="77"/>
      <c r="G63" s="77"/>
    </row>
    <row r="64" spans="2:8" ht="15">
      <c r="B64" s="76" t="s">
        <v>295</v>
      </c>
    </row>
    <row r="65" spans="2:8">
      <c r="B65" s="75" t="s">
        <v>296</v>
      </c>
      <c r="C65" s="74"/>
      <c r="D65" s="74"/>
      <c r="E65" s="74"/>
      <c r="F65" s="74"/>
      <c r="G65" s="74"/>
      <c r="H65" s="73"/>
    </row>
    <row r="67" spans="2:8" s="66" customFormat="1" ht="55.5" customHeight="1">
      <c r="B67" s="67" t="s">
        <v>313</v>
      </c>
      <c r="C67" s="65"/>
      <c r="D67" s="65"/>
      <c r="E67" s="65"/>
      <c r="F67" s="65"/>
      <c r="G67" s="65"/>
      <c r="H67" s="65"/>
    </row>
    <row r="68" spans="2:8" s="66" customFormat="1" ht="30">
      <c r="B68" s="215" t="s">
        <v>314</v>
      </c>
      <c r="C68" s="215"/>
      <c r="D68" s="72" t="s">
        <v>315</v>
      </c>
      <c r="E68" s="72" t="s">
        <v>269</v>
      </c>
      <c r="F68" s="215" t="s">
        <v>316</v>
      </c>
      <c r="G68" s="215"/>
      <c r="H68" s="72" t="s">
        <v>317</v>
      </c>
    </row>
    <row r="69" spans="2:8" s="66" customFormat="1" ht="20.25" customHeight="1">
      <c r="B69" s="216" t="s">
        <v>318</v>
      </c>
      <c r="C69" s="217"/>
      <c r="D69" s="92" t="s">
        <v>18</v>
      </c>
      <c r="E69" s="220" t="s">
        <v>18</v>
      </c>
      <c r="F69" s="216" t="s">
        <v>18</v>
      </c>
      <c r="G69" s="217"/>
      <c r="H69" s="222" t="s">
        <v>18</v>
      </c>
    </row>
    <row r="70" spans="2:8" s="66" customFormat="1" ht="25.5" customHeight="1">
      <c r="B70" s="218"/>
      <c r="C70" s="219"/>
      <c r="D70" s="91" t="s">
        <v>18</v>
      </c>
      <c r="E70" s="221"/>
      <c r="F70" s="218"/>
      <c r="G70" s="219"/>
      <c r="H70" s="223"/>
    </row>
    <row r="71" spans="2:8" s="66" customFormat="1" ht="30.75" customHeight="1">
      <c r="B71" s="227" t="s">
        <v>319</v>
      </c>
      <c r="C71" s="228"/>
      <c r="D71" s="90" t="s">
        <v>336</v>
      </c>
      <c r="E71" s="231" t="str">
        <f>журнал6!B9</f>
        <v xml:space="preserve">Ратобор-брикет от грызунов </v>
      </c>
      <c r="F71" s="232" t="str">
        <f>журнал6!F9</f>
        <v>Бродифакум 0,005%</v>
      </c>
      <c r="G71" s="232"/>
      <c r="H71" s="237">
        <f>журнал6!G9</f>
        <v>3.94</v>
      </c>
    </row>
    <row r="72" spans="2:8" s="66" customFormat="1" ht="25.5" customHeight="1">
      <c r="B72" s="229"/>
      <c r="C72" s="230"/>
      <c r="D72" s="89" t="s">
        <v>332</v>
      </c>
      <c r="E72" s="231"/>
      <c r="F72" s="232"/>
      <c r="G72" s="232"/>
      <c r="H72" s="238"/>
    </row>
    <row r="73" spans="2:8" s="66" customFormat="1" ht="27" customHeight="1">
      <c r="B73" s="233" t="s">
        <v>320</v>
      </c>
      <c r="C73" s="233"/>
      <c r="D73" s="88" t="s">
        <v>18</v>
      </c>
      <c r="E73" s="71" t="s">
        <v>18</v>
      </c>
      <c r="F73" s="234" t="s">
        <v>18</v>
      </c>
      <c r="G73" s="235"/>
      <c r="H73" s="71" t="s">
        <v>18</v>
      </c>
    </row>
    <row r="74" spans="2:8" s="66" customFormat="1" ht="11.25" customHeight="1">
      <c r="B74" s="70"/>
      <c r="C74" s="70"/>
      <c r="D74" s="69"/>
      <c r="E74" s="69"/>
      <c r="F74" s="69"/>
      <c r="G74" s="69"/>
      <c r="H74" s="69"/>
    </row>
    <row r="75" spans="2:8" ht="15">
      <c r="B75" s="67" t="s">
        <v>321</v>
      </c>
      <c r="C75" s="68"/>
    </row>
    <row r="76" spans="2:8">
      <c r="B76" s="84" t="s">
        <v>322</v>
      </c>
      <c r="C76" s="74"/>
      <c r="D76" s="74"/>
      <c r="E76" s="74"/>
      <c r="F76" s="73"/>
      <c r="G76" s="224">
        <v>98</v>
      </c>
      <c r="H76" s="224"/>
    </row>
    <row r="77" spans="2:8">
      <c r="B77" s="84" t="s">
        <v>323</v>
      </c>
      <c r="C77" s="74"/>
      <c r="D77" s="74"/>
      <c r="E77" s="74"/>
      <c r="F77" s="73"/>
      <c r="G77" s="224">
        <f>G76</f>
        <v>98</v>
      </c>
      <c r="H77" s="224"/>
    </row>
    <row r="78" spans="2:8">
      <c r="B78" s="87" t="s">
        <v>324</v>
      </c>
      <c r="C78" s="86"/>
      <c r="D78" s="86"/>
      <c r="E78" s="86"/>
      <c r="F78" s="85"/>
      <c r="G78" s="224" t="s">
        <v>18</v>
      </c>
      <c r="H78" s="224"/>
    </row>
    <row r="79" spans="2:8">
      <c r="B79" s="84" t="s">
        <v>325</v>
      </c>
      <c r="C79" s="74"/>
      <c r="D79" s="74"/>
      <c r="E79" s="74"/>
      <c r="F79" s="73"/>
      <c r="G79" s="202" t="s">
        <v>326</v>
      </c>
      <c r="H79" s="202"/>
    </row>
    <row r="81" spans="2:8" ht="15">
      <c r="B81" s="67" t="s">
        <v>327</v>
      </c>
    </row>
    <row r="82" spans="2:8">
      <c r="B82" s="236" t="s">
        <v>328</v>
      </c>
      <c r="C82" s="236"/>
      <c r="D82" s="236"/>
      <c r="E82" s="236"/>
      <c r="F82" s="236"/>
      <c r="G82" s="236"/>
      <c r="H82" s="236"/>
    </row>
    <row r="83" spans="2:8">
      <c r="B83" s="226" t="s">
        <v>329</v>
      </c>
      <c r="C83" s="226"/>
      <c r="D83" s="226"/>
      <c r="E83" s="226" t="s">
        <v>330</v>
      </c>
      <c r="F83" s="226"/>
      <c r="G83" s="226"/>
      <c r="H83" s="226"/>
    </row>
    <row r="84" spans="2:8" ht="27" customHeight="1">
      <c r="B84" s="226"/>
      <c r="C84" s="226"/>
      <c r="D84" s="226"/>
      <c r="E84" s="226"/>
      <c r="F84" s="226"/>
      <c r="G84" s="226"/>
      <c r="H84" s="226"/>
    </row>
  </sheetData>
  <mergeCells count="42">
    <mergeCell ref="B83:B84"/>
    <mergeCell ref="C83:D84"/>
    <mergeCell ref="E83:F84"/>
    <mergeCell ref="G83:H84"/>
    <mergeCell ref="B71:C72"/>
    <mergeCell ref="E71:E72"/>
    <mergeCell ref="F71:G72"/>
    <mergeCell ref="H71:H72"/>
    <mergeCell ref="B73:C73"/>
    <mergeCell ref="F73:G73"/>
    <mergeCell ref="G76:H76"/>
    <mergeCell ref="G77:H77"/>
    <mergeCell ref="G78:H78"/>
    <mergeCell ref="G79:H79"/>
    <mergeCell ref="B82:H82"/>
    <mergeCell ref="B69:C70"/>
    <mergeCell ref="E69:E70"/>
    <mergeCell ref="F69:G70"/>
    <mergeCell ref="H69:H70"/>
    <mergeCell ref="G15:H15"/>
    <mergeCell ref="G16:H16"/>
    <mergeCell ref="B20:C20"/>
    <mergeCell ref="G24:H24"/>
    <mergeCell ref="G25:H25"/>
    <mergeCell ref="G26:H26"/>
    <mergeCell ref="G27:H27"/>
    <mergeCell ref="G32:H32"/>
    <mergeCell ref="G33:H33"/>
    <mergeCell ref="B68:C68"/>
    <mergeCell ref="F68:G68"/>
    <mergeCell ref="G12:H12"/>
    <mergeCell ref="B1:H1"/>
    <mergeCell ref="B2:C2"/>
    <mergeCell ref="D2:E2"/>
    <mergeCell ref="C3:D3"/>
    <mergeCell ref="E3:F3"/>
    <mergeCell ref="G3:H3"/>
    <mergeCell ref="C4:D4"/>
    <mergeCell ref="E4:F4"/>
    <mergeCell ref="G4:H4"/>
    <mergeCell ref="B7:H7"/>
    <mergeCell ref="G11:H11"/>
  </mergeCells>
  <pageMargins left="0.25" right="0.25" top="0.75" bottom="0.75" header="0.3" footer="0.3"/>
  <pageSetup paperSize="9" scale="86" fitToHeight="0" orientation="portrait" r:id="rId1"/>
  <headerFooter>
    <oddFooter>&amp;C&amp;"Times New Roman,Обычный"&amp;12&amp;KffffffСтраница &amp;P</oddFooter>
  </headerFooter>
  <rowBreaks count="1" manualBreakCount="1">
    <brk id="4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Normal.dotm</Template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15</vt:i4>
      </vt:variant>
    </vt:vector>
  </HeadingPairs>
  <TitlesOfParts>
    <vt:vector size="32" baseType="lpstr">
      <vt:lpstr>контрол лист</vt:lpstr>
      <vt:lpstr>Лист6</vt:lpstr>
      <vt:lpstr>Лист10</vt:lpstr>
      <vt:lpstr>Лист1</vt:lpstr>
      <vt:lpstr>перечень</vt:lpstr>
      <vt:lpstr>журнал6</vt:lpstr>
      <vt:lpstr>занесвынес</vt:lpstr>
      <vt:lpstr>31.07 3 контур</vt:lpstr>
      <vt:lpstr>02.08 2 контур</vt:lpstr>
      <vt:lpstr>03.08. 1 контур</vt:lpstr>
      <vt:lpstr>08.08 ИЛ</vt:lpstr>
      <vt:lpstr>14.08 3 контур</vt:lpstr>
      <vt:lpstr>16.08 2 контур</vt:lpstr>
      <vt:lpstr>18.08 1 контур</vt:lpstr>
      <vt:lpstr>18.08 ИЛ</vt:lpstr>
      <vt:lpstr>29.08 ИЛ</vt:lpstr>
      <vt:lpstr>31.08 1 вспомогат</vt:lpstr>
      <vt:lpstr>'контрол лист'!_xlnm_Print_Titles</vt:lpstr>
      <vt:lpstr>'контрол лист'!Excel_BuiltIn__FilterDatabase</vt:lpstr>
      <vt:lpstr>'контрол лист'!Excel_BuiltIn_Print_Titles</vt:lpstr>
      <vt:lpstr>'02.08 2 контур'!Заголовки_для_печати</vt:lpstr>
      <vt:lpstr>'03.08. 1 контур'!Заголовки_для_печати</vt:lpstr>
      <vt:lpstr>'08.08 ИЛ'!Заголовки_для_печати</vt:lpstr>
      <vt:lpstr>'14.08 3 контур'!Заголовки_для_печати</vt:lpstr>
      <vt:lpstr>'16.08 2 контур'!Заголовки_для_печати</vt:lpstr>
      <vt:lpstr>'18.08 1 контур'!Заголовки_для_печати</vt:lpstr>
      <vt:lpstr>'18.08 ИЛ'!Заголовки_для_печати</vt:lpstr>
      <vt:lpstr>'29.08 ИЛ'!Заголовки_для_печати</vt:lpstr>
      <vt:lpstr>'31.07 3 контур'!Заголовки_для_печати</vt:lpstr>
      <vt:lpstr>'31.08 1 вспомогат'!Заголовки_для_печати</vt:lpstr>
      <vt:lpstr>журнал6!Область_печати</vt:lpstr>
      <vt:lpstr>занесвынес!Область_печати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EMZ</cp:lastModifiedBy>
  <cp:lastPrinted>2023-08-29T07:36:06Z</cp:lastPrinted>
  <dcterms:created xsi:type="dcterms:W3CDTF">2022-11-20T17:44:28Z</dcterms:created>
  <dcterms:modified xsi:type="dcterms:W3CDTF">2023-08-29T07:36:09Z</dcterms:modified>
</cp:coreProperties>
</file>