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18"/>
  </bookViews>
  <sheets>
    <sheet name="контрол лист" sheetId="1" state="hidden" r:id="rId2"/>
    <sheet name="Лист6" sheetId="2" state="hidden" r:id="rId3"/>
    <sheet name="Лист10" sheetId="3" state="hidden" r:id="rId4"/>
    <sheet name="обложка" sheetId="4" state="visible" r:id="rId5"/>
    <sheet name="перечень" sheetId="5" state="visible" r:id="rId6"/>
    <sheet name="журнал" sheetId="6" state="visible" r:id="rId7"/>
    <sheet name="занесвынес" sheetId="7" state="visible" r:id="rId8"/>
    <sheet name="3 контур(1)" sheetId="8" state="visible" r:id="rId9"/>
    <sheet name="3 контур(2)" sheetId="9" state="visible" r:id="rId10"/>
    <sheet name="3контур(3)" sheetId="10" state="visible" r:id="rId11"/>
    <sheet name="2 контур(1)" sheetId="11" state="visible" r:id="rId12"/>
    <sheet name="2 контур(2)" sheetId="12" state="visible" r:id="rId13"/>
    <sheet name="2 контур(3)" sheetId="13" state="visible" r:id="rId14"/>
    <sheet name="1контур(1)" sheetId="14" state="visible" r:id="rId15"/>
    <sheet name="1 контур(2)" sheetId="15" state="visible" r:id="rId16"/>
    <sheet name="1 контур(3)" sheetId="16" state="visible" r:id="rId17"/>
    <sheet name="водокачки" sheetId="17" state="visible" r:id="rId18"/>
    <sheet name="ИЛ(1)" sheetId="18" state="visible" r:id="rId19"/>
    <sheet name="ИЛ(2)" sheetId="19" state="visible" r:id="rId20"/>
    <sheet name="ИЛ(3)" sheetId="20" state="visible" r:id="rId21"/>
    <sheet name="аэро 11.06" sheetId="21" state="visible" r:id="rId22"/>
    <sheet name="аэро 28.06" sheetId="22" state="visible" r:id="rId23"/>
  </sheets>
  <externalReferences>
    <externalReference r:id="rId24"/>
  </externalReferences>
  <definedNames>
    <definedName function="false" hidden="false" localSheetId="14" name="_xlnm.Print_Titles" vbProcedure="false">'1 контур(2)'!$1:$6</definedName>
    <definedName function="false" hidden="false" localSheetId="13" name="_xlnm.Print_Titles" vbProcedure="false">'1контур(1)'!$1:$5</definedName>
    <definedName function="false" hidden="false" localSheetId="10" name="_xlnm.Print_Titles" vbProcedure="false">'2 контур(1)'!$1:$6</definedName>
    <definedName function="false" hidden="false" localSheetId="11" name="_xlnm.Print_Titles" vbProcedure="false">'2 контур(2)'!$1:$6</definedName>
    <definedName function="false" hidden="false" localSheetId="7" name="_xlnm.Print_Titles" vbProcedure="false">'3 контур(1)'!$1:$6</definedName>
    <definedName function="false" hidden="false" localSheetId="8" name="_xlnm.Print_Titles" vbProcedure="false">'3 контур(2)'!$1:$6</definedName>
    <definedName function="false" hidden="false" localSheetId="16" name="_xlnm.Print_Titles" vbProcedure="false">водокачки!$1:$6</definedName>
    <definedName function="false" hidden="false" localSheetId="5" name="_xlnm.Print_Area" vbProcedure="false">журнал!$A$1:$AB$13</definedName>
    <definedName function="false" hidden="true" localSheetId="5" name="_xlnm._FilterDatabase" vbProcedure="false">журнал!$A$6:$K$11</definedName>
    <definedName function="false" hidden="false" localSheetId="6" name="_xlnm.Print_Area" vbProcedure="false">занесвынес!$A$1:$I$13</definedName>
    <definedName function="false" hidden="false" localSheetId="17" name="_xlnm.Print_Titles" vbProcedure="false">'ИЛ(1)'!$1:$6</definedName>
    <definedName function="false" hidden="false" localSheetId="19" name="_xlnm.Print_Titles" vbProcedure="false">'ИЛ(3)'!$1:$5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xlnm_Print_Titles" vbProcedure="false">'контрол лист'!$3:$5</definedName>
    <definedName function="false" hidden="false" localSheetId="6" name="_xlnm.Print_Area" vbProcedure="false">занесвынес!$A$1:$I$12</definedName>
    <definedName function="false" hidden="false" localSheetId="18" name="_xlnm.Print_Titles" vbProcedure="false">'ИЛ(2)'!$1:$5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<sst xmlns="http://schemas.openxmlformats.org/spreadsheetml/2006/main" count="3311" uniqueCount="365">
  <si>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</si>
  <si>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</si>
  <si>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</si>
  <si>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</si>
  <si>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</si>
  <si>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</si>
  <si>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</si>
  <si>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</si>
  <si>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</si>
  <si>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</si>
  <si>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</si>
  <si>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</si>
  <si>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</si>
  <si>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</si>
  <si>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</si>
  <si>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</si>
  <si>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</si>
  <si>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</si>
  <si>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</si>
  <si>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</si>
  <si>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</si>
  <si>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</si>
  <si>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</si>
  <si>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</si>
  <si>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</si>
  <si>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</si>
  <si>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</si>
  <si>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</si>
  <si>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</si>
  <si>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</si>
  <si>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</si>
  <si>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</si>
  <si>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</si>
  <si>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</si>
  <si>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</si>
  <si>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</si>
  <si>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</si>
  <si>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</si>
  <si>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</si>
  <si>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</si>
  <si>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</si>
  <si>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</si>
  <si>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</si>
  <si>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</si>
  <si>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</si>
  <si>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</si>
  <si>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</si>
  <si>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</si>
  <si>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</si>
  <si>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</si>
  <si>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</si>
  <si>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</si>
  <si>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</si>
  <si>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</si>
  <si>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</si>
  <si>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</si>
  <si>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</si>
  <si>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</si>
  <si>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</si>
  <si>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</si>
  <si>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</si>
  <si>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</si>
  <si>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</si>
  <si>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</si>
  <si>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</si>
  <si>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</si>
  <si>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</si>
  <si>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</si>
  <si>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</si>
  <si>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</si>
  <si>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</si>
  <si>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</si>
  <si>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</si>
  <si>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</si>
  <si>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</si>
  <si>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</si>
  <si>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</si>
  <si>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</si>
  <si>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</si>
  <si>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</si>
  <si>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</si>
  <si>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</si>
  <si>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</si>
  <si>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</si>
  <si>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</si>
  <si>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</si>
  <si>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</si>
  <si>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</si>
  <si>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</si>
  <si>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</si>
  <si>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</si>
  <si>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</si>
  <si>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</si>
  <si>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</si>
  <si>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</si>
  <si>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</si>
  <si>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</si>
  <si>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</si>
  <si>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</si>
  <si>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</si>
  <si>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</si>
  <si>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</si>
  <si>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</si>
  <si>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</si>
  <si>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</si>
  <si>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</si>
  <si>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</si>
  <si>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</si>
  <si>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</si>
  <si>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</si>
  <si>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</si>
  <si>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</si>
  <si>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</si>
  <si>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</si>
  <si>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</si>
  <si>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</si>
  <si>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</si>
  <si>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</si>
  <si>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</si>
  <si>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</si>
  <si>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</si>
  <si>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</si>
  <si>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</si>
  <si>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</si>
  <si>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</si>
  <si>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</si>
  <si>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</si>
  <si>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</si>
  <si>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</si>
  <si>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</si>
  <si>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</si>
  <si>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</si>
  <si>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</si>
  <si>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</si>
  <si>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</si>
  <si>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</si>
  <si>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</si>
  <si>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</si>
  <si>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</si>
  <si>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</si>
  <si>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</si>
  <si>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</si>
  <si>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</si>
  <si>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</si>
  <si>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</si>
  <si>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</si>
  <si>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</si>
  <si>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</si>
  <si>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</si>
  <si>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</si>
  <si>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</si>
  <si>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</si>
  <si>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</si>
  <si>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</si>
  <si>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</si>
  <si>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</si>
  <si>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</si>
  <si>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</si>
  <si>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</si>
  <si>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</si>
  <si>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</si>
  <si>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</si>
  <si>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</si>
  <si>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</si>
  <si>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</si>
  <si>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</si>
  <si>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</si>
  <si>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</si>
  <si>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</si>
  <si>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</si>
  <si>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</si>
  <si>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</si>
  <si>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</si>
  <si>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</si>
  <si>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</si>
  <si>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</si>
  <si>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</si>
  <si>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</si>
  <si>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</si>
  <si>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</si>
  <si>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</si>
  <si>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</si>
  <si>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</si>
  <si>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</si>
  <si>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</si>
  <si>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</si>
  <si>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</si>
  <si>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</si>
  <si>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</si>
  <si>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</si>
  <si>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</si>
  <si>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</si>
  <si>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</si>
  <si>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</si>
  <si>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01.06.2024-30.06.2024</t>
  </si>
  <si>
    <t xml:space="preserve">Исполнитель:</t>
  </si>
  <si>
    <t xml:space="preserve">ООО «Альфадез»</t>
  </si>
  <si>
    <t xml:space="preserve">Заказчик:</t>
  </si>
  <si>
    <t xml:space="preserve">ОСП ЗУПИ</t>
  </si>
  <si>
    <t xml:space="preserve">Адрес: </t>
  </si>
  <si>
    <t xml:space="preserve">с.Овчарное ул.Луговая 41</t>
  </si>
  <si>
    <t xml:space="preserve">Специалист по пест контролю </t>
  </si>
  <si>
    <t xml:space="preserve">Юдин О.В.</t>
  </si>
  <si>
    <t xml:space="preserve">__________</t>
  </si>
  <si>
    <t xml:space="preserve"> Главный ветеринарный врач    </t>
  </si>
  <si>
    <t xml:space="preserve">Синкевич Н.Г.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</si>
  <si>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</si>
  <si>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</si>
  <si>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</si>
  <si>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главный ветеринарный врач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</si>
  <si>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</si>
  <si>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</si>
  <si>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</si>
  <si>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01.10.2021г</t>
  </si>
  <si>
    <t xml:space="preserve">Электронная почта</t>
  </si>
  <si>
    <t xml:space="preserve">adez2012@yandex.ru</t>
  </si>
  <si>
    <t xml:space="preserve">Супрунова Ю.В.</t>
  </si>
  <si>
    <t xml:space="preserve">Наименование обьекта</t>
  </si>
  <si>
    <t xml:space="preserve">Адрес проведения работ</t>
  </si>
  <si>
    <t xml:space="preserve">Инн 6451430920</t>
  </si>
  <si>
    <t xml:space="preserve">Кпп 645001001</t>
  </si>
  <si>
    <r>
      <rPr>
        <sz val="11"/>
        <color rgb="FF000000"/>
        <rFont val="Arial Cyr"/>
        <family val="0"/>
        <charset val="1"/>
      </rPr>
      <t xml:space="preserve">ОГРН </t>
    </r>
    <r>
      <rPr>
        <sz val="10.5"/>
        <color rgb="FF000000"/>
        <rFont val="Arial Cyr"/>
        <family val="0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</si>
  <si>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</si>
  <si>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</si>
  <si>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</si>
  <si>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</si>
  <si>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</si>
  <si>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</si>
  <si>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</si>
  <si>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</si>
  <si>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</si>
  <si>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</si>
  <si>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</si>
  <si>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</si>
  <si>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</si>
  <si>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</si>
  <si>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Ратобор-брикет от грызунов </t>
  </si>
  <si>
    <t xml:space="preserve">Бродифакум 0,005%</t>
  </si>
  <si>
    <t xml:space="preserve">КИУ 1-2 котур</t>
  </si>
  <si>
    <t xml:space="preserve">Синантропные грызуны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</si>
  <si>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</si>
  <si>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</si>
  <si>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</si>
  <si>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</si>
  <si>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</si>
  <si>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</si>
  <si>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</si>
  <si>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</si>
  <si>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</si>
  <si>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</si>
  <si>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</si>
  <si>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Журнал расхода токсичных средств</t>
  </si>
  <si>
    <t xml:space="preserve">ОГРН 1126451000488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</si>
  <si>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</si>
  <si>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</si>
  <si>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</si>
  <si>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</si>
  <si>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</si>
  <si>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</si>
  <si>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</si>
  <si>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</si>
  <si>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</si>
  <si>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</si>
  <si>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</si>
  <si>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ООО Ваше хозяйство</t>
  </si>
  <si>
    <t xml:space="preserve">5 лет / 04.2023</t>
  </si>
  <si>
    <t xml:space="preserve">1 контур защиты</t>
  </si>
  <si>
    <r>
      <rPr>
        <sz val="11"/>
        <color rgb="FF000000"/>
        <rFont val="Arial"/>
        <family val="2"/>
        <charset val="204"/>
      </rPr>
      <t xml:space="preserve">2</t>
    </r>
    <r>
      <rPr>
        <sz val="11"/>
        <color rgb="FF000000"/>
        <rFont val="Arial Cyr"/>
        <family val="0"/>
        <charset val="1"/>
      </rPr>
      <t xml:space="preserve"> контур защиты</t>
    </r>
  </si>
  <si>
    <t xml:space="preserve">1-197</t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</si>
  <si>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</si>
  <si>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</si>
  <si>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</si>
  <si>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</si>
  <si>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</si>
  <si>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</si>
  <si>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</si>
  <si>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Специалист</t>
  </si>
  <si>
    <t xml:space="preserve">Юдин О.В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</si>
  <si>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</si>
  <si>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</si>
  <si>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</si>
  <si>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</si>
  <si>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</si>
  <si>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</si>
  <si>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</si>
  <si>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</si>
  <si>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</si>
  <si>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</si>
  <si>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</si>
  <si>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</si>
  <si>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Погрызы ядоприманки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</si>
  <si>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</si>
  <si>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</si>
  <si>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</si>
  <si>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</si>
  <si>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</si>
  <si>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</si>
  <si>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</si>
  <si>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</si>
  <si>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</si>
  <si>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</si>
  <si>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</si>
  <si>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</si>
  <si>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</si>
  <si>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</si>
  <si>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</si>
  <si>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</si>
  <si>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</si>
  <si>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Ползающие насекомые и признаки их жизнедеятельности не обнаружены.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</si>
  <si>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</si>
  <si>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</si>
  <si>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</si>
  <si>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</si>
  <si>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</si>
  <si>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</si>
  <si>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</si>
  <si>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</si>
  <si>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</si>
  <si>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</si>
  <si>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</si>
  <si>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</si>
  <si>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</si>
  <si>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</si>
  <si>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</si>
  <si>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1-133</t>
  </si>
  <si>
    <t xml:space="preserve">ALT  клей</t>
  </si>
  <si>
    <t xml:space="preserve">Замена ядо-приманки</t>
  </si>
  <si>
    <t xml:space="preserve">Очистка инсектицидных ламп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</si>
  <si>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</si>
  <si>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</si>
  <si>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</si>
  <si>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</si>
  <si>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</si>
  <si>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</si>
  <si>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</si>
  <si>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 Рекомендуем в помещении приемки заменить КИУ на Живоловки.</t>
  </si>
  <si>
    <t xml:space="preserve">Подпись специалиста:</t>
  </si>
  <si>
    <t xml:space="preserve">Подпись 
клиента: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</si>
  <si>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</si>
  <si>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32,35,62</t>
  </si>
  <si>
    <t xml:space="preserve">1.2 В КИУ заложена приманка в увеличенном размере по весу в 2 раза.</t>
  </si>
  <si>
    <t xml:space="preserve">2 контур защиты</t>
  </si>
  <si>
    <t xml:space="preserve">Все работы проведены по согласованию и с одобрения представителей объекта. 
</t>
  </si>
  <si>
    <t xml:space="preserve">43,46,47</t>
  </si>
  <si>
    <t xml:space="preserve">32,65,66</t>
  </si>
  <si>
    <t xml:space="preserve">1.2 В КИУ заложена приманка в увеличенном размере по весу в 4 раза.</t>
  </si>
  <si>
    <t xml:space="preserve">1 - 85</t>
  </si>
  <si>
    <t xml:space="preserve">66-69</t>
  </si>
  <si>
    <t xml:space="preserve">В КИУ  заложена приманка в увеличенном размере по весу в 4 раза.</t>
  </si>
  <si>
    <t xml:space="preserve">№ КИУ/Ж</t>
  </si>
  <si>
    <t xml:space="preserve">КИУ:1-16; Ж:1-14</t>
  </si>
  <si>
    <t xml:space="preserve">технические помещения</t>
  </si>
  <si>
    <t xml:space="preserve">1-23</t>
  </si>
  <si>
    <t xml:space="preserve">Летающие насекомые и признаки их жизнедеятельности не обнаружены.</t>
  </si>
  <si>
    <t xml:space="preserve">ИЛ 1-39</t>
  </si>
  <si>
    <t xml:space="preserve">Место выявления</t>
  </si>
  <si>
    <t xml:space="preserve">В процессе мониторинга обнаружены свыжие норы/очаги</t>
  </si>
  <si>
    <t xml:space="preserve">Наименование и концентрация действующего ведества</t>
  </si>
  <si>
    <t xml:space="preserve">Аэрозоль (фасад)</t>
  </si>
  <si>
    <t xml:space="preserve">5000 м2</t>
  </si>
  <si>
    <t xml:space="preserve">Фаворит В.К.Э.</t>
  </si>
  <si>
    <t xml:space="preserve">Альфа-циперметрин 10%
Тетраметрин 1,5%</t>
  </si>
  <si>
    <t xml:space="preserve">При мониторинга обнаружена неисправная инсектицидная лампа</t>
  </si>
  <si>
    <t xml:space="preserve">В процессе мониторинга была проведена дезинсекция</t>
  </si>
  <si>
    <t xml:space="preserve">В процессе мониторинга было проведено томпонирование нор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</si>
</sst>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mm/yy"/>
    <numFmt numFmtId="167" formatCode="dd/mm/yyyy"/>
    <numFmt numFmtId="168" formatCode="@"/>
    <numFmt numFmtId="169" formatCode="0.00"/>
    <numFmt numFmtId="170" formatCode="0"/>
    <numFmt numFmtId="171" formatCode="0.000"/>
    <numFmt numFmtId="172" formatCode="dd/mm/yy"/>
  </numFmts>
  <fonts count="4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 Cyr"/>
      <family val="0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Arial Cyr"/>
      <family val="0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b val="true"/>
      <sz val="13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name val="Arial Cyr"/>
      <family val="0"/>
      <charset val="1"/>
    </font>
    <font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b val="true"/>
      <sz val="14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sz val="10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i val="true"/>
      <u val="single"/>
      <sz val="11"/>
      <color rgb="FF000000"/>
      <name val="Arial"/>
      <family val="2"/>
      <charset val="1"/>
    </font>
    <font>
      <b val="true"/>
      <sz val="12"/>
      <color rgb="FF000000"/>
      <name val="Arial Cyr"/>
      <family val="2"/>
      <charset val="204"/>
    </font>
    <font>
      <i val="true"/>
      <sz val="12"/>
      <color rgb="FF000000"/>
      <name val="Arial Cyr"/>
      <family val="2"/>
      <charset val="204"/>
    </font>
    <font>
      <sz val="12"/>
      <color rgb="FF000000"/>
      <name val="Arial Cyr"/>
      <family val="2"/>
      <charset val="1"/>
    </font>
    <font>
      <sz val="12"/>
      <color rgb="FF000000"/>
      <name val="Calibri"/>
      <family val="0"/>
      <charset val="1"/>
    </font>
    <font>
      <b val="true"/>
      <u val="single"/>
      <sz val="12"/>
      <color rgb="FF000000"/>
      <name val="Arial Cyr"/>
      <family val="2"/>
      <charset val="204"/>
    </font>
    <font>
      <i val="true"/>
      <u val="single"/>
      <sz val="12"/>
      <color rgb="FF0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6" xfId="21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4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4" xfId="21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0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21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6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4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6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3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3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3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3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0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1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4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41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1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externalLink" Target="externalLinks/externalLink1.xml"/><Relationship Id="rId2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:/&#1056;&#1072;&#1073;&#1086;&#1090;&#1072;/&#1047;&#1043;&#1055;&#1048;/&#1047;&#1043;&#1055;&#1048;%20&#1086;&#1082;&#1090;&#1103;&#1073;&#1088;&#1100;%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 лист"/>
      <sheetName val="Лист6"/>
      <sheetName val="Лист10"/>
      <sheetName val="Лист1"/>
      <sheetName val="перечень"/>
      <sheetName val="журнал6"/>
      <sheetName val="занесвынес"/>
      <sheetName val="барьерка 06.10"/>
      <sheetName val="10.10 3 контур"/>
      <sheetName val="12.10 1 контур"/>
      <sheetName val="13.10 2 контур"/>
      <sheetName val="21.10 ИЛ"/>
      <sheetName val="24.10 3 контур"/>
      <sheetName val="26.10 1 контур"/>
      <sheetName val="27.10 2 контур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3 контур защиты</v>
          </cell>
        </row>
      </sheetData>
      <sheetData sheetId="6">
        <row r="1">
          <cell r="A1" t="str">
            <v>ООО Альфадез</v>
          </cell>
        </row>
        <row r="2">
          <cell r="A2" t="str">
            <v>Контактный телефон</v>
          </cell>
        </row>
        <row r="2">
          <cell r="C2">
            <v>89379676209</v>
          </cell>
        </row>
        <row r="4">
          <cell r="A4" t="str">
            <v>Наименование обьекта</v>
          </cell>
        </row>
        <row r="5">
          <cell r="A5" t="str">
            <v>Адрес проведения работ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T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1" activeCellId="0" sqref="A1"/>
    </sheetView>
  </sheetViews>
  <sheetFormatPr defaultColWidth="11.39453125" defaultRowHeight="14.2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2" width="11.14"/>
    <col collapsed="false" customWidth="true" hidden="false" outlineLevel="0" max="3" min="3" style="1" width="8.7"/>
    <col collapsed="false" customWidth="true" hidden="false" outlineLevel="0" max="4" min="4" style="1" width="8"/>
    <col collapsed="false" customWidth="true" hidden="false" outlineLevel="0" max="5" min="5" style="1" width="9.7"/>
    <col collapsed="false" customWidth="true" hidden="false" outlineLevel="0" max="6" min="6" style="1" width="6.7"/>
    <col collapsed="false" customWidth="true" hidden="false" outlineLevel="0" max="7" min="7" style="3" width="6"/>
    <col collapsed="false" customWidth="true" hidden="false" outlineLevel="0" max="8" min="8" style="3" width="19.43"/>
    <col collapsed="false" customWidth="true" hidden="false" outlineLevel="0" max="9" min="9" style="3" width="21.57"/>
    <col collapsed="false" customWidth="true" hidden="false" outlineLevel="0" max="10" min="10" style="4" width="30.14"/>
    <col collapsed="false" customWidth="false" hidden="false" outlineLevel="0" max="257" min="11" style="1" width="11.42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6" customFormat="true" ht="13.5" hidden="false" customHeight="true" outlineLevel="0" collapsed="false">
      <c r="A2" s="7" t="s">
        <v>1</v>
      </c>
      <c r="B2" s="7"/>
      <c r="C2" s="2"/>
    </row>
    <row r="3" customFormat="false" ht="13.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</row>
    <row r="4" customFormat="false" ht="13.5" hidden="false" customHeight="true" outlineLevel="0" collapsed="false">
      <c r="A4" s="8"/>
      <c r="B4" s="9"/>
      <c r="C4" s="9"/>
      <c r="D4" s="9"/>
      <c r="E4" s="9" t="s">
        <v>7</v>
      </c>
      <c r="F4" s="9" t="s">
        <v>8</v>
      </c>
      <c r="G4" s="9"/>
      <c r="H4" s="8" t="s">
        <v>9</v>
      </c>
      <c r="I4" s="8" t="s">
        <v>10</v>
      </c>
      <c r="J4" s="9" t="s">
        <v>11</v>
      </c>
    </row>
    <row r="5" customFormat="false" ht="36" hidden="false" customHeight="true" outlineLevel="0" collapsed="false">
      <c r="A5" s="8"/>
      <c r="B5" s="9"/>
      <c r="C5" s="9"/>
      <c r="D5" s="9"/>
      <c r="E5" s="9"/>
      <c r="F5" s="9" t="s">
        <v>12</v>
      </c>
      <c r="G5" s="9" t="s">
        <v>13</v>
      </c>
      <c r="H5" s="8"/>
      <c r="I5" s="8"/>
      <c r="J5" s="9"/>
    </row>
    <row r="6" customFormat="false" ht="12" hidden="false" customHeight="tru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</row>
    <row r="7" customFormat="false" ht="24" hidden="false" customHeight="true" outlineLevel="0" collapsed="false">
      <c r="A7" s="8" t="s">
        <v>14</v>
      </c>
      <c r="B7" s="8" t="n">
        <v>1.2</v>
      </c>
      <c r="C7" s="8" t="s">
        <v>15</v>
      </c>
      <c r="D7" s="8" t="s">
        <v>16</v>
      </c>
      <c r="E7" s="8" t="n">
        <v>0</v>
      </c>
      <c r="F7" s="9" t="s">
        <v>17</v>
      </c>
      <c r="G7" s="10" t="n">
        <v>2</v>
      </c>
      <c r="H7" s="9" t="n">
        <v>0</v>
      </c>
      <c r="I7" s="9" t="s">
        <v>18</v>
      </c>
      <c r="J7" s="8" t="s">
        <v>19</v>
      </c>
    </row>
    <row r="8" customFormat="false" ht="24" hidden="false" customHeight="true" outlineLevel="0" collapsed="false">
      <c r="A8" s="8" t="s">
        <v>20</v>
      </c>
      <c r="B8" s="8" t="s">
        <v>21</v>
      </c>
      <c r="C8" s="8" t="s">
        <v>15</v>
      </c>
      <c r="D8" s="8" t="str">
        <f aca="false">'контрол лист'!D7</f>
        <v>КИУ</v>
      </c>
      <c r="E8" s="8" t="n">
        <v>0</v>
      </c>
      <c r="F8" s="9" t="s">
        <v>17</v>
      </c>
      <c r="G8" s="11" t="n">
        <v>6</v>
      </c>
      <c r="H8" s="9" t="n">
        <v>0</v>
      </c>
      <c r="I8" s="9" t="s">
        <v>18</v>
      </c>
      <c r="J8" s="8" t="str">
        <f aca="false">'контрол лист'!J7</f>
        <v>АЛТ клей РОСС RU.АЯ12.Д02542</v>
      </c>
    </row>
    <row r="9" customFormat="false" ht="36" hidden="false" customHeight="true" outlineLevel="0" collapsed="false">
      <c r="A9" s="8" t="s">
        <v>22</v>
      </c>
      <c r="B9" s="8" t="s">
        <v>23</v>
      </c>
      <c r="C9" s="8" t="s">
        <v>15</v>
      </c>
      <c r="D9" s="8" t="str">
        <f aca="false">'контрол лист'!D8</f>
        <v>КИУ</v>
      </c>
      <c r="E9" s="8" t="n">
        <v>0</v>
      </c>
      <c r="F9" s="9" t="s">
        <v>17</v>
      </c>
      <c r="G9" s="11" t="n">
        <v>4</v>
      </c>
      <c r="H9" s="9" t="n">
        <v>0</v>
      </c>
      <c r="I9" s="9" t="s">
        <v>18</v>
      </c>
      <c r="J9" s="8" t="str">
        <f aca="false">'контрол лист'!J8</f>
        <v>АЛТ клей РОСС RU.АЯ12.Д02542</v>
      </c>
    </row>
    <row r="10" customFormat="false" ht="12" hidden="false" customHeight="true" outlineLevel="0" collapsed="false">
      <c r="A10" s="8" t="s">
        <v>24</v>
      </c>
      <c r="B10" s="8" t="s">
        <v>25</v>
      </c>
      <c r="C10" s="8" t="s">
        <v>15</v>
      </c>
      <c r="D10" s="8" t="str">
        <f aca="false">'контрол лист'!D9</f>
        <v>КИУ</v>
      </c>
      <c r="E10" s="8" t="n">
        <v>0</v>
      </c>
      <c r="F10" s="9" t="s">
        <v>17</v>
      </c>
      <c r="G10" s="11" t="n">
        <v>3</v>
      </c>
      <c r="H10" s="9" t="n">
        <v>0</v>
      </c>
      <c r="I10" s="9" t="s">
        <v>18</v>
      </c>
      <c r="J10" s="8" t="str">
        <f aca="false">'контрол лист'!J9</f>
        <v>АЛТ клей РОСС RU.АЯ12.Д02542</v>
      </c>
    </row>
    <row r="11" customFormat="false" ht="36" hidden="false" customHeight="true" outlineLevel="0" collapsed="false">
      <c r="A11" s="8" t="s">
        <v>26</v>
      </c>
      <c r="B11" s="8" t="n">
        <v>18.19</v>
      </c>
      <c r="C11" s="8" t="s">
        <v>15</v>
      </c>
      <c r="D11" s="8" t="str">
        <f aca="false">'контрол лист'!D10</f>
        <v>КИУ</v>
      </c>
      <c r="E11" s="8" t="n">
        <v>0</v>
      </c>
      <c r="F11" s="9" t="s">
        <v>17</v>
      </c>
      <c r="G11" s="11" t="n">
        <v>2</v>
      </c>
      <c r="H11" s="9" t="n">
        <v>0</v>
      </c>
      <c r="I11" s="9" t="s">
        <v>18</v>
      </c>
      <c r="J11" s="8" t="str">
        <f aca="false">'контрол лист'!J10</f>
        <v>АЛТ клей РОСС RU.АЯ12.Д02542</v>
      </c>
    </row>
    <row r="12" customFormat="false" ht="24" hidden="false" customHeight="true" outlineLevel="0" collapsed="false">
      <c r="A12" s="8" t="s">
        <v>27</v>
      </c>
      <c r="B12" s="8" t="n">
        <v>108</v>
      </c>
      <c r="C12" s="8" t="s">
        <v>15</v>
      </c>
      <c r="D12" s="8" t="str">
        <f aca="false">'контрол лист'!D11</f>
        <v>КИУ</v>
      </c>
      <c r="E12" s="8" t="n">
        <v>0</v>
      </c>
      <c r="F12" s="9" t="s">
        <v>17</v>
      </c>
      <c r="G12" s="11" t="n">
        <v>1</v>
      </c>
      <c r="H12" s="9" t="n">
        <v>0</v>
      </c>
      <c r="I12" s="9" t="s">
        <v>18</v>
      </c>
      <c r="J12" s="8" t="str">
        <f aca="false">'контрол лист'!J11</f>
        <v>АЛТ клей РОСС RU.АЯ12.Д02542</v>
      </c>
    </row>
    <row r="13" customFormat="false" ht="24" hidden="false" customHeight="true" outlineLevel="0" collapsed="false">
      <c r="A13" s="8" t="s">
        <v>28</v>
      </c>
      <c r="B13" s="8" t="n">
        <v>22.21</v>
      </c>
      <c r="C13" s="8" t="s">
        <v>15</v>
      </c>
      <c r="D13" s="8" t="str">
        <f aca="false">'контрол лист'!D12</f>
        <v>КИУ</v>
      </c>
      <c r="E13" s="8" t="n">
        <v>0</v>
      </c>
      <c r="F13" s="9" t="s">
        <v>17</v>
      </c>
      <c r="G13" s="11" t="n">
        <v>2</v>
      </c>
      <c r="H13" s="9" t="n">
        <v>0</v>
      </c>
      <c r="I13" s="9" t="s">
        <v>18</v>
      </c>
      <c r="J13" s="8" t="str">
        <f aca="false">'контрол лист'!J12</f>
        <v>АЛТ клей РОСС RU.АЯ12.Д02542</v>
      </c>
    </row>
    <row r="14" customFormat="false" ht="24" hidden="false" customHeight="true" outlineLevel="0" collapsed="false">
      <c r="A14" s="8" t="s">
        <v>29</v>
      </c>
      <c r="B14" s="8" t="n">
        <v>23.24</v>
      </c>
      <c r="C14" s="8" t="s">
        <v>15</v>
      </c>
      <c r="D14" s="8" t="str">
        <f aca="false">'контрол лист'!D13</f>
        <v>КИУ</v>
      </c>
      <c r="E14" s="8" t="n">
        <v>0</v>
      </c>
      <c r="F14" s="9" t="s">
        <v>17</v>
      </c>
      <c r="G14" s="11" t="n">
        <v>2</v>
      </c>
      <c r="H14" s="9" t="n">
        <v>0</v>
      </c>
      <c r="I14" s="9" t="s">
        <v>18</v>
      </c>
      <c r="J14" s="8" t="str">
        <f aca="false">'контрол лист'!J13</f>
        <v>АЛТ клей РОСС RU.АЯ12.Д02542</v>
      </c>
    </row>
    <row r="15" customFormat="false" ht="24" hidden="false" customHeight="true" outlineLevel="0" collapsed="false">
      <c r="A15" s="8" t="s">
        <v>30</v>
      </c>
      <c r="B15" s="8" t="n">
        <v>25.26</v>
      </c>
      <c r="C15" s="8" t="s">
        <v>15</v>
      </c>
      <c r="D15" s="8" t="str">
        <f aca="false">'контрол лист'!D14</f>
        <v>КИУ</v>
      </c>
      <c r="E15" s="8" t="n">
        <v>0</v>
      </c>
      <c r="F15" s="9" t="s">
        <v>17</v>
      </c>
      <c r="G15" s="11" t="n">
        <v>2</v>
      </c>
      <c r="H15" s="9" t="n">
        <v>0</v>
      </c>
      <c r="I15" s="9" t="s">
        <v>18</v>
      </c>
      <c r="J15" s="8" t="str">
        <f aca="false">'контрол лист'!J14</f>
        <v>АЛТ клей РОСС RU.АЯ12.Д02542</v>
      </c>
    </row>
    <row r="16" customFormat="false" ht="24" hidden="false" customHeight="true" outlineLevel="0" collapsed="false">
      <c r="A16" s="8" t="s">
        <v>31</v>
      </c>
      <c r="B16" s="8" t="s">
        <v>32</v>
      </c>
      <c r="C16" s="8" t="s">
        <v>15</v>
      </c>
      <c r="D16" s="8" t="str">
        <f aca="false">'контрол лист'!D15</f>
        <v>КИУ</v>
      </c>
      <c r="E16" s="8" t="n">
        <v>0</v>
      </c>
      <c r="F16" s="9" t="s">
        <v>17</v>
      </c>
      <c r="G16" s="11" t="n">
        <v>4</v>
      </c>
      <c r="H16" s="9" t="n">
        <v>0</v>
      </c>
      <c r="I16" s="9" t="s">
        <v>18</v>
      </c>
      <c r="J16" s="8" t="str">
        <f aca="false">'контрол лист'!J15</f>
        <v>АЛТ клей РОСС RU.АЯ12.Д02542</v>
      </c>
    </row>
    <row r="17" customFormat="false" ht="48" hidden="false" customHeight="true" outlineLevel="0" collapsed="false">
      <c r="A17" s="8" t="s">
        <v>33</v>
      </c>
      <c r="B17" s="8" t="s">
        <v>34</v>
      </c>
      <c r="C17" s="8" t="s">
        <v>15</v>
      </c>
      <c r="D17" s="8" t="str">
        <f aca="false">'контрол лист'!D16</f>
        <v>КИУ</v>
      </c>
      <c r="E17" s="8" t="n">
        <v>0</v>
      </c>
      <c r="F17" s="9" t="s">
        <v>17</v>
      </c>
      <c r="G17" s="11" t="n">
        <v>3</v>
      </c>
      <c r="H17" s="9" t="n">
        <v>0</v>
      </c>
      <c r="I17" s="9" t="s">
        <v>18</v>
      </c>
      <c r="J17" s="8" t="str">
        <f aca="false">'контрол лист'!J16</f>
        <v>АЛТ клей РОСС RU.АЯ12.Д02542</v>
      </c>
    </row>
    <row r="18" customFormat="false" ht="48" hidden="false" customHeight="true" outlineLevel="0" collapsed="false">
      <c r="A18" s="8" t="s">
        <v>35</v>
      </c>
      <c r="B18" s="8" t="n">
        <v>37</v>
      </c>
      <c r="C18" s="8" t="s">
        <v>15</v>
      </c>
      <c r="D18" s="8" t="str">
        <f aca="false">'контрол лист'!D17</f>
        <v>КИУ</v>
      </c>
      <c r="E18" s="8" t="n">
        <v>0</v>
      </c>
      <c r="F18" s="9" t="s">
        <v>17</v>
      </c>
      <c r="G18" s="11" t="n">
        <v>1</v>
      </c>
      <c r="H18" s="9" t="n">
        <v>0</v>
      </c>
      <c r="I18" s="9" t="s">
        <v>18</v>
      </c>
      <c r="J18" s="8" t="str">
        <f aca="false">'контрол лист'!J17</f>
        <v>АЛТ клей РОСС RU.АЯ12.Д02542</v>
      </c>
    </row>
    <row r="19" customFormat="false" ht="36" hidden="false" customHeight="true" outlineLevel="0" collapsed="false">
      <c r="A19" s="8" t="s">
        <v>36</v>
      </c>
      <c r="B19" s="8" t="s">
        <v>37</v>
      </c>
      <c r="C19" s="8" t="s">
        <v>15</v>
      </c>
      <c r="D19" s="8" t="str">
        <f aca="false">'контрол лист'!D18</f>
        <v>КИУ</v>
      </c>
      <c r="E19" s="8" t="s">
        <v>38</v>
      </c>
      <c r="F19" s="9" t="s">
        <v>39</v>
      </c>
      <c r="G19" s="11" t="n">
        <v>4</v>
      </c>
      <c r="H19" s="9" t="n">
        <v>1</v>
      </c>
      <c r="I19" s="9" t="s">
        <v>18</v>
      </c>
      <c r="J19" s="8" t="str">
        <f aca="false">'контрол лист'!J18</f>
        <v>АЛТ клей РОСС RU.АЯ12.Д02542</v>
      </c>
    </row>
    <row r="20" customFormat="false" ht="24" hidden="false" customHeight="true" outlineLevel="0" collapsed="false">
      <c r="A20" s="8" t="s">
        <v>40</v>
      </c>
      <c r="B20" s="8" t="s">
        <v>41</v>
      </c>
      <c r="C20" s="8" t="s">
        <v>15</v>
      </c>
      <c r="D20" s="8" t="str">
        <f aca="false">'контрол лист'!D19</f>
        <v>КИУ</v>
      </c>
      <c r="E20" s="8" t="n">
        <v>0</v>
      </c>
      <c r="F20" s="9" t="s">
        <v>17</v>
      </c>
      <c r="G20" s="11" t="n">
        <v>6</v>
      </c>
      <c r="H20" s="9" t="n">
        <v>0</v>
      </c>
      <c r="I20" s="9" t="s">
        <v>18</v>
      </c>
      <c r="J20" s="8" t="str">
        <f aca="false">'контрол лист'!J19</f>
        <v>АЛТ клей РОСС RU.АЯ12.Д02542</v>
      </c>
    </row>
    <row r="21" customFormat="false" ht="36" hidden="false" customHeight="true" outlineLevel="0" collapsed="false">
      <c r="A21" s="8" t="s">
        <v>42</v>
      </c>
      <c r="B21" s="8" t="s">
        <v>43</v>
      </c>
      <c r="C21" s="8" t="s">
        <v>15</v>
      </c>
      <c r="D21" s="8" t="str">
        <f aca="false">'контрол лист'!D20</f>
        <v>КИУ</v>
      </c>
      <c r="E21" s="8" t="n">
        <v>0</v>
      </c>
      <c r="F21" s="9" t="s">
        <v>44</v>
      </c>
      <c r="G21" s="11" t="n">
        <v>2</v>
      </c>
      <c r="H21" s="9" t="n">
        <v>0</v>
      </c>
      <c r="I21" s="9" t="s">
        <v>18</v>
      </c>
      <c r="J21" s="8" t="str">
        <f aca="false">'контрол лист'!J20</f>
        <v>АЛТ клей РОСС RU.АЯ12.Д02542</v>
      </c>
    </row>
    <row r="22" customFormat="false" ht="36" hidden="false" customHeight="true" outlineLevel="0" collapsed="false">
      <c r="A22" s="8" t="s">
        <v>45</v>
      </c>
      <c r="B22" s="8" t="n">
        <v>64.67</v>
      </c>
      <c r="C22" s="8" t="s">
        <v>15</v>
      </c>
      <c r="D22" s="8" t="str">
        <f aca="false">'контрол лист'!D21</f>
        <v>КИУ</v>
      </c>
      <c r="E22" s="8" t="n">
        <v>0</v>
      </c>
      <c r="F22" s="9" t="s">
        <v>17</v>
      </c>
      <c r="G22" s="11" t="n">
        <v>2</v>
      </c>
      <c r="H22" s="9" t="n">
        <v>0</v>
      </c>
      <c r="I22" s="9" t="s">
        <v>18</v>
      </c>
      <c r="J22" s="8" t="str">
        <f aca="false">'контрол лист'!J21</f>
        <v>АЛТ клей РОСС RU.АЯ12.Д02542</v>
      </c>
    </row>
    <row r="23" customFormat="false" ht="36" hidden="false" customHeight="true" outlineLevel="0" collapsed="false">
      <c r="A23" s="8" t="s">
        <v>46</v>
      </c>
      <c r="B23" s="8" t="n">
        <v>65.66</v>
      </c>
      <c r="C23" s="8" t="s">
        <v>15</v>
      </c>
      <c r="D23" s="8" t="str">
        <f aca="false">'контрол лист'!D22</f>
        <v>КИУ</v>
      </c>
      <c r="E23" s="8" t="n">
        <v>0</v>
      </c>
      <c r="F23" s="9" t="s">
        <v>17</v>
      </c>
      <c r="G23" s="11" t="n">
        <v>2</v>
      </c>
      <c r="H23" s="9" t="n">
        <v>0</v>
      </c>
      <c r="I23" s="9" t="s">
        <v>18</v>
      </c>
      <c r="J23" s="8" t="str">
        <f aca="false">'контрол лист'!J22</f>
        <v>АЛТ клей РОСС RU.АЯ12.Д02542</v>
      </c>
    </row>
    <row r="24" customFormat="false" ht="48" hidden="false" customHeight="true" outlineLevel="0" collapsed="false">
      <c r="A24" s="8" t="s">
        <v>47</v>
      </c>
      <c r="B24" s="8" t="s">
        <v>48</v>
      </c>
      <c r="C24" s="8" t="s">
        <v>15</v>
      </c>
      <c r="D24" s="8" t="str">
        <f aca="false">'контрол лист'!D23</f>
        <v>КИУ</v>
      </c>
      <c r="E24" s="8" t="n">
        <v>0</v>
      </c>
      <c r="F24" s="9" t="s">
        <v>17</v>
      </c>
      <c r="G24" s="11" t="n">
        <v>3</v>
      </c>
      <c r="H24" s="9" t="n">
        <v>0</v>
      </c>
      <c r="I24" s="9" t="s">
        <v>18</v>
      </c>
      <c r="J24" s="8" t="str">
        <f aca="false">'контрол лист'!J23</f>
        <v>АЛТ клей РОСС RU.АЯ12.Д02542</v>
      </c>
    </row>
    <row r="25" customFormat="false" ht="24" hidden="false" customHeight="true" outlineLevel="0" collapsed="false">
      <c r="A25" s="8" t="s">
        <v>49</v>
      </c>
      <c r="B25" s="8" t="n">
        <v>27.28</v>
      </c>
      <c r="C25" s="8" t="s">
        <v>15</v>
      </c>
      <c r="D25" s="8" t="str">
        <f aca="false">'контрол лист'!D24</f>
        <v>КИУ</v>
      </c>
      <c r="E25" s="8" t="n">
        <v>0</v>
      </c>
      <c r="F25" s="9" t="s">
        <v>17</v>
      </c>
      <c r="G25" s="11" t="n">
        <v>2</v>
      </c>
      <c r="H25" s="9" t="n">
        <v>0</v>
      </c>
      <c r="I25" s="9" t="s">
        <v>18</v>
      </c>
      <c r="J25" s="8" t="str">
        <f aca="false">'контрол лист'!J24</f>
        <v>АЛТ клей РОСС RU.АЯ12.Д02542</v>
      </c>
    </row>
    <row r="26" customFormat="false" ht="36" hidden="false" customHeight="true" outlineLevel="0" collapsed="false">
      <c r="A26" s="8" t="s">
        <v>50</v>
      </c>
      <c r="B26" s="8" t="s">
        <v>51</v>
      </c>
      <c r="C26" s="8" t="s">
        <v>15</v>
      </c>
      <c r="D26" s="8" t="str">
        <f aca="false">'контрол лист'!D25</f>
        <v>КИУ</v>
      </c>
      <c r="E26" s="8" t="n">
        <v>0</v>
      </c>
      <c r="F26" s="9" t="s">
        <v>17</v>
      </c>
      <c r="G26" s="11" t="n">
        <v>4</v>
      </c>
      <c r="H26" s="9" t="n">
        <v>0</v>
      </c>
      <c r="I26" s="9" t="s">
        <v>18</v>
      </c>
      <c r="J26" s="8" t="str">
        <f aca="false">'контрол лист'!J25</f>
        <v>АЛТ клей РОСС RU.АЯ12.Д02542</v>
      </c>
    </row>
    <row r="27" customFormat="false" ht="24" hidden="false" customHeight="true" outlineLevel="0" collapsed="false">
      <c r="A27" s="8" t="s">
        <v>52</v>
      </c>
      <c r="B27" s="8" t="s">
        <v>53</v>
      </c>
      <c r="C27" s="8" t="s">
        <v>15</v>
      </c>
      <c r="D27" s="8" t="str">
        <f aca="false">'контрол лист'!D26</f>
        <v>КИУ</v>
      </c>
      <c r="E27" s="8" t="n">
        <v>0</v>
      </c>
      <c r="F27" s="9" t="s">
        <v>17</v>
      </c>
      <c r="G27" s="11" t="n">
        <v>3</v>
      </c>
      <c r="H27" s="9" t="n">
        <v>0</v>
      </c>
      <c r="I27" s="9" t="s">
        <v>18</v>
      </c>
      <c r="J27" s="8" t="str">
        <f aca="false">'контрол лист'!J26</f>
        <v>АЛТ клей РОСС RU.АЯ12.Д02542</v>
      </c>
    </row>
    <row r="28" customFormat="false" ht="12" hidden="false" customHeight="true" outlineLevel="0" collapsed="false">
      <c r="A28" s="8" t="s">
        <v>54</v>
      </c>
      <c r="B28" s="8" t="n">
        <v>10.9</v>
      </c>
      <c r="C28" s="8" t="s">
        <v>15</v>
      </c>
      <c r="D28" s="8" t="str">
        <f aca="false">'контрол лист'!D27</f>
        <v>КИУ</v>
      </c>
      <c r="E28" s="8" t="n">
        <v>0</v>
      </c>
      <c r="F28" s="9" t="s">
        <v>17</v>
      </c>
      <c r="G28" s="11" t="n">
        <v>2</v>
      </c>
      <c r="H28" s="9" t="n">
        <v>0</v>
      </c>
      <c r="I28" s="9" t="s">
        <v>18</v>
      </c>
      <c r="J28" s="8" t="str">
        <f aca="false">'контрол лист'!J27</f>
        <v>АЛТ клей РОСС RU.АЯ12.Д02542</v>
      </c>
    </row>
    <row r="29" customFormat="false" ht="24" hidden="false" customHeight="true" outlineLevel="0" collapsed="false">
      <c r="A29" s="8" t="s">
        <v>55</v>
      </c>
      <c r="B29" s="8" t="n">
        <v>114</v>
      </c>
      <c r="C29" s="8" t="s">
        <v>15</v>
      </c>
      <c r="D29" s="8" t="str">
        <f aca="false">'контрол лист'!D28</f>
        <v>КИУ</v>
      </c>
      <c r="E29" s="8" t="n">
        <v>0</v>
      </c>
      <c r="F29" s="9" t="s">
        <v>17</v>
      </c>
      <c r="G29" s="11" t="n">
        <v>1</v>
      </c>
      <c r="H29" s="9" t="n">
        <v>0</v>
      </c>
      <c r="I29" s="9" t="s">
        <v>18</v>
      </c>
      <c r="J29" s="8" t="str">
        <f aca="false">'контрол лист'!J28</f>
        <v>АЛТ клей РОСС RU.АЯ12.Д02542</v>
      </c>
    </row>
    <row r="30" customFormat="false" ht="24" hidden="false" customHeight="true" outlineLevel="0" collapsed="false">
      <c r="A30" s="8" t="s">
        <v>56</v>
      </c>
      <c r="B30" s="8" t="s">
        <v>57</v>
      </c>
      <c r="C30" s="8" t="s">
        <v>15</v>
      </c>
      <c r="D30" s="8" t="str">
        <f aca="false">'контрол лист'!D29</f>
        <v>КИУ</v>
      </c>
      <c r="E30" s="8" t="n">
        <v>0</v>
      </c>
      <c r="F30" s="9" t="s">
        <v>17</v>
      </c>
      <c r="G30" s="11" t="n">
        <v>4</v>
      </c>
      <c r="H30" s="9" t="n">
        <v>0</v>
      </c>
      <c r="I30" s="9" t="s">
        <v>18</v>
      </c>
      <c r="J30" s="8" t="str">
        <f aca="false">'контрол лист'!J29</f>
        <v>АЛТ клей РОСС RU.АЯ12.Д02542</v>
      </c>
    </row>
    <row r="31" customFormat="false" ht="24" hidden="false" customHeight="true" outlineLevel="0" collapsed="false">
      <c r="A31" s="8" t="s">
        <v>58</v>
      </c>
      <c r="B31" s="8" t="n">
        <v>112</v>
      </c>
      <c r="C31" s="8" t="s">
        <v>15</v>
      </c>
      <c r="D31" s="8" t="str">
        <f aca="false">'контрол лист'!D30</f>
        <v>КИУ</v>
      </c>
      <c r="E31" s="8" t="n">
        <v>0</v>
      </c>
      <c r="F31" s="9" t="s">
        <v>17</v>
      </c>
      <c r="G31" s="11" t="n">
        <v>1</v>
      </c>
      <c r="H31" s="9" t="n">
        <v>0</v>
      </c>
      <c r="I31" s="9" t="s">
        <v>18</v>
      </c>
      <c r="J31" s="8" t="str">
        <f aca="false">'контрол лист'!J30</f>
        <v>АЛТ клей РОСС RU.АЯ12.Д02542</v>
      </c>
    </row>
    <row r="32" customFormat="false" ht="24" hidden="false" customHeight="true" outlineLevel="0" collapsed="false">
      <c r="A32" s="8" t="s">
        <v>59</v>
      </c>
      <c r="B32" s="8" t="s">
        <v>60</v>
      </c>
      <c r="C32" s="8" t="s">
        <v>15</v>
      </c>
      <c r="D32" s="8" t="str">
        <f aca="false">'контрол лист'!D31</f>
        <v>КИУ</v>
      </c>
      <c r="E32" s="8" t="n">
        <v>0</v>
      </c>
      <c r="F32" s="9" t="s">
        <v>17</v>
      </c>
      <c r="G32" s="11" t="n">
        <v>0</v>
      </c>
      <c r="H32" s="9" t="n">
        <v>0</v>
      </c>
      <c r="I32" s="9" t="s">
        <v>18</v>
      </c>
      <c r="J32" s="8" t="str">
        <f aca="false">'контрол лист'!J31</f>
        <v>АЛТ клей РОСС RU.АЯ12.Д02542</v>
      </c>
    </row>
    <row r="33" customFormat="false" ht="36" hidden="false" customHeight="true" outlineLevel="0" collapsed="false">
      <c r="A33" s="8" t="s">
        <v>50</v>
      </c>
      <c r="B33" s="8" t="s">
        <v>61</v>
      </c>
      <c r="C33" s="8" t="s">
        <v>15</v>
      </c>
      <c r="D33" s="8" t="str">
        <f aca="false">'контрол лист'!D32</f>
        <v>КИУ</v>
      </c>
      <c r="E33" s="8" t="n">
        <v>0</v>
      </c>
      <c r="F33" s="9" t="s">
        <v>17</v>
      </c>
      <c r="G33" s="11" t="n">
        <v>3</v>
      </c>
      <c r="H33" s="9" t="n">
        <v>0</v>
      </c>
      <c r="I33" s="9" t="s">
        <v>18</v>
      </c>
      <c r="J33" s="8" t="str">
        <f aca="false">'контрол лист'!J32</f>
        <v>АЛТ клей РОСС RU.АЯ12.Д02542</v>
      </c>
    </row>
    <row r="34" customFormat="false" ht="24" hidden="false" customHeight="true" outlineLevel="0" collapsed="false">
      <c r="A34" s="8" t="s">
        <v>49</v>
      </c>
      <c r="B34" s="8" t="n">
        <v>51.52</v>
      </c>
      <c r="C34" s="8" t="s">
        <v>15</v>
      </c>
      <c r="D34" s="8" t="str">
        <f aca="false">'контрол лист'!D33</f>
        <v>КИУ</v>
      </c>
      <c r="E34" s="8" t="n">
        <v>0</v>
      </c>
      <c r="F34" s="9" t="s">
        <v>17</v>
      </c>
      <c r="G34" s="11" t="n">
        <v>2</v>
      </c>
      <c r="H34" s="9" t="n">
        <v>0</v>
      </c>
      <c r="I34" s="9" t="s">
        <v>18</v>
      </c>
      <c r="J34" s="8" t="str">
        <f aca="false">'контрол лист'!J33</f>
        <v>АЛТ клей РОСС RU.АЯ12.Д02542</v>
      </c>
    </row>
    <row r="35" customFormat="false" ht="36" hidden="false" customHeight="true" outlineLevel="0" collapsed="false">
      <c r="A35" s="8" t="s">
        <v>62</v>
      </c>
      <c r="B35" s="8" t="s">
        <v>63</v>
      </c>
      <c r="C35" s="8" t="s">
        <v>15</v>
      </c>
      <c r="D35" s="8" t="str">
        <f aca="false">'контрол лист'!D34</f>
        <v>КИУ</v>
      </c>
      <c r="E35" s="8" t="n">
        <v>0</v>
      </c>
      <c r="F35" s="9" t="s">
        <v>17</v>
      </c>
      <c r="G35" s="11" t="n">
        <v>5</v>
      </c>
      <c r="H35" s="9" t="n">
        <v>0</v>
      </c>
      <c r="I35" s="9" t="s">
        <v>18</v>
      </c>
      <c r="J35" s="8" t="str">
        <f aca="false">'контрол лист'!J34</f>
        <v>АЛТ клей РОСС RU.АЯ12.Д02542</v>
      </c>
    </row>
    <row r="36" customFormat="false" ht="24" hidden="false" customHeight="true" outlineLevel="0" collapsed="false">
      <c r="A36" s="8" t="s">
        <v>64</v>
      </c>
      <c r="B36" s="8" t="s">
        <v>65</v>
      </c>
      <c r="C36" s="8" t="s">
        <v>15</v>
      </c>
      <c r="D36" s="8" t="str">
        <f aca="false">'контрол лист'!D35</f>
        <v>КИУ</v>
      </c>
      <c r="E36" s="8" t="n">
        <v>0</v>
      </c>
      <c r="F36" s="9" t="s">
        <v>17</v>
      </c>
      <c r="G36" s="11" t="n">
        <v>3</v>
      </c>
      <c r="H36" s="9" t="n">
        <v>0</v>
      </c>
      <c r="I36" s="9" t="s">
        <v>18</v>
      </c>
      <c r="J36" s="8" t="str">
        <f aca="false">'контрол лист'!J35</f>
        <v>АЛТ клей РОСС RU.АЯ12.Д02542</v>
      </c>
    </row>
    <row r="37" customFormat="false" ht="24" hidden="false" customHeight="true" outlineLevel="0" collapsed="false">
      <c r="A37" s="8" t="s">
        <v>66</v>
      </c>
      <c r="B37" s="8" t="s">
        <v>67</v>
      </c>
      <c r="C37" s="8" t="s">
        <v>15</v>
      </c>
      <c r="D37" s="8" t="str">
        <f aca="false">'контрол лист'!D36</f>
        <v>КИУ</v>
      </c>
      <c r="E37" s="8" t="n">
        <v>0</v>
      </c>
      <c r="F37" s="9" t="s">
        <v>17</v>
      </c>
      <c r="G37" s="11" t="n">
        <v>4</v>
      </c>
      <c r="H37" s="9" t="n">
        <v>0</v>
      </c>
      <c r="I37" s="9" t="s">
        <v>18</v>
      </c>
      <c r="J37" s="8" t="str">
        <f aca="false">'контрол лист'!J36</f>
        <v>АЛТ клей РОСС RU.АЯ12.Д02542</v>
      </c>
    </row>
    <row r="38" customFormat="false" ht="24" hidden="false" customHeight="true" outlineLevel="0" collapsed="false">
      <c r="A38" s="8" t="s">
        <v>68</v>
      </c>
      <c r="B38" s="8" t="s">
        <v>69</v>
      </c>
      <c r="C38" s="8" t="s">
        <v>15</v>
      </c>
      <c r="D38" s="8" t="str">
        <f aca="false">'контрол лист'!D37</f>
        <v>КИУ</v>
      </c>
      <c r="E38" s="8" t="n">
        <v>0</v>
      </c>
      <c r="F38" s="9" t="s">
        <v>17</v>
      </c>
      <c r="G38" s="11" t="n">
        <v>3</v>
      </c>
      <c r="H38" s="9" t="n">
        <v>0</v>
      </c>
      <c r="I38" s="9" t="s">
        <v>18</v>
      </c>
      <c r="J38" s="8" t="str">
        <f aca="false">'контрол лист'!J37</f>
        <v>АЛТ клей РОСС RU.АЯ12.Д02542</v>
      </c>
    </row>
    <row r="39" customFormat="false" ht="36" hidden="false" customHeight="true" outlineLevel="0" collapsed="false">
      <c r="A39" s="8" t="s">
        <v>70</v>
      </c>
      <c r="B39" s="8" t="n">
        <v>69</v>
      </c>
      <c r="C39" s="8" t="s">
        <v>15</v>
      </c>
      <c r="D39" s="8" t="str">
        <f aca="false">'контрол лист'!D38</f>
        <v>КИУ</v>
      </c>
      <c r="E39" s="8" t="n">
        <v>0</v>
      </c>
      <c r="F39" s="9" t="s">
        <v>17</v>
      </c>
      <c r="G39" s="11" t="n">
        <v>1</v>
      </c>
      <c r="H39" s="9" t="n">
        <v>0</v>
      </c>
      <c r="I39" s="9" t="s">
        <v>18</v>
      </c>
      <c r="J39" s="8" t="str">
        <f aca="false">'контрол лист'!J38</f>
        <v>АЛТ клей РОСС RU.АЯ12.Д02542</v>
      </c>
    </row>
    <row r="40" customFormat="false" ht="12" hidden="false" customHeight="true" outlineLevel="0" collapsed="false">
      <c r="A40" s="8" t="s">
        <v>71</v>
      </c>
      <c r="B40" s="8" t="n">
        <v>80</v>
      </c>
      <c r="C40" s="8" t="s">
        <v>15</v>
      </c>
      <c r="D40" s="8" t="str">
        <f aca="false">'контрол лист'!D39</f>
        <v>КИУ</v>
      </c>
      <c r="E40" s="8" t="n">
        <v>0</v>
      </c>
      <c r="F40" s="9" t="s">
        <v>17</v>
      </c>
      <c r="G40" s="11" t="n">
        <v>1</v>
      </c>
      <c r="H40" s="9" t="n">
        <v>0</v>
      </c>
      <c r="I40" s="9" t="s">
        <v>18</v>
      </c>
      <c r="J40" s="8" t="str">
        <f aca="false">'контрол лист'!J39</f>
        <v>АЛТ клей РОСС RU.АЯ12.Д02542</v>
      </c>
    </row>
    <row r="41" customFormat="false" ht="12" hidden="false" customHeight="true" outlineLevel="0" collapsed="false">
      <c r="A41" s="8" t="s">
        <v>72</v>
      </c>
      <c r="B41" s="8" t="n">
        <v>74.75</v>
      </c>
      <c r="C41" s="8" t="s">
        <v>15</v>
      </c>
      <c r="D41" s="8" t="str">
        <f aca="false">'контрол лист'!D40</f>
        <v>КИУ</v>
      </c>
      <c r="E41" s="8" t="n">
        <v>0</v>
      </c>
      <c r="F41" s="9" t="s">
        <v>17</v>
      </c>
      <c r="G41" s="11" t="n">
        <v>2</v>
      </c>
      <c r="H41" s="9" t="n">
        <v>0</v>
      </c>
      <c r="I41" s="9" t="s">
        <v>18</v>
      </c>
      <c r="J41" s="8" t="str">
        <f aca="false">'контрол лист'!J40</f>
        <v>АЛТ клей РОСС RU.АЯ12.Д02542</v>
      </c>
    </row>
    <row r="42" customFormat="false" ht="36" hidden="false" customHeight="true" outlineLevel="0" collapsed="false">
      <c r="A42" s="8" t="s">
        <v>73</v>
      </c>
      <c r="B42" s="8" t="s">
        <v>74</v>
      </c>
      <c r="C42" s="8" t="s">
        <v>15</v>
      </c>
      <c r="D42" s="8" t="str">
        <f aca="false">'контрол лист'!D41</f>
        <v>КИУ</v>
      </c>
      <c r="E42" s="8" t="n">
        <v>0</v>
      </c>
      <c r="F42" s="9" t="s">
        <v>17</v>
      </c>
      <c r="G42" s="11" t="n">
        <v>11</v>
      </c>
      <c r="H42" s="9" t="n">
        <v>0</v>
      </c>
      <c r="I42" s="9" t="s">
        <v>18</v>
      </c>
      <c r="J42" s="8" t="str">
        <f aca="false">'контрол лист'!J41</f>
        <v>АЛТ клей РОСС RU.АЯ12.Д02542</v>
      </c>
    </row>
    <row r="43" customFormat="false" ht="24" hidden="false" customHeight="true" outlineLevel="0" collapsed="false">
      <c r="A43" s="8" t="s">
        <v>75</v>
      </c>
      <c r="B43" s="8" t="n">
        <v>96.97</v>
      </c>
      <c r="C43" s="8" t="s">
        <v>15</v>
      </c>
      <c r="D43" s="8" t="str">
        <f aca="false">'контрол лист'!D42</f>
        <v>КИУ</v>
      </c>
      <c r="E43" s="8" t="n">
        <v>0</v>
      </c>
      <c r="F43" s="9" t="s">
        <v>17</v>
      </c>
      <c r="G43" s="11" t="n">
        <v>2</v>
      </c>
      <c r="H43" s="9" t="n">
        <v>0</v>
      </c>
      <c r="I43" s="9" t="s">
        <v>18</v>
      </c>
      <c r="J43" s="8" t="str">
        <f aca="false">'контрол лист'!J42</f>
        <v>АЛТ клей РОСС RU.АЯ12.Д02542</v>
      </c>
    </row>
    <row r="44" customFormat="false" ht="24" hidden="false" customHeight="true" outlineLevel="0" collapsed="false">
      <c r="A44" s="8" t="s">
        <v>76</v>
      </c>
      <c r="B44" s="8" t="s">
        <v>77</v>
      </c>
      <c r="C44" s="8" t="s">
        <v>15</v>
      </c>
      <c r="D44" s="8" t="str">
        <f aca="false">'контрол лист'!D43</f>
        <v>КИУ</v>
      </c>
      <c r="E44" s="8" t="n">
        <v>0</v>
      </c>
      <c r="F44" s="9" t="s">
        <v>17</v>
      </c>
      <c r="G44" s="11" t="n">
        <v>3</v>
      </c>
      <c r="H44" s="9" t="n">
        <v>0</v>
      </c>
      <c r="I44" s="9" t="s">
        <v>18</v>
      </c>
      <c r="J44" s="8" t="str">
        <f aca="false">'контрол лист'!J43</f>
        <v>АЛТ клей РОСС RU.АЯ12.Д02542</v>
      </c>
    </row>
    <row r="45" customFormat="false" ht="24" hidden="false" customHeight="true" outlineLevel="0" collapsed="false">
      <c r="A45" s="8" t="s">
        <v>78</v>
      </c>
      <c r="B45" s="8" t="s">
        <v>79</v>
      </c>
      <c r="C45" s="8" t="s">
        <v>15</v>
      </c>
      <c r="D45" s="8" t="str">
        <f aca="false">'контрол лист'!D44</f>
        <v>КИУ</v>
      </c>
      <c r="E45" s="8" t="n">
        <v>0</v>
      </c>
      <c r="F45" s="9" t="s">
        <v>17</v>
      </c>
      <c r="G45" s="11" t="n">
        <v>4</v>
      </c>
      <c r="H45" s="9" t="n">
        <v>0</v>
      </c>
      <c r="I45" s="9" t="s">
        <v>18</v>
      </c>
      <c r="J45" s="8" t="str">
        <f aca="false">'контрол лист'!J44</f>
        <v>АЛТ клей РОСС RU.АЯ12.Д02542</v>
      </c>
    </row>
    <row r="46" customFormat="false" ht="36" hidden="false" customHeight="true" outlineLevel="0" collapsed="false">
      <c r="A46" s="8" t="s">
        <v>80</v>
      </c>
      <c r="B46" s="8" t="s">
        <v>81</v>
      </c>
      <c r="C46" s="8" t="s">
        <v>82</v>
      </c>
      <c r="D46" s="8" t="str">
        <f aca="false">'контрол лист'!D45</f>
        <v>КИУ</v>
      </c>
      <c r="E46" s="8" t="n">
        <v>0</v>
      </c>
      <c r="F46" s="9" t="s">
        <v>17</v>
      </c>
      <c r="G46" s="8" t="n">
        <v>8</v>
      </c>
      <c r="H46" s="9" t="n">
        <v>0</v>
      </c>
      <c r="I46" s="9" t="s">
        <v>18</v>
      </c>
      <c r="J46" s="8" t="s">
        <v>83</v>
      </c>
    </row>
    <row r="47" customFormat="false" ht="24" hidden="false" customHeight="true" outlineLevel="0" collapsed="false">
      <c r="A47" s="8" t="s">
        <v>84</v>
      </c>
      <c r="B47" s="8" t="s">
        <v>85</v>
      </c>
      <c r="C47" s="8" t="s">
        <v>82</v>
      </c>
      <c r="D47" s="8" t="str">
        <f aca="false">'контрол лист'!D46</f>
        <v>КИУ</v>
      </c>
      <c r="E47" s="8" t="n">
        <v>0</v>
      </c>
      <c r="F47" s="9" t="s">
        <v>17</v>
      </c>
      <c r="G47" s="8" t="n">
        <v>10</v>
      </c>
      <c r="H47" s="9" t="n">
        <v>0</v>
      </c>
      <c r="I47" s="9" t="s">
        <v>18</v>
      </c>
      <c r="J47" s="8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8" t="s">
        <v>86</v>
      </c>
      <c r="B48" s="8" t="s">
        <v>87</v>
      </c>
      <c r="C48" s="8" t="s">
        <v>82</v>
      </c>
      <c r="D48" s="8" t="str">
        <f aca="false">'контрол лист'!D47</f>
        <v>КИУ</v>
      </c>
      <c r="E48" s="8" t="n">
        <v>0</v>
      </c>
      <c r="F48" s="9" t="s">
        <v>17</v>
      </c>
      <c r="G48" s="8" t="n">
        <v>8</v>
      </c>
      <c r="H48" s="9" t="n">
        <v>0</v>
      </c>
      <c r="I48" s="9" t="s">
        <v>18</v>
      </c>
      <c r="J48" s="8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8" t="s">
        <v>88</v>
      </c>
      <c r="B49" s="8" t="s">
        <v>89</v>
      </c>
      <c r="C49" s="8" t="s">
        <v>82</v>
      </c>
      <c r="D49" s="8" t="str">
        <f aca="false">'контрол лист'!D48</f>
        <v>КИУ</v>
      </c>
      <c r="E49" s="8" t="n">
        <v>0</v>
      </c>
      <c r="F49" s="9" t="s">
        <v>17</v>
      </c>
      <c r="G49" s="8" t="n">
        <v>8</v>
      </c>
      <c r="H49" s="9" t="n">
        <v>0</v>
      </c>
      <c r="I49" s="9" t="s">
        <v>18</v>
      </c>
      <c r="J49" s="8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8" t="s">
        <v>90</v>
      </c>
      <c r="B50" s="8" t="s">
        <v>91</v>
      </c>
      <c r="C50" s="8" t="s">
        <v>82</v>
      </c>
      <c r="D50" s="8" t="str">
        <f aca="false">'контрол лист'!D49</f>
        <v>КИУ</v>
      </c>
      <c r="E50" s="8" t="n">
        <v>0</v>
      </c>
      <c r="F50" s="9" t="s">
        <v>17</v>
      </c>
      <c r="G50" s="8" t="n">
        <v>8</v>
      </c>
      <c r="H50" s="9" t="n">
        <v>0</v>
      </c>
      <c r="I50" s="9" t="s">
        <v>18</v>
      </c>
      <c r="J50" s="8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8" t="s">
        <v>92</v>
      </c>
      <c r="B51" s="8" t="s">
        <v>93</v>
      </c>
      <c r="C51" s="8" t="s">
        <v>82</v>
      </c>
      <c r="D51" s="8" t="str">
        <f aca="false">'контрол лист'!D50</f>
        <v>КИУ</v>
      </c>
      <c r="E51" s="8" t="n">
        <v>0</v>
      </c>
      <c r="F51" s="9" t="s">
        <v>94</v>
      </c>
      <c r="G51" s="8" t="n">
        <v>5</v>
      </c>
      <c r="H51" s="9" t="n">
        <v>0</v>
      </c>
      <c r="I51" s="9" t="s">
        <v>18</v>
      </c>
      <c r="J51" s="8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8" t="s">
        <v>95</v>
      </c>
      <c r="B52" s="8" t="s">
        <v>96</v>
      </c>
      <c r="C52" s="8" t="s">
        <v>82</v>
      </c>
      <c r="D52" s="8" t="str">
        <f aca="false">'контрол лист'!D51</f>
        <v>КИУ</v>
      </c>
      <c r="E52" s="8" t="n">
        <v>0</v>
      </c>
      <c r="F52" s="9" t="s">
        <v>94</v>
      </c>
      <c r="G52" s="8" t="n">
        <v>11</v>
      </c>
      <c r="H52" s="9" t="n">
        <v>0</v>
      </c>
      <c r="I52" s="9" t="s">
        <v>18</v>
      </c>
      <c r="J52" s="8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8" t="s">
        <v>97</v>
      </c>
      <c r="B53" s="8" t="s">
        <v>98</v>
      </c>
      <c r="C53" s="8" t="s">
        <v>82</v>
      </c>
      <c r="D53" s="8" t="str">
        <f aca="false">'контрол лист'!D52</f>
        <v>КИУ</v>
      </c>
      <c r="E53" s="8" t="n">
        <v>0</v>
      </c>
      <c r="F53" s="9" t="s">
        <v>99</v>
      </c>
      <c r="G53" s="8" t="n">
        <v>6</v>
      </c>
      <c r="H53" s="9" t="n">
        <v>0</v>
      </c>
      <c r="I53" s="9" t="s">
        <v>18</v>
      </c>
      <c r="J53" s="8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8" t="s">
        <v>100</v>
      </c>
      <c r="B54" s="8" t="s">
        <v>101</v>
      </c>
      <c r="C54" s="8" t="s">
        <v>82</v>
      </c>
      <c r="D54" s="8" t="str">
        <f aca="false">'контрол лист'!D53</f>
        <v>КИУ</v>
      </c>
      <c r="E54" s="8" t="n">
        <v>0</v>
      </c>
      <c r="F54" s="9" t="s">
        <v>99</v>
      </c>
      <c r="G54" s="8" t="n">
        <v>6</v>
      </c>
      <c r="H54" s="9" t="n">
        <v>0</v>
      </c>
      <c r="I54" s="9" t="s">
        <v>18</v>
      </c>
      <c r="J54" s="8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8" t="s">
        <v>102</v>
      </c>
      <c r="B55" s="8" t="s">
        <v>103</v>
      </c>
      <c r="C55" s="8" t="s">
        <v>82</v>
      </c>
      <c r="D55" s="8" t="str">
        <f aca="false">'контрол лист'!D54</f>
        <v>КИУ</v>
      </c>
      <c r="E55" s="8" t="n">
        <v>0</v>
      </c>
      <c r="F55" s="9" t="s">
        <v>104</v>
      </c>
      <c r="G55" s="8" t="n">
        <v>26</v>
      </c>
      <c r="H55" s="9" t="n">
        <v>0</v>
      </c>
      <c r="I55" s="9" t="s">
        <v>18</v>
      </c>
      <c r="J55" s="8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8" t="s">
        <v>105</v>
      </c>
      <c r="B56" s="8" t="s">
        <v>106</v>
      </c>
      <c r="C56" s="8" t="s">
        <v>82</v>
      </c>
      <c r="D56" s="8" t="str">
        <f aca="false">'контрол лист'!D55</f>
        <v>КИУ</v>
      </c>
      <c r="E56" s="8" t="s">
        <v>38</v>
      </c>
      <c r="F56" s="9" t="s">
        <v>104</v>
      </c>
      <c r="G56" s="8" t="n">
        <v>31</v>
      </c>
      <c r="H56" s="9" t="n">
        <v>0</v>
      </c>
      <c r="I56" s="9" t="s">
        <v>18</v>
      </c>
      <c r="J56" s="8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8" t="s">
        <v>107</v>
      </c>
      <c r="B57" s="8" t="s">
        <v>108</v>
      </c>
      <c r="C57" s="8" t="s">
        <v>82</v>
      </c>
      <c r="D57" s="8" t="str">
        <f aca="false">'контрол лист'!D56</f>
        <v>КИУ</v>
      </c>
      <c r="E57" s="8" t="s">
        <v>38</v>
      </c>
      <c r="F57" s="9" t="s">
        <v>99</v>
      </c>
      <c r="G57" s="8" t="n">
        <v>13</v>
      </c>
      <c r="H57" s="9" t="n">
        <v>0</v>
      </c>
      <c r="I57" s="9" t="s">
        <v>18</v>
      </c>
      <c r="J57" s="8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8" t="s">
        <v>109</v>
      </c>
      <c r="B58" s="8" t="s">
        <v>110</v>
      </c>
      <c r="C58" s="8" t="s">
        <v>82</v>
      </c>
      <c r="D58" s="8" t="str">
        <f aca="false">'контрол лист'!D57</f>
        <v>КИУ</v>
      </c>
      <c r="E58" s="8" t="n">
        <v>0</v>
      </c>
      <c r="F58" s="9" t="s">
        <v>99</v>
      </c>
      <c r="G58" s="8" t="n">
        <v>16</v>
      </c>
      <c r="H58" s="9" t="n">
        <v>0</v>
      </c>
      <c r="I58" s="9" t="s">
        <v>18</v>
      </c>
      <c r="J58" s="8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12" t="s">
        <v>111</v>
      </c>
      <c r="B59" s="8" t="n">
        <f aca="false">SUM('контрол лист'!G7:G45)</f>
        <v>112</v>
      </c>
    </row>
    <row r="60" customFormat="false" ht="24" hidden="false" customHeight="true" outlineLevel="0" collapsed="false">
      <c r="A60" s="12" t="s">
        <v>112</v>
      </c>
      <c r="B60" s="8" t="n">
        <f aca="false">SUM('контрол лист'!G46:G58)</f>
        <v>156</v>
      </c>
    </row>
    <row r="61" customFormat="false" ht="38.25" hidden="false" customHeight="true" outlineLevel="0" collapsed="false">
      <c r="A61" s="12" t="s">
        <v>113</v>
      </c>
      <c r="B61" s="8" t="n">
        <f aca="false">'контрол лист'!B59+'контрол лист'!B60</f>
        <v>268</v>
      </c>
    </row>
    <row r="62" customFormat="false" ht="39" hidden="false" customHeight="true" outlineLevel="0" collapsed="false">
      <c r="A62" s="2" t="s">
        <v>114</v>
      </c>
      <c r="C62" s="2"/>
      <c r="D62" s="2"/>
      <c r="E62" s="2"/>
      <c r="F62" s="2"/>
      <c r="G62" s="2"/>
      <c r="H62" s="2"/>
      <c r="I62" s="2"/>
      <c r="J62" s="2"/>
    </row>
    <row r="63" customFormat="false" ht="72" hidden="false" customHeight="true" outlineLevel="0" collapsed="false">
      <c r="A63" s="2" t="s">
        <v>115</v>
      </c>
      <c r="C63" s="2"/>
      <c r="D63" s="2"/>
      <c r="E63" s="2"/>
      <c r="F63" s="2"/>
      <c r="G63" s="2"/>
      <c r="H63" s="2"/>
      <c r="I63" s="2"/>
      <c r="J63" s="2"/>
    </row>
    <row r="64" s="14" customFormat="true" ht="24" hidden="false" customHeight="true" outlineLevel="0" collapsed="false">
      <c r="A64" s="13" t="s">
        <v>116</v>
      </c>
      <c r="B64" s="14" t="s">
        <v>117</v>
      </c>
      <c r="G64" s="13" t="s">
        <v>118</v>
      </c>
      <c r="H64" s="13"/>
      <c r="I64" s="13" t="s">
        <v>119</v>
      </c>
      <c r="J64" s="15"/>
      <c r="K64" s="16"/>
      <c r="L64" s="16"/>
      <c r="M64" s="16"/>
      <c r="N64" s="16"/>
      <c r="O64" s="16"/>
      <c r="P64" s="13" t="s">
        <v>120</v>
      </c>
      <c r="Q64" s="13"/>
      <c r="R64" s="13" t="s">
        <v>119</v>
      </c>
      <c r="S64" s="13" t="s">
        <v>116</v>
      </c>
      <c r="T64" s="14" t="s">
        <v>117</v>
      </c>
      <c r="Y64" s="13" t="s">
        <v>120</v>
      </c>
      <c r="Z64" s="13"/>
      <c r="AA64" s="13" t="s">
        <v>119</v>
      </c>
      <c r="AB64" s="13" t="s">
        <v>116</v>
      </c>
      <c r="AC64" s="14" t="s">
        <v>117</v>
      </c>
      <c r="AH64" s="13" t="s">
        <v>120</v>
      </c>
      <c r="AI64" s="13"/>
      <c r="AJ64" s="13" t="s">
        <v>119</v>
      </c>
      <c r="AK64" s="13" t="s">
        <v>116</v>
      </c>
      <c r="AL64" s="14" t="s">
        <v>117</v>
      </c>
      <c r="AQ64" s="13" t="s">
        <v>120</v>
      </c>
      <c r="AR64" s="13"/>
      <c r="AS64" s="13" t="s">
        <v>119</v>
      </c>
      <c r="AT64" s="13" t="s">
        <v>116</v>
      </c>
      <c r="AU64" s="14" t="s">
        <v>117</v>
      </c>
      <c r="AZ64" s="13" t="s">
        <v>120</v>
      </c>
      <c r="BA64" s="13"/>
      <c r="BB64" s="13" t="s">
        <v>119</v>
      </c>
      <c r="BC64" s="13" t="s">
        <v>116</v>
      </c>
      <c r="BD64" s="14" t="s">
        <v>117</v>
      </c>
      <c r="BI64" s="13" t="s">
        <v>120</v>
      </c>
      <c r="BJ64" s="13"/>
      <c r="BK64" s="13" t="s">
        <v>119</v>
      </c>
      <c r="BL64" s="13" t="s">
        <v>116</v>
      </c>
      <c r="BM64" s="14" t="s">
        <v>117</v>
      </c>
      <c r="BR64" s="13" t="s">
        <v>120</v>
      </c>
      <c r="BS64" s="13"/>
      <c r="BT64" s="13" t="s">
        <v>119</v>
      </c>
      <c r="BU64" s="13" t="s">
        <v>116</v>
      </c>
      <c r="BV64" s="14" t="s">
        <v>117</v>
      </c>
      <c r="CA64" s="13" t="s">
        <v>120</v>
      </c>
      <c r="CB64" s="13"/>
      <c r="CC64" s="13" t="s">
        <v>119</v>
      </c>
      <c r="CD64" s="13" t="s">
        <v>116</v>
      </c>
      <c r="CE64" s="14" t="s">
        <v>117</v>
      </c>
      <c r="CJ64" s="13" t="s">
        <v>120</v>
      </c>
      <c r="CK64" s="13"/>
      <c r="CL64" s="13" t="s">
        <v>119</v>
      </c>
      <c r="CM64" s="13" t="s">
        <v>116</v>
      </c>
      <c r="CN64" s="14" t="s">
        <v>117</v>
      </c>
      <c r="CS64" s="13" t="s">
        <v>120</v>
      </c>
      <c r="CT64" s="13"/>
      <c r="CU64" s="13" t="s">
        <v>119</v>
      </c>
      <c r="CV64" s="13" t="s">
        <v>116</v>
      </c>
      <c r="CW64" s="14" t="s">
        <v>117</v>
      </c>
      <c r="DB64" s="13" t="s">
        <v>120</v>
      </c>
      <c r="DC64" s="13"/>
      <c r="DD64" s="13" t="s">
        <v>119</v>
      </c>
      <c r="DE64" s="13" t="s">
        <v>116</v>
      </c>
      <c r="DF64" s="14" t="s">
        <v>117</v>
      </c>
      <c r="DK64" s="13" t="s">
        <v>120</v>
      </c>
      <c r="DL64" s="13"/>
      <c r="DM64" s="13" t="s">
        <v>119</v>
      </c>
      <c r="DN64" s="13" t="s">
        <v>116</v>
      </c>
      <c r="DO64" s="14" t="s">
        <v>117</v>
      </c>
      <c r="DT64" s="13" t="s">
        <v>120</v>
      </c>
      <c r="DU64" s="13"/>
      <c r="DV64" s="13" t="s">
        <v>119</v>
      </c>
      <c r="DW64" s="13" t="s">
        <v>116</v>
      </c>
      <c r="DX64" s="14" t="s">
        <v>117</v>
      </c>
      <c r="EC64" s="13" t="s">
        <v>120</v>
      </c>
      <c r="ED64" s="13"/>
      <c r="EE64" s="13" t="s">
        <v>119</v>
      </c>
      <c r="EF64" s="13" t="s">
        <v>116</v>
      </c>
      <c r="EG64" s="14" t="s">
        <v>117</v>
      </c>
      <c r="EL64" s="13" t="s">
        <v>120</v>
      </c>
      <c r="EM64" s="13"/>
      <c r="EN64" s="13" t="s">
        <v>119</v>
      </c>
      <c r="EO64" s="13" t="s">
        <v>116</v>
      </c>
      <c r="EP64" s="14" t="s">
        <v>117</v>
      </c>
      <c r="EU64" s="13" t="s">
        <v>120</v>
      </c>
      <c r="EV64" s="13"/>
      <c r="EW64" s="13" t="s">
        <v>119</v>
      </c>
      <c r="EX64" s="13" t="s">
        <v>116</v>
      </c>
      <c r="EY64" s="14" t="s">
        <v>117</v>
      </c>
      <c r="FD64" s="13" t="s">
        <v>120</v>
      </c>
      <c r="FE64" s="13"/>
      <c r="FF64" s="13" t="s">
        <v>119</v>
      </c>
      <c r="FG64" s="13" t="s">
        <v>116</v>
      </c>
      <c r="FH64" s="14" t="s">
        <v>117</v>
      </c>
      <c r="FM64" s="13" t="s">
        <v>120</v>
      </c>
      <c r="FN64" s="13"/>
      <c r="FO64" s="13" t="s">
        <v>119</v>
      </c>
      <c r="FP64" s="13" t="s">
        <v>116</v>
      </c>
      <c r="FQ64" s="14" t="s">
        <v>117</v>
      </c>
      <c r="FV64" s="13" t="s">
        <v>120</v>
      </c>
      <c r="FW64" s="13"/>
      <c r="FX64" s="13" t="s">
        <v>119</v>
      </c>
      <c r="FY64" s="13" t="s">
        <v>116</v>
      </c>
      <c r="FZ64" s="14" t="s">
        <v>117</v>
      </c>
      <c r="GE64" s="13" t="s">
        <v>120</v>
      </c>
      <c r="GF64" s="13"/>
      <c r="GG64" s="13" t="s">
        <v>119</v>
      </c>
      <c r="GH64" s="13" t="s">
        <v>116</v>
      </c>
      <c r="GI64" s="14" t="s">
        <v>117</v>
      </c>
      <c r="GN64" s="13" t="s">
        <v>120</v>
      </c>
      <c r="GO64" s="13"/>
      <c r="GP64" s="13" t="s">
        <v>119</v>
      </c>
      <c r="GQ64" s="13" t="s">
        <v>116</v>
      </c>
      <c r="GR64" s="14" t="s">
        <v>117</v>
      </c>
      <c r="GW64" s="13" t="s">
        <v>120</v>
      </c>
      <c r="GX64" s="13"/>
      <c r="GY64" s="13" t="s">
        <v>119</v>
      </c>
      <c r="GZ64" s="13" t="s">
        <v>116</v>
      </c>
      <c r="HA64" s="14" t="s">
        <v>117</v>
      </c>
      <c r="HF64" s="13" t="s">
        <v>120</v>
      </c>
      <c r="HG64" s="13"/>
      <c r="HH64" s="13" t="s">
        <v>119</v>
      </c>
      <c r="HI64" s="13" t="s">
        <v>116</v>
      </c>
      <c r="HJ64" s="14" t="s">
        <v>117</v>
      </c>
      <c r="HO64" s="13" t="s">
        <v>120</v>
      </c>
      <c r="HP64" s="13"/>
      <c r="HQ64" s="13" t="s">
        <v>119</v>
      </c>
      <c r="HR64" s="13" t="s">
        <v>116</v>
      </c>
      <c r="HS64" s="14" t="s">
        <v>117</v>
      </c>
      <c r="HX64" s="13" t="s">
        <v>120</v>
      </c>
      <c r="HY64" s="13"/>
      <c r="HZ64" s="13" t="s">
        <v>119</v>
      </c>
      <c r="IA64" s="13" t="s">
        <v>116</v>
      </c>
      <c r="IB64" s="14" t="s">
        <v>117</v>
      </c>
      <c r="IG64" s="13" t="s">
        <v>120</v>
      </c>
      <c r="IH64" s="13"/>
      <c r="II64" s="13" t="s">
        <v>119</v>
      </c>
      <c r="IJ64" s="13" t="s">
        <v>116</v>
      </c>
      <c r="IK64" s="14" t="s">
        <v>117</v>
      </c>
      <c r="IP64" s="13" t="s">
        <v>120</v>
      </c>
      <c r="IQ64" s="13"/>
      <c r="IR64" s="13" t="s">
        <v>119</v>
      </c>
      <c r="IS64" s="13" t="s">
        <v>116</v>
      </c>
      <c r="IT64" s="14" t="s">
        <v>117</v>
      </c>
    </row>
    <row r="65" s="14" customFormat="true" ht="35.25" hidden="false" customHeight="true" outlineLevel="0" collapsed="false">
      <c r="A65" s="13" t="s">
        <v>121</v>
      </c>
      <c r="B65" s="14" t="s">
        <v>122</v>
      </c>
      <c r="G65" s="13" t="s">
        <v>123</v>
      </c>
      <c r="H65" s="13"/>
      <c r="I65" s="13" t="s">
        <v>124</v>
      </c>
      <c r="J65" s="15"/>
      <c r="K65" s="16"/>
      <c r="L65" s="16"/>
      <c r="M65" s="16"/>
      <c r="N65" s="16"/>
      <c r="O65" s="16"/>
      <c r="P65" s="13" t="s">
        <v>123</v>
      </c>
      <c r="Q65" s="13"/>
      <c r="R65" s="13" t="s">
        <v>125</v>
      </c>
      <c r="S65" s="13" t="s">
        <v>126</v>
      </c>
      <c r="T65" s="14" t="s">
        <v>122</v>
      </c>
      <c r="Y65" s="13" t="s">
        <v>123</v>
      </c>
      <c r="Z65" s="13"/>
      <c r="AA65" s="13" t="s">
        <v>125</v>
      </c>
      <c r="AB65" s="13" t="s">
        <v>126</v>
      </c>
      <c r="AC65" s="14" t="s">
        <v>122</v>
      </c>
      <c r="AH65" s="13" t="s">
        <v>123</v>
      </c>
      <c r="AI65" s="13"/>
      <c r="AJ65" s="13" t="s">
        <v>125</v>
      </c>
      <c r="AK65" s="13" t="s">
        <v>126</v>
      </c>
      <c r="AL65" s="14" t="s">
        <v>122</v>
      </c>
      <c r="AQ65" s="13" t="s">
        <v>123</v>
      </c>
      <c r="AR65" s="13"/>
      <c r="AS65" s="13" t="s">
        <v>125</v>
      </c>
      <c r="AT65" s="13" t="s">
        <v>126</v>
      </c>
      <c r="AU65" s="14" t="s">
        <v>122</v>
      </c>
      <c r="AZ65" s="13" t="s">
        <v>123</v>
      </c>
      <c r="BA65" s="13"/>
      <c r="BB65" s="13" t="s">
        <v>125</v>
      </c>
      <c r="BC65" s="13" t="s">
        <v>126</v>
      </c>
      <c r="BD65" s="14" t="s">
        <v>122</v>
      </c>
      <c r="BI65" s="13" t="s">
        <v>123</v>
      </c>
      <c r="BJ65" s="13"/>
      <c r="BK65" s="13" t="s">
        <v>125</v>
      </c>
      <c r="BL65" s="13" t="s">
        <v>126</v>
      </c>
      <c r="BM65" s="14" t="s">
        <v>122</v>
      </c>
      <c r="BR65" s="13" t="s">
        <v>123</v>
      </c>
      <c r="BS65" s="13"/>
      <c r="BT65" s="13" t="s">
        <v>125</v>
      </c>
      <c r="BU65" s="13" t="s">
        <v>126</v>
      </c>
      <c r="BV65" s="14" t="s">
        <v>122</v>
      </c>
      <c r="CA65" s="13" t="s">
        <v>123</v>
      </c>
      <c r="CB65" s="13"/>
      <c r="CC65" s="13" t="s">
        <v>125</v>
      </c>
      <c r="CD65" s="13" t="s">
        <v>126</v>
      </c>
      <c r="CE65" s="14" t="s">
        <v>122</v>
      </c>
      <c r="CJ65" s="13" t="s">
        <v>123</v>
      </c>
      <c r="CK65" s="13"/>
      <c r="CL65" s="13" t="s">
        <v>125</v>
      </c>
      <c r="CM65" s="13" t="s">
        <v>126</v>
      </c>
      <c r="CN65" s="14" t="s">
        <v>122</v>
      </c>
      <c r="CS65" s="13" t="s">
        <v>123</v>
      </c>
      <c r="CT65" s="13"/>
      <c r="CU65" s="13" t="s">
        <v>125</v>
      </c>
      <c r="CV65" s="13" t="s">
        <v>126</v>
      </c>
      <c r="CW65" s="14" t="s">
        <v>122</v>
      </c>
      <c r="DB65" s="13" t="s">
        <v>123</v>
      </c>
      <c r="DC65" s="13"/>
      <c r="DD65" s="13" t="s">
        <v>125</v>
      </c>
      <c r="DE65" s="13" t="s">
        <v>126</v>
      </c>
      <c r="DF65" s="14" t="s">
        <v>122</v>
      </c>
      <c r="DK65" s="13" t="s">
        <v>123</v>
      </c>
      <c r="DL65" s="13"/>
      <c r="DM65" s="13" t="s">
        <v>125</v>
      </c>
      <c r="DN65" s="13" t="s">
        <v>126</v>
      </c>
      <c r="DO65" s="14" t="s">
        <v>122</v>
      </c>
      <c r="DT65" s="13" t="s">
        <v>123</v>
      </c>
      <c r="DU65" s="13"/>
      <c r="DV65" s="13" t="s">
        <v>125</v>
      </c>
      <c r="DW65" s="13" t="s">
        <v>126</v>
      </c>
      <c r="DX65" s="14" t="s">
        <v>122</v>
      </c>
      <c r="EC65" s="13" t="s">
        <v>123</v>
      </c>
      <c r="ED65" s="13"/>
      <c r="EE65" s="13" t="s">
        <v>125</v>
      </c>
      <c r="EF65" s="13" t="s">
        <v>126</v>
      </c>
      <c r="EG65" s="14" t="s">
        <v>122</v>
      </c>
      <c r="EL65" s="13" t="s">
        <v>123</v>
      </c>
      <c r="EM65" s="13"/>
      <c r="EN65" s="13" t="s">
        <v>125</v>
      </c>
      <c r="EO65" s="13" t="s">
        <v>126</v>
      </c>
      <c r="EP65" s="14" t="s">
        <v>122</v>
      </c>
      <c r="EU65" s="13" t="s">
        <v>123</v>
      </c>
      <c r="EV65" s="13"/>
      <c r="EW65" s="13" t="s">
        <v>125</v>
      </c>
      <c r="EX65" s="13" t="s">
        <v>126</v>
      </c>
      <c r="EY65" s="14" t="s">
        <v>122</v>
      </c>
      <c r="FD65" s="13" t="s">
        <v>123</v>
      </c>
      <c r="FE65" s="13"/>
      <c r="FF65" s="13" t="s">
        <v>125</v>
      </c>
      <c r="FG65" s="13" t="s">
        <v>126</v>
      </c>
      <c r="FH65" s="14" t="s">
        <v>122</v>
      </c>
      <c r="FM65" s="13" t="s">
        <v>123</v>
      </c>
      <c r="FN65" s="13"/>
      <c r="FO65" s="13" t="s">
        <v>125</v>
      </c>
      <c r="FP65" s="13" t="s">
        <v>126</v>
      </c>
      <c r="FQ65" s="14" t="s">
        <v>122</v>
      </c>
      <c r="FV65" s="13" t="s">
        <v>123</v>
      </c>
      <c r="FW65" s="13"/>
      <c r="FX65" s="13" t="s">
        <v>125</v>
      </c>
      <c r="FY65" s="13" t="s">
        <v>126</v>
      </c>
      <c r="FZ65" s="14" t="s">
        <v>122</v>
      </c>
      <c r="GE65" s="13" t="s">
        <v>123</v>
      </c>
      <c r="GF65" s="13"/>
      <c r="GG65" s="13" t="s">
        <v>125</v>
      </c>
      <c r="GH65" s="13" t="s">
        <v>126</v>
      </c>
      <c r="GI65" s="14" t="s">
        <v>122</v>
      </c>
      <c r="GN65" s="13" t="s">
        <v>123</v>
      </c>
      <c r="GO65" s="13"/>
      <c r="GP65" s="13" t="s">
        <v>125</v>
      </c>
      <c r="GQ65" s="13" t="s">
        <v>126</v>
      </c>
      <c r="GR65" s="14" t="s">
        <v>122</v>
      </c>
      <c r="GW65" s="13" t="s">
        <v>123</v>
      </c>
      <c r="GX65" s="13"/>
      <c r="GY65" s="13" t="s">
        <v>125</v>
      </c>
      <c r="GZ65" s="13" t="s">
        <v>126</v>
      </c>
      <c r="HA65" s="14" t="s">
        <v>122</v>
      </c>
      <c r="HF65" s="13" t="s">
        <v>123</v>
      </c>
      <c r="HG65" s="13"/>
      <c r="HH65" s="13" t="s">
        <v>125</v>
      </c>
      <c r="HI65" s="13" t="s">
        <v>126</v>
      </c>
      <c r="HJ65" s="14" t="s">
        <v>122</v>
      </c>
      <c r="HO65" s="13" t="s">
        <v>123</v>
      </c>
      <c r="HP65" s="13"/>
      <c r="HQ65" s="13" t="s">
        <v>125</v>
      </c>
      <c r="HR65" s="13" t="s">
        <v>126</v>
      </c>
      <c r="HS65" s="14" t="s">
        <v>122</v>
      </c>
      <c r="HX65" s="13" t="s">
        <v>123</v>
      </c>
      <c r="HY65" s="13"/>
      <c r="HZ65" s="13" t="s">
        <v>125</v>
      </c>
      <c r="IA65" s="13" t="s">
        <v>126</v>
      </c>
      <c r="IB65" s="14" t="s">
        <v>122</v>
      </c>
      <c r="IG65" s="13" t="s">
        <v>123</v>
      </c>
      <c r="IH65" s="13"/>
      <c r="II65" s="13" t="s">
        <v>125</v>
      </c>
      <c r="IJ65" s="13" t="s">
        <v>126</v>
      </c>
      <c r="IK65" s="14" t="s">
        <v>122</v>
      </c>
      <c r="IP65" s="13" t="s">
        <v>123</v>
      </c>
      <c r="IQ65" s="13"/>
      <c r="IR65" s="13" t="s">
        <v>125</v>
      </c>
      <c r="IS65" s="13" t="s">
        <v>126</v>
      </c>
      <c r="IT65" s="14" t="s">
        <v>122</v>
      </c>
    </row>
    <row r="66" s="14" customFormat="true" ht="45.75" hidden="false" customHeight="true" outlineLevel="0" collapsed="false">
      <c r="A66" s="13" t="s">
        <v>127</v>
      </c>
      <c r="B66" s="14" t="s">
        <v>128</v>
      </c>
      <c r="G66" s="13" t="s">
        <v>129</v>
      </c>
      <c r="H66" s="13"/>
      <c r="I66" s="13" t="s">
        <v>130</v>
      </c>
      <c r="J66" s="15"/>
      <c r="K66" s="16"/>
      <c r="L66" s="16"/>
      <c r="M66" s="16"/>
      <c r="N66" s="16"/>
      <c r="O66" s="16"/>
      <c r="P66" s="13" t="s">
        <v>131</v>
      </c>
      <c r="Q66" s="13"/>
      <c r="R66" s="13" t="s">
        <v>130</v>
      </c>
      <c r="S66" s="13" t="s">
        <v>132</v>
      </c>
      <c r="T66" s="14" t="s">
        <v>128</v>
      </c>
      <c r="Y66" s="13" t="s">
        <v>131</v>
      </c>
      <c r="Z66" s="13"/>
      <c r="AA66" s="13" t="s">
        <v>130</v>
      </c>
      <c r="AB66" s="13" t="s">
        <v>132</v>
      </c>
      <c r="AC66" s="14" t="s">
        <v>128</v>
      </c>
      <c r="AH66" s="13" t="s">
        <v>131</v>
      </c>
      <c r="AI66" s="13"/>
      <c r="AJ66" s="13" t="s">
        <v>130</v>
      </c>
      <c r="AK66" s="13" t="s">
        <v>132</v>
      </c>
      <c r="AL66" s="14" t="s">
        <v>128</v>
      </c>
      <c r="AQ66" s="13" t="s">
        <v>131</v>
      </c>
      <c r="AR66" s="13"/>
      <c r="AS66" s="13" t="s">
        <v>130</v>
      </c>
      <c r="AT66" s="13" t="s">
        <v>132</v>
      </c>
      <c r="AU66" s="14" t="s">
        <v>128</v>
      </c>
      <c r="AZ66" s="13" t="s">
        <v>131</v>
      </c>
      <c r="BA66" s="13"/>
      <c r="BB66" s="13" t="s">
        <v>130</v>
      </c>
      <c r="BC66" s="13" t="s">
        <v>132</v>
      </c>
      <c r="BD66" s="14" t="s">
        <v>128</v>
      </c>
      <c r="BI66" s="13" t="s">
        <v>131</v>
      </c>
      <c r="BJ66" s="13"/>
      <c r="BK66" s="13" t="s">
        <v>130</v>
      </c>
      <c r="BL66" s="13" t="s">
        <v>132</v>
      </c>
      <c r="BM66" s="14" t="s">
        <v>128</v>
      </c>
      <c r="BR66" s="13" t="s">
        <v>131</v>
      </c>
      <c r="BS66" s="13"/>
      <c r="BT66" s="13" t="s">
        <v>130</v>
      </c>
      <c r="BU66" s="13" t="s">
        <v>132</v>
      </c>
      <c r="BV66" s="14" t="s">
        <v>128</v>
      </c>
      <c r="CA66" s="13" t="s">
        <v>131</v>
      </c>
      <c r="CB66" s="13"/>
      <c r="CC66" s="13" t="s">
        <v>130</v>
      </c>
      <c r="CD66" s="13" t="s">
        <v>132</v>
      </c>
      <c r="CE66" s="14" t="s">
        <v>128</v>
      </c>
      <c r="CJ66" s="13" t="s">
        <v>131</v>
      </c>
      <c r="CK66" s="13"/>
      <c r="CL66" s="13" t="s">
        <v>130</v>
      </c>
      <c r="CM66" s="13" t="s">
        <v>132</v>
      </c>
      <c r="CN66" s="14" t="s">
        <v>128</v>
      </c>
      <c r="CS66" s="13" t="s">
        <v>131</v>
      </c>
      <c r="CT66" s="13"/>
      <c r="CU66" s="13" t="s">
        <v>130</v>
      </c>
      <c r="CV66" s="13" t="s">
        <v>132</v>
      </c>
      <c r="CW66" s="14" t="s">
        <v>128</v>
      </c>
      <c r="DB66" s="13" t="s">
        <v>131</v>
      </c>
      <c r="DC66" s="13"/>
      <c r="DD66" s="13" t="s">
        <v>130</v>
      </c>
      <c r="DE66" s="13" t="s">
        <v>132</v>
      </c>
      <c r="DF66" s="14" t="s">
        <v>128</v>
      </c>
      <c r="DK66" s="13" t="s">
        <v>131</v>
      </c>
      <c r="DL66" s="13"/>
      <c r="DM66" s="13" t="s">
        <v>130</v>
      </c>
      <c r="DN66" s="13" t="s">
        <v>132</v>
      </c>
      <c r="DO66" s="14" t="s">
        <v>128</v>
      </c>
      <c r="DT66" s="13" t="s">
        <v>131</v>
      </c>
      <c r="DU66" s="13"/>
      <c r="DV66" s="13" t="s">
        <v>130</v>
      </c>
      <c r="DW66" s="13" t="s">
        <v>132</v>
      </c>
      <c r="DX66" s="14" t="s">
        <v>128</v>
      </c>
      <c r="EC66" s="13" t="s">
        <v>131</v>
      </c>
      <c r="ED66" s="13"/>
      <c r="EE66" s="13" t="s">
        <v>130</v>
      </c>
      <c r="EF66" s="13" t="s">
        <v>132</v>
      </c>
      <c r="EG66" s="14" t="s">
        <v>128</v>
      </c>
      <c r="EL66" s="13" t="s">
        <v>131</v>
      </c>
      <c r="EM66" s="13"/>
      <c r="EN66" s="13" t="s">
        <v>130</v>
      </c>
      <c r="EO66" s="13" t="s">
        <v>132</v>
      </c>
      <c r="EP66" s="14" t="s">
        <v>128</v>
      </c>
      <c r="EU66" s="13" t="s">
        <v>131</v>
      </c>
      <c r="EV66" s="13"/>
      <c r="EW66" s="13" t="s">
        <v>130</v>
      </c>
      <c r="EX66" s="13" t="s">
        <v>132</v>
      </c>
      <c r="EY66" s="14" t="s">
        <v>128</v>
      </c>
      <c r="FD66" s="13" t="s">
        <v>131</v>
      </c>
      <c r="FE66" s="13"/>
      <c r="FF66" s="13" t="s">
        <v>130</v>
      </c>
      <c r="FG66" s="13" t="s">
        <v>132</v>
      </c>
      <c r="FH66" s="14" t="s">
        <v>128</v>
      </c>
      <c r="FM66" s="13" t="s">
        <v>131</v>
      </c>
      <c r="FN66" s="13"/>
      <c r="FO66" s="13" t="s">
        <v>130</v>
      </c>
      <c r="FP66" s="13" t="s">
        <v>132</v>
      </c>
      <c r="FQ66" s="14" t="s">
        <v>128</v>
      </c>
      <c r="FV66" s="13" t="s">
        <v>131</v>
      </c>
      <c r="FW66" s="13"/>
      <c r="FX66" s="13" t="s">
        <v>130</v>
      </c>
      <c r="FY66" s="13" t="s">
        <v>132</v>
      </c>
      <c r="FZ66" s="14" t="s">
        <v>128</v>
      </c>
      <c r="GE66" s="13" t="s">
        <v>131</v>
      </c>
      <c r="GF66" s="13"/>
      <c r="GG66" s="13" t="s">
        <v>130</v>
      </c>
      <c r="GH66" s="13" t="s">
        <v>132</v>
      </c>
      <c r="GI66" s="14" t="s">
        <v>128</v>
      </c>
      <c r="GN66" s="13" t="s">
        <v>131</v>
      </c>
      <c r="GO66" s="13"/>
      <c r="GP66" s="13" t="s">
        <v>130</v>
      </c>
      <c r="GQ66" s="13" t="s">
        <v>132</v>
      </c>
      <c r="GR66" s="14" t="s">
        <v>128</v>
      </c>
      <c r="GW66" s="13" t="s">
        <v>131</v>
      </c>
      <c r="GX66" s="13"/>
      <c r="GY66" s="13" t="s">
        <v>130</v>
      </c>
      <c r="GZ66" s="13" t="s">
        <v>132</v>
      </c>
      <c r="HA66" s="14" t="s">
        <v>128</v>
      </c>
      <c r="HF66" s="13" t="s">
        <v>131</v>
      </c>
      <c r="HG66" s="13"/>
      <c r="HH66" s="13" t="s">
        <v>130</v>
      </c>
      <c r="HI66" s="13" t="s">
        <v>132</v>
      </c>
      <c r="HJ66" s="14" t="s">
        <v>128</v>
      </c>
      <c r="HO66" s="13" t="s">
        <v>131</v>
      </c>
      <c r="HP66" s="13"/>
      <c r="HQ66" s="13" t="s">
        <v>130</v>
      </c>
      <c r="HR66" s="13" t="s">
        <v>132</v>
      </c>
      <c r="HS66" s="14" t="s">
        <v>128</v>
      </c>
      <c r="HX66" s="13" t="s">
        <v>131</v>
      </c>
      <c r="HY66" s="13"/>
      <c r="HZ66" s="13" t="s">
        <v>130</v>
      </c>
      <c r="IA66" s="13" t="s">
        <v>132</v>
      </c>
      <c r="IB66" s="14" t="s">
        <v>128</v>
      </c>
      <c r="IG66" s="13" t="s">
        <v>131</v>
      </c>
      <c r="IH66" s="13"/>
      <c r="II66" s="13" t="s">
        <v>130</v>
      </c>
      <c r="IJ66" s="13" t="s">
        <v>132</v>
      </c>
      <c r="IK66" s="14" t="s">
        <v>128</v>
      </c>
      <c r="IP66" s="13" t="s">
        <v>131</v>
      </c>
      <c r="IQ66" s="13"/>
      <c r="IR66" s="13" t="s">
        <v>130</v>
      </c>
      <c r="IS66" s="13" t="s">
        <v>132</v>
      </c>
      <c r="IT66" s="14" t="s">
        <v>128</v>
      </c>
    </row>
    <row r="67" customFormat="false" ht="45.75" hidden="false" customHeight="true" outlineLevel="0" collapsed="false">
      <c r="A67" s="13" t="s">
        <v>133</v>
      </c>
      <c r="B67" s="14" t="s">
        <v>134</v>
      </c>
      <c r="C67" s="14"/>
      <c r="D67" s="14"/>
      <c r="E67" s="14"/>
      <c r="F67" s="14"/>
      <c r="G67" s="13"/>
      <c r="H67" s="13"/>
      <c r="I67" s="13"/>
      <c r="J67" s="15"/>
      <c r="K67" s="17"/>
      <c r="L67" s="17"/>
      <c r="M67" s="17"/>
      <c r="N67" s="17"/>
      <c r="O67" s="17"/>
      <c r="P67" s="13"/>
      <c r="Q67" s="13"/>
      <c r="R67" s="13"/>
      <c r="S67" s="13"/>
      <c r="Y67" s="13"/>
      <c r="Z67" s="13"/>
      <c r="AA67" s="13"/>
      <c r="AB67" s="13"/>
      <c r="AH67" s="13"/>
      <c r="AI67" s="13"/>
      <c r="AJ67" s="13"/>
      <c r="AK67" s="13"/>
      <c r="AQ67" s="13"/>
      <c r="AR67" s="13"/>
      <c r="AS67" s="13"/>
      <c r="AT67" s="13"/>
      <c r="AZ67" s="13"/>
      <c r="BA67" s="13"/>
      <c r="BB67" s="13"/>
      <c r="BC67" s="13"/>
      <c r="BI67" s="13"/>
      <c r="BJ67" s="13"/>
      <c r="BK67" s="13"/>
      <c r="BL67" s="13"/>
      <c r="BR67" s="13"/>
      <c r="BS67" s="13"/>
      <c r="BT67" s="13"/>
      <c r="BU67" s="13"/>
      <c r="CA67" s="13"/>
      <c r="CB67" s="13"/>
      <c r="CC67" s="13"/>
      <c r="CD67" s="13"/>
      <c r="CJ67" s="13"/>
      <c r="CK67" s="13"/>
      <c r="CL67" s="13"/>
      <c r="CM67" s="13"/>
      <c r="CS67" s="13"/>
      <c r="CT67" s="13"/>
      <c r="CU67" s="13"/>
      <c r="CV67" s="13"/>
      <c r="DB67" s="13"/>
      <c r="DC67" s="13"/>
      <c r="DD67" s="13"/>
      <c r="DE67" s="13"/>
      <c r="DK67" s="13"/>
      <c r="DL67" s="13"/>
      <c r="DM67" s="13"/>
      <c r="DN67" s="13"/>
      <c r="DT67" s="13"/>
      <c r="DU67" s="13"/>
      <c r="DV67" s="13"/>
      <c r="DW67" s="13"/>
      <c r="EC67" s="13"/>
      <c r="ED67" s="13"/>
      <c r="EE67" s="13"/>
      <c r="EF67" s="13"/>
      <c r="EL67" s="13"/>
      <c r="EM67" s="13"/>
      <c r="EN67" s="13"/>
      <c r="EO67" s="13"/>
      <c r="EU67" s="13"/>
      <c r="EV67" s="13"/>
      <c r="EW67" s="13"/>
      <c r="EX67" s="13"/>
      <c r="FD67" s="13"/>
      <c r="FE67" s="13"/>
      <c r="FF67" s="13"/>
      <c r="FG67" s="13"/>
      <c r="FM67" s="13"/>
      <c r="FN67" s="13"/>
      <c r="FO67" s="13"/>
      <c r="FP67" s="13"/>
      <c r="FV67" s="13"/>
      <c r="FW67" s="13"/>
      <c r="FX67" s="13"/>
      <c r="FY67" s="13"/>
      <c r="GE67" s="13"/>
      <c r="GF67" s="13"/>
      <c r="GG67" s="13"/>
      <c r="GH67" s="13"/>
      <c r="GN67" s="13"/>
      <c r="GO67" s="13"/>
      <c r="GP67" s="13"/>
      <c r="GQ67" s="13"/>
      <c r="GW67" s="13"/>
      <c r="GX67" s="13"/>
      <c r="GY67" s="13"/>
      <c r="GZ67" s="13"/>
      <c r="HF67" s="13"/>
      <c r="HG67" s="13"/>
      <c r="HH67" s="13"/>
      <c r="HI67" s="13"/>
      <c r="HO67" s="13"/>
      <c r="HP67" s="13"/>
      <c r="HQ67" s="13"/>
      <c r="HR67" s="13"/>
      <c r="HX67" s="13"/>
      <c r="HY67" s="13"/>
      <c r="HZ67" s="13"/>
      <c r="IA67" s="13"/>
      <c r="IG67" s="13"/>
      <c r="IH67" s="13"/>
      <c r="II67" s="13"/>
      <c r="IJ67" s="13"/>
      <c r="IP67" s="13"/>
      <c r="IQ67" s="13"/>
      <c r="IR67" s="13"/>
      <c r="IS67" s="13"/>
    </row>
    <row r="68" s="6" customFormat="true" ht="12" hidden="false" customHeight="true" outlineLevel="0" collapsed="false">
      <c r="A68" s="18" t="s">
        <v>135</v>
      </c>
    </row>
    <row r="69" customFormat="false" ht="12" hidden="false" customHeight="true" outlineLevel="0" collapsed="false">
      <c r="A69" s="18" t="s">
        <v>136</v>
      </c>
      <c r="B69" s="18"/>
      <c r="C69" s="18"/>
      <c r="D69" s="18"/>
      <c r="E69" s="18"/>
      <c r="F69" s="18"/>
      <c r="G69" s="19" t="s">
        <v>137</v>
      </c>
      <c r="H69" s="19"/>
      <c r="I69" s="19"/>
      <c r="J69" s="19"/>
    </row>
    <row r="70" s="1" customFormat="true" ht="12" hidden="false" customHeight="true" outlineLevel="0" collapsed="false">
      <c r="A70" s="1" t="s">
        <v>138</v>
      </c>
      <c r="B70" s="6"/>
      <c r="C70" s="6"/>
      <c r="D70" s="6"/>
      <c r="E70" s="6"/>
      <c r="J70" s="4"/>
    </row>
    <row r="71" customFormat="false" ht="12" hidden="false" customHeight="true" outlineLevel="0" collapsed="false">
      <c r="A71" s="4" t="s">
        <v>139</v>
      </c>
      <c r="B71" s="4"/>
      <c r="C71" s="4"/>
      <c r="D71" s="4"/>
      <c r="E71" s="6"/>
      <c r="F71" s="6"/>
      <c r="G71" s="20" t="s">
        <v>137</v>
      </c>
      <c r="H71" s="20"/>
      <c r="I71" s="20"/>
      <c r="J71" s="2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sheetData>
    <row r="1" customFormat="false" ht="15.75" hidden="false" customHeight="true" outlineLevel="0" collapsed="false">
      <c r="A1" s="21" t="s">
        <v>140</v>
      </c>
      <c r="B1" s="21"/>
      <c r="C1" s="21"/>
      <c r="D1" s="21"/>
      <c r="E1" s="21"/>
      <c r="F1" s="21"/>
      <c r="G1" s="21"/>
      <c r="H1" s="21"/>
      <c r="I1" s="21"/>
    </row>
    <row r="2" customFormat="false" ht="15.75" hidden="false" customHeight="true" outlineLevel="0" collapsed="false">
      <c r="A2" s="22" t="str">
        <f aca="false">'контрол лист'!A2</f>
        <v>Август 2020 г</v>
      </c>
      <c r="B2" s="22"/>
    </row>
    <row r="3" customFormat="false" ht="26.25" hidden="false" customHeight="true" outlineLevel="0" collapsed="false">
      <c r="A3" s="23" t="s">
        <v>141</v>
      </c>
      <c r="B3" s="13" t="s">
        <v>2</v>
      </c>
      <c r="C3" s="23" t="s">
        <v>3</v>
      </c>
      <c r="D3" s="23" t="s">
        <v>5</v>
      </c>
      <c r="E3" s="24" t="s">
        <v>142</v>
      </c>
      <c r="F3" s="24"/>
      <c r="G3" s="24"/>
      <c r="H3" s="24"/>
      <c r="I3" s="24"/>
    </row>
    <row r="4" customFormat="false" ht="38.25" hidden="false" customHeight="true" outlineLevel="0" collapsed="false">
      <c r="A4" s="25" t="n">
        <v>1</v>
      </c>
      <c r="B4" s="13" t="s">
        <v>14</v>
      </c>
      <c r="C4" s="8" t="n">
        <v>1.2</v>
      </c>
      <c r="D4" s="26" t="s">
        <v>143</v>
      </c>
      <c r="E4" s="27" t="n">
        <v>44019</v>
      </c>
      <c r="H4" s="27" t="s">
        <v>18</v>
      </c>
      <c r="I4" s="27" t="s">
        <v>18</v>
      </c>
    </row>
    <row r="5" customFormat="false" ht="38.25" hidden="false" customHeight="true" outlineLevel="0" collapsed="false">
      <c r="A5" s="25" t="n">
        <v>2</v>
      </c>
      <c r="B5" s="13" t="s">
        <v>20</v>
      </c>
      <c r="C5" s="8" t="s">
        <v>21</v>
      </c>
      <c r="D5" s="26" t="s">
        <v>143</v>
      </c>
      <c r="E5" s="27" t="n">
        <v>44019</v>
      </c>
      <c r="H5" s="27" t="s">
        <v>18</v>
      </c>
      <c r="I5" s="27" t="s">
        <v>18</v>
      </c>
    </row>
    <row r="6" customFormat="false" ht="38.25" hidden="false" customHeight="true" outlineLevel="0" collapsed="false">
      <c r="A6" s="25" t="n">
        <v>3</v>
      </c>
      <c r="B6" s="13" t="s">
        <v>22</v>
      </c>
      <c r="C6" s="8" t="s">
        <v>23</v>
      </c>
      <c r="D6" s="26" t="s">
        <v>143</v>
      </c>
      <c r="E6" s="27" t="n">
        <v>44019</v>
      </c>
      <c r="H6" s="27" t="s">
        <v>18</v>
      </c>
      <c r="I6" s="27" t="s">
        <v>18</v>
      </c>
    </row>
    <row r="7" customFormat="false" ht="25.5" hidden="false" customHeight="true" outlineLevel="0" collapsed="false">
      <c r="A7" s="25" t="n">
        <v>4</v>
      </c>
      <c r="B7" s="13" t="s">
        <v>24</v>
      </c>
      <c r="C7" s="8" t="s">
        <v>25</v>
      </c>
      <c r="D7" s="26" t="s">
        <v>143</v>
      </c>
      <c r="E7" s="27" t="n">
        <v>44019</v>
      </c>
      <c r="H7" s="27" t="s">
        <v>18</v>
      </c>
      <c r="I7" s="27" t="s">
        <v>18</v>
      </c>
    </row>
    <row r="8" customFormat="false" ht="51" hidden="false" customHeight="true" outlineLevel="0" collapsed="false">
      <c r="A8" s="25" t="n">
        <v>5</v>
      </c>
      <c r="B8" s="13" t="s">
        <v>26</v>
      </c>
      <c r="C8" s="8" t="n">
        <v>18.19</v>
      </c>
      <c r="D8" s="26" t="s">
        <v>143</v>
      </c>
      <c r="E8" s="27" t="n">
        <v>44019</v>
      </c>
      <c r="H8" s="27" t="s">
        <v>18</v>
      </c>
      <c r="I8" s="27" t="s">
        <v>18</v>
      </c>
    </row>
    <row r="9" customFormat="false" ht="38.25" hidden="false" customHeight="true" outlineLevel="0" collapsed="false">
      <c r="A9" s="25" t="n">
        <v>6</v>
      </c>
      <c r="B9" s="13" t="s">
        <v>27</v>
      </c>
      <c r="C9" s="8" t="n">
        <v>108</v>
      </c>
      <c r="D9" s="26" t="s">
        <v>143</v>
      </c>
      <c r="E9" s="27" t="n">
        <v>44019</v>
      </c>
      <c r="H9" s="27" t="s">
        <v>18</v>
      </c>
      <c r="I9" s="27" t="s">
        <v>18</v>
      </c>
    </row>
    <row r="10" customFormat="false" ht="38.25" hidden="false" customHeight="true" outlineLevel="0" collapsed="false">
      <c r="A10" s="25" t="n">
        <v>7</v>
      </c>
      <c r="B10" s="13" t="s">
        <v>28</v>
      </c>
      <c r="C10" s="8" t="n">
        <v>22.21</v>
      </c>
      <c r="D10" s="26" t="s">
        <v>143</v>
      </c>
      <c r="E10" s="27" t="n">
        <v>44019</v>
      </c>
      <c r="H10" s="27" t="s">
        <v>18</v>
      </c>
      <c r="I10" s="27" t="s">
        <v>18</v>
      </c>
    </row>
    <row r="11" customFormat="false" ht="38.25" hidden="false" customHeight="true" outlineLevel="0" collapsed="false">
      <c r="A11" s="25" t="n">
        <v>8</v>
      </c>
      <c r="B11" s="13" t="s">
        <v>29</v>
      </c>
      <c r="C11" s="8" t="n">
        <v>23.24</v>
      </c>
      <c r="D11" s="26" t="s">
        <v>143</v>
      </c>
      <c r="E11" s="27" t="n">
        <v>44019</v>
      </c>
      <c r="H11" s="27" t="s">
        <v>18</v>
      </c>
      <c r="I11" s="27" t="s">
        <v>18</v>
      </c>
    </row>
    <row r="12" customFormat="false" ht="38.25" hidden="false" customHeight="true" outlineLevel="0" collapsed="false">
      <c r="A12" s="25" t="n">
        <v>9</v>
      </c>
      <c r="B12" s="13" t="s">
        <v>30</v>
      </c>
      <c r="C12" s="8" t="n">
        <v>25.26</v>
      </c>
      <c r="D12" s="26" t="s">
        <v>143</v>
      </c>
      <c r="E12" s="27" t="n">
        <v>44019</v>
      </c>
      <c r="H12" s="27" t="s">
        <v>18</v>
      </c>
      <c r="I12" s="27" t="s">
        <v>18</v>
      </c>
    </row>
    <row r="13" customFormat="false" ht="38.25" hidden="false" customHeight="true" outlineLevel="0" collapsed="false">
      <c r="A13" s="25" t="n">
        <v>10</v>
      </c>
      <c r="B13" s="13" t="s">
        <v>31</v>
      </c>
      <c r="C13" s="8" t="s">
        <v>32</v>
      </c>
      <c r="D13" s="26" t="s">
        <v>143</v>
      </c>
      <c r="E13" s="27" t="n">
        <v>44019</v>
      </c>
      <c r="H13" s="27" t="s">
        <v>18</v>
      </c>
      <c r="I13" s="27" t="s">
        <v>18</v>
      </c>
    </row>
    <row r="14" customFormat="false" ht="63.75" hidden="false" customHeight="true" outlineLevel="0" collapsed="false">
      <c r="A14" s="25" t="n">
        <v>11</v>
      </c>
      <c r="B14" s="13" t="s">
        <v>33</v>
      </c>
      <c r="C14" s="8" t="s">
        <v>34</v>
      </c>
      <c r="D14" s="26" t="s">
        <v>143</v>
      </c>
      <c r="E14" s="27" t="n">
        <v>44019</v>
      </c>
      <c r="H14" s="27" t="s">
        <v>18</v>
      </c>
      <c r="I14" s="27" t="s">
        <v>18</v>
      </c>
    </row>
    <row r="15" customFormat="false" ht="76.5" hidden="false" customHeight="true" outlineLevel="0" collapsed="false">
      <c r="A15" s="25" t="n">
        <v>12</v>
      </c>
      <c r="B15" s="13" t="s">
        <v>35</v>
      </c>
      <c r="C15" s="8" t="n">
        <v>37</v>
      </c>
      <c r="D15" s="26" t="s">
        <v>143</v>
      </c>
      <c r="E15" s="27" t="n">
        <v>44019</v>
      </c>
      <c r="H15" s="27" t="s">
        <v>18</v>
      </c>
      <c r="I15" s="27" t="s">
        <v>18</v>
      </c>
    </row>
    <row r="16" customFormat="false" ht="51" hidden="false" customHeight="true" outlineLevel="0" collapsed="false">
      <c r="A16" s="25" t="n">
        <v>13</v>
      </c>
      <c r="B16" s="13" t="s">
        <v>36</v>
      </c>
      <c r="C16" s="8" t="s">
        <v>144</v>
      </c>
      <c r="D16" s="26" t="s">
        <v>143</v>
      </c>
      <c r="E16" s="27" t="n">
        <v>44019</v>
      </c>
      <c r="H16" s="27" t="s">
        <v>18</v>
      </c>
      <c r="I16" s="27" t="s">
        <v>18</v>
      </c>
    </row>
    <row r="17" customFormat="false" ht="38.25" hidden="false" customHeight="true" outlineLevel="0" collapsed="false">
      <c r="A17" s="25" t="n">
        <v>14</v>
      </c>
      <c r="B17" s="13" t="s">
        <v>40</v>
      </c>
      <c r="C17" s="8" t="s">
        <v>41</v>
      </c>
      <c r="D17" s="26" t="s">
        <v>143</v>
      </c>
      <c r="E17" s="27" t="n">
        <v>44019</v>
      </c>
      <c r="H17" s="27" t="s">
        <v>18</v>
      </c>
      <c r="I17" s="27" t="s">
        <v>18</v>
      </c>
    </row>
    <row r="18" customFormat="false" ht="38.25" hidden="false" customHeight="true" outlineLevel="0" collapsed="false">
      <c r="A18" s="25" t="n">
        <v>15</v>
      </c>
      <c r="B18" s="13" t="s">
        <v>42</v>
      </c>
      <c r="C18" s="8" t="n">
        <v>55.63</v>
      </c>
      <c r="D18" s="26" t="s">
        <v>143</v>
      </c>
      <c r="E18" s="27" t="n">
        <v>44019</v>
      </c>
      <c r="H18" s="27" t="s">
        <v>18</v>
      </c>
      <c r="I18" s="27" t="s">
        <v>18</v>
      </c>
    </row>
    <row r="19" customFormat="false" ht="38.25" hidden="false" customHeight="true" outlineLevel="0" collapsed="false">
      <c r="A19" s="25" t="n">
        <v>16</v>
      </c>
      <c r="B19" s="13" t="s">
        <v>45</v>
      </c>
      <c r="C19" s="8" t="n">
        <v>64.67</v>
      </c>
      <c r="D19" s="26" t="s">
        <v>143</v>
      </c>
      <c r="E19" s="27" t="n">
        <v>44019</v>
      </c>
      <c r="H19" s="27" t="s">
        <v>18</v>
      </c>
      <c r="I19" s="27" t="s">
        <v>18</v>
      </c>
    </row>
    <row r="20" customFormat="false" ht="38.25" hidden="false" customHeight="true" outlineLevel="0" collapsed="false">
      <c r="A20" s="25" t="n">
        <v>17</v>
      </c>
      <c r="B20" s="13" t="s">
        <v>46</v>
      </c>
      <c r="C20" s="8" t="n">
        <v>65.66</v>
      </c>
      <c r="D20" s="26" t="s">
        <v>143</v>
      </c>
      <c r="E20" s="27" t="n">
        <v>44019</v>
      </c>
      <c r="H20" s="27" t="s">
        <v>18</v>
      </c>
      <c r="I20" s="27" t="s">
        <v>18</v>
      </c>
    </row>
    <row r="21" customFormat="false" ht="51" hidden="false" customHeight="true" outlineLevel="0" collapsed="false">
      <c r="A21" s="25" t="n">
        <v>18</v>
      </c>
      <c r="B21" s="13" t="s">
        <v>47</v>
      </c>
      <c r="C21" s="8" t="s">
        <v>48</v>
      </c>
      <c r="D21" s="26" t="s">
        <v>143</v>
      </c>
      <c r="E21" s="27" t="n">
        <v>44019</v>
      </c>
      <c r="H21" s="27" t="s">
        <v>18</v>
      </c>
      <c r="I21" s="27" t="s">
        <v>18</v>
      </c>
    </row>
    <row r="22" customFormat="false" ht="38.25" hidden="false" customHeight="true" outlineLevel="0" collapsed="false">
      <c r="A22" s="25" t="n">
        <v>19</v>
      </c>
      <c r="B22" s="13" t="s">
        <v>49</v>
      </c>
      <c r="C22" s="8" t="n">
        <v>27.28</v>
      </c>
      <c r="D22" s="26" t="s">
        <v>143</v>
      </c>
      <c r="E22" s="27" t="n">
        <v>44019</v>
      </c>
      <c r="H22" s="27" t="s">
        <v>18</v>
      </c>
      <c r="I22" s="27" t="s">
        <v>18</v>
      </c>
    </row>
    <row r="23" customFormat="false" ht="63.75" hidden="false" customHeight="true" outlineLevel="0" collapsed="false">
      <c r="A23" s="25" t="n">
        <v>20</v>
      </c>
      <c r="B23" s="13" t="s">
        <v>50</v>
      </c>
      <c r="C23" s="8" t="s">
        <v>51</v>
      </c>
      <c r="D23" s="26" t="s">
        <v>143</v>
      </c>
      <c r="E23" s="27" t="n">
        <v>44019</v>
      </c>
      <c r="H23" s="27" t="s">
        <v>18</v>
      </c>
      <c r="I23" s="27" t="s">
        <v>18</v>
      </c>
    </row>
    <row r="24" customFormat="false" ht="25.5" hidden="false" customHeight="true" outlineLevel="0" collapsed="false">
      <c r="A24" s="25" t="n">
        <v>21</v>
      </c>
      <c r="B24" s="13" t="s">
        <v>52</v>
      </c>
      <c r="C24" s="8" t="s">
        <v>53</v>
      </c>
      <c r="D24" s="26" t="s">
        <v>143</v>
      </c>
      <c r="E24" s="27" t="n">
        <v>44019</v>
      </c>
      <c r="H24" s="27" t="s">
        <v>18</v>
      </c>
      <c r="I24" s="27" t="s">
        <v>18</v>
      </c>
    </row>
    <row r="25" customFormat="false" ht="14.25" hidden="false" customHeight="true" outlineLevel="0" collapsed="false">
      <c r="A25" s="25" t="n">
        <v>22</v>
      </c>
      <c r="B25" s="13" t="s">
        <v>54</v>
      </c>
      <c r="C25" s="8" t="n">
        <v>10.9</v>
      </c>
      <c r="D25" s="26" t="s">
        <v>143</v>
      </c>
      <c r="E25" s="27" t="n">
        <v>44019</v>
      </c>
      <c r="H25" s="27" t="s">
        <v>18</v>
      </c>
      <c r="I25" s="27" t="s">
        <v>18</v>
      </c>
    </row>
    <row r="26" customFormat="false" ht="38.25" hidden="false" customHeight="true" outlineLevel="0" collapsed="false">
      <c r="A26" s="25" t="n">
        <v>23</v>
      </c>
      <c r="B26" s="13" t="s">
        <v>55</v>
      </c>
      <c r="C26" s="8" t="n">
        <v>114</v>
      </c>
      <c r="D26" s="26" t="s">
        <v>143</v>
      </c>
      <c r="E26" s="27" t="n">
        <v>44019</v>
      </c>
      <c r="H26" s="27" t="s">
        <v>18</v>
      </c>
      <c r="I26" s="27" t="s">
        <v>18</v>
      </c>
    </row>
    <row r="27" customFormat="false" ht="25.5" hidden="false" customHeight="true" outlineLevel="0" collapsed="false">
      <c r="A27" s="25" t="n">
        <v>24</v>
      </c>
      <c r="B27" s="13" t="s">
        <v>56</v>
      </c>
      <c r="C27" s="8" t="s">
        <v>57</v>
      </c>
      <c r="D27" s="26" t="s">
        <v>143</v>
      </c>
      <c r="E27" s="27" t="n">
        <v>44019</v>
      </c>
      <c r="H27" s="27" t="s">
        <v>18</v>
      </c>
      <c r="I27" s="27" t="s">
        <v>18</v>
      </c>
    </row>
    <row r="28" customFormat="false" ht="38.25" hidden="false" customHeight="true" outlineLevel="0" collapsed="false">
      <c r="A28" s="25" t="n">
        <v>25</v>
      </c>
      <c r="B28" s="13" t="s">
        <v>58</v>
      </c>
      <c r="C28" s="8" t="n">
        <v>112</v>
      </c>
      <c r="D28" s="26" t="s">
        <v>143</v>
      </c>
      <c r="E28" s="27" t="n">
        <v>44019</v>
      </c>
      <c r="H28" s="27" t="s">
        <v>18</v>
      </c>
      <c r="I28" s="27" t="s">
        <v>18</v>
      </c>
    </row>
    <row r="29" customFormat="false" ht="25.5" hidden="false" customHeight="true" outlineLevel="0" collapsed="false">
      <c r="A29" s="25" t="n">
        <v>26</v>
      </c>
      <c r="B29" s="13" t="s">
        <v>59</v>
      </c>
      <c r="C29" s="8" t="n">
        <v>116</v>
      </c>
      <c r="D29" s="26" t="s">
        <v>143</v>
      </c>
      <c r="E29" s="27" t="n">
        <v>44019</v>
      </c>
      <c r="H29" s="27" t="s">
        <v>18</v>
      </c>
      <c r="I29" s="27" t="s">
        <v>18</v>
      </c>
    </row>
    <row r="30" customFormat="false" ht="63.75" hidden="false" customHeight="true" outlineLevel="0" collapsed="false">
      <c r="A30" s="25" t="n">
        <v>27</v>
      </c>
      <c r="B30" s="13" t="s">
        <v>50</v>
      </c>
      <c r="C30" s="8" t="s">
        <v>61</v>
      </c>
      <c r="D30" s="26" t="s">
        <v>143</v>
      </c>
      <c r="E30" s="27" t="n">
        <v>44019</v>
      </c>
      <c r="H30" s="27" t="s">
        <v>18</v>
      </c>
      <c r="I30" s="27" t="s">
        <v>18</v>
      </c>
    </row>
    <row r="31" customFormat="false" ht="38.25" hidden="false" customHeight="true" outlineLevel="0" collapsed="false">
      <c r="A31" s="25" t="n">
        <v>28</v>
      </c>
      <c r="B31" s="13" t="s">
        <v>49</v>
      </c>
      <c r="C31" s="8" t="n">
        <v>51.52</v>
      </c>
      <c r="D31" s="26" t="s">
        <v>143</v>
      </c>
      <c r="E31" s="27" t="n">
        <v>44019</v>
      </c>
      <c r="H31" s="27" t="s">
        <v>18</v>
      </c>
      <c r="I31" s="27" t="s">
        <v>18</v>
      </c>
    </row>
    <row r="32" customFormat="false" ht="51" hidden="false" customHeight="true" outlineLevel="0" collapsed="false">
      <c r="A32" s="25" t="n">
        <v>29</v>
      </c>
      <c r="B32" s="13" t="s">
        <v>62</v>
      </c>
      <c r="C32" s="8" t="s">
        <v>63</v>
      </c>
      <c r="D32" s="26" t="s">
        <v>143</v>
      </c>
      <c r="E32" s="27" t="n">
        <v>44019</v>
      </c>
      <c r="H32" s="27" t="s">
        <v>18</v>
      </c>
      <c r="I32" s="27" t="s">
        <v>18</v>
      </c>
    </row>
    <row r="33" customFormat="false" ht="38.25" hidden="false" customHeight="true" outlineLevel="0" collapsed="false">
      <c r="A33" s="25" t="n">
        <v>30</v>
      </c>
      <c r="B33" s="13" t="s">
        <v>64</v>
      </c>
      <c r="C33" s="8" t="s">
        <v>65</v>
      </c>
      <c r="D33" s="26" t="s">
        <v>143</v>
      </c>
      <c r="E33" s="27" t="n">
        <v>44019</v>
      </c>
      <c r="H33" s="27" t="s">
        <v>18</v>
      </c>
      <c r="I33" s="27" t="s">
        <v>18</v>
      </c>
    </row>
    <row r="34" customFormat="false" ht="38.25" hidden="false" customHeight="true" outlineLevel="0" collapsed="false">
      <c r="A34" s="25" t="n">
        <v>31</v>
      </c>
      <c r="B34" s="13" t="s">
        <v>66</v>
      </c>
      <c r="C34" s="8" t="s">
        <v>67</v>
      </c>
      <c r="D34" s="26" t="s">
        <v>143</v>
      </c>
      <c r="E34" s="27" t="n">
        <v>44019</v>
      </c>
      <c r="H34" s="27" t="s">
        <v>18</v>
      </c>
      <c r="I34" s="27" t="s">
        <v>18</v>
      </c>
    </row>
    <row r="35" customFormat="false" ht="25.5" hidden="false" customHeight="true" outlineLevel="0" collapsed="false">
      <c r="A35" s="25" t="n">
        <v>32</v>
      </c>
      <c r="B35" s="13" t="s">
        <v>68</v>
      </c>
      <c r="C35" s="8" t="s">
        <v>69</v>
      </c>
      <c r="D35" s="26" t="s">
        <v>143</v>
      </c>
      <c r="E35" s="27" t="n">
        <v>44019</v>
      </c>
      <c r="H35" s="27" t="s">
        <v>18</v>
      </c>
      <c r="I35" s="27" t="s">
        <v>18</v>
      </c>
    </row>
    <row r="36" customFormat="false" ht="51" hidden="false" customHeight="true" outlineLevel="0" collapsed="false">
      <c r="A36" s="25" t="n">
        <v>33</v>
      </c>
      <c r="B36" s="13" t="s">
        <v>70</v>
      </c>
      <c r="C36" s="8" t="n">
        <v>69</v>
      </c>
      <c r="D36" s="26" t="s">
        <v>143</v>
      </c>
      <c r="E36" s="27" t="n">
        <v>44019</v>
      </c>
      <c r="H36" s="27" t="s">
        <v>18</v>
      </c>
      <c r="I36" s="27" t="s">
        <v>18</v>
      </c>
    </row>
    <row r="37" customFormat="false" ht="25.5" hidden="false" customHeight="true" outlineLevel="0" collapsed="false">
      <c r="A37" s="25" t="n">
        <v>34</v>
      </c>
      <c r="B37" s="13" t="s">
        <v>71</v>
      </c>
      <c r="C37" s="8" t="n">
        <v>80</v>
      </c>
      <c r="D37" s="26" t="s">
        <v>143</v>
      </c>
      <c r="E37" s="27" t="n">
        <v>44019</v>
      </c>
      <c r="H37" s="27" t="s">
        <v>18</v>
      </c>
      <c r="I37" s="27" t="s">
        <v>18</v>
      </c>
    </row>
    <row r="38" customFormat="false" ht="25.5" hidden="false" customHeight="true" outlineLevel="0" collapsed="false">
      <c r="A38" s="25" t="n">
        <v>35</v>
      </c>
      <c r="B38" s="13" t="s">
        <v>72</v>
      </c>
      <c r="C38" s="8" t="n">
        <v>74.75</v>
      </c>
      <c r="D38" s="26" t="s">
        <v>143</v>
      </c>
      <c r="E38" s="27" t="n">
        <v>44019</v>
      </c>
      <c r="H38" s="27" t="s">
        <v>18</v>
      </c>
      <c r="I38" s="27" t="s">
        <v>18</v>
      </c>
    </row>
    <row r="39" customFormat="false" ht="38.25" hidden="false" customHeight="true" outlineLevel="0" collapsed="false">
      <c r="A39" s="25" t="n">
        <v>36</v>
      </c>
      <c r="B39" s="13" t="s">
        <v>73</v>
      </c>
      <c r="C39" s="8" t="s">
        <v>74</v>
      </c>
      <c r="D39" s="26" t="s">
        <v>143</v>
      </c>
      <c r="E39" s="27" t="n">
        <v>44019</v>
      </c>
      <c r="H39" s="27" t="s">
        <v>18</v>
      </c>
      <c r="I39" s="27" t="s">
        <v>18</v>
      </c>
    </row>
    <row r="40" customFormat="false" ht="25.5" hidden="false" customHeight="true" outlineLevel="0" collapsed="false">
      <c r="A40" s="25" t="n">
        <v>37</v>
      </c>
      <c r="B40" s="13" t="s">
        <v>75</v>
      </c>
      <c r="C40" s="8" t="n">
        <v>96.97</v>
      </c>
      <c r="D40" s="26" t="s">
        <v>143</v>
      </c>
      <c r="E40" s="27" t="n">
        <v>44019</v>
      </c>
      <c r="H40" s="27" t="s">
        <v>18</v>
      </c>
      <c r="I40" s="27" t="s">
        <v>18</v>
      </c>
    </row>
    <row r="41" customFormat="false" ht="38.25" hidden="false" customHeight="true" outlineLevel="0" collapsed="false">
      <c r="A41" s="25" t="n">
        <v>38</v>
      </c>
      <c r="B41" s="13" t="s">
        <v>76</v>
      </c>
      <c r="C41" s="8" t="s">
        <v>77</v>
      </c>
      <c r="D41" s="26" t="s">
        <v>143</v>
      </c>
      <c r="E41" s="27" t="n">
        <v>44019</v>
      </c>
      <c r="H41" s="27" t="s">
        <v>18</v>
      </c>
      <c r="I41" s="27" t="s">
        <v>18</v>
      </c>
    </row>
    <row r="42" customFormat="false" ht="38.25" hidden="false" customHeight="true" outlineLevel="0" collapsed="false">
      <c r="A42" s="25" t="n">
        <v>39</v>
      </c>
      <c r="B42" s="13" t="s">
        <v>78</v>
      </c>
      <c r="C42" s="8" t="s">
        <v>79</v>
      </c>
      <c r="D42" s="26" t="s">
        <v>143</v>
      </c>
      <c r="E42" s="27" t="n">
        <v>44019</v>
      </c>
      <c r="H42" s="27" t="s">
        <v>18</v>
      </c>
      <c r="I42" s="27" t="s">
        <v>18</v>
      </c>
    </row>
    <row r="43" customFormat="false" ht="51" hidden="false" customHeight="true" outlineLevel="0" collapsed="false">
      <c r="A43" s="25" t="n">
        <v>40</v>
      </c>
      <c r="B43" s="13" t="s">
        <v>80</v>
      </c>
      <c r="C43" s="8" t="s">
        <v>81</v>
      </c>
      <c r="D43" s="26" t="s">
        <v>143</v>
      </c>
      <c r="E43" s="27" t="s">
        <v>18</v>
      </c>
      <c r="H43" s="27" t="n">
        <v>44029</v>
      </c>
      <c r="I43" s="27" t="s">
        <v>18</v>
      </c>
    </row>
    <row r="44" customFormat="false" ht="24" hidden="false" customHeight="true" outlineLevel="0" collapsed="false">
      <c r="A44" s="25" t="n">
        <v>41</v>
      </c>
      <c r="B44" s="13" t="s">
        <v>84</v>
      </c>
      <c r="C44" s="8" t="s">
        <v>85</v>
      </c>
      <c r="D44" s="26" t="s">
        <v>143</v>
      </c>
      <c r="E44" s="27" t="s">
        <v>18</v>
      </c>
      <c r="H44" s="27" t="n">
        <v>44029</v>
      </c>
      <c r="I44" s="27" t="s">
        <v>18</v>
      </c>
    </row>
    <row r="45" customFormat="false" ht="25.5" hidden="false" customHeight="true" outlineLevel="0" collapsed="false">
      <c r="A45" s="25" t="n">
        <v>42</v>
      </c>
      <c r="B45" s="13" t="s">
        <v>86</v>
      </c>
      <c r="C45" s="8" t="s">
        <v>87</v>
      </c>
      <c r="D45" s="26" t="s">
        <v>143</v>
      </c>
      <c r="E45" s="27" t="s">
        <v>18</v>
      </c>
      <c r="H45" s="27" t="n">
        <v>44029</v>
      </c>
      <c r="I45" s="27" t="s">
        <v>18</v>
      </c>
    </row>
    <row r="46" customFormat="false" ht="51" hidden="false" customHeight="true" outlineLevel="0" collapsed="false">
      <c r="A46" s="25" t="n">
        <v>43</v>
      </c>
      <c r="B46" s="13" t="s">
        <v>88</v>
      </c>
      <c r="C46" s="8" t="s">
        <v>89</v>
      </c>
      <c r="D46" s="26" t="s">
        <v>143</v>
      </c>
      <c r="E46" s="27" t="s">
        <v>18</v>
      </c>
      <c r="H46" s="27" t="n">
        <v>44029</v>
      </c>
      <c r="I46" s="27" t="s">
        <v>18</v>
      </c>
    </row>
    <row r="47" customFormat="false" ht="25.5" hidden="false" customHeight="true" outlineLevel="0" collapsed="false">
      <c r="A47" s="25" t="n">
        <v>44</v>
      </c>
      <c r="B47" s="13" t="s">
        <v>90</v>
      </c>
      <c r="C47" s="8" t="s">
        <v>91</v>
      </c>
      <c r="D47" s="26" t="s">
        <v>143</v>
      </c>
      <c r="E47" s="27" t="s">
        <v>145</v>
      </c>
      <c r="H47" s="27" t="n">
        <v>44029</v>
      </c>
      <c r="I47" s="27" t="s">
        <v>18</v>
      </c>
    </row>
    <row r="48" customFormat="false" ht="25.5" hidden="false" customHeight="true" outlineLevel="0" collapsed="false">
      <c r="A48" s="25" t="n">
        <v>45</v>
      </c>
      <c r="B48" s="13" t="s">
        <v>92</v>
      </c>
      <c r="C48" s="8" t="s">
        <v>93</v>
      </c>
      <c r="D48" s="26" t="s">
        <v>143</v>
      </c>
      <c r="E48" s="27" t="s">
        <v>18</v>
      </c>
      <c r="H48" s="27" t="n">
        <v>44029</v>
      </c>
      <c r="I48" s="27" t="s">
        <v>18</v>
      </c>
    </row>
    <row r="49" customFormat="false" ht="36" hidden="false" customHeight="true" outlineLevel="0" collapsed="false">
      <c r="A49" s="25" t="n">
        <v>46</v>
      </c>
      <c r="B49" s="13" t="s">
        <v>95</v>
      </c>
      <c r="C49" s="8" t="s">
        <v>96</v>
      </c>
      <c r="D49" s="26" t="s">
        <v>143</v>
      </c>
      <c r="E49" s="27"/>
      <c r="H49" s="27" t="n">
        <v>44029</v>
      </c>
      <c r="I49" s="27" t="s">
        <v>18</v>
      </c>
    </row>
    <row r="50" customFormat="false" ht="25.5" hidden="false" customHeight="true" outlineLevel="0" collapsed="false">
      <c r="A50" s="25" t="n">
        <v>47</v>
      </c>
      <c r="B50" s="13" t="s">
        <v>97</v>
      </c>
      <c r="C50" s="8" t="s">
        <v>98</v>
      </c>
      <c r="D50" s="26" t="s">
        <v>143</v>
      </c>
      <c r="E50" s="27" t="s">
        <v>18</v>
      </c>
      <c r="H50" s="27" t="n">
        <v>44029</v>
      </c>
      <c r="I50" s="27" t="s">
        <v>18</v>
      </c>
    </row>
    <row r="51" customFormat="false" ht="24" hidden="false" customHeight="true" outlineLevel="0" collapsed="false">
      <c r="A51" s="25" t="n">
        <v>48</v>
      </c>
      <c r="B51" s="13" t="s">
        <v>100</v>
      </c>
      <c r="C51" s="8" t="s">
        <v>101</v>
      </c>
      <c r="D51" s="26" t="s">
        <v>143</v>
      </c>
      <c r="E51" s="27" t="s">
        <v>18</v>
      </c>
      <c r="H51" s="27" t="n">
        <v>44029</v>
      </c>
      <c r="I51" s="27" t="s">
        <v>18</v>
      </c>
    </row>
    <row r="52" customFormat="false" ht="84" hidden="false" customHeight="true" outlineLevel="0" collapsed="false">
      <c r="A52" s="25" t="n">
        <v>49</v>
      </c>
      <c r="B52" s="13" t="s">
        <v>102</v>
      </c>
      <c r="C52" s="8" t="s">
        <v>103</v>
      </c>
      <c r="D52" s="26" t="s">
        <v>143</v>
      </c>
      <c r="E52" s="27" t="s">
        <v>18</v>
      </c>
      <c r="H52" s="27" t="s">
        <v>18</v>
      </c>
      <c r="I52" s="27" t="n">
        <v>44039</v>
      </c>
    </row>
    <row r="53" customFormat="false" ht="108" hidden="false" customHeight="true" outlineLevel="0" collapsed="false">
      <c r="A53" s="25" t="n">
        <v>50</v>
      </c>
      <c r="B53" s="13" t="s">
        <v>105</v>
      </c>
      <c r="C53" s="8" t="s">
        <v>106</v>
      </c>
      <c r="D53" s="26" t="s">
        <v>143</v>
      </c>
      <c r="E53" s="27" t="s">
        <v>18</v>
      </c>
      <c r="H53" s="27" t="s">
        <v>18</v>
      </c>
      <c r="I53" s="27" t="n">
        <v>44039</v>
      </c>
    </row>
    <row r="54" customFormat="false" ht="48" hidden="false" customHeight="true" outlineLevel="0" collapsed="false">
      <c r="A54" s="25" t="n">
        <v>51</v>
      </c>
      <c r="B54" s="13" t="s">
        <v>107</v>
      </c>
      <c r="C54" s="8" t="s">
        <v>108</v>
      </c>
      <c r="D54" s="26" t="s">
        <v>143</v>
      </c>
      <c r="E54" s="27" t="s">
        <v>18</v>
      </c>
      <c r="H54" s="27" t="s">
        <v>18</v>
      </c>
      <c r="I54" s="27" t="n">
        <v>44039</v>
      </c>
    </row>
    <row r="55" customFormat="false" ht="48" hidden="false" customHeight="true" outlineLevel="0" collapsed="false">
      <c r="A55" s="25" t="n">
        <v>52</v>
      </c>
      <c r="B55" s="28" t="s">
        <v>109</v>
      </c>
      <c r="C55" s="8" t="s">
        <v>110</v>
      </c>
      <c r="D55" s="26" t="s">
        <v>143</v>
      </c>
      <c r="E55" s="27" t="s">
        <v>18</v>
      </c>
      <c r="H55" s="27" t="s">
        <v>18</v>
      </c>
      <c r="I55" s="27" t="n">
        <v>44039</v>
      </c>
    </row>
    <row r="56" customFormat="false" ht="15" hidden="false" customHeight="true" outlineLevel="0" collapsed="false">
      <c r="A56" s="29" t="s">
        <v>135</v>
      </c>
      <c r="B56" s="30"/>
      <c r="C56" s="30"/>
    </row>
    <row r="57" customFormat="false" ht="14.25" hidden="false" customHeight="true" outlineLevel="0" collapsed="false">
      <c r="A57" s="31" t="s">
        <v>136</v>
      </c>
      <c r="B57" s="31"/>
      <c r="C57" s="31"/>
      <c r="D57" s="21" t="s">
        <v>137</v>
      </c>
      <c r="E57" s="21"/>
    </row>
    <row r="58" customFormat="false" ht="15" hidden="false" customHeight="true" outlineLevel="0" collapsed="false">
      <c r="A58" s="30"/>
      <c r="B58" s="32"/>
      <c r="E58" s="33"/>
    </row>
    <row r="59" customFormat="false" ht="15" hidden="false" customHeight="true" outlineLevel="0" collapsed="false">
      <c r="A59" s="34"/>
      <c r="B59" s="29"/>
      <c r="E59" s="33"/>
    </row>
    <row r="60" customFormat="false" ht="15" hidden="false" customHeight="true" outlineLevel="0" collapsed="false">
      <c r="A60" s="35" t="s">
        <v>138</v>
      </c>
      <c r="B60" s="30"/>
      <c r="E60" s="30"/>
    </row>
    <row r="61" customFormat="false" ht="14.25" hidden="false" customHeight="true" outlineLevel="0" collapsed="false">
      <c r="A61" s="36" t="s">
        <v>139</v>
      </c>
      <c r="B61" s="36"/>
      <c r="C61" s="36"/>
      <c r="D61" s="21" t="s">
        <v>137</v>
      </c>
      <c r="E61" s="2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cols>
    <col collapsed="false" customWidth="false" hidden="false" outlineLevel="0" max="2" min="2" style="37" width="11.57"/>
    <col collapsed="false" customWidth="true" hidden="false" outlineLevel="0" max="3" min="3" style="38" width="14.86"/>
    <col collapsed="false" customWidth="true" hidden="false" outlineLevel="0" max="5" min="5" style="0" width="19.57"/>
  </cols>
  <sheetData>
    <row r="1" customFormat="false" ht="16.5" hidden="false" customHeight="true" outlineLevel="0" collapsed="false">
      <c r="A1" s="39" t="s">
        <v>146</v>
      </c>
      <c r="B1" s="39"/>
      <c r="C1" s="39"/>
      <c r="D1" s="39"/>
      <c r="E1" s="39"/>
    </row>
    <row r="2" customFormat="false" ht="14.25" hidden="false" customHeight="true" outlineLevel="0" collapsed="false">
      <c r="A2" s="22" t="s">
        <v>147</v>
      </c>
      <c r="B2" s="22"/>
      <c r="C2" s="15"/>
    </row>
    <row r="3" customFormat="false" ht="24" hidden="false" customHeight="true" outlineLevel="0" collapsed="false">
      <c r="A3" s="9" t="s">
        <v>141</v>
      </c>
      <c r="B3" s="8" t="s">
        <v>2</v>
      </c>
      <c r="C3" s="9" t="s">
        <v>3</v>
      </c>
      <c r="D3" s="9" t="s">
        <v>5</v>
      </c>
      <c r="E3" s="40" t="s">
        <v>142</v>
      </c>
    </row>
    <row r="4" customFormat="false" ht="40.5" hidden="false" customHeight="true" outlineLevel="0" collapsed="false">
      <c r="A4" s="26" t="n">
        <v>1</v>
      </c>
      <c r="B4" s="41" t="s">
        <v>14</v>
      </c>
      <c r="C4" s="41" t="n">
        <v>1.2</v>
      </c>
      <c r="D4" s="26" t="s">
        <v>143</v>
      </c>
      <c r="E4" s="27"/>
    </row>
    <row r="5" customFormat="false" ht="40.5" hidden="false" customHeight="true" outlineLevel="0" collapsed="false">
      <c r="A5" s="26" t="n">
        <v>2</v>
      </c>
      <c r="B5" s="41" t="s">
        <v>20</v>
      </c>
      <c r="C5" s="41" t="s">
        <v>21</v>
      </c>
      <c r="D5" s="26" t="s">
        <v>143</v>
      </c>
      <c r="E5" s="8"/>
    </row>
    <row r="6" customFormat="false" ht="40.5" hidden="false" customHeight="true" outlineLevel="0" collapsed="false">
      <c r="A6" s="26" t="n">
        <v>3</v>
      </c>
      <c r="B6" s="41" t="s">
        <v>22</v>
      </c>
      <c r="C6" s="41" t="s">
        <v>23</v>
      </c>
      <c r="D6" s="26" t="s">
        <v>143</v>
      </c>
      <c r="E6" s="8"/>
    </row>
    <row r="7" customFormat="false" ht="27" hidden="false" customHeight="true" outlineLevel="0" collapsed="false">
      <c r="A7" s="26" t="n">
        <v>4</v>
      </c>
      <c r="B7" s="41" t="s">
        <v>24</v>
      </c>
      <c r="C7" s="41" t="s">
        <v>25</v>
      </c>
      <c r="D7" s="26" t="s">
        <v>143</v>
      </c>
      <c r="E7" s="8"/>
    </row>
    <row r="8" customFormat="false" ht="54" hidden="false" customHeight="true" outlineLevel="0" collapsed="false">
      <c r="A8" s="26" t="n">
        <v>5</v>
      </c>
      <c r="B8" s="41" t="s">
        <v>26</v>
      </c>
      <c r="C8" s="41" t="n">
        <v>18.19</v>
      </c>
      <c r="D8" s="26" t="s">
        <v>143</v>
      </c>
      <c r="E8" s="8"/>
    </row>
    <row r="9" customFormat="false" ht="40.5" hidden="false" customHeight="true" outlineLevel="0" collapsed="false">
      <c r="A9" s="26" t="n">
        <v>6</v>
      </c>
      <c r="B9" s="41" t="s">
        <v>27</v>
      </c>
      <c r="C9" s="41" t="n">
        <v>108</v>
      </c>
      <c r="D9" s="26" t="s">
        <v>143</v>
      </c>
      <c r="E9" s="8"/>
    </row>
    <row r="10" customFormat="false" ht="40.5" hidden="false" customHeight="true" outlineLevel="0" collapsed="false">
      <c r="A10" s="26" t="n">
        <v>7</v>
      </c>
      <c r="B10" s="41" t="s">
        <v>28</v>
      </c>
      <c r="C10" s="41" t="n">
        <v>22.21</v>
      </c>
      <c r="D10" s="26" t="s">
        <v>143</v>
      </c>
      <c r="E10" s="8"/>
    </row>
    <row r="11" customFormat="false" ht="40.5" hidden="false" customHeight="true" outlineLevel="0" collapsed="false">
      <c r="A11" s="26" t="n">
        <v>8</v>
      </c>
      <c r="B11" s="41" t="s">
        <v>29</v>
      </c>
      <c r="C11" s="41" t="n">
        <v>23.24</v>
      </c>
      <c r="D11" s="26" t="s">
        <v>143</v>
      </c>
      <c r="E11" s="8"/>
    </row>
    <row r="12" customFormat="false" ht="40.5" hidden="false" customHeight="true" outlineLevel="0" collapsed="false">
      <c r="A12" s="26" t="n">
        <v>9</v>
      </c>
      <c r="B12" s="41" t="s">
        <v>30</v>
      </c>
      <c r="C12" s="41" t="n">
        <v>25.26</v>
      </c>
      <c r="D12" s="26" t="s">
        <v>143</v>
      </c>
      <c r="E12" s="8"/>
    </row>
    <row r="13" customFormat="false" ht="40.5" hidden="false" customHeight="true" outlineLevel="0" collapsed="false">
      <c r="A13" s="26" t="n">
        <v>10</v>
      </c>
      <c r="B13" s="41" t="s">
        <v>31</v>
      </c>
      <c r="C13" s="41" t="n">
        <v>33.34</v>
      </c>
      <c r="D13" s="26" t="s">
        <v>143</v>
      </c>
      <c r="E13" s="8"/>
    </row>
    <row r="14" customFormat="false" ht="67.5" hidden="false" customHeight="true" outlineLevel="0" collapsed="false">
      <c r="A14" s="26" t="n">
        <v>11</v>
      </c>
      <c r="B14" s="41" t="s">
        <v>33</v>
      </c>
      <c r="C14" s="41" t="s">
        <v>34</v>
      </c>
      <c r="D14" s="26" t="s">
        <v>143</v>
      </c>
      <c r="E14" s="8"/>
    </row>
    <row r="15" customFormat="false" ht="81" hidden="false" customHeight="true" outlineLevel="0" collapsed="false">
      <c r="A15" s="26" t="n">
        <v>12</v>
      </c>
      <c r="B15" s="41" t="s">
        <v>35</v>
      </c>
      <c r="C15" s="41" t="n">
        <v>37</v>
      </c>
      <c r="D15" s="26" t="s">
        <v>143</v>
      </c>
      <c r="E15" s="8"/>
    </row>
    <row r="16" customFormat="false" ht="54" hidden="false" customHeight="true" outlineLevel="0" collapsed="false">
      <c r="A16" s="26" t="n">
        <v>13</v>
      </c>
      <c r="B16" s="41" t="s">
        <v>36</v>
      </c>
      <c r="C16" s="41" t="s">
        <v>144</v>
      </c>
      <c r="D16" s="26" t="s">
        <v>143</v>
      </c>
      <c r="E16" s="8"/>
    </row>
    <row r="17" customFormat="false" ht="40.5" hidden="false" customHeight="true" outlineLevel="0" collapsed="false">
      <c r="A17" s="26" t="n">
        <v>14</v>
      </c>
      <c r="B17" s="41" t="s">
        <v>40</v>
      </c>
      <c r="C17" s="41" t="s">
        <v>41</v>
      </c>
      <c r="D17" s="26" t="s">
        <v>143</v>
      </c>
      <c r="E17" s="8"/>
    </row>
    <row r="18" customFormat="false" ht="40.5" hidden="false" customHeight="true" outlineLevel="0" collapsed="false">
      <c r="A18" s="26" t="n">
        <v>15</v>
      </c>
      <c r="B18" s="41" t="s">
        <v>42</v>
      </c>
      <c r="C18" s="41" t="n">
        <v>55.63</v>
      </c>
      <c r="D18" s="26" t="s">
        <v>143</v>
      </c>
      <c r="E18" s="8"/>
    </row>
    <row r="19" customFormat="false" ht="40.5" hidden="false" customHeight="true" outlineLevel="0" collapsed="false">
      <c r="A19" s="26" t="n">
        <v>16</v>
      </c>
      <c r="B19" s="41" t="s">
        <v>45</v>
      </c>
      <c r="C19" s="41" t="n">
        <v>64.67</v>
      </c>
      <c r="D19" s="26" t="s">
        <v>143</v>
      </c>
      <c r="E19" s="8"/>
    </row>
    <row r="20" customFormat="false" ht="40.5" hidden="false" customHeight="true" outlineLevel="0" collapsed="false">
      <c r="A20" s="26" t="n">
        <v>17</v>
      </c>
      <c r="B20" s="41" t="s">
        <v>46</v>
      </c>
      <c r="C20" s="41" t="n">
        <v>65.66</v>
      </c>
      <c r="D20" s="26" t="s">
        <v>143</v>
      </c>
      <c r="E20" s="8"/>
    </row>
    <row r="21" customFormat="false" ht="54" hidden="false" customHeight="true" outlineLevel="0" collapsed="false">
      <c r="A21" s="26" t="n">
        <v>18</v>
      </c>
      <c r="B21" s="41" t="s">
        <v>47</v>
      </c>
      <c r="C21" s="41" t="s">
        <v>48</v>
      </c>
      <c r="D21" s="26" t="s">
        <v>143</v>
      </c>
      <c r="E21" s="8"/>
    </row>
    <row r="22" customFormat="false" ht="40.5" hidden="false" customHeight="true" outlineLevel="0" collapsed="false">
      <c r="A22" s="26" t="n">
        <v>19</v>
      </c>
      <c r="B22" s="41" t="s">
        <v>49</v>
      </c>
      <c r="C22" s="41" t="n">
        <v>27.28</v>
      </c>
      <c r="D22" s="26" t="s">
        <v>143</v>
      </c>
      <c r="E22" s="8"/>
    </row>
    <row r="23" customFormat="false" ht="67.5" hidden="false" customHeight="true" outlineLevel="0" collapsed="false">
      <c r="A23" s="26" t="n">
        <v>20</v>
      </c>
      <c r="B23" s="41" t="s">
        <v>50</v>
      </c>
      <c r="C23" s="41" t="s">
        <v>51</v>
      </c>
      <c r="D23" s="26" t="s">
        <v>143</v>
      </c>
      <c r="E23" s="8"/>
    </row>
    <row r="24" customFormat="false" ht="27" hidden="false" customHeight="true" outlineLevel="0" collapsed="false">
      <c r="A24" s="26" t="n">
        <v>21</v>
      </c>
      <c r="B24" s="41" t="s">
        <v>52</v>
      </c>
      <c r="C24" s="41" t="s">
        <v>53</v>
      </c>
      <c r="D24" s="26" t="s">
        <v>143</v>
      </c>
      <c r="E24" s="8"/>
    </row>
    <row r="25" customFormat="false" ht="14.25" hidden="false" customHeight="true" outlineLevel="0" collapsed="false">
      <c r="A25" s="26" t="n">
        <v>22</v>
      </c>
      <c r="B25" s="41" t="s">
        <v>54</v>
      </c>
      <c r="C25" s="41" t="n">
        <v>10.9</v>
      </c>
      <c r="D25" s="26" t="s">
        <v>143</v>
      </c>
      <c r="E25" s="8"/>
    </row>
    <row r="26" customFormat="false" ht="40.5" hidden="false" customHeight="true" outlineLevel="0" collapsed="false">
      <c r="A26" s="26" t="n">
        <v>23</v>
      </c>
      <c r="B26" s="41" t="s">
        <v>55</v>
      </c>
      <c r="C26" s="41" t="n">
        <v>114</v>
      </c>
      <c r="D26" s="26" t="s">
        <v>143</v>
      </c>
      <c r="E26" s="8"/>
    </row>
    <row r="27" customFormat="false" ht="40.5" hidden="false" customHeight="true" outlineLevel="0" collapsed="false">
      <c r="A27" s="26" t="n">
        <v>24</v>
      </c>
      <c r="B27" s="41" t="s">
        <v>56</v>
      </c>
      <c r="C27" s="41" t="s">
        <v>57</v>
      </c>
      <c r="D27" s="26" t="s">
        <v>143</v>
      </c>
      <c r="E27" s="8"/>
    </row>
    <row r="28" customFormat="false" ht="40.5" hidden="false" customHeight="true" outlineLevel="0" collapsed="false">
      <c r="A28" s="26" t="n">
        <v>25</v>
      </c>
      <c r="B28" s="41" t="s">
        <v>58</v>
      </c>
      <c r="C28" s="41" t="n">
        <v>112</v>
      </c>
      <c r="D28" s="26" t="s">
        <v>143</v>
      </c>
      <c r="E28" s="8"/>
    </row>
    <row r="29" customFormat="false" ht="40.5" hidden="false" customHeight="true" outlineLevel="0" collapsed="false">
      <c r="A29" s="26" t="n">
        <v>26</v>
      </c>
      <c r="B29" s="41" t="s">
        <v>59</v>
      </c>
      <c r="C29" s="41" t="n">
        <v>116</v>
      </c>
      <c r="D29" s="26" t="s">
        <v>143</v>
      </c>
      <c r="E29" s="8"/>
    </row>
    <row r="30" customFormat="false" ht="67.5" hidden="false" customHeight="true" outlineLevel="0" collapsed="false">
      <c r="A30" s="26" t="n">
        <v>27</v>
      </c>
      <c r="B30" s="41" t="s">
        <v>50</v>
      </c>
      <c r="C30" s="41" t="s">
        <v>61</v>
      </c>
      <c r="D30" s="26" t="s">
        <v>143</v>
      </c>
      <c r="E30" s="8"/>
    </row>
    <row r="31" customFormat="false" ht="40.5" hidden="false" customHeight="true" outlineLevel="0" collapsed="false">
      <c r="A31" s="26" t="n">
        <v>28</v>
      </c>
      <c r="B31" s="41" t="s">
        <v>49</v>
      </c>
      <c r="C31" s="41" t="n">
        <v>51.52</v>
      </c>
      <c r="D31" s="26" t="s">
        <v>143</v>
      </c>
      <c r="E31" s="8"/>
    </row>
    <row r="32" customFormat="false" ht="54" hidden="false" customHeight="true" outlineLevel="0" collapsed="false">
      <c r="A32" s="26" t="n">
        <v>29</v>
      </c>
      <c r="B32" s="41" t="s">
        <v>62</v>
      </c>
      <c r="C32" s="41" t="n">
        <v>126</v>
      </c>
      <c r="D32" s="26" t="s">
        <v>143</v>
      </c>
      <c r="E32" s="8"/>
    </row>
    <row r="33" customFormat="false" ht="40.5" hidden="false" customHeight="true" outlineLevel="0" collapsed="false">
      <c r="A33" s="26" t="n">
        <v>30</v>
      </c>
      <c r="B33" s="41" t="s">
        <v>64</v>
      </c>
      <c r="C33" s="41" t="s">
        <v>65</v>
      </c>
      <c r="D33" s="26" t="s">
        <v>143</v>
      </c>
      <c r="E33" s="8"/>
    </row>
    <row r="34" customFormat="false" ht="54" hidden="false" customHeight="true" outlineLevel="0" collapsed="false">
      <c r="A34" s="26" t="n">
        <v>31</v>
      </c>
      <c r="B34" s="41" t="s">
        <v>66</v>
      </c>
      <c r="C34" s="41" t="s">
        <v>67</v>
      </c>
      <c r="D34" s="26" t="s">
        <v>143</v>
      </c>
      <c r="E34" s="8"/>
    </row>
    <row r="35" customFormat="false" ht="27" hidden="false" customHeight="true" outlineLevel="0" collapsed="false">
      <c r="A35" s="26" t="n">
        <v>32</v>
      </c>
      <c r="B35" s="41" t="s">
        <v>68</v>
      </c>
      <c r="C35" s="41" t="s">
        <v>69</v>
      </c>
      <c r="D35" s="26" t="s">
        <v>143</v>
      </c>
      <c r="E35" s="8"/>
    </row>
    <row r="36" customFormat="false" ht="67.5" hidden="false" customHeight="true" outlineLevel="0" collapsed="false">
      <c r="A36" s="26" t="n">
        <v>33</v>
      </c>
      <c r="B36" s="41" t="s">
        <v>70</v>
      </c>
      <c r="C36" s="41" t="n">
        <v>69</v>
      </c>
      <c r="D36" s="26" t="s">
        <v>143</v>
      </c>
      <c r="E36" s="8"/>
    </row>
    <row r="37" customFormat="false" ht="27" hidden="false" customHeight="true" outlineLevel="0" collapsed="false">
      <c r="A37" s="26" t="n">
        <v>34</v>
      </c>
      <c r="B37" s="41" t="s">
        <v>71</v>
      </c>
      <c r="C37" s="41" t="n">
        <v>80</v>
      </c>
      <c r="D37" s="26" t="s">
        <v>143</v>
      </c>
      <c r="E37" s="8"/>
    </row>
    <row r="38" customFormat="false" ht="27" hidden="false" customHeight="true" outlineLevel="0" collapsed="false">
      <c r="A38" s="26" t="n">
        <v>35</v>
      </c>
      <c r="B38" s="41" t="s">
        <v>72</v>
      </c>
      <c r="C38" s="41" t="n">
        <v>74.75</v>
      </c>
      <c r="D38" s="26" t="s">
        <v>143</v>
      </c>
      <c r="E38" s="8"/>
    </row>
    <row r="39" customFormat="false" ht="40.5" hidden="false" customHeight="true" outlineLevel="0" collapsed="false">
      <c r="A39" s="26" t="n">
        <v>36</v>
      </c>
      <c r="B39" s="41" t="s">
        <v>73</v>
      </c>
      <c r="C39" s="41" t="s">
        <v>74</v>
      </c>
      <c r="D39" s="26" t="s">
        <v>143</v>
      </c>
      <c r="E39" s="8"/>
    </row>
    <row r="40" customFormat="false" ht="40.5" hidden="false" customHeight="true" outlineLevel="0" collapsed="false">
      <c r="A40" s="26" t="n">
        <v>37</v>
      </c>
      <c r="B40" s="41" t="s">
        <v>75</v>
      </c>
      <c r="C40" s="41" t="n">
        <v>96.97</v>
      </c>
      <c r="D40" s="26" t="s">
        <v>143</v>
      </c>
      <c r="E40" s="8"/>
    </row>
    <row r="41" customFormat="false" ht="27" hidden="false" customHeight="true" outlineLevel="0" collapsed="false">
      <c r="A41" s="26" t="n">
        <v>38</v>
      </c>
      <c r="B41" s="41" t="s">
        <v>148</v>
      </c>
      <c r="C41" s="41" t="s">
        <v>149</v>
      </c>
      <c r="D41" s="26" t="s">
        <v>143</v>
      </c>
      <c r="E41" s="8"/>
    </row>
    <row r="42" customFormat="false" ht="40.5" hidden="false" customHeight="true" outlineLevel="0" collapsed="false">
      <c r="A42" s="26" t="n">
        <v>39</v>
      </c>
      <c r="B42" s="41" t="s">
        <v>76</v>
      </c>
      <c r="C42" s="41" t="s">
        <v>77</v>
      </c>
      <c r="D42" s="26" t="s">
        <v>143</v>
      </c>
      <c r="E42" s="8"/>
    </row>
    <row r="43" customFormat="false" ht="40.5" hidden="false" customHeight="true" outlineLevel="0" collapsed="false">
      <c r="A43" s="26" t="n">
        <v>40</v>
      </c>
      <c r="B43" s="41" t="s">
        <v>78</v>
      </c>
      <c r="C43" s="41" t="s">
        <v>79</v>
      </c>
      <c r="D43" s="26" t="s">
        <v>143</v>
      </c>
      <c r="E43" s="8"/>
    </row>
    <row r="44" customFormat="false" ht="54" hidden="false" customHeight="true" outlineLevel="0" collapsed="false">
      <c r="A44" s="26" t="n">
        <v>41</v>
      </c>
      <c r="B44" s="41" t="s">
        <v>80</v>
      </c>
      <c r="C44" s="41" t="s">
        <v>81</v>
      </c>
      <c r="D44" s="26" t="s">
        <v>143</v>
      </c>
      <c r="E44" s="8"/>
    </row>
    <row r="45" customFormat="false" ht="27" hidden="false" customHeight="true" outlineLevel="0" collapsed="false">
      <c r="A45" s="26" t="n">
        <v>42</v>
      </c>
      <c r="B45" s="41" t="s">
        <v>84</v>
      </c>
      <c r="C45" s="41" t="s">
        <v>85</v>
      </c>
      <c r="D45" s="26" t="s">
        <v>143</v>
      </c>
      <c r="E45" s="8"/>
    </row>
    <row r="46" customFormat="false" ht="27" hidden="false" customHeight="true" outlineLevel="0" collapsed="false">
      <c r="A46" s="26" t="n">
        <v>43</v>
      </c>
      <c r="B46" s="41" t="s">
        <v>86</v>
      </c>
      <c r="C46" s="41" t="s">
        <v>87</v>
      </c>
      <c r="D46" s="26" t="s">
        <v>143</v>
      </c>
      <c r="E46" s="8"/>
    </row>
    <row r="47" customFormat="false" ht="54" hidden="false" customHeight="true" outlineLevel="0" collapsed="false">
      <c r="A47" s="26" t="n">
        <v>44</v>
      </c>
      <c r="B47" s="41" t="s">
        <v>88</v>
      </c>
      <c r="C47" s="41" t="s">
        <v>89</v>
      </c>
      <c r="D47" s="26" t="s">
        <v>143</v>
      </c>
      <c r="E47" s="8"/>
    </row>
    <row r="48" customFormat="false" ht="27" hidden="false" customHeight="true" outlineLevel="0" collapsed="false">
      <c r="A48" s="26" t="n">
        <v>45</v>
      </c>
      <c r="B48" s="41" t="s">
        <v>90</v>
      </c>
      <c r="C48" s="41" t="s">
        <v>91</v>
      </c>
      <c r="D48" s="26" t="s">
        <v>143</v>
      </c>
      <c r="E48" s="8"/>
    </row>
    <row r="49" customFormat="false" ht="27" hidden="false" customHeight="true" outlineLevel="0" collapsed="false">
      <c r="A49" s="26" t="n">
        <v>46</v>
      </c>
      <c r="B49" s="41" t="s">
        <v>92</v>
      </c>
      <c r="C49" s="41" t="s">
        <v>93</v>
      </c>
      <c r="D49" s="26" t="s">
        <v>143</v>
      </c>
      <c r="E49" s="8"/>
    </row>
    <row r="50" customFormat="false" ht="27" hidden="false" customHeight="true" outlineLevel="0" collapsed="false">
      <c r="A50" s="26" t="n">
        <v>47</v>
      </c>
      <c r="B50" s="41" t="s">
        <v>95</v>
      </c>
      <c r="C50" s="41" t="s">
        <v>96</v>
      </c>
      <c r="D50" s="26" t="s">
        <v>143</v>
      </c>
      <c r="E50" s="8"/>
    </row>
    <row r="51" customFormat="false" ht="27" hidden="false" customHeight="true" outlineLevel="0" collapsed="false">
      <c r="A51" s="26" t="n">
        <v>48</v>
      </c>
      <c r="B51" s="41" t="s">
        <v>97</v>
      </c>
      <c r="C51" s="41" t="s">
        <v>98</v>
      </c>
      <c r="D51" s="26" t="s">
        <v>143</v>
      </c>
      <c r="E51" s="8"/>
    </row>
    <row r="52" customFormat="false" ht="27" hidden="false" customHeight="true" outlineLevel="0" collapsed="false">
      <c r="A52" s="26" t="n">
        <v>49</v>
      </c>
      <c r="B52" s="41" t="s">
        <v>100</v>
      </c>
      <c r="C52" s="41" t="s">
        <v>101</v>
      </c>
      <c r="D52" s="26" t="s">
        <v>143</v>
      </c>
      <c r="E52" s="8"/>
    </row>
    <row r="53" customFormat="false" ht="14.25" hidden="false" customHeight="true" outlineLevel="0" collapsed="false">
      <c r="A53" s="26" t="n">
        <v>50</v>
      </c>
      <c r="B53" s="41" t="s">
        <v>150</v>
      </c>
      <c r="C53" s="41" t="s">
        <v>151</v>
      </c>
      <c r="D53" s="26" t="s">
        <v>143</v>
      </c>
      <c r="E53" s="8"/>
    </row>
    <row r="54" customFormat="false" ht="67.5" hidden="false" customHeight="true" outlineLevel="0" collapsed="false">
      <c r="A54" s="26" t="n">
        <v>51</v>
      </c>
      <c r="B54" s="42" t="s">
        <v>152</v>
      </c>
      <c r="C54" s="43" t="s">
        <v>153</v>
      </c>
      <c r="D54" s="26" t="s">
        <v>143</v>
      </c>
      <c r="E54" s="8"/>
    </row>
    <row r="55" customFormat="false" ht="81" hidden="false" customHeight="true" outlineLevel="0" collapsed="false">
      <c r="A55" s="26" t="n">
        <v>52</v>
      </c>
      <c r="B55" s="44" t="s">
        <v>154</v>
      </c>
      <c r="C55" s="45" t="s">
        <v>155</v>
      </c>
      <c r="D55" s="26" t="s">
        <v>143</v>
      </c>
      <c r="E55" s="8"/>
    </row>
    <row r="56" customFormat="false" ht="40.5" hidden="false" customHeight="true" outlineLevel="0" collapsed="false">
      <c r="A56" s="26" t="n">
        <v>53</v>
      </c>
      <c r="B56" s="44" t="s">
        <v>156</v>
      </c>
      <c r="C56" s="45" t="n">
        <v>20.21</v>
      </c>
      <c r="D56" s="26" t="s">
        <v>143</v>
      </c>
      <c r="E56" s="8"/>
    </row>
    <row r="57" customFormat="false" ht="40.5" hidden="false" customHeight="true" outlineLevel="0" collapsed="false">
      <c r="A57" s="26" t="n">
        <v>54</v>
      </c>
      <c r="B57" s="44" t="s">
        <v>86</v>
      </c>
      <c r="C57" s="45" t="s">
        <v>157</v>
      </c>
      <c r="D57" s="26" t="s">
        <v>143</v>
      </c>
      <c r="E57" s="8"/>
    </row>
    <row r="58" customFormat="false" ht="40.5" hidden="false" customHeight="true" outlineLevel="0" collapsed="false">
      <c r="A58" s="26" t="n">
        <v>55</v>
      </c>
      <c r="B58" s="44" t="s">
        <v>158</v>
      </c>
      <c r="C58" s="45" t="s">
        <v>159</v>
      </c>
      <c r="D58" s="26" t="s">
        <v>143</v>
      </c>
      <c r="E58" s="8"/>
    </row>
    <row r="59" customFormat="false" ht="27" hidden="false" customHeight="true" outlineLevel="0" collapsed="false">
      <c r="A59" s="26" t="n">
        <v>56</v>
      </c>
      <c r="B59" s="44" t="s">
        <v>160</v>
      </c>
      <c r="C59" s="45" t="s">
        <v>161</v>
      </c>
      <c r="D59" s="26" t="s">
        <v>143</v>
      </c>
      <c r="E59" s="8"/>
    </row>
    <row r="60" customFormat="false" ht="54" hidden="false" customHeight="true" outlineLevel="0" collapsed="false">
      <c r="A60" s="26" t="n">
        <v>57</v>
      </c>
      <c r="B60" s="44" t="s">
        <v>162</v>
      </c>
      <c r="C60" s="45" t="s">
        <v>163</v>
      </c>
      <c r="D60" s="26" t="s">
        <v>143</v>
      </c>
      <c r="E60" s="8"/>
    </row>
    <row r="61" customFormat="false" ht="40.5" hidden="false" customHeight="true" outlineLevel="0" collapsed="false">
      <c r="A61" s="26" t="n">
        <v>58</v>
      </c>
      <c r="B61" s="44" t="s">
        <v>164</v>
      </c>
      <c r="C61" s="45" t="n">
        <v>76.77</v>
      </c>
      <c r="D61" s="26" t="s">
        <v>143</v>
      </c>
      <c r="E61" s="8"/>
    </row>
    <row r="62" customFormat="false" ht="54" hidden="false" customHeight="true" outlineLevel="0" collapsed="false">
      <c r="A62" s="26" t="n">
        <v>59</v>
      </c>
      <c r="B62" s="44" t="s">
        <v>165</v>
      </c>
      <c r="C62" s="45" t="s">
        <v>166</v>
      </c>
      <c r="D62" s="26" t="s">
        <v>143</v>
      </c>
      <c r="E62" s="8"/>
    </row>
    <row r="63" customFormat="false" ht="54" hidden="false" customHeight="true" outlineLevel="0" collapsed="false">
      <c r="A63" s="26" t="n">
        <v>60</v>
      </c>
      <c r="B63" s="44" t="s">
        <v>167</v>
      </c>
      <c r="C63" s="45" t="s">
        <v>168</v>
      </c>
      <c r="D63" s="26" t="s">
        <v>143</v>
      </c>
      <c r="E63" s="8"/>
    </row>
    <row r="64" customFormat="false" ht="27" hidden="false" customHeight="true" outlineLevel="0" collapsed="false">
      <c r="A64" s="26" t="n">
        <v>61</v>
      </c>
      <c r="B64" s="44" t="s">
        <v>169</v>
      </c>
      <c r="C64" s="45" t="s">
        <v>170</v>
      </c>
      <c r="D64" s="26" t="s">
        <v>143</v>
      </c>
      <c r="E64" s="8"/>
    </row>
    <row r="65" customFormat="false" ht="54" hidden="false" customHeight="true" outlineLevel="0" collapsed="false">
      <c r="A65" s="26" t="n">
        <v>62</v>
      </c>
      <c r="B65" s="44" t="s">
        <v>171</v>
      </c>
      <c r="C65" s="45" t="s">
        <v>172</v>
      </c>
      <c r="D65" s="26" t="s">
        <v>143</v>
      </c>
      <c r="E65" s="8"/>
    </row>
    <row r="66" customFormat="false" ht="54" hidden="false" customHeight="true" outlineLevel="0" collapsed="false">
      <c r="A66" s="26" t="n">
        <v>63</v>
      </c>
      <c r="B66" s="44" t="s">
        <v>173</v>
      </c>
      <c r="C66" s="45" t="s">
        <v>174</v>
      </c>
      <c r="D66" s="26" t="s">
        <v>143</v>
      </c>
      <c r="E66" s="8"/>
    </row>
    <row r="67" customFormat="false" ht="54" hidden="false" customHeight="true" outlineLevel="0" collapsed="false">
      <c r="A67" s="26" t="n">
        <v>64</v>
      </c>
      <c r="B67" s="44" t="s">
        <v>175</v>
      </c>
      <c r="C67" s="45" t="s">
        <v>176</v>
      </c>
      <c r="D67" s="26" t="s">
        <v>143</v>
      </c>
      <c r="E67" s="8"/>
    </row>
    <row r="68" customFormat="false" ht="54" hidden="false" customHeight="true" outlineLevel="0" collapsed="false">
      <c r="A68" s="26" t="n">
        <v>65</v>
      </c>
      <c r="B68" s="44" t="s">
        <v>177</v>
      </c>
      <c r="C68" s="45" t="n">
        <v>135.136</v>
      </c>
      <c r="D68" s="26" t="s">
        <v>143</v>
      </c>
      <c r="E68" s="8"/>
    </row>
    <row r="69" customFormat="false" ht="27" hidden="false" customHeight="true" outlineLevel="0" collapsed="false">
      <c r="A69" s="26" t="n">
        <v>66</v>
      </c>
      <c r="B69" s="46" t="s">
        <v>178</v>
      </c>
      <c r="C69" s="45" t="n">
        <v>137.138</v>
      </c>
      <c r="D69" s="26" t="s">
        <v>143</v>
      </c>
      <c r="E69" s="8"/>
    </row>
    <row r="70" customFormat="false" ht="27" hidden="false" customHeight="true" outlineLevel="0" collapsed="false">
      <c r="A70" s="26" t="n">
        <v>67</v>
      </c>
      <c r="B70" s="46" t="s">
        <v>179</v>
      </c>
      <c r="C70" s="45" t="n">
        <v>140.139</v>
      </c>
      <c r="D70" s="26" t="s">
        <v>143</v>
      </c>
      <c r="E70" s="8"/>
    </row>
    <row r="71" customFormat="false" ht="27" hidden="false" customHeight="true" outlineLevel="0" collapsed="false">
      <c r="A71" s="26" t="n">
        <v>68</v>
      </c>
      <c r="B71" s="46" t="s">
        <v>180</v>
      </c>
      <c r="C71" s="45" t="n">
        <v>141.142</v>
      </c>
      <c r="D71" s="26" t="s">
        <v>143</v>
      </c>
      <c r="E71" s="8"/>
    </row>
    <row r="72" customFormat="false" ht="14.25" hidden="false" customHeight="true" outlineLevel="0" collapsed="false">
      <c r="A72" s="26" t="n">
        <v>69</v>
      </c>
      <c r="B72" s="46" t="s">
        <v>150</v>
      </c>
      <c r="C72" s="45" t="s">
        <v>181</v>
      </c>
      <c r="D72" s="26" t="s">
        <v>143</v>
      </c>
      <c r="E72" s="8"/>
    </row>
    <row r="73" customFormat="false" ht="40.5" hidden="false" customHeight="true" outlineLevel="0" collapsed="false">
      <c r="A73" s="26" t="n">
        <v>70</v>
      </c>
      <c r="B73" s="46" t="s">
        <v>182</v>
      </c>
      <c r="C73" s="45" t="s">
        <v>183</v>
      </c>
      <c r="D73" s="26" t="s">
        <v>143</v>
      </c>
      <c r="E73" s="8"/>
    </row>
    <row r="74" customFormat="false" ht="27" hidden="false" customHeight="true" outlineLevel="0" collapsed="false">
      <c r="A74" s="26" t="n">
        <v>71</v>
      </c>
      <c r="B74" s="46" t="s">
        <v>184</v>
      </c>
      <c r="C74" s="45" t="s">
        <v>185</v>
      </c>
      <c r="D74" s="26" t="s">
        <v>143</v>
      </c>
      <c r="E74" s="8"/>
    </row>
    <row r="75" customFormat="false" ht="54" hidden="false" customHeight="true" outlineLevel="0" collapsed="false">
      <c r="A75" s="26" t="n">
        <v>72</v>
      </c>
      <c r="B75" s="46" t="s">
        <v>186</v>
      </c>
      <c r="C75" s="45" t="s">
        <v>187</v>
      </c>
      <c r="D75" s="26" t="s">
        <v>143</v>
      </c>
      <c r="E75" s="8"/>
    </row>
    <row r="76" customFormat="false" ht="67.5" hidden="false" customHeight="true" outlineLevel="0" collapsed="false">
      <c r="A76" s="26" t="n">
        <v>73</v>
      </c>
      <c r="B76" s="46" t="s">
        <v>188</v>
      </c>
      <c r="C76" s="45" t="s">
        <v>189</v>
      </c>
      <c r="D76" s="26" t="s">
        <v>143</v>
      </c>
      <c r="E76" s="8"/>
    </row>
    <row r="77" customFormat="false" ht="27" hidden="false" customHeight="true" outlineLevel="0" collapsed="false">
      <c r="A77" s="26" t="n">
        <v>74</v>
      </c>
      <c r="B77" s="46" t="s">
        <v>190</v>
      </c>
      <c r="C77" s="45" t="n">
        <v>164.165</v>
      </c>
      <c r="D77" s="26" t="s">
        <v>143</v>
      </c>
      <c r="E77" s="8"/>
    </row>
    <row r="78" customFormat="false" ht="27" hidden="false" customHeight="true" outlineLevel="0" collapsed="false">
      <c r="A78" s="26" t="n">
        <v>75</v>
      </c>
      <c r="B78" s="46" t="s">
        <v>191</v>
      </c>
      <c r="C78" s="45" t="s">
        <v>192</v>
      </c>
      <c r="D78" s="26" t="s">
        <v>143</v>
      </c>
      <c r="E78" s="8"/>
    </row>
    <row r="79" customFormat="false" ht="14.25" hidden="false" customHeight="true" outlineLevel="0" collapsed="false">
      <c r="A79" s="6"/>
      <c r="B79" s="6"/>
      <c r="C79" s="3"/>
      <c r="D79" s="6"/>
      <c r="E79" s="6"/>
    </row>
    <row r="80" customFormat="false" ht="14.25" hidden="false" customHeight="true" outlineLevel="0" collapsed="false">
      <c r="A80" s="6"/>
      <c r="B80" s="6"/>
      <c r="C80" s="3"/>
      <c r="D80" s="6"/>
      <c r="E80" s="6"/>
    </row>
    <row r="81" customFormat="false" ht="14.25" hidden="false" customHeight="true" outlineLevel="0" collapsed="false">
      <c r="A81" s="6"/>
      <c r="B81" s="6"/>
      <c r="C81" s="3"/>
      <c r="D81" s="6"/>
      <c r="E81" s="6"/>
    </row>
    <row r="82" customFormat="false" ht="14.25" hidden="false" customHeight="true" outlineLevel="0" collapsed="false">
      <c r="A82" s="6"/>
      <c r="B82" s="6"/>
      <c r="C82" s="3"/>
      <c r="D82" s="6"/>
      <c r="E82" s="6"/>
    </row>
    <row r="83" customFormat="false" ht="14.25" hidden="false" customHeight="true" outlineLevel="0" collapsed="false">
      <c r="A83" s="18" t="s">
        <v>135</v>
      </c>
      <c r="B83" s="6"/>
      <c r="C83" s="6"/>
      <c r="D83" s="6"/>
      <c r="E83" s="6"/>
    </row>
    <row r="84" customFormat="false" ht="24.75" hidden="false" customHeight="true" outlineLevel="0" collapsed="false">
      <c r="A84" s="47" t="s">
        <v>136</v>
      </c>
      <c r="B84" s="47"/>
      <c r="C84" s="47"/>
      <c r="D84" s="48" t="s">
        <v>137</v>
      </c>
      <c r="E84" s="48"/>
    </row>
    <row r="85" customFormat="false" ht="14.25" hidden="false" customHeight="true" outlineLevel="0" collapsed="false">
      <c r="A85" s="6"/>
      <c r="B85" s="49"/>
      <c r="C85" s="6"/>
      <c r="D85" s="6"/>
      <c r="E85" s="18"/>
    </row>
    <row r="86" customFormat="false" ht="14.25" hidden="false" customHeight="true" outlineLevel="0" collapsed="false">
      <c r="A86" s="50"/>
      <c r="B86" s="18"/>
      <c r="C86" s="6"/>
      <c r="D86" s="6"/>
      <c r="E86" s="18"/>
    </row>
    <row r="87" customFormat="false" ht="14.25" hidden="false" customHeight="true" outlineLevel="0" collapsed="false">
      <c r="A87" s="1" t="s">
        <v>138</v>
      </c>
      <c r="B87" s="6"/>
      <c r="C87" s="6"/>
      <c r="D87" s="6"/>
      <c r="E87" s="6"/>
    </row>
    <row r="88" customFormat="false" ht="15.75" hidden="false" customHeight="true" outlineLevel="0" collapsed="false">
      <c r="A88" s="51" t="s">
        <v>139</v>
      </c>
      <c r="B88" s="51"/>
      <c r="C88" s="51"/>
      <c r="D88" s="20" t="s">
        <v>137</v>
      </c>
      <c r="E88" s="2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9" activeCellId="0" sqref="A9"/>
    </sheetView>
  </sheetViews>
  <sheetFormatPr defaultColWidth="9.703125" defaultRowHeight="14.25" zeroHeight="false" outlineLevelRow="0" outlineLevelCol="0"/>
  <cols>
    <col collapsed="false" customWidth="true" hidden="false" outlineLevel="0" max="1" min="1" style="52" width="13.71"/>
    <col collapsed="false" customWidth="false" hidden="false" outlineLevel="0" max="2" min="2" style="52" width="9.7"/>
    <col collapsed="false" customWidth="true" hidden="false" outlineLevel="0" max="3" min="3" style="52" width="23.28"/>
    <col collapsed="false" customWidth="true" hidden="false" outlineLevel="0" max="4" min="4" style="52" width="7.68"/>
    <col collapsed="false" customWidth="true" hidden="false" outlineLevel="0" max="5" min="5" style="52" width="12.92"/>
    <col collapsed="false" customWidth="false" hidden="false" outlineLevel="0" max="1024" min="6" style="52" width="9.7"/>
  </cols>
  <sheetData>
    <row r="2" customFormat="false" ht="14.25" hidden="false" customHeight="false" outlineLevel="0" collapsed="false">
      <c r="A2" s="53" t="s">
        <v>193</v>
      </c>
      <c r="B2" s="53"/>
      <c r="C2" s="53"/>
      <c r="D2" s="53"/>
      <c r="E2" s="53"/>
      <c r="F2" s="53"/>
      <c r="G2" s="53"/>
      <c r="H2" s="53"/>
    </row>
    <row r="8" customFormat="false" ht="14.25" hidden="false" customHeight="false" outlineLevel="0" collapsed="false">
      <c r="A8" s="53" t="s">
        <v>194</v>
      </c>
      <c r="B8" s="53"/>
      <c r="C8" s="53"/>
      <c r="D8" s="53"/>
      <c r="E8" s="53"/>
      <c r="F8" s="53"/>
      <c r="G8" s="53"/>
      <c r="H8" s="53"/>
    </row>
    <row r="14" customFormat="false" ht="14.25" hidden="false" customHeight="false" outlineLevel="0" collapsed="false">
      <c r="A14" s="52" t="s">
        <v>195</v>
      </c>
      <c r="B14" s="54" t="s">
        <v>196</v>
      </c>
      <c r="C14" s="54"/>
      <c r="D14" s="54"/>
      <c r="E14" s="54"/>
      <c r="F14" s="54"/>
      <c r="G14" s="54"/>
    </row>
    <row r="15" customFormat="false" ht="14.25" hidden="false" customHeight="false" outlineLevel="0" collapsed="false">
      <c r="A15" s="52" t="s">
        <v>197</v>
      </c>
      <c r="B15" s="54" t="s">
        <v>198</v>
      </c>
      <c r="C15" s="54"/>
      <c r="D15" s="54"/>
      <c r="E15" s="54"/>
      <c r="F15" s="54"/>
      <c r="G15" s="54"/>
    </row>
    <row r="16" customFormat="false" ht="14.25" hidden="false" customHeight="false" outlineLevel="0" collapsed="false">
      <c r="A16" s="52" t="s">
        <v>199</v>
      </c>
      <c r="B16" s="54" t="s">
        <v>200</v>
      </c>
      <c r="C16" s="54"/>
      <c r="D16" s="54"/>
      <c r="E16" s="54"/>
      <c r="F16" s="54"/>
      <c r="G16" s="54"/>
    </row>
    <row r="22" customFormat="false" ht="14.25" hidden="false" customHeight="false" outlineLevel="0" collapsed="false">
      <c r="A22" s="52" t="s">
        <v>135</v>
      </c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8" hidden="false" customHeight="false" outlineLevel="0" collapsed="false">
      <c r="A23" s="55" t="s">
        <v>201</v>
      </c>
      <c r="B23" s="55"/>
      <c r="C23" s="55"/>
      <c r="D23" s="55"/>
      <c r="E23" s="55"/>
      <c r="F23" s="55"/>
      <c r="G23" s="55"/>
      <c r="H23" s="55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8" hidden="false" customHeight="false" outlineLevel="0" collapsed="false">
      <c r="A24" s="56" t="s">
        <v>196</v>
      </c>
      <c r="E24" s="56" t="s">
        <v>202</v>
      </c>
      <c r="F24" s="52" t="s">
        <v>203</v>
      </c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25" hidden="false" customHeight="false" outlineLevel="0" collapsed="false"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false" outlineLevel="0" collapsed="false"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false" outlineLevel="0" collapsed="false"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25" hidden="false" customHeight="false" outlineLevel="0" collapsed="false">
      <c r="A28" s="52" t="s">
        <v>138</v>
      </c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8" hidden="false" customHeight="false" outlineLevel="0" collapsed="false">
      <c r="A29" s="56" t="s">
        <v>204</v>
      </c>
      <c r="E29" s="56" t="s">
        <v>205</v>
      </c>
      <c r="F29" s="52" t="s">
        <v>203</v>
      </c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18.14"/>
    <col collapsed="false" customWidth="true" hidden="false" outlineLevel="0" max="4" min="4" style="0" width="14.28"/>
    <col collapsed="false" customWidth="true" hidden="false" outlineLevel="0" max="8" min="8" style="0" width="9.14"/>
    <col collapsed="false" customWidth="true" hidden="false" outlineLevel="0" max="9" min="9" style="0" width="3.77"/>
    <col collapsed="false" customWidth="true" hidden="false" outlineLevel="0" max="10" min="10" style="0" width="9.81"/>
    <col collapsed="false" customWidth="true" hidden="false" outlineLevel="0" max="11" min="11" style="0" width="4.73"/>
  </cols>
  <sheetData>
    <row r="1" customFormat="false" ht="69" hidden="false" customHeight="true" outlineLevel="0" collapsed="false">
      <c r="A1" s="57" t="s">
        <v>206</v>
      </c>
      <c r="B1" s="57"/>
      <c r="C1" s="57"/>
      <c r="D1" s="57"/>
      <c r="E1" s="58" t="s">
        <v>207</v>
      </c>
      <c r="F1" s="58"/>
      <c r="G1" s="58"/>
      <c r="H1" s="57" t="s">
        <v>208</v>
      </c>
      <c r="I1" s="57"/>
      <c r="J1" s="57" t="s">
        <v>209</v>
      </c>
      <c r="K1" s="57"/>
      <c r="L1" s="59" t="s">
        <v>210</v>
      </c>
    </row>
    <row r="2" customFormat="false" ht="12.75" hidden="false" customHeight="true" outlineLevel="0" collapsed="false">
      <c r="A2" s="57" t="s">
        <v>211</v>
      </c>
      <c r="B2" s="57"/>
      <c r="C2" s="59" t="n">
        <v>89379676209</v>
      </c>
      <c r="D2" s="59"/>
      <c r="E2" s="59" t="s">
        <v>212</v>
      </c>
      <c r="F2" s="59"/>
      <c r="G2" s="59"/>
      <c r="H2" s="57"/>
      <c r="I2" s="57"/>
      <c r="J2" s="57"/>
      <c r="K2" s="57"/>
      <c r="L2" s="59" t="s">
        <v>213</v>
      </c>
    </row>
    <row r="3" customFormat="false" ht="21.85" hidden="false" customHeight="true" outlineLevel="0" collapsed="false">
      <c r="A3" s="57" t="s">
        <v>214</v>
      </c>
      <c r="B3" s="57"/>
      <c r="C3" s="59" t="s">
        <v>215</v>
      </c>
      <c r="D3" s="59"/>
      <c r="E3" s="59"/>
      <c r="F3" s="59"/>
      <c r="G3" s="59"/>
      <c r="H3" s="57" t="s">
        <v>216</v>
      </c>
      <c r="I3" s="57"/>
      <c r="J3" s="60" t="str">
        <f aca="false">обложка!E29</f>
        <v>Синкевич Н.Г.</v>
      </c>
      <c r="K3" s="60"/>
      <c r="L3" s="59"/>
    </row>
    <row r="4" customFormat="false" ht="27" hidden="false" customHeight="true" outlineLevel="0" collapsed="false">
      <c r="A4" s="57" t="s">
        <v>217</v>
      </c>
      <c r="B4" s="57"/>
      <c r="C4" s="59" t="s">
        <v>198</v>
      </c>
      <c r="D4" s="59"/>
      <c r="E4" s="59"/>
      <c r="F4" s="59"/>
      <c r="G4" s="59"/>
      <c r="H4" s="59"/>
      <c r="I4" s="59"/>
      <c r="J4" s="59"/>
      <c r="K4" s="59"/>
      <c r="L4" s="59"/>
    </row>
    <row r="5" customFormat="false" ht="31.5" hidden="false" customHeight="true" outlineLevel="0" collapsed="false">
      <c r="A5" s="57" t="s">
        <v>218</v>
      </c>
      <c r="B5" s="57"/>
      <c r="C5" s="59" t="s">
        <v>200</v>
      </c>
      <c r="D5" s="59"/>
      <c r="E5" s="61" t="s">
        <v>219</v>
      </c>
      <c r="F5" s="62" t="s">
        <v>220</v>
      </c>
      <c r="G5" s="59" t="s">
        <v>221</v>
      </c>
      <c r="H5" s="59"/>
      <c r="I5" s="59"/>
      <c r="J5" s="59"/>
      <c r="K5" s="59"/>
      <c r="L5" s="59"/>
    </row>
    <row r="6" customFormat="false" ht="83.55" hidden="false" customHeight="true" outlineLevel="0" collapsed="false">
      <c r="A6" s="63" t="s">
        <v>222</v>
      </c>
      <c r="B6" s="63" t="s">
        <v>223</v>
      </c>
      <c r="C6" s="63" t="s">
        <v>224</v>
      </c>
      <c r="D6" s="63" t="s">
        <v>225</v>
      </c>
      <c r="E6" s="63" t="s">
        <v>226</v>
      </c>
      <c r="F6" s="63"/>
      <c r="G6" s="64" t="s">
        <v>227</v>
      </c>
      <c r="H6" s="64"/>
      <c r="I6" s="65" t="s">
        <v>228</v>
      </c>
      <c r="J6" s="65"/>
      <c r="K6" s="66" t="s">
        <v>229</v>
      </c>
      <c r="L6" s="66"/>
    </row>
    <row r="7" customFormat="false" ht="84" hidden="false" customHeight="true" outlineLevel="0" collapsed="false">
      <c r="A7" s="67" t="n">
        <v>1</v>
      </c>
      <c r="B7" s="57" t="s">
        <v>230</v>
      </c>
      <c r="C7" s="68" t="s">
        <v>231</v>
      </c>
      <c r="D7" s="68" t="s">
        <v>232</v>
      </c>
      <c r="E7" s="69" t="s">
        <v>233</v>
      </c>
      <c r="F7" s="69"/>
      <c r="G7" s="68" t="s">
        <v>234</v>
      </c>
      <c r="H7" s="68"/>
      <c r="I7" s="70" t="s">
        <v>235</v>
      </c>
      <c r="J7" s="70"/>
      <c r="K7" s="71"/>
      <c r="L7" s="71"/>
    </row>
    <row r="8" customFormat="false" ht="68.25" hidden="true" customHeight="true" outlineLevel="0" collapsed="false">
      <c r="A8" s="67" t="n">
        <v>2</v>
      </c>
      <c r="B8" s="57" t="s">
        <v>236</v>
      </c>
      <c r="C8" s="72" t="s">
        <v>231</v>
      </c>
      <c r="D8" s="68" t="s">
        <v>237</v>
      </c>
      <c r="E8" s="73" t="s">
        <v>238</v>
      </c>
      <c r="F8" s="73"/>
      <c r="G8" s="68" t="s">
        <v>239</v>
      </c>
      <c r="H8" s="68"/>
      <c r="I8" s="70" t="s">
        <v>240</v>
      </c>
      <c r="J8" s="70"/>
      <c r="K8" s="71"/>
      <c r="L8" s="71"/>
    </row>
    <row r="9" customFormat="false" ht="67.5" hidden="false" customHeight="true" outlineLevel="0" collapsed="false">
      <c r="A9" s="74" t="n">
        <v>2</v>
      </c>
      <c r="B9" s="75" t="s">
        <v>241</v>
      </c>
      <c r="C9" s="68" t="s">
        <v>242</v>
      </c>
      <c r="D9" s="68" t="s">
        <v>243</v>
      </c>
      <c r="E9" s="68" t="s">
        <v>244</v>
      </c>
      <c r="F9" s="68"/>
      <c r="G9" s="68" t="s">
        <v>239</v>
      </c>
      <c r="H9" s="68"/>
      <c r="I9" s="70" t="s">
        <v>245</v>
      </c>
      <c r="J9" s="70"/>
      <c r="K9" s="68"/>
      <c r="L9" s="68"/>
    </row>
    <row r="10" customFormat="false" ht="39" hidden="false" customHeight="true" outlineLevel="0" collapsed="false">
      <c r="A10" s="74" t="n">
        <v>3</v>
      </c>
      <c r="B10" s="76" t="s">
        <v>246</v>
      </c>
      <c r="C10" s="68" t="s">
        <v>247</v>
      </c>
      <c r="D10" s="68" t="s">
        <v>243</v>
      </c>
      <c r="E10" s="68" t="s">
        <v>244</v>
      </c>
      <c r="F10" s="68"/>
      <c r="G10" s="68" t="s">
        <v>239</v>
      </c>
      <c r="H10" s="68"/>
      <c r="I10" s="70" t="s">
        <v>18</v>
      </c>
      <c r="J10" s="70"/>
      <c r="K10" s="68"/>
      <c r="L10" s="68"/>
    </row>
    <row r="11" customFormat="false" ht="28.5" hidden="false" customHeight="true" outlineLevel="0" collapsed="false">
      <c r="A11" s="74" t="n">
        <v>4</v>
      </c>
      <c r="B11" s="68" t="s">
        <v>248</v>
      </c>
      <c r="C11" s="68" t="s">
        <v>18</v>
      </c>
      <c r="D11" s="68" t="s">
        <v>18</v>
      </c>
      <c r="E11" s="68" t="s">
        <v>249</v>
      </c>
      <c r="F11" s="68"/>
      <c r="G11" s="68" t="s">
        <v>250</v>
      </c>
      <c r="H11" s="68"/>
      <c r="I11" s="70" t="s">
        <v>18</v>
      </c>
      <c r="J11" s="70"/>
      <c r="K11" s="68"/>
      <c r="L11" s="68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88194444444444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2" activeCellId="0" sqref="A12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77" width="15.29"/>
    <col collapsed="false" customWidth="true" hidden="false" outlineLevel="0" max="2" min="2" style="78" width="19.86"/>
    <col collapsed="false" customWidth="true" hidden="false" outlineLevel="0" max="3" min="3" style="78" width="11.71"/>
    <col collapsed="false" customWidth="true" hidden="false" outlineLevel="0" max="4" min="4" style="0" width="8.7"/>
    <col collapsed="false" customWidth="true" hidden="false" outlineLevel="0" max="5" min="5" style="78" width="13.71"/>
    <col collapsed="false" customWidth="true" hidden="false" outlineLevel="0" max="6" min="6" style="78" width="12.86"/>
    <col collapsed="false" customWidth="true" hidden="false" outlineLevel="0" max="7" min="7" style="0" width="14.28"/>
    <col collapsed="false" customWidth="true" hidden="false" outlineLevel="0" max="8" min="8" style="0" width="10.14"/>
    <col collapsed="false" customWidth="true" hidden="false" outlineLevel="0" max="9" min="9" style="0" width="8.14"/>
    <col collapsed="false" customWidth="true" hidden="false" outlineLevel="0" max="10" min="10" style="79" width="17.41"/>
    <col collapsed="false" customWidth="true" hidden="false" outlineLevel="0" max="11" min="11" style="0" width="13.14"/>
  </cols>
  <sheetData>
    <row r="1" customFormat="false" ht="58.5" hidden="false" customHeight="true" outlineLevel="0" collapsed="false">
      <c r="A1" s="57" t="s">
        <v>206</v>
      </c>
      <c r="B1" s="57"/>
      <c r="C1" s="57"/>
      <c r="D1" s="57"/>
      <c r="E1" s="58" t="s">
        <v>251</v>
      </c>
      <c r="F1" s="58"/>
      <c r="G1" s="58"/>
      <c r="H1" s="57" t="s">
        <v>208</v>
      </c>
      <c r="I1" s="57"/>
      <c r="J1" s="57" t="s">
        <v>209</v>
      </c>
      <c r="K1" s="59" t="s">
        <v>210</v>
      </c>
    </row>
    <row r="2" customFormat="false" ht="12.75" hidden="false" customHeight="true" outlineLevel="0" collapsed="false">
      <c r="A2" s="57" t="s">
        <v>211</v>
      </c>
      <c r="B2" s="57"/>
      <c r="C2" s="59" t="n">
        <v>89379676209</v>
      </c>
      <c r="D2" s="59"/>
      <c r="E2" s="45" t="s">
        <v>212</v>
      </c>
      <c r="F2" s="45"/>
      <c r="G2" s="45"/>
      <c r="H2" s="57"/>
      <c r="I2" s="57"/>
      <c r="J2" s="57"/>
      <c r="K2" s="59" t="s">
        <v>213</v>
      </c>
    </row>
    <row r="3" customFormat="false" ht="12.75" hidden="false" customHeight="true" outlineLevel="0" collapsed="false">
      <c r="A3" s="57" t="s">
        <v>214</v>
      </c>
      <c r="B3" s="57"/>
      <c r="C3" s="59" t="s">
        <v>215</v>
      </c>
      <c r="D3" s="59"/>
      <c r="E3" s="45"/>
      <c r="F3" s="45"/>
      <c r="G3" s="45"/>
      <c r="H3" s="57" t="s">
        <v>216</v>
      </c>
      <c r="I3" s="57"/>
      <c r="J3" s="59" t="str">
        <f aca="false">обложка!E29</f>
        <v>Синкевич Н.Г.</v>
      </c>
      <c r="K3" s="59"/>
    </row>
    <row r="4" customFormat="false" ht="23.85" hidden="false" customHeight="true" outlineLevel="0" collapsed="false">
      <c r="A4" s="57" t="s">
        <v>217</v>
      </c>
      <c r="B4" s="57"/>
      <c r="C4" s="59" t="s">
        <v>198</v>
      </c>
      <c r="D4" s="59"/>
      <c r="E4" s="45"/>
      <c r="F4" s="45"/>
      <c r="G4" s="45"/>
      <c r="H4" s="59"/>
      <c r="I4" s="59"/>
      <c r="J4" s="59"/>
      <c r="K4" s="59"/>
    </row>
    <row r="5" customFormat="false" ht="44.25" hidden="false" customHeight="true" outlineLevel="0" collapsed="false">
      <c r="A5" s="57" t="s">
        <v>218</v>
      </c>
      <c r="B5" s="57"/>
      <c r="C5" s="59" t="s">
        <v>200</v>
      </c>
      <c r="D5" s="59"/>
      <c r="E5" s="59" t="s">
        <v>219</v>
      </c>
      <c r="F5" s="57" t="s">
        <v>220</v>
      </c>
      <c r="G5" s="45" t="s">
        <v>252</v>
      </c>
      <c r="H5" s="59"/>
      <c r="I5" s="59"/>
      <c r="J5" s="59"/>
      <c r="K5" s="59"/>
    </row>
    <row r="6" customFormat="false" ht="46.5" hidden="false" customHeight="true" outlineLevel="0" collapsed="false">
      <c r="A6" s="80" t="s">
        <v>253</v>
      </c>
      <c r="B6" s="80" t="s">
        <v>223</v>
      </c>
      <c r="C6" s="80" t="s">
        <v>254</v>
      </c>
      <c r="D6" s="80" t="s">
        <v>255</v>
      </c>
      <c r="E6" s="80" t="s">
        <v>256</v>
      </c>
      <c r="F6" s="81" t="s">
        <v>257</v>
      </c>
      <c r="G6" s="81" t="s">
        <v>258</v>
      </c>
      <c r="H6" s="82" t="s">
        <v>259</v>
      </c>
      <c r="I6" s="82"/>
      <c r="J6" s="83" t="s">
        <v>260</v>
      </c>
      <c r="K6" s="80" t="s">
        <v>261</v>
      </c>
    </row>
    <row r="7" customFormat="false" ht="54" hidden="false" customHeight="true" outlineLevel="0" collapsed="false">
      <c r="A7" s="80"/>
      <c r="B7" s="80"/>
      <c r="C7" s="80"/>
      <c r="D7" s="80"/>
      <c r="E7" s="80"/>
      <c r="F7" s="81"/>
      <c r="G7" s="81"/>
      <c r="H7" s="80" t="s">
        <v>262</v>
      </c>
      <c r="I7" s="84" t="s">
        <v>263</v>
      </c>
      <c r="J7" s="83"/>
      <c r="K7" s="80"/>
    </row>
    <row r="8" customFormat="false" ht="26.85" hidden="false" customHeight="false" outlineLevel="0" collapsed="false">
      <c r="A8" s="85" t="n">
        <v>45474</v>
      </c>
      <c r="B8" s="86" t="s">
        <v>236</v>
      </c>
      <c r="C8" s="87" t="s">
        <v>264</v>
      </c>
      <c r="D8" s="86"/>
      <c r="E8" s="86" t="s">
        <v>265</v>
      </c>
      <c r="F8" s="87" t="s">
        <v>237</v>
      </c>
      <c r="G8" s="88" t="n">
        <f aca="false">'1контур(1)'!G71</f>
        <v>3.4</v>
      </c>
      <c r="H8" s="86" t="s">
        <v>266</v>
      </c>
      <c r="I8" s="89" t="s">
        <v>153</v>
      </c>
      <c r="J8" s="86" t="s">
        <v>239</v>
      </c>
      <c r="K8" s="86"/>
    </row>
    <row r="9" customFormat="false" ht="26.85" hidden="false" customHeight="false" outlineLevel="0" collapsed="false">
      <c r="A9" s="85" t="n">
        <v>45475</v>
      </c>
      <c r="B9" s="86" t="s">
        <v>236</v>
      </c>
      <c r="C9" s="87" t="s">
        <v>264</v>
      </c>
      <c r="D9" s="86"/>
      <c r="E9" s="86" t="s">
        <v>265</v>
      </c>
      <c r="F9" s="87" t="s">
        <v>237</v>
      </c>
      <c r="G9" s="88" t="n">
        <f aca="false">'2 контур(1)'!G71</f>
        <v>3.94</v>
      </c>
      <c r="H9" s="90" t="s">
        <v>267</v>
      </c>
      <c r="I9" s="86" t="s">
        <v>268</v>
      </c>
      <c r="J9" s="86" t="s">
        <v>239</v>
      </c>
      <c r="K9" s="86"/>
    </row>
    <row r="10" customFormat="false" ht="26.85" hidden="false" customHeight="false" outlineLevel="0" collapsed="false">
      <c r="A10" s="85" t="n">
        <v>45482</v>
      </c>
      <c r="B10" s="86" t="s">
        <v>236</v>
      </c>
      <c r="C10" s="87" t="s">
        <v>264</v>
      </c>
      <c r="D10" s="86"/>
      <c r="E10" s="86" t="s">
        <v>265</v>
      </c>
      <c r="F10" s="87" t="s">
        <v>237</v>
      </c>
      <c r="G10" s="88" t="n">
        <f aca="false">'1 контур(2)'!G71</f>
        <v>3.4</v>
      </c>
      <c r="H10" s="86" t="s">
        <v>266</v>
      </c>
      <c r="I10" s="89" t="s">
        <v>153</v>
      </c>
      <c r="J10" s="86" t="s">
        <v>239</v>
      </c>
      <c r="K10" s="86"/>
    </row>
    <row r="11" s="91" customFormat="true" ht="26.85" hidden="false" customHeight="false" outlineLevel="0" collapsed="false">
      <c r="A11" s="85" t="n">
        <v>45483</v>
      </c>
      <c r="B11" s="86" t="s">
        <v>236</v>
      </c>
      <c r="C11" s="87" t="s">
        <v>264</v>
      </c>
      <c r="D11" s="86"/>
      <c r="E11" s="86" t="s">
        <v>265</v>
      </c>
      <c r="F11" s="87" t="s">
        <v>237</v>
      </c>
      <c r="G11" s="88" t="n">
        <f aca="false">'2 контур(2)'!G71</f>
        <v>3.94</v>
      </c>
      <c r="H11" s="90" t="s">
        <v>267</v>
      </c>
      <c r="I11" s="86" t="s">
        <v>268</v>
      </c>
      <c r="J11" s="86" t="s">
        <v>239</v>
      </c>
      <c r="K11" s="86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11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477777777777778" header="0.511805555555555" footer="0.511805555555555"/>
  <pageSetup paperSize="9" scale="7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A15" activeCellId="0" sqref="A15"/>
    </sheetView>
  </sheetViews>
  <sheetFormatPr defaultColWidth="11.62890625" defaultRowHeight="13.8" zeroHeight="false" outlineLevelRow="0" outlineLevelCol="0"/>
  <cols>
    <col collapsed="false" customWidth="true" hidden="false" outlineLevel="0" max="1" min="1" style="77" width="14.14"/>
    <col collapsed="false" customWidth="true" hidden="false" outlineLevel="0" max="2" min="2" style="78" width="16.43"/>
    <col collapsed="false" customWidth="true" hidden="false" outlineLevel="0" max="3" min="3" style="78" width="18.43"/>
    <col collapsed="false" customWidth="true" hidden="false" outlineLevel="0" max="4" min="4" style="78" width="14.14"/>
    <col collapsed="false" customWidth="true" hidden="false" outlineLevel="0" max="5" min="5" style="78" width="13.43"/>
    <col collapsed="false" customWidth="true" hidden="false" outlineLevel="0" max="6" min="6" style="0" width="19.57"/>
    <col collapsed="false" customWidth="true" hidden="false" outlineLevel="0" max="7" min="7" style="0" width="11"/>
    <col collapsed="false" customWidth="true" hidden="false" outlineLevel="0" max="8" min="8" style="79" width="14.43"/>
    <col collapsed="false" customWidth="true" hidden="false" outlineLevel="0" max="9" min="9" style="0" width="13.86"/>
    <col collapsed="false" customWidth="true" hidden="false" outlineLevel="0" max="10" min="10" style="0" width="18.86"/>
    <col collapsed="false" customWidth="true" hidden="false" outlineLevel="0" max="1024" min="1024" style="0" width="9.14"/>
  </cols>
  <sheetData>
    <row r="1" customFormat="false" ht="25.5" hidden="false" customHeight="true" outlineLevel="0" collapsed="false">
      <c r="A1" s="57" t="s">
        <v>206</v>
      </c>
      <c r="B1" s="57"/>
      <c r="C1" s="57"/>
      <c r="D1" s="92" t="s">
        <v>269</v>
      </c>
      <c r="E1" s="92"/>
      <c r="F1" s="92"/>
      <c r="G1" s="57" t="s">
        <v>208</v>
      </c>
      <c r="H1" s="57" t="s">
        <v>209</v>
      </c>
      <c r="I1" s="59" t="s">
        <v>210</v>
      </c>
    </row>
    <row r="2" customFormat="false" ht="24.75" hidden="false" customHeight="true" outlineLevel="0" collapsed="false">
      <c r="A2" s="57" t="s">
        <v>211</v>
      </c>
      <c r="B2" s="57"/>
      <c r="C2" s="59" t="n">
        <v>89379676209</v>
      </c>
      <c r="D2" s="92"/>
      <c r="E2" s="92"/>
      <c r="F2" s="92"/>
      <c r="G2" s="57"/>
      <c r="H2" s="57"/>
      <c r="I2" s="59" t="s">
        <v>213</v>
      </c>
    </row>
    <row r="3" customFormat="false" ht="25.5" hidden="false" customHeight="true" outlineLevel="0" collapsed="false">
      <c r="A3" s="57" t="s">
        <v>214</v>
      </c>
      <c r="B3" s="57"/>
      <c r="C3" s="59" t="s">
        <v>215</v>
      </c>
      <c r="D3" s="59" t="s">
        <v>212</v>
      </c>
      <c r="E3" s="59"/>
      <c r="F3" s="59"/>
      <c r="G3" s="57" t="s">
        <v>216</v>
      </c>
      <c r="H3" s="59" t="s">
        <v>205</v>
      </c>
      <c r="I3" s="59"/>
    </row>
    <row r="4" customFormat="false" ht="17.25" hidden="false" customHeight="true" outlineLevel="0" collapsed="false">
      <c r="A4" s="57" t="s">
        <v>217</v>
      </c>
      <c r="B4" s="57"/>
      <c r="C4" s="59" t="str">
        <f aca="false">занесвынес!H9</f>
        <v>Синкевич Н.Г.</v>
      </c>
      <c r="D4" s="59"/>
      <c r="E4" s="59"/>
      <c r="F4" s="59"/>
      <c r="G4" s="59"/>
      <c r="H4" s="59"/>
      <c r="I4" s="59"/>
    </row>
    <row r="5" customFormat="false" ht="37.5" hidden="false" customHeight="true" outlineLevel="0" collapsed="false">
      <c r="A5" s="57" t="s">
        <v>218</v>
      </c>
      <c r="B5" s="57"/>
      <c r="C5" s="59" t="s">
        <v>200</v>
      </c>
      <c r="D5" s="59" t="s">
        <v>219</v>
      </c>
      <c r="E5" s="57" t="s">
        <v>220</v>
      </c>
      <c r="F5" s="59" t="s">
        <v>221</v>
      </c>
      <c r="G5" s="59"/>
      <c r="H5" s="59"/>
      <c r="I5" s="59"/>
    </row>
    <row r="6" customFormat="false" ht="23.85" hidden="false" customHeight="true" outlineLevel="0" collapsed="false">
      <c r="A6" s="93" t="s">
        <v>270</v>
      </c>
      <c r="B6" s="93"/>
      <c r="C6" s="93"/>
      <c r="D6" s="93"/>
      <c r="E6" s="93"/>
      <c r="F6" s="93" t="s">
        <v>271</v>
      </c>
      <c r="G6" s="93"/>
      <c r="H6" s="93"/>
      <c r="I6" s="93"/>
    </row>
    <row r="7" customFormat="false" ht="26.85" hidden="false" customHeight="false" outlineLevel="0" collapsed="false">
      <c r="A7" s="63" t="s">
        <v>253</v>
      </c>
      <c r="B7" s="63" t="s">
        <v>272</v>
      </c>
      <c r="C7" s="63" t="s">
        <v>273</v>
      </c>
      <c r="D7" s="63" t="s">
        <v>274</v>
      </c>
      <c r="E7" s="63" t="s">
        <v>275</v>
      </c>
      <c r="F7" s="63" t="s">
        <v>272</v>
      </c>
      <c r="G7" s="63" t="s">
        <v>273</v>
      </c>
      <c r="H7" s="63" t="s">
        <v>274</v>
      </c>
      <c r="I7" s="63" t="s">
        <v>275</v>
      </c>
    </row>
    <row r="8" s="91" customFormat="true" ht="26.85" hidden="false" customHeight="false" outlineLevel="0" collapsed="false">
      <c r="A8" s="94" t="n">
        <f aca="false">журнал!A8</f>
        <v>45474</v>
      </c>
      <c r="B8" s="59" t="str">
        <f aca="false">журнал!B8</f>
        <v>Ратобор-брикет от грызунов</v>
      </c>
      <c r="C8" s="71" t="n">
        <v>5</v>
      </c>
      <c r="D8" s="59" t="s">
        <v>205</v>
      </c>
      <c r="E8" s="59"/>
      <c r="F8" s="69" t="s">
        <v>239</v>
      </c>
      <c r="G8" s="71" t="n">
        <f aca="false">C8-журнал!G8</f>
        <v>1.6</v>
      </c>
      <c r="H8" s="59" t="s">
        <v>205</v>
      </c>
      <c r="I8" s="59"/>
      <c r="AMJ8" s="0"/>
    </row>
    <row r="9" customFormat="false" ht="34.8" hidden="false" customHeight="true" outlineLevel="0" collapsed="false">
      <c r="A9" s="94" t="n">
        <f aca="false">журнал!A9</f>
        <v>45475</v>
      </c>
      <c r="B9" s="59" t="str">
        <f aca="false">журнал!B9</f>
        <v>Ратобор-брикет от грызунов</v>
      </c>
      <c r="C9" s="71" t="n">
        <v>8</v>
      </c>
      <c r="D9" s="59" t="s">
        <v>205</v>
      </c>
      <c r="E9" s="95"/>
      <c r="F9" s="69" t="s">
        <v>239</v>
      </c>
      <c r="G9" s="71" t="n">
        <f aca="false">C9-журнал!G9</f>
        <v>4.06</v>
      </c>
      <c r="H9" s="59" t="s">
        <v>205</v>
      </c>
      <c r="I9" s="95"/>
    </row>
    <row r="10" customFormat="false" ht="38.8" hidden="false" customHeight="true" outlineLevel="0" collapsed="false">
      <c r="A10" s="94" t="n">
        <f aca="false">журнал!A10</f>
        <v>45482</v>
      </c>
      <c r="B10" s="59" t="str">
        <f aca="false">журнал!B10</f>
        <v>Ратобор-брикет от грызунов</v>
      </c>
      <c r="C10" s="71" t="n">
        <v>5</v>
      </c>
      <c r="D10" s="59" t="s">
        <v>205</v>
      </c>
      <c r="E10" s="95"/>
      <c r="F10" s="69" t="s">
        <v>239</v>
      </c>
      <c r="G10" s="71" t="n">
        <f aca="false">C10-журнал!G10</f>
        <v>1.6</v>
      </c>
      <c r="H10" s="59" t="s">
        <v>205</v>
      </c>
      <c r="I10" s="95"/>
    </row>
    <row r="11" s="96" customFormat="true" ht="26.85" hidden="false" customHeight="false" outlineLevel="0" collapsed="false">
      <c r="A11" s="94" t="n">
        <f aca="false">журнал!A11</f>
        <v>45483</v>
      </c>
      <c r="B11" s="59" t="str">
        <f aca="false">журнал!B11</f>
        <v>Ратобор-брикет от грызунов</v>
      </c>
      <c r="C11" s="71" t="n">
        <v>8</v>
      </c>
      <c r="D11" s="59" t="s">
        <v>205</v>
      </c>
      <c r="E11" s="95"/>
      <c r="F11" s="69" t="s">
        <v>239</v>
      </c>
      <c r="G11" s="71" t="n">
        <f aca="false">C11-журнал!G11</f>
        <v>4.06</v>
      </c>
      <c r="H11" s="59" t="s">
        <v>205</v>
      </c>
      <c r="I11" s="95"/>
      <c r="AMJ11" s="0"/>
    </row>
    <row r="12" s="96" customFormat="true" ht="26.85" hidden="true" customHeight="false" outlineLevel="0" collapsed="false">
      <c r="A12" s="94" t="e">
        <f aca="false">#REF!</f>
        <v>#REF!</v>
      </c>
      <c r="B12" s="59" t="e">
        <f aca="false">#REF!</f>
        <v>#REF!</v>
      </c>
      <c r="C12" s="71" t="n">
        <v>4</v>
      </c>
      <c r="D12" s="59" t="s">
        <v>205</v>
      </c>
      <c r="E12" s="95"/>
      <c r="F12" s="69" t="s">
        <v>239</v>
      </c>
      <c r="G12" s="71" t="e">
        <f aca="false">C12-#REF!</f>
        <v>#REF!</v>
      </c>
      <c r="H12" s="59" t="s">
        <v>205</v>
      </c>
      <c r="I12" s="95"/>
      <c r="AMJ12" s="0"/>
    </row>
    <row r="13" s="96" customFormat="true" ht="26.85" hidden="true" customHeight="false" outlineLevel="0" collapsed="false">
      <c r="A13" s="94" t="e">
        <f aca="false">#REF!</f>
        <v>#REF!</v>
      </c>
      <c r="B13" s="59" t="e">
        <f aca="false">#REF!</f>
        <v>#REF!</v>
      </c>
      <c r="C13" s="71" t="n">
        <v>8</v>
      </c>
      <c r="D13" s="59" t="s">
        <v>205</v>
      </c>
      <c r="E13" s="95"/>
      <c r="F13" s="69" t="s">
        <v>239</v>
      </c>
      <c r="G13" s="71" t="e">
        <f aca="false">C13-#REF!</f>
        <v>#REF!</v>
      </c>
      <c r="H13" s="59" t="s">
        <v>205</v>
      </c>
      <c r="I13" s="95"/>
      <c r="AMJ13" s="0"/>
    </row>
    <row r="14" customFormat="false" ht="38.8" hidden="true" customHeight="true" outlineLevel="0" collapsed="false">
      <c r="A14" s="94" t="e">
        <f aca="false">#REF!</f>
        <v>#REF!</v>
      </c>
      <c r="B14" s="59" t="e">
        <f aca="false">#REF!</f>
        <v>#REF!</v>
      </c>
      <c r="C14" s="71" t="n">
        <v>1</v>
      </c>
      <c r="D14" s="59" t="s">
        <v>205</v>
      </c>
      <c r="E14" s="95"/>
      <c r="F14" s="69" t="e">
        <f aca="false">#REF!</f>
        <v>#REF!</v>
      </c>
      <c r="G14" s="71" t="e">
        <f aca="false">C14-#REF!</f>
        <v>#REF!</v>
      </c>
      <c r="H14" s="59" t="s">
        <v>205</v>
      </c>
      <c r="I14" s="9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502777777777778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52" colorId="64" zoomScale="100" zoomScaleNormal="100" zoomScalePageLayoutView="100" workbookViewId="0">
      <selection pane="topLeft" activeCell="B6" activeCellId="0" sqref="B6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занесвынес!D9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v>45476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n">
        <v>3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290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">
        <v>18</v>
      </c>
    </row>
    <row r="22" customFormat="false" ht="13.8" hidden="false" customHeight="false" outlineLevel="0" collapsed="false">
      <c r="A22" s="104" t="s">
        <v>296</v>
      </c>
      <c r="B22" s="118" t="s">
        <v>18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">
        <v>18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308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25.85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0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26.85" hidden="false" customHeight="true" outlineLevel="0" collapsed="false">
      <c r="A69" s="129" t="s">
        <v>323</v>
      </c>
      <c r="B69" s="129"/>
      <c r="C69" s="130" t="s">
        <v>324</v>
      </c>
      <c r="D69" s="117" t="s">
        <v>325</v>
      </c>
      <c r="E69" s="117" t="s">
        <v>232</v>
      </c>
      <c r="F69" s="117"/>
      <c r="G69" s="131" t="n">
        <f aca="false">133*0.002</f>
        <v>0.266</v>
      </c>
      <c r="AMJ69" s="0"/>
    </row>
    <row r="70" s="113" customFormat="true" ht="25.5" hidden="false" customHeight="true" outlineLevel="0" collapsed="false">
      <c r="A70" s="129"/>
      <c r="B70" s="129"/>
      <c r="C70" s="132" t="str">
        <f aca="false">[1]журнал6!H9</f>
        <v>3 контур защиты</v>
      </c>
      <c r="D70" s="117"/>
      <c r="E70" s="117"/>
      <c r="F70" s="117"/>
      <c r="G70" s="131"/>
      <c r="AMJ70" s="0"/>
    </row>
    <row r="71" s="113" customFormat="true" ht="24.75" hidden="false" customHeight="true" outlineLevel="0" collapsed="false">
      <c r="A71" s="129" t="s">
        <v>326</v>
      </c>
      <c r="B71" s="129"/>
      <c r="C71" s="133" t="s">
        <v>18</v>
      </c>
      <c r="D71" s="134" t="s">
        <v>18</v>
      </c>
      <c r="E71" s="117" t="s">
        <v>18</v>
      </c>
      <c r="F71" s="117"/>
      <c r="G71" s="117" t="s">
        <v>18</v>
      </c>
      <c r="AMJ71" s="0"/>
    </row>
    <row r="72" s="113" customFormat="true" ht="25.5" hidden="false" customHeight="true" outlineLevel="0" collapsed="false">
      <c r="A72" s="129"/>
      <c r="B72" s="129"/>
      <c r="C72" s="135" t="s">
        <v>18</v>
      </c>
      <c r="D72" s="134"/>
      <c r="E72" s="117"/>
      <c r="F72" s="117"/>
      <c r="G72" s="117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41" t="s">
        <v>18</v>
      </c>
      <c r="G76" s="141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41" t="str">
        <f aca="false">F76</f>
        <v>-</v>
      </c>
      <c r="G77" s="141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41" t="s">
        <v>18</v>
      </c>
      <c r="G78" s="141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3.85" hidden="false" customHeight="true" outlineLevel="0" collapsed="false">
      <c r="A82" s="145" t="s">
        <v>335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обложка!E29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v>45484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n">
        <v>3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290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">
        <v>18</v>
      </c>
    </row>
    <row r="22" customFormat="false" ht="13.8" hidden="false" customHeight="false" outlineLevel="0" collapsed="false">
      <c r="A22" s="104" t="s">
        <v>296</v>
      </c>
      <c r="B22" s="118" t="s">
        <v>18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">
        <v>18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30.0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308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29.85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7.8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38.25" hidden="false" customHeight="true" outlineLevel="0" collapsed="false">
      <c r="A69" s="117" t="s">
        <v>323</v>
      </c>
      <c r="B69" s="117"/>
      <c r="C69" s="130" t="s">
        <v>324</v>
      </c>
      <c r="D69" s="117" t="s">
        <v>325</v>
      </c>
      <c r="E69" s="117" t="s">
        <v>232</v>
      </c>
      <c r="F69" s="117"/>
      <c r="G69" s="131" t="n">
        <f aca="false">133*0.002</f>
        <v>0.266</v>
      </c>
      <c r="AMJ69" s="0"/>
    </row>
    <row r="70" s="113" customFormat="true" ht="25.5" hidden="false" customHeight="true" outlineLevel="0" collapsed="false">
      <c r="A70" s="117"/>
      <c r="B70" s="117"/>
      <c r="C70" s="132" t="str">
        <f aca="false">[1]журнал6!H9</f>
        <v>3 контур защиты</v>
      </c>
      <c r="D70" s="117"/>
      <c r="E70" s="117"/>
      <c r="F70" s="117"/>
      <c r="G70" s="131"/>
      <c r="AMJ70" s="0"/>
    </row>
    <row r="71" s="113" customFormat="true" ht="24.75" hidden="false" customHeight="true" outlineLevel="0" collapsed="false">
      <c r="A71" s="129" t="s">
        <v>326</v>
      </c>
      <c r="B71" s="129"/>
      <c r="C71" s="133" t="s">
        <v>18</v>
      </c>
      <c r="D71" s="134" t="s">
        <v>18</v>
      </c>
      <c r="E71" s="117" t="s">
        <v>18</v>
      </c>
      <c r="F71" s="117"/>
      <c r="G71" s="117" t="s">
        <v>18</v>
      </c>
      <c r="AMJ71" s="0"/>
    </row>
    <row r="72" s="113" customFormat="true" ht="25.5" hidden="false" customHeight="true" outlineLevel="0" collapsed="false">
      <c r="A72" s="129"/>
      <c r="B72" s="129"/>
      <c r="C72" s="135" t="s">
        <v>18</v>
      </c>
      <c r="D72" s="134"/>
      <c r="E72" s="117"/>
      <c r="F72" s="117"/>
      <c r="G72" s="117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41" t="s">
        <v>18</v>
      </c>
      <c r="G76" s="141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41" t="str">
        <f aca="false">F76</f>
        <v>-</v>
      </c>
      <c r="G77" s="141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41" t="s">
        <v>18</v>
      </c>
      <c r="G78" s="141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7.85" hidden="false" customHeight="true" outlineLevel="0" collapsed="false">
      <c r="A82" s="145" t="s">
        <v>338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9.171875" defaultRowHeight="12.8" zeroHeight="false" outlineLevelRow="0" outlineLevelCol="0"/>
  <cols>
    <col collapsed="false" customWidth="true" hidden="false" outlineLevel="0" max="1" min="1" style="0" width="15.87"/>
    <col collapsed="false" customWidth="true" hidden="false" outlineLevel="0" max="4" min="4" style="0" width="11.46"/>
    <col collapsed="false" customWidth="true" hidden="false" outlineLevel="0" max="5" min="5" style="0" width="12.57"/>
    <col collapsed="false" customWidth="true" hidden="false" outlineLevel="0" max="7" min="7" style="0" width="17.86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обложка!E29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v>45464</v>
      </c>
      <c r="C5" s="101"/>
      <c r="D5" s="101"/>
      <c r="E5" s="101"/>
      <c r="F5" s="101"/>
      <c r="G5" s="102"/>
    </row>
    <row r="6" customFormat="false" ht="13.8" hidden="false" customHeight="false" outlineLevel="0" collapsed="false">
      <c r="A6" s="97"/>
      <c r="B6" s="97"/>
      <c r="C6" s="97"/>
      <c r="D6" s="97"/>
      <c r="E6" s="97"/>
      <c r="F6" s="97"/>
      <c r="G6" s="97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8" customFormat="false" ht="13.8" hidden="false" customHeight="false" outlineLevel="0" collapsed="false">
      <c r="A8" s="97"/>
      <c r="B8" s="97"/>
      <c r="C8" s="97"/>
      <c r="D8" s="97"/>
      <c r="E8" s="97"/>
      <c r="F8" s="97"/>
      <c r="G8" s="97"/>
    </row>
    <row r="9" customFormat="false" ht="13.8" hidden="false" customHeight="false" outlineLevel="0" collapsed="false">
      <c r="A9" s="111" t="s">
        <v>281</v>
      </c>
      <c r="B9" s="111"/>
      <c r="C9" s="97"/>
      <c r="D9" s="97"/>
      <c r="E9" s="97"/>
      <c r="F9" s="97"/>
      <c r="G9" s="97"/>
    </row>
    <row r="10" customFormat="false" ht="13.8" hidden="false" customHeight="false" outlineLevel="0" collapsed="false">
      <c r="A10" s="111" t="s">
        <v>282</v>
      </c>
      <c r="B10" s="97"/>
      <c r="C10" s="97"/>
      <c r="D10" s="97"/>
      <c r="E10" s="97"/>
      <c r="F10" s="97"/>
      <c r="G10" s="97"/>
    </row>
    <row r="11" customFormat="false" ht="52.2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</row>
    <row r="12" customFormat="false" ht="13.8" hidden="false" customHeight="false" outlineLevel="0" collapsed="false">
      <c r="A12" s="114" t="s">
        <v>18</v>
      </c>
      <c r="B12" s="114" t="n">
        <v>3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3" customFormat="false" ht="13.8" hidden="false" customHeight="false" outlineLevel="0" collapsed="false">
      <c r="A13" s="97"/>
      <c r="B13" s="97"/>
      <c r="C13" s="97"/>
      <c r="D13" s="97"/>
      <c r="E13" s="97"/>
      <c r="F13" s="97"/>
      <c r="G13" s="97"/>
    </row>
    <row r="14" customFormat="false" ht="13.8" hidden="false" customHeight="false" outlineLevel="0" collapsed="false">
      <c r="A14" s="111" t="s">
        <v>289</v>
      </c>
      <c r="B14" s="111"/>
      <c r="C14" s="111"/>
      <c r="D14" s="97"/>
      <c r="E14" s="97"/>
      <c r="F14" s="97"/>
      <c r="G14" s="97"/>
    </row>
    <row r="15" customFormat="false" ht="52.2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</row>
    <row r="16" customFormat="false" ht="39.55" hidden="false" customHeight="false" outlineLevel="0" collapsed="false">
      <c r="A16" s="117" t="s">
        <v>290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7" customFormat="false" ht="13.8" hidden="false" customHeight="false" outlineLevel="0" collapsed="false">
      <c r="A17" s="97"/>
      <c r="B17" s="97"/>
      <c r="C17" s="97"/>
      <c r="D17" s="97"/>
      <c r="E17" s="97"/>
      <c r="F17" s="97"/>
      <c r="G17" s="97"/>
    </row>
    <row r="18" customFormat="false" ht="13.8" hidden="false" customHeight="false" outlineLevel="0" collapsed="false">
      <c r="A18" s="120" t="s">
        <v>291</v>
      </c>
      <c r="B18" s="97"/>
      <c r="C18" s="97"/>
      <c r="D18" s="97"/>
      <c r="E18" s="97"/>
      <c r="F18" s="97"/>
      <c r="G18" s="97"/>
    </row>
    <row r="19" customFormat="false" ht="13.8" hidden="false" customHeight="false" outlineLevel="0" collapsed="false">
      <c r="A19" s="121" t="s">
        <v>292</v>
      </c>
      <c r="B19" s="121" t="s">
        <v>293</v>
      </c>
      <c r="C19" s="97"/>
      <c r="D19" s="97"/>
      <c r="E19" s="97"/>
      <c r="F19" s="97"/>
      <c r="G19" s="97"/>
    </row>
    <row r="20" customFormat="false" ht="13.8" hidden="false" customHeight="false" outlineLevel="0" collapsed="false">
      <c r="A20" s="122" t="s">
        <v>294</v>
      </c>
      <c r="B20" s="122"/>
      <c r="C20" s="97"/>
      <c r="D20" s="97"/>
      <c r="E20" s="97"/>
      <c r="F20" s="97"/>
      <c r="G20" s="97"/>
    </row>
    <row r="21" customFormat="false" ht="13.8" hidden="false" customHeight="false" outlineLevel="0" collapsed="false">
      <c r="A21" s="104" t="s">
        <v>295</v>
      </c>
      <c r="B21" s="118" t="s">
        <v>18</v>
      </c>
      <c r="C21" s="97"/>
      <c r="D21" s="97"/>
      <c r="E21" s="97"/>
      <c r="F21" s="97"/>
      <c r="G21" s="97"/>
    </row>
    <row r="22" customFormat="false" ht="13.8" hidden="false" customHeight="false" outlineLevel="0" collapsed="false">
      <c r="A22" s="104" t="s">
        <v>296</v>
      </c>
      <c r="B22" s="118" t="s">
        <v>18</v>
      </c>
      <c r="C22" s="97"/>
      <c r="D22" s="97"/>
      <c r="E22" s="97"/>
      <c r="F22" s="97"/>
      <c r="G22" s="97"/>
    </row>
    <row r="23" customFormat="false" ht="13.8" hidden="false" customHeight="false" outlineLevel="0" collapsed="false">
      <c r="A23" s="97"/>
      <c r="B23" s="97"/>
      <c r="C23" s="97"/>
      <c r="D23" s="97"/>
      <c r="E23" s="97"/>
      <c r="F23" s="97"/>
      <c r="G23" s="97"/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">
        <v>18</v>
      </c>
      <c r="G27" s="118"/>
    </row>
    <row r="28" customFormat="false" ht="13.8" hidden="false" customHeight="false" outlineLevel="0" collapsed="false">
      <c r="A28" s="120" t="s">
        <v>301</v>
      </c>
      <c r="B28" s="97"/>
      <c r="C28" s="97"/>
      <c r="D28" s="97"/>
      <c r="E28" s="97"/>
      <c r="F28" s="97"/>
      <c r="G28" s="97"/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0" customFormat="false" ht="13.8" hidden="false" customHeight="false" outlineLevel="0" collapsed="false">
      <c r="A30" s="97"/>
      <c r="B30" s="97"/>
      <c r="C30" s="97"/>
      <c r="D30" s="97"/>
      <c r="E30" s="97"/>
      <c r="F30" s="97"/>
      <c r="G30" s="97"/>
    </row>
    <row r="31" customFormat="false" ht="13.8" hidden="false" customHeight="false" outlineLevel="0" collapsed="false">
      <c r="A31" s="111" t="s">
        <v>303</v>
      </c>
      <c r="B31" s="97"/>
      <c r="C31" s="97"/>
      <c r="D31" s="97"/>
      <c r="E31" s="97"/>
      <c r="F31" s="97"/>
      <c r="G31" s="97"/>
    </row>
    <row r="32" customFormat="false" ht="52.2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4" customFormat="false" ht="13.8" hidden="false" customHeight="false" outlineLevel="0" collapsed="false">
      <c r="A34" s="97"/>
      <c r="B34" s="97"/>
      <c r="C34" s="97"/>
      <c r="D34" s="97"/>
      <c r="E34" s="97"/>
      <c r="F34" s="97"/>
      <c r="G34" s="97"/>
    </row>
    <row r="35" customFormat="false" ht="13.8" hidden="false" customHeight="false" outlineLevel="0" collapsed="false">
      <c r="A35" s="120" t="s">
        <v>291</v>
      </c>
      <c r="B35" s="97"/>
      <c r="C35" s="97"/>
      <c r="D35" s="97"/>
      <c r="E35" s="97"/>
      <c r="F35" s="97"/>
      <c r="G35" s="97"/>
    </row>
    <row r="36" customFormat="false" ht="13.8" hidden="false" customHeight="false" outlineLevel="0" collapsed="false">
      <c r="A36" s="121" t="s">
        <v>292</v>
      </c>
      <c r="B36" s="121" t="s">
        <v>293</v>
      </c>
      <c r="C36" s="97"/>
      <c r="D36" s="97"/>
      <c r="E36" s="97"/>
      <c r="F36" s="97"/>
      <c r="G36" s="97"/>
    </row>
    <row r="37" customFormat="false" ht="13.8" hidden="false" customHeight="false" outlineLevel="0" collapsed="false">
      <c r="A37" s="104" t="s">
        <v>304</v>
      </c>
      <c r="B37" s="104"/>
      <c r="C37" s="97"/>
      <c r="D37" s="97"/>
      <c r="E37" s="97"/>
      <c r="F37" s="97"/>
      <c r="G37" s="97"/>
    </row>
    <row r="38" customFormat="false" ht="13.8" hidden="false" customHeight="false" outlineLevel="0" collapsed="false">
      <c r="A38" s="104" t="s">
        <v>305</v>
      </c>
      <c r="B38" s="118" t="s">
        <v>18</v>
      </c>
      <c r="C38" s="97"/>
      <c r="D38" s="97"/>
      <c r="E38" s="97"/>
      <c r="F38" s="97"/>
      <c r="G38" s="97"/>
    </row>
    <row r="39" customFormat="false" ht="13.8" hidden="false" customHeight="false" outlineLevel="0" collapsed="false">
      <c r="A39" s="104" t="s">
        <v>306</v>
      </c>
      <c r="B39" s="118" t="s">
        <v>18</v>
      </c>
      <c r="C39" s="113"/>
      <c r="D39" s="113"/>
      <c r="E39" s="113"/>
      <c r="F39" s="113"/>
      <c r="G39" s="113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  <c r="G40" s="97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  <c r="G41" s="97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  <c r="G42" s="97"/>
    </row>
    <row r="43" customFormat="false" ht="13.8" hidden="false" customHeight="false" outlineLevel="0" collapsed="false">
      <c r="A43" s="128" t="s">
        <v>308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  <c r="G44" s="97"/>
    </row>
    <row r="45" customFormat="false" ht="13.8" hidden="false" customHeight="false" outlineLevel="0" collapsed="false">
      <c r="A45" s="120" t="s">
        <v>301</v>
      </c>
      <c r="B45" s="97"/>
      <c r="C45" s="97"/>
      <c r="D45" s="97"/>
      <c r="E45" s="97"/>
      <c r="F45" s="97"/>
      <c r="G45" s="97"/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7" customFormat="false" ht="13.8" hidden="false" customHeight="false" outlineLevel="0" collapsed="false">
      <c r="A47" s="97"/>
      <c r="B47" s="97"/>
      <c r="C47" s="97"/>
      <c r="D47" s="97"/>
      <c r="E47" s="97"/>
      <c r="F47" s="97"/>
      <c r="G47" s="97"/>
    </row>
    <row r="48" customFormat="false" ht="13.8" hidden="false" customHeight="false" outlineLevel="0" collapsed="false">
      <c r="A48" s="111" t="s">
        <v>309</v>
      </c>
      <c r="B48" s="97"/>
      <c r="C48" s="97"/>
      <c r="D48" s="97"/>
      <c r="E48" s="97"/>
      <c r="F48" s="97"/>
      <c r="G48" s="97"/>
    </row>
    <row r="49" customFormat="false" ht="26.8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B52" s="97"/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  <c r="C53" s="97"/>
      <c r="D53" s="97"/>
      <c r="E53" s="97"/>
      <c r="F53" s="97"/>
      <c r="G53" s="97"/>
    </row>
    <row r="54" customFormat="false" ht="13.8" hidden="false" customHeight="false" outlineLevel="0" collapsed="false">
      <c r="A54" s="125" t="s">
        <v>317</v>
      </c>
      <c r="B54" s="102"/>
      <c r="C54" s="97"/>
      <c r="D54" s="97"/>
      <c r="E54" s="97"/>
      <c r="F54" s="97"/>
      <c r="G54" s="97"/>
    </row>
    <row r="55" customFormat="false" ht="13.8" hidden="false" customHeight="false" outlineLevel="0" collapsed="false">
      <c r="A55" s="104" t="s">
        <v>311</v>
      </c>
      <c r="B55" s="118" t="s">
        <v>18</v>
      </c>
      <c r="C55" s="97"/>
      <c r="D55" s="97"/>
      <c r="E55" s="97"/>
      <c r="F55" s="97"/>
      <c r="G55" s="97"/>
    </row>
    <row r="56" customFormat="false" ht="13.8" hidden="false" customHeight="false" outlineLevel="0" collapsed="false">
      <c r="A56" s="104" t="s">
        <v>312</v>
      </c>
      <c r="B56" s="118" t="s">
        <v>18</v>
      </c>
      <c r="C56" s="97"/>
      <c r="D56" s="97"/>
      <c r="E56" s="97"/>
      <c r="F56" s="97"/>
      <c r="G56" s="97"/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  <c r="C57" s="97"/>
      <c r="D57" s="97"/>
      <c r="E57" s="97"/>
      <c r="F57" s="97"/>
      <c r="G57" s="97"/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  <c r="C58" s="97"/>
      <c r="D58" s="97"/>
      <c r="E58" s="97"/>
      <c r="F58" s="97"/>
      <c r="G58" s="97"/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  <c r="C59" s="97"/>
      <c r="D59" s="97"/>
      <c r="E59" s="97"/>
      <c r="F59" s="97"/>
      <c r="G59" s="97"/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  <c r="C60" s="97"/>
      <c r="D60" s="97"/>
      <c r="E60" s="97"/>
      <c r="F60" s="97"/>
      <c r="G60" s="97"/>
    </row>
    <row r="61" customFormat="false" ht="13.8" hidden="false" customHeight="false" outlineLevel="0" collapsed="false">
      <c r="A61" s="97"/>
      <c r="B61" s="97"/>
      <c r="C61" s="97"/>
      <c r="D61" s="97"/>
      <c r="E61" s="97"/>
      <c r="F61" s="97"/>
      <c r="G61" s="97"/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  <c r="G63" s="97"/>
    </row>
    <row r="64" customFormat="false" ht="13.8" hidden="false" customHeight="false" outlineLevel="0" collapsed="false">
      <c r="A64" s="120" t="s">
        <v>301</v>
      </c>
      <c r="B64" s="97"/>
      <c r="C64" s="97"/>
      <c r="D64" s="97"/>
      <c r="E64" s="97"/>
      <c r="F64" s="97"/>
      <c r="G64" s="97"/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6" customFormat="false" ht="13.8" hidden="false" customHeight="false" outlineLevel="0" collapsed="false">
      <c r="A66" s="97"/>
      <c r="B66" s="97"/>
      <c r="C66" s="97"/>
      <c r="D66" s="97"/>
      <c r="E66" s="97"/>
      <c r="F66" s="97"/>
      <c r="G66" s="97"/>
    </row>
    <row r="67" customFormat="false" ht="13.8" hidden="false" customHeight="false" outlineLevel="0" collapsed="false">
      <c r="A67" s="111" t="s">
        <v>318</v>
      </c>
      <c r="B67" s="97"/>
      <c r="C67" s="97"/>
      <c r="D67" s="97"/>
      <c r="E67" s="97"/>
      <c r="F67" s="97"/>
      <c r="G67" s="97"/>
    </row>
    <row r="68" customFormat="false" ht="52.2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</row>
    <row r="69" customFormat="false" ht="14.15" hidden="false" customHeight="true" outlineLevel="0" collapsed="false">
      <c r="A69" s="117" t="s">
        <v>323</v>
      </c>
      <c r="B69" s="117"/>
      <c r="C69" s="130" t="s">
        <v>324</v>
      </c>
      <c r="D69" s="117" t="s">
        <v>325</v>
      </c>
      <c r="E69" s="117" t="s">
        <v>232</v>
      </c>
      <c r="F69" s="117"/>
      <c r="G69" s="131" t="n">
        <f aca="false">133*0.002</f>
        <v>0.266</v>
      </c>
    </row>
    <row r="70" customFormat="false" ht="26.85" hidden="false" customHeight="false" outlineLevel="0" collapsed="false">
      <c r="A70" s="117"/>
      <c r="B70" s="117"/>
      <c r="C70" s="132" t="str">
        <f aca="false">[1]журнал6!H9</f>
        <v>3 контур защиты</v>
      </c>
      <c r="D70" s="117"/>
      <c r="E70" s="117"/>
      <c r="F70" s="117"/>
      <c r="G70" s="131"/>
    </row>
    <row r="71" customFormat="false" ht="14.15" hidden="false" customHeight="true" outlineLevel="0" collapsed="false">
      <c r="A71" s="129" t="s">
        <v>326</v>
      </c>
      <c r="B71" s="129"/>
      <c r="C71" s="133" t="s">
        <v>18</v>
      </c>
      <c r="D71" s="134" t="s">
        <v>18</v>
      </c>
      <c r="E71" s="117" t="s">
        <v>18</v>
      </c>
      <c r="F71" s="117"/>
      <c r="G71" s="117" t="s">
        <v>18</v>
      </c>
    </row>
    <row r="72" customFormat="false" ht="13.8" hidden="false" customHeight="false" outlineLevel="0" collapsed="false">
      <c r="A72" s="129"/>
      <c r="B72" s="129"/>
      <c r="C72" s="135" t="s">
        <v>18</v>
      </c>
      <c r="D72" s="134"/>
      <c r="E72" s="117"/>
      <c r="F72" s="117"/>
      <c r="G72" s="117"/>
    </row>
    <row r="73" customFormat="false" ht="26.85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</row>
    <row r="74" customFormat="false" ht="13.8" hidden="false" customHeight="false" outlineLevel="0" collapsed="false">
      <c r="A74" s="137"/>
      <c r="B74" s="137"/>
      <c r="C74" s="138"/>
      <c r="D74" s="138"/>
      <c r="E74" s="138"/>
      <c r="F74" s="138"/>
      <c r="G74" s="138"/>
    </row>
    <row r="75" customFormat="false" ht="13.8" hidden="false" customHeight="false" outlineLevel="0" collapsed="false">
      <c r="A75" s="111" t="s">
        <v>328</v>
      </c>
      <c r="B75" s="139"/>
      <c r="C75" s="97"/>
      <c r="D75" s="97"/>
      <c r="E75" s="97"/>
      <c r="F75" s="97"/>
      <c r="G75" s="97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41" t="s">
        <v>18</v>
      </c>
      <c r="G76" s="141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41" t="str">
        <f aca="false">F76</f>
        <v>-</v>
      </c>
      <c r="G77" s="141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41" t="s">
        <v>18</v>
      </c>
      <c r="G78" s="141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0" customFormat="false" ht="13.8" hidden="false" customHeight="false" outlineLevel="0" collapsed="false">
      <c r="A80" s="97"/>
      <c r="B80" s="97"/>
      <c r="C80" s="97"/>
      <c r="D80" s="97"/>
      <c r="E80" s="97"/>
      <c r="F80" s="97"/>
      <c r="G80" s="97"/>
    </row>
    <row r="81" customFormat="false" ht="13.8" hidden="false" customHeight="false" outlineLevel="0" collapsed="false">
      <c r="A81" s="111" t="s">
        <v>334</v>
      </c>
      <c r="B81" s="97"/>
      <c r="C81" s="97"/>
      <c r="D81" s="97"/>
      <c r="E81" s="97"/>
      <c r="F81" s="97"/>
      <c r="G81" s="97"/>
    </row>
    <row r="82" customFormat="false" ht="26.85" hidden="false" customHeight="true" outlineLevel="0" collapsed="false">
      <c r="A82" s="145" t="s">
        <v>338</v>
      </c>
      <c r="B82" s="145"/>
      <c r="C82" s="145"/>
      <c r="D82" s="145"/>
      <c r="E82" s="145"/>
      <c r="F82" s="145"/>
      <c r="G82" s="145"/>
    </row>
    <row r="83" customFormat="false" ht="13.8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13.8" hidden="false" customHeight="fals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73" activeCellId="0" sqref="G73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6.71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занесвынес!H9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48" t="n">
        <f aca="false">журнал!A9</f>
        <v>45475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29" t="s">
        <v>290</v>
      </c>
      <c r="B16" s="118" t="n">
        <v>2</v>
      </c>
      <c r="C16" s="149" t="s">
        <v>339</v>
      </c>
      <c r="D16" s="118" t="s">
        <v>18</v>
      </c>
      <c r="E16" s="119" t="s">
        <v>18</v>
      </c>
      <c r="F16" s="141" t="n">
        <v>3</v>
      </c>
      <c r="G16" s="141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n">
        <v>0</v>
      </c>
    </row>
    <row r="22" customFormat="false" ht="13.8" hidden="false" customHeight="false" outlineLevel="0" collapsed="false">
      <c r="A22" s="104" t="s">
        <v>296</v>
      </c>
      <c r="B22" s="118" t="n">
        <f aca="false">B21</f>
        <v>0</v>
      </c>
    </row>
    <row r="23" customFormat="false" ht="13.8" hidden="false" customHeight="false" outlineLevel="0" collapsed="false">
      <c r="A23" s="150"/>
      <c r="B23" s="151"/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n">
        <f aca="false">F16</f>
        <v>3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340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18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30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24.85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7.8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20.25" hidden="false" customHeight="true" outlineLevel="0" collapsed="false">
      <c r="A69" s="129" t="s">
        <v>323</v>
      </c>
      <c r="B69" s="129"/>
      <c r="C69" s="130" t="s">
        <v>18</v>
      </c>
      <c r="D69" s="117" t="s">
        <v>18</v>
      </c>
      <c r="E69" s="117" t="s">
        <v>18</v>
      </c>
      <c r="F69" s="117"/>
      <c r="G69" s="118" t="s">
        <v>18</v>
      </c>
      <c r="AMJ69" s="0"/>
    </row>
    <row r="70" s="113" customFormat="true" ht="25.5" hidden="false" customHeight="true" outlineLevel="0" collapsed="false">
      <c r="A70" s="129"/>
      <c r="B70" s="129"/>
      <c r="C70" s="132" t="s">
        <v>18</v>
      </c>
      <c r="D70" s="117"/>
      <c r="E70" s="117"/>
      <c r="F70" s="117"/>
      <c r="G70" s="118"/>
      <c r="AMJ70" s="0"/>
    </row>
    <row r="71" s="113" customFormat="true" ht="30.75" hidden="false" customHeight="true" outlineLevel="0" collapsed="false">
      <c r="A71" s="129" t="s">
        <v>326</v>
      </c>
      <c r="B71" s="129"/>
      <c r="C71" s="133" t="s">
        <v>268</v>
      </c>
      <c r="D71" s="134" t="str">
        <f aca="false">журнал!B9</f>
        <v>Ратобор-брикет от грызунов</v>
      </c>
      <c r="E71" s="117" t="str">
        <f aca="false">журнал!F9</f>
        <v>Бродифакум 0,005%</v>
      </c>
      <c r="F71" s="117"/>
      <c r="G71" s="131" t="n">
        <f aca="false">SUM(197)*0.02</f>
        <v>3.94</v>
      </c>
      <c r="AMJ71" s="0"/>
    </row>
    <row r="72" s="113" customFormat="true" ht="25.5" hidden="false" customHeight="true" outlineLevel="0" collapsed="false">
      <c r="A72" s="129"/>
      <c r="B72" s="129"/>
      <c r="C72" s="135" t="s">
        <v>341</v>
      </c>
      <c r="D72" s="134"/>
      <c r="E72" s="117"/>
      <c r="F72" s="117"/>
      <c r="G72" s="131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41" t="s">
        <v>18</v>
      </c>
      <c r="G76" s="141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41" t="str">
        <f aca="false">F76</f>
        <v>-</v>
      </c>
      <c r="G77" s="141"/>
    </row>
    <row r="78" customFormat="false" ht="26.85" hidden="false" customHeight="true" outlineLevel="0" collapsed="false">
      <c r="A78" s="142" t="s">
        <v>331</v>
      </c>
      <c r="B78" s="143"/>
      <c r="C78" s="143"/>
      <c r="D78" s="143"/>
      <c r="E78" s="144"/>
      <c r="F78" s="149" t="s">
        <v>18</v>
      </c>
      <c r="G78" s="149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5.85" hidden="false" customHeight="true" outlineLevel="0" collapsed="false">
      <c r="A82" s="145" t="s">
        <v>342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F13" activeCellId="0" sqref="F13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">
        <v>205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48" t="n">
        <f aca="false">журнал!A11</f>
        <v>45483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59.7" hidden="false" customHeight="true" outlineLevel="0" collapsed="false">
      <c r="A16" s="117" t="s">
        <v>290</v>
      </c>
      <c r="B16" s="118" t="n">
        <v>2</v>
      </c>
      <c r="C16" s="117" t="n">
        <v>42.56</v>
      </c>
      <c r="D16" s="118" t="s">
        <v>16</v>
      </c>
      <c r="E16" s="119" t="s">
        <v>18</v>
      </c>
      <c r="F16" s="118" t="n">
        <v>2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">
        <v>18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52" t="n">
        <f aca="false">F16</f>
        <v>2</v>
      </c>
      <c r="G27" s="152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340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53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18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29.85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7.8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20.25" hidden="false" customHeight="true" outlineLevel="0" collapsed="false">
      <c r="A69" s="129" t="s">
        <v>323</v>
      </c>
      <c r="B69" s="129"/>
      <c r="C69" s="130" t="s">
        <v>18</v>
      </c>
      <c r="D69" s="117" t="s">
        <v>18</v>
      </c>
      <c r="E69" s="117" t="s">
        <v>18</v>
      </c>
      <c r="F69" s="117"/>
      <c r="G69" s="118" t="s">
        <v>18</v>
      </c>
      <c r="AMJ69" s="0"/>
    </row>
    <row r="70" s="113" customFormat="true" ht="25.5" hidden="false" customHeight="true" outlineLevel="0" collapsed="false">
      <c r="A70" s="129"/>
      <c r="B70" s="129"/>
      <c r="C70" s="132" t="s">
        <v>18</v>
      </c>
      <c r="D70" s="117"/>
      <c r="E70" s="117"/>
      <c r="F70" s="117"/>
      <c r="G70" s="118"/>
      <c r="AMJ70" s="0"/>
    </row>
    <row r="71" s="113" customFormat="true" ht="23.85" hidden="false" customHeight="true" outlineLevel="0" collapsed="false">
      <c r="A71" s="129" t="s">
        <v>326</v>
      </c>
      <c r="B71" s="129"/>
      <c r="C71" s="133" t="s">
        <v>268</v>
      </c>
      <c r="D71" s="134" t="str">
        <f aca="false">журнал!B9</f>
        <v>Ратобор-брикет от грызунов</v>
      </c>
      <c r="E71" s="117" t="str">
        <f aca="false">журнал!F9</f>
        <v>Бродифакум 0,005%</v>
      </c>
      <c r="F71" s="117"/>
      <c r="G71" s="131" t="n">
        <f aca="false">SUM(197)*0.02</f>
        <v>3.94</v>
      </c>
      <c r="AMJ71" s="0"/>
    </row>
    <row r="72" s="113" customFormat="true" ht="25.5" hidden="false" customHeight="true" outlineLevel="0" collapsed="false">
      <c r="A72" s="129"/>
      <c r="B72" s="129"/>
      <c r="C72" s="135" t="s">
        <v>341</v>
      </c>
      <c r="D72" s="134"/>
      <c r="E72" s="117"/>
      <c r="F72" s="117"/>
      <c r="G72" s="131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18" t="s">
        <v>18</v>
      </c>
      <c r="G76" s="118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18" t="s">
        <v>18</v>
      </c>
      <c r="G77" s="118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18" t="s">
        <v>18</v>
      </c>
      <c r="G78" s="118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6.85" hidden="false" customHeight="true" outlineLevel="0" collapsed="false">
      <c r="A82" s="145" t="s">
        <v>342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9" activeCellId="0" sqref="A29"/>
    </sheetView>
  </sheetViews>
  <sheetFormatPr defaultColWidth="9.171875" defaultRowHeight="12.8" zeroHeight="false" outlineLevelRow="0" outlineLevelCol="0"/>
  <cols>
    <col collapsed="false" customWidth="true" hidden="false" outlineLevel="0" max="1" min="1" style="0" width="16.43"/>
    <col collapsed="false" customWidth="true" hidden="false" outlineLevel="0" max="5" min="5" style="0" width="14.55"/>
    <col collapsed="false" customWidth="true" hidden="false" outlineLevel="0" max="7" min="7" style="0" width="18.08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">
        <v>205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48" t="e">
        <f aca="false">#REF!</f>
        <v>#REF!</v>
      </c>
      <c r="C5" s="101"/>
      <c r="D5" s="101"/>
      <c r="E5" s="101"/>
      <c r="F5" s="101"/>
      <c r="G5" s="102"/>
    </row>
    <row r="6" customFormat="false" ht="13.8" hidden="false" customHeight="false" outlineLevel="0" collapsed="false">
      <c r="A6" s="97"/>
      <c r="B6" s="97"/>
      <c r="C6" s="97"/>
      <c r="D6" s="97"/>
      <c r="E6" s="97"/>
      <c r="F6" s="97"/>
      <c r="G6" s="97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8" customFormat="false" ht="13.8" hidden="false" customHeight="false" outlineLevel="0" collapsed="false">
      <c r="A8" s="97"/>
      <c r="B8" s="97"/>
      <c r="C8" s="97"/>
      <c r="D8" s="97"/>
      <c r="E8" s="97"/>
      <c r="F8" s="97"/>
      <c r="G8" s="97"/>
    </row>
    <row r="9" customFormat="false" ht="13.8" hidden="false" customHeight="false" outlineLevel="0" collapsed="false">
      <c r="A9" s="111" t="s">
        <v>281</v>
      </c>
      <c r="B9" s="111"/>
      <c r="C9" s="97"/>
      <c r="D9" s="97"/>
      <c r="E9" s="97"/>
      <c r="F9" s="97"/>
      <c r="G9" s="97"/>
    </row>
    <row r="10" customFormat="false" ht="13.8" hidden="false" customHeight="false" outlineLevel="0" collapsed="false">
      <c r="A10" s="111" t="s">
        <v>282</v>
      </c>
      <c r="B10" s="97"/>
      <c r="C10" s="97"/>
      <c r="D10" s="97"/>
      <c r="E10" s="97"/>
      <c r="F10" s="97"/>
      <c r="G10" s="97"/>
    </row>
    <row r="11" customFormat="false" ht="52.2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3" customFormat="false" ht="13.8" hidden="false" customHeight="false" outlineLevel="0" collapsed="false">
      <c r="A13" s="97"/>
      <c r="B13" s="97"/>
      <c r="C13" s="97"/>
      <c r="D13" s="97"/>
      <c r="E13" s="97"/>
      <c r="F13" s="97"/>
      <c r="G13" s="97"/>
    </row>
    <row r="14" customFormat="false" ht="13.8" hidden="false" customHeight="false" outlineLevel="0" collapsed="false">
      <c r="A14" s="111" t="s">
        <v>289</v>
      </c>
      <c r="B14" s="111"/>
      <c r="C14" s="111"/>
      <c r="D14" s="97"/>
      <c r="E14" s="97"/>
      <c r="F14" s="97"/>
      <c r="G14" s="97"/>
    </row>
    <row r="15" customFormat="false" ht="52.2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</row>
    <row r="16" customFormat="false" ht="26.85" hidden="false" customHeight="false" outlineLevel="0" collapsed="false">
      <c r="A16" s="117" t="s">
        <v>290</v>
      </c>
      <c r="B16" s="118" t="n">
        <v>2</v>
      </c>
      <c r="C16" s="149" t="s">
        <v>343</v>
      </c>
      <c r="D16" s="118" t="s">
        <v>16</v>
      </c>
      <c r="E16" s="119" t="s">
        <v>18</v>
      </c>
      <c r="F16" s="141" t="n">
        <v>3</v>
      </c>
      <c r="G16" s="141"/>
    </row>
    <row r="17" customFormat="false" ht="13.8" hidden="false" customHeight="false" outlineLevel="0" collapsed="false">
      <c r="A17" s="97"/>
      <c r="B17" s="97"/>
      <c r="C17" s="97"/>
      <c r="D17" s="97"/>
      <c r="E17" s="97"/>
      <c r="F17" s="97"/>
      <c r="G17" s="97"/>
    </row>
    <row r="18" customFormat="false" ht="13.8" hidden="false" customHeight="false" outlineLevel="0" collapsed="false">
      <c r="A18" s="120" t="s">
        <v>291</v>
      </c>
      <c r="B18" s="97"/>
      <c r="C18" s="97"/>
      <c r="D18" s="97"/>
      <c r="E18" s="97"/>
      <c r="F18" s="97"/>
      <c r="G18" s="97"/>
    </row>
    <row r="19" customFormat="false" ht="13.8" hidden="false" customHeight="false" outlineLevel="0" collapsed="false">
      <c r="A19" s="121" t="s">
        <v>292</v>
      </c>
      <c r="B19" s="121" t="s">
        <v>293</v>
      </c>
      <c r="C19" s="97"/>
      <c r="D19" s="97"/>
      <c r="E19" s="97"/>
      <c r="F19" s="97"/>
      <c r="G19" s="97"/>
    </row>
    <row r="20" customFormat="false" ht="13.8" hidden="false" customHeight="false" outlineLevel="0" collapsed="false">
      <c r="A20" s="122" t="s">
        <v>294</v>
      </c>
      <c r="B20" s="122"/>
      <c r="C20" s="97"/>
      <c r="D20" s="97"/>
      <c r="E20" s="97"/>
      <c r="F20" s="97"/>
      <c r="G20" s="97"/>
    </row>
    <row r="21" customFormat="false" ht="13.8" hidden="false" customHeight="false" outlineLevel="0" collapsed="false">
      <c r="A21" s="104" t="s">
        <v>295</v>
      </c>
      <c r="B21" s="118" t="s">
        <v>18</v>
      </c>
      <c r="C21" s="97"/>
      <c r="D21" s="97"/>
      <c r="E21" s="97"/>
      <c r="F21" s="97"/>
      <c r="G21" s="97"/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  <c r="C22" s="97"/>
      <c r="D22" s="97"/>
      <c r="E22" s="97"/>
      <c r="F22" s="97"/>
      <c r="G22" s="97"/>
    </row>
    <row r="23" customFormat="false" ht="13.8" hidden="false" customHeight="false" outlineLevel="0" collapsed="false">
      <c r="A23" s="97"/>
      <c r="B23" s="97"/>
      <c r="C23" s="97"/>
      <c r="D23" s="97"/>
      <c r="E23" s="97"/>
      <c r="F23" s="97"/>
      <c r="G23" s="97"/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52" t="n">
        <f aca="false">F16</f>
        <v>3</v>
      </c>
      <c r="G27" s="152"/>
    </row>
    <row r="28" customFormat="false" ht="13.8" hidden="false" customHeight="false" outlineLevel="0" collapsed="false">
      <c r="A28" s="120" t="s">
        <v>301</v>
      </c>
      <c r="B28" s="97"/>
      <c r="C28" s="97"/>
      <c r="D28" s="97"/>
      <c r="E28" s="97"/>
      <c r="F28" s="97"/>
      <c r="G28" s="97"/>
    </row>
    <row r="29" customFormat="false" ht="13.8" hidden="false" customHeight="false" outlineLevel="0" collapsed="false">
      <c r="A29" s="125" t="s">
        <v>340</v>
      </c>
      <c r="B29" s="101"/>
      <c r="C29" s="101"/>
      <c r="D29" s="101"/>
      <c r="E29" s="101"/>
      <c r="F29" s="101"/>
      <c r="G29" s="102"/>
    </row>
    <row r="30" customFormat="false" ht="13.8" hidden="false" customHeight="false" outlineLevel="0" collapsed="false">
      <c r="A30" s="97"/>
      <c r="B30" s="97"/>
      <c r="C30" s="97"/>
      <c r="D30" s="97"/>
      <c r="E30" s="97"/>
      <c r="F30" s="97"/>
      <c r="G30" s="97"/>
    </row>
    <row r="31" customFormat="false" ht="13.8" hidden="false" customHeight="false" outlineLevel="0" collapsed="false">
      <c r="A31" s="111" t="s">
        <v>303</v>
      </c>
      <c r="B31" s="97"/>
      <c r="C31" s="97"/>
      <c r="D31" s="97"/>
      <c r="E31" s="97"/>
      <c r="F31" s="97"/>
      <c r="G31" s="97"/>
    </row>
    <row r="32" customFormat="false" ht="52.2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4" customFormat="false" ht="13.8" hidden="false" customHeight="false" outlineLevel="0" collapsed="false">
      <c r="A34" s="97"/>
      <c r="B34" s="97"/>
      <c r="C34" s="97"/>
      <c r="D34" s="97"/>
      <c r="E34" s="97"/>
      <c r="F34" s="97"/>
      <c r="G34" s="97"/>
    </row>
    <row r="35" customFormat="false" ht="13.8" hidden="false" customHeight="false" outlineLevel="0" collapsed="false">
      <c r="A35" s="120" t="s">
        <v>291</v>
      </c>
      <c r="B35" s="97"/>
      <c r="C35" s="97"/>
      <c r="D35" s="97"/>
      <c r="E35" s="97"/>
      <c r="F35" s="97"/>
      <c r="G35" s="97"/>
    </row>
    <row r="36" customFormat="false" ht="13.8" hidden="false" customHeight="false" outlineLevel="0" collapsed="false">
      <c r="A36" s="121" t="s">
        <v>292</v>
      </c>
      <c r="B36" s="121" t="s">
        <v>293</v>
      </c>
      <c r="C36" s="97"/>
      <c r="D36" s="97"/>
      <c r="E36" s="97"/>
      <c r="F36" s="97"/>
      <c r="G36" s="97"/>
    </row>
    <row r="37" customFormat="false" ht="13.8" hidden="false" customHeight="false" outlineLevel="0" collapsed="false">
      <c r="A37" s="104" t="s">
        <v>304</v>
      </c>
      <c r="B37" s="104"/>
      <c r="C37" s="97"/>
      <c r="D37" s="97"/>
      <c r="E37" s="97"/>
      <c r="F37" s="97"/>
      <c r="G37" s="97"/>
    </row>
    <row r="38" customFormat="false" ht="13.8" hidden="false" customHeight="false" outlineLevel="0" collapsed="false">
      <c r="A38" s="104" t="s">
        <v>305</v>
      </c>
      <c r="B38" s="118" t="s">
        <v>18</v>
      </c>
      <c r="C38" s="97"/>
      <c r="D38" s="97"/>
      <c r="E38" s="97"/>
      <c r="F38" s="97"/>
      <c r="G38" s="97"/>
    </row>
    <row r="39" customFormat="false" ht="13.8" hidden="false" customHeight="false" outlineLevel="0" collapsed="false">
      <c r="A39" s="104" t="s">
        <v>306</v>
      </c>
      <c r="B39" s="118" t="s">
        <v>18</v>
      </c>
      <c r="C39" s="113"/>
      <c r="D39" s="113"/>
      <c r="E39" s="113"/>
      <c r="F39" s="113"/>
      <c r="G39" s="113"/>
    </row>
    <row r="40" customFormat="false" ht="13.8" hidden="false" customHeight="false" outlineLevel="0" collapsed="false">
      <c r="A40" s="153" t="s">
        <v>307</v>
      </c>
      <c r="B40" s="118" t="s">
        <v>18</v>
      </c>
      <c r="C40" s="126"/>
      <c r="D40" s="126"/>
      <c r="E40" s="126"/>
      <c r="F40" s="126"/>
      <c r="G40" s="97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  <c r="G41" s="97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  <c r="G42" s="97"/>
    </row>
    <row r="43" customFormat="false" ht="13.8" hidden="false" customHeight="false" outlineLevel="0" collapsed="false">
      <c r="A43" s="128" t="s">
        <v>18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  <c r="G44" s="97"/>
    </row>
    <row r="45" customFormat="false" ht="13.8" hidden="false" customHeight="false" outlineLevel="0" collapsed="false">
      <c r="A45" s="120" t="s">
        <v>301</v>
      </c>
      <c r="B45" s="97"/>
      <c r="C45" s="97"/>
      <c r="D45" s="97"/>
      <c r="E45" s="97"/>
      <c r="F45" s="97"/>
      <c r="G45" s="97"/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7" customFormat="false" ht="13.8" hidden="false" customHeight="false" outlineLevel="0" collapsed="false">
      <c r="A47" s="97"/>
      <c r="B47" s="97"/>
      <c r="C47" s="97"/>
      <c r="D47" s="97"/>
      <c r="E47" s="97"/>
      <c r="F47" s="97"/>
      <c r="G47" s="97"/>
    </row>
    <row r="48" customFormat="false" ht="13.8" hidden="false" customHeight="false" outlineLevel="0" collapsed="false">
      <c r="A48" s="111" t="s">
        <v>309</v>
      </c>
      <c r="B48" s="97"/>
      <c r="C48" s="97"/>
      <c r="D48" s="97"/>
      <c r="E48" s="97"/>
      <c r="F48" s="97"/>
      <c r="G48" s="97"/>
    </row>
    <row r="49" customFormat="false" ht="26.8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12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B52" s="97"/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  <c r="C53" s="97"/>
      <c r="D53" s="97"/>
      <c r="E53" s="97"/>
      <c r="F53" s="97"/>
      <c r="G53" s="97"/>
    </row>
    <row r="54" customFormat="false" ht="13.8" hidden="false" customHeight="false" outlineLevel="0" collapsed="false">
      <c r="A54" s="125" t="s">
        <v>317</v>
      </c>
      <c r="B54" s="102"/>
      <c r="C54" s="97"/>
      <c r="D54" s="97"/>
      <c r="E54" s="97"/>
      <c r="F54" s="97"/>
      <c r="G54" s="97"/>
    </row>
    <row r="55" customFormat="false" ht="13.8" hidden="false" customHeight="false" outlineLevel="0" collapsed="false">
      <c r="A55" s="104" t="s">
        <v>311</v>
      </c>
      <c r="B55" s="118" t="s">
        <v>18</v>
      </c>
      <c r="C55" s="97"/>
      <c r="D55" s="97"/>
      <c r="E55" s="97"/>
      <c r="F55" s="97"/>
      <c r="G55" s="97"/>
    </row>
    <row r="56" customFormat="false" ht="13.8" hidden="false" customHeight="false" outlineLevel="0" collapsed="false">
      <c r="A56" s="104" t="s">
        <v>312</v>
      </c>
      <c r="B56" s="118" t="s">
        <v>18</v>
      </c>
      <c r="C56" s="97"/>
      <c r="D56" s="97"/>
      <c r="E56" s="97"/>
      <c r="F56" s="97"/>
      <c r="G56" s="97"/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  <c r="C57" s="97"/>
      <c r="D57" s="97"/>
      <c r="E57" s="97"/>
      <c r="F57" s="97"/>
      <c r="G57" s="97"/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  <c r="C58" s="97"/>
      <c r="D58" s="97"/>
      <c r="E58" s="97"/>
      <c r="F58" s="97"/>
      <c r="G58" s="97"/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  <c r="C59" s="97"/>
      <c r="D59" s="97"/>
      <c r="E59" s="97"/>
      <c r="F59" s="97"/>
      <c r="G59" s="97"/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  <c r="C60" s="97"/>
      <c r="D60" s="97"/>
      <c r="E60" s="97"/>
      <c r="F60" s="97"/>
      <c r="G60" s="97"/>
    </row>
    <row r="61" customFormat="false" ht="13.8" hidden="false" customHeight="false" outlineLevel="0" collapsed="false">
      <c r="A61" s="97"/>
      <c r="B61" s="97"/>
      <c r="C61" s="97"/>
      <c r="D61" s="97"/>
      <c r="E61" s="97"/>
      <c r="F61" s="97"/>
      <c r="G61" s="97"/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  <c r="G63" s="97"/>
    </row>
    <row r="64" customFormat="false" ht="13.8" hidden="false" customHeight="false" outlineLevel="0" collapsed="false">
      <c r="A64" s="120" t="s">
        <v>301</v>
      </c>
      <c r="B64" s="97"/>
      <c r="C64" s="97"/>
      <c r="D64" s="97"/>
      <c r="E64" s="97"/>
      <c r="F64" s="97"/>
      <c r="G64" s="97"/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6" customFormat="false" ht="13.8" hidden="false" customHeight="false" outlineLevel="0" collapsed="false">
      <c r="A66" s="97"/>
      <c r="B66" s="97"/>
      <c r="C66" s="97"/>
      <c r="D66" s="97"/>
      <c r="E66" s="97"/>
      <c r="F66" s="97"/>
      <c r="G66" s="97"/>
    </row>
    <row r="67" customFormat="false" ht="13.8" hidden="false" customHeight="false" outlineLevel="0" collapsed="false">
      <c r="A67" s="111" t="s">
        <v>318</v>
      </c>
      <c r="B67" s="97"/>
      <c r="C67" s="97"/>
      <c r="D67" s="97"/>
      <c r="E67" s="97"/>
      <c r="F67" s="97"/>
      <c r="G67" s="97"/>
    </row>
    <row r="68" customFormat="false" ht="52.2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</row>
    <row r="69" customFormat="false" ht="14.15" hidden="false" customHeight="true" outlineLevel="0" collapsed="false">
      <c r="A69" s="129" t="s">
        <v>323</v>
      </c>
      <c r="B69" s="129"/>
      <c r="C69" s="130" t="s">
        <v>18</v>
      </c>
      <c r="D69" s="117" t="s">
        <v>18</v>
      </c>
      <c r="E69" s="117" t="s">
        <v>18</v>
      </c>
      <c r="F69" s="117"/>
      <c r="G69" s="118" t="s">
        <v>18</v>
      </c>
    </row>
    <row r="70" customFormat="false" ht="14.15" hidden="false" customHeight="false" outlineLevel="0" collapsed="false">
      <c r="A70" s="129"/>
      <c r="B70" s="129"/>
      <c r="C70" s="132" t="s">
        <v>18</v>
      </c>
      <c r="D70" s="117"/>
      <c r="E70" s="117"/>
      <c r="F70" s="117"/>
      <c r="G70" s="118"/>
    </row>
    <row r="71" customFormat="false" ht="14.15" hidden="false" customHeight="true" outlineLevel="0" collapsed="false">
      <c r="A71" s="129" t="s">
        <v>326</v>
      </c>
      <c r="B71" s="129"/>
      <c r="C71" s="133" t="s">
        <v>268</v>
      </c>
      <c r="D71" s="134" t="str">
        <f aca="false">журнал!B9</f>
        <v>Ратобор-брикет от грызунов</v>
      </c>
      <c r="E71" s="117" t="str">
        <f aca="false">журнал!F9</f>
        <v>Бродифакум 0,005%</v>
      </c>
      <c r="F71" s="117"/>
      <c r="G71" s="131" t="n">
        <f aca="false">SUM(197)*0.02</f>
        <v>3.94</v>
      </c>
    </row>
    <row r="72" customFormat="false" ht="23.85" hidden="false" customHeight="false" outlineLevel="0" collapsed="false">
      <c r="A72" s="129"/>
      <c r="B72" s="129"/>
      <c r="C72" s="135" t="s">
        <v>341</v>
      </c>
      <c r="D72" s="134"/>
      <c r="E72" s="117"/>
      <c r="F72" s="117"/>
      <c r="G72" s="131"/>
    </row>
    <row r="73" customFormat="false" ht="26.85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</row>
    <row r="74" customFormat="false" ht="13.8" hidden="false" customHeight="false" outlineLevel="0" collapsed="false">
      <c r="A74" s="137"/>
      <c r="B74" s="137"/>
      <c r="C74" s="138"/>
      <c r="D74" s="138"/>
      <c r="E74" s="138"/>
      <c r="F74" s="138"/>
      <c r="G74" s="138"/>
    </row>
    <row r="75" customFormat="false" ht="13.8" hidden="false" customHeight="false" outlineLevel="0" collapsed="false">
      <c r="A75" s="111" t="s">
        <v>328</v>
      </c>
      <c r="B75" s="139"/>
      <c r="C75" s="97"/>
      <c r="D75" s="97"/>
      <c r="E75" s="97"/>
      <c r="F75" s="97"/>
      <c r="G75" s="97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41" t="s">
        <v>18</v>
      </c>
      <c r="G76" s="141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41" t="s">
        <v>18</v>
      </c>
      <c r="G77" s="141"/>
    </row>
    <row r="78" customFormat="false" ht="52.2" hidden="false" customHeight="true" outlineLevel="0" collapsed="false">
      <c r="A78" s="142" t="s">
        <v>331</v>
      </c>
      <c r="B78" s="143"/>
      <c r="C78" s="143"/>
      <c r="D78" s="143"/>
      <c r="E78" s="144"/>
      <c r="F78" s="149" t="s">
        <v>18</v>
      </c>
      <c r="G78" s="149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0" customFormat="false" ht="13.8" hidden="false" customHeight="false" outlineLevel="0" collapsed="false">
      <c r="A80" s="97"/>
      <c r="B80" s="97"/>
      <c r="C80" s="97"/>
      <c r="D80" s="97"/>
      <c r="E80" s="97"/>
      <c r="F80" s="97"/>
      <c r="G80" s="97"/>
    </row>
    <row r="81" customFormat="false" ht="13.8" hidden="false" customHeight="false" outlineLevel="0" collapsed="false">
      <c r="A81" s="111" t="s">
        <v>334</v>
      </c>
      <c r="B81" s="97"/>
      <c r="C81" s="97"/>
      <c r="D81" s="97"/>
      <c r="E81" s="97"/>
      <c r="F81" s="97"/>
      <c r="G81" s="97"/>
    </row>
    <row r="82" customFormat="false" ht="39.55" hidden="false" customHeight="true" outlineLevel="0" collapsed="false">
      <c r="A82" s="145" t="s">
        <v>342</v>
      </c>
      <c r="B82" s="145"/>
      <c r="C82" s="145"/>
      <c r="D82" s="145"/>
      <c r="E82" s="145"/>
      <c r="F82" s="145"/>
      <c r="G82" s="145"/>
    </row>
    <row r="83" customFormat="false" ht="13.8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13.8" hidden="false" customHeight="fals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71" activeCellId="0" sqref="G71"/>
    </sheetView>
  </sheetViews>
  <sheetFormatPr defaultColWidth="10.171875" defaultRowHeight="13.8" zeroHeight="false" outlineLevelRow="0" outlineLevelCol="0"/>
  <cols>
    <col collapsed="false" customWidth="true" hidden="false" outlineLevel="0" max="1" min="1" style="154" width="19.43"/>
    <col collapsed="false" customWidth="true" hidden="false" outlineLevel="0" max="2" min="2" style="154" width="14.27"/>
    <col collapsed="false" customWidth="true" hidden="false" outlineLevel="0" max="3" min="3" style="154" width="11.24"/>
    <col collapsed="false" customWidth="true" hidden="false" outlineLevel="0" max="4" min="4" style="154" width="21.13"/>
    <col collapsed="false" customWidth="true" hidden="false" outlineLevel="0" max="5" min="5" style="154" width="14.45"/>
    <col collapsed="false" customWidth="true" hidden="false" outlineLevel="0" max="6" min="6" style="154" width="13.09"/>
    <col collapsed="false" customWidth="true" hidden="false" outlineLevel="0" max="7" min="7" style="154" width="15.47"/>
    <col collapsed="false" customWidth="false" hidden="false" outlineLevel="0" max="1023" min="8" style="155" width="10.17"/>
    <col collapsed="false" customWidth="true" hidden="false" outlineLevel="0" max="1024" min="1024" style="0" width="9.14"/>
  </cols>
  <sheetData>
    <row r="1" customFormat="false" ht="14.15" hidden="false" customHeight="true" outlineLevel="0" collapsed="false">
      <c r="A1" s="156" t="str">
        <f aca="false">[1]занесвынес!A1</f>
        <v>ООО Альфадез</v>
      </c>
      <c r="B1" s="156"/>
      <c r="C1" s="156"/>
      <c r="D1" s="156"/>
      <c r="E1" s="156"/>
      <c r="F1" s="156"/>
      <c r="G1" s="156"/>
    </row>
    <row r="2" customFormat="false" ht="14.15" hidden="false" customHeight="true" outlineLevel="0" collapsed="false">
      <c r="A2" s="157" t="str">
        <f aca="false">[1]занесвынес!A2</f>
        <v>Контактный телефон</v>
      </c>
      <c r="B2" s="157"/>
      <c r="C2" s="158" t="n">
        <f aca="false">[1]занесвынес!C2</f>
        <v>89379676209</v>
      </c>
      <c r="D2" s="158"/>
      <c r="E2" s="159"/>
      <c r="F2" s="159"/>
      <c r="G2" s="160"/>
    </row>
    <row r="3" customFormat="false" ht="14.15" hidden="false" customHeight="true" outlineLevel="0" collapsed="false">
      <c r="A3" s="161" t="s">
        <v>276</v>
      </c>
      <c r="B3" s="162" t="s">
        <v>277</v>
      </c>
      <c r="C3" s="162"/>
      <c r="D3" s="163" t="str">
        <f aca="false">[1]занесвынес!A4</f>
        <v>Наименование обьекта</v>
      </c>
      <c r="E3" s="163"/>
      <c r="F3" s="164" t="str">
        <f aca="false">журнал!C4</f>
        <v>ОСП ЗУПИ</v>
      </c>
      <c r="G3" s="164"/>
    </row>
    <row r="4" customFormat="false" ht="14.15" hidden="false" customHeight="true" outlineLevel="0" collapsed="false">
      <c r="A4" s="161" t="s">
        <v>278</v>
      </c>
      <c r="B4" s="165" t="s">
        <v>205</v>
      </c>
      <c r="C4" s="165"/>
      <c r="D4" s="166" t="str">
        <f aca="false">[1]занесвынес!A5</f>
        <v>Адрес проведения работ</v>
      </c>
      <c r="E4" s="166"/>
      <c r="F4" s="167" t="str">
        <f aca="false">журнал!C5</f>
        <v>с.Овчарное ул.Луговая 41</v>
      </c>
      <c r="G4" s="167"/>
    </row>
    <row r="5" customFormat="false" ht="14.15" hidden="false" customHeight="true" outlineLevel="0" collapsed="false">
      <c r="A5" s="168" t="s">
        <v>279</v>
      </c>
      <c r="B5" s="169" t="n">
        <f aca="false">журнал!A8</f>
        <v>45474</v>
      </c>
      <c r="C5" s="159"/>
      <c r="D5" s="159"/>
      <c r="E5" s="159"/>
      <c r="F5" s="159"/>
      <c r="G5" s="160"/>
    </row>
    <row r="7" customFormat="false" ht="14.15" hidden="false" customHeight="true" outlineLevel="0" collapsed="false">
      <c r="A7" s="156" t="s">
        <v>280</v>
      </c>
      <c r="B7" s="156"/>
      <c r="C7" s="156"/>
      <c r="D7" s="156"/>
      <c r="E7" s="156"/>
      <c r="F7" s="156"/>
      <c r="G7" s="156"/>
    </row>
    <row r="9" s="97" customFormat="true" ht="13.8" hidden="false" customHeight="false" outlineLevel="0" collapsed="false">
      <c r="A9" s="111" t="s">
        <v>281</v>
      </c>
      <c r="B9" s="111"/>
      <c r="AMJ9" s="0"/>
    </row>
    <row r="10" s="97" customFormat="true" ht="13.8" hidden="false" customHeight="false" outlineLevel="0" collapsed="false">
      <c r="A10" s="111" t="s">
        <v>282</v>
      </c>
      <c r="AMJ10" s="0"/>
    </row>
    <row r="11" customFormat="false" ht="26.65" hidden="false" customHeight="true" outlineLevel="0" collapsed="false">
      <c r="A11" s="170" t="s">
        <v>283</v>
      </c>
      <c r="B11" s="170" t="s">
        <v>284</v>
      </c>
      <c r="C11" s="170" t="s">
        <v>285</v>
      </c>
      <c r="D11" s="170" t="s">
        <v>286</v>
      </c>
      <c r="E11" s="170" t="s">
        <v>287</v>
      </c>
      <c r="F11" s="170" t="s">
        <v>288</v>
      </c>
      <c r="G11" s="170"/>
    </row>
    <row r="12" customFormat="false" ht="14.15" hidden="false" customHeight="true" outlineLevel="0" collapsed="false">
      <c r="A12" s="171" t="s">
        <v>18</v>
      </c>
      <c r="B12" s="171" t="s">
        <v>18</v>
      </c>
      <c r="C12" s="171" t="s">
        <v>18</v>
      </c>
      <c r="D12" s="171" t="s">
        <v>18</v>
      </c>
      <c r="E12" s="172" t="s">
        <v>18</v>
      </c>
      <c r="F12" s="171" t="s">
        <v>18</v>
      </c>
      <c r="G12" s="171"/>
    </row>
    <row r="14" customFormat="false" ht="14.15" hidden="false" customHeight="true" outlineLevel="0" collapsed="false">
      <c r="A14" s="173" t="s">
        <v>289</v>
      </c>
      <c r="B14" s="173"/>
      <c r="C14" s="173"/>
    </row>
    <row r="15" customFormat="false" ht="26.65" hidden="false" customHeight="true" outlineLevel="0" collapsed="false">
      <c r="A15" s="170" t="s">
        <v>283</v>
      </c>
      <c r="B15" s="170" t="s">
        <v>284</v>
      </c>
      <c r="C15" s="170" t="s">
        <v>285</v>
      </c>
      <c r="D15" s="170" t="s">
        <v>286</v>
      </c>
      <c r="E15" s="170" t="s">
        <v>287</v>
      </c>
      <c r="F15" s="170" t="s">
        <v>288</v>
      </c>
      <c r="G15" s="170"/>
    </row>
    <row r="16" customFormat="false" ht="65.65" hidden="false" customHeight="true" outlineLevel="0" collapsed="false">
      <c r="A16" s="174" t="s">
        <v>290</v>
      </c>
      <c r="B16" s="175" t="n">
        <v>1</v>
      </c>
      <c r="C16" s="176" t="s">
        <v>344</v>
      </c>
      <c r="D16" s="175" t="s">
        <v>18</v>
      </c>
      <c r="E16" s="177" t="s">
        <v>18</v>
      </c>
      <c r="F16" s="178" t="n">
        <v>3</v>
      </c>
      <c r="G16" s="178"/>
    </row>
    <row r="18" customFormat="false" ht="14.15" hidden="false" customHeight="true" outlineLevel="0" collapsed="false">
      <c r="A18" s="179" t="s">
        <v>291</v>
      </c>
    </row>
    <row r="19" customFormat="false" ht="14.15" hidden="false" customHeight="true" outlineLevel="0" collapsed="false">
      <c r="A19" s="180" t="s">
        <v>292</v>
      </c>
      <c r="B19" s="180" t="s">
        <v>293</v>
      </c>
    </row>
    <row r="20" customFormat="false" ht="14.15" hidden="false" customHeight="true" outlineLevel="0" collapsed="false">
      <c r="A20" s="181" t="s">
        <v>294</v>
      </c>
      <c r="B20" s="181"/>
    </row>
    <row r="21" customFormat="false" ht="14.15" hidden="false" customHeight="true" outlineLevel="0" collapsed="false">
      <c r="A21" s="162" t="s">
        <v>295</v>
      </c>
      <c r="B21" s="175" t="s">
        <v>18</v>
      </c>
    </row>
    <row r="22" customFormat="false" ht="14.15" hidden="false" customHeight="true" outlineLevel="0" collapsed="false">
      <c r="A22" s="162" t="s">
        <v>296</v>
      </c>
      <c r="B22" s="175" t="str">
        <f aca="false">B21</f>
        <v>-</v>
      </c>
    </row>
    <row r="24" customFormat="false" ht="14.15" hidden="false" customHeight="true" outlineLevel="0" collapsed="false">
      <c r="A24" s="182" t="s">
        <v>297</v>
      </c>
      <c r="B24" s="159"/>
      <c r="C24" s="159"/>
      <c r="D24" s="159"/>
      <c r="E24" s="160"/>
      <c r="F24" s="183" t="s">
        <v>18</v>
      </c>
      <c r="G24" s="183"/>
    </row>
    <row r="25" customFormat="false" ht="14.15" hidden="false" customHeight="true" outlineLevel="0" collapsed="false">
      <c r="A25" s="182" t="s">
        <v>298</v>
      </c>
      <c r="B25" s="159"/>
      <c r="C25" s="159"/>
      <c r="D25" s="159"/>
      <c r="E25" s="160"/>
      <c r="F25" s="175" t="s">
        <v>18</v>
      </c>
      <c r="G25" s="175"/>
    </row>
    <row r="26" customFormat="false" ht="14.15" hidden="false" customHeight="true" outlineLevel="0" collapsed="false">
      <c r="A26" s="182" t="s">
        <v>299</v>
      </c>
      <c r="B26" s="159"/>
      <c r="C26" s="159"/>
      <c r="D26" s="159"/>
      <c r="E26" s="160"/>
      <c r="F26" s="175" t="s">
        <v>18</v>
      </c>
      <c r="G26" s="175"/>
    </row>
    <row r="27" customFormat="false" ht="14.15" hidden="false" customHeight="true" outlineLevel="0" collapsed="false">
      <c r="A27" s="182" t="s">
        <v>300</v>
      </c>
      <c r="B27" s="159"/>
      <c r="C27" s="159"/>
      <c r="D27" s="159"/>
      <c r="E27" s="160"/>
      <c r="F27" s="175" t="n">
        <f aca="false">F16</f>
        <v>3</v>
      </c>
      <c r="G27" s="175"/>
    </row>
    <row r="28" customFormat="false" ht="14.15" hidden="false" customHeight="true" outlineLevel="0" collapsed="false">
      <c r="A28" s="179" t="s">
        <v>301</v>
      </c>
    </row>
    <row r="29" customFormat="false" ht="14.15" hidden="false" customHeight="true" outlineLevel="0" collapsed="false">
      <c r="A29" s="182" t="s">
        <v>345</v>
      </c>
      <c r="B29" s="159"/>
      <c r="C29" s="159"/>
      <c r="D29" s="159"/>
      <c r="E29" s="159"/>
      <c r="F29" s="159"/>
      <c r="G29" s="160"/>
    </row>
    <row r="31" customFormat="false" ht="14.15" hidden="false" customHeight="true" outlineLevel="0" collapsed="false">
      <c r="A31" s="173" t="s">
        <v>303</v>
      </c>
    </row>
    <row r="32" customFormat="false" ht="26.65" hidden="false" customHeight="true" outlineLevel="0" collapsed="false">
      <c r="A32" s="170" t="s">
        <v>283</v>
      </c>
      <c r="B32" s="170" t="s">
        <v>284</v>
      </c>
      <c r="C32" s="170" t="s">
        <v>285</v>
      </c>
      <c r="D32" s="170" t="s">
        <v>286</v>
      </c>
      <c r="E32" s="170" t="s">
        <v>287</v>
      </c>
      <c r="F32" s="170" t="s">
        <v>288</v>
      </c>
      <c r="G32" s="170"/>
    </row>
    <row r="33" customFormat="false" ht="14.15" hidden="false" customHeight="true" outlineLevel="0" collapsed="false">
      <c r="A33" s="171" t="s">
        <v>18</v>
      </c>
      <c r="B33" s="171" t="s">
        <v>18</v>
      </c>
      <c r="C33" s="171" t="s">
        <v>18</v>
      </c>
      <c r="D33" s="171" t="s">
        <v>18</v>
      </c>
      <c r="E33" s="172" t="s">
        <v>18</v>
      </c>
      <c r="F33" s="171" t="s">
        <v>18</v>
      </c>
      <c r="G33" s="171"/>
    </row>
    <row r="35" customFormat="false" ht="14.15" hidden="false" customHeight="true" outlineLevel="0" collapsed="false">
      <c r="A35" s="179" t="s">
        <v>291</v>
      </c>
    </row>
    <row r="36" customFormat="false" ht="14.15" hidden="false" customHeight="true" outlineLevel="0" collapsed="false">
      <c r="A36" s="180" t="s">
        <v>292</v>
      </c>
      <c r="B36" s="180" t="s">
        <v>293</v>
      </c>
    </row>
    <row r="37" customFormat="false" ht="14.15" hidden="false" customHeight="true" outlineLevel="0" collapsed="false">
      <c r="A37" s="162" t="s">
        <v>304</v>
      </c>
      <c r="B37" s="162"/>
    </row>
    <row r="38" customFormat="false" ht="14.15" hidden="false" customHeight="true" outlineLevel="0" collapsed="false">
      <c r="A38" s="162" t="s">
        <v>305</v>
      </c>
      <c r="B38" s="175" t="s">
        <v>18</v>
      </c>
    </row>
    <row r="39" customFormat="false" ht="14.15" hidden="false" customHeight="true" outlineLevel="0" collapsed="false">
      <c r="A39" s="162" t="s">
        <v>306</v>
      </c>
      <c r="B39" s="175" t="s">
        <v>18</v>
      </c>
      <c r="C39" s="184"/>
      <c r="D39" s="184"/>
      <c r="E39" s="184"/>
      <c r="F39" s="184"/>
      <c r="G39" s="184"/>
    </row>
    <row r="40" customFormat="false" ht="14.15" hidden="false" customHeight="true" outlineLevel="0" collapsed="false">
      <c r="A40" s="162" t="s">
        <v>307</v>
      </c>
      <c r="B40" s="175" t="s">
        <v>18</v>
      </c>
      <c r="C40" s="185"/>
      <c r="D40" s="185"/>
      <c r="E40" s="185"/>
      <c r="F40" s="185"/>
    </row>
    <row r="41" customFormat="false" ht="14.15" hidden="false" customHeight="true" outlineLevel="0" collapsed="false">
      <c r="A41" s="162" t="s">
        <v>296</v>
      </c>
      <c r="B41" s="175" t="s">
        <v>18</v>
      </c>
      <c r="C41" s="185"/>
      <c r="D41" s="185"/>
      <c r="E41" s="185"/>
      <c r="F41" s="185"/>
    </row>
    <row r="42" customFormat="false" ht="14.15" hidden="false" customHeight="true" outlineLevel="0" collapsed="false">
      <c r="A42" s="159"/>
      <c r="B42" s="186"/>
      <c r="C42" s="185"/>
      <c r="D42" s="185"/>
      <c r="E42" s="185"/>
      <c r="F42" s="185"/>
    </row>
    <row r="43" customFormat="false" ht="14.15" hidden="false" customHeight="true" outlineLevel="0" collapsed="false">
      <c r="A43" s="187" t="s">
        <v>18</v>
      </c>
      <c r="B43" s="186"/>
      <c r="C43" s="186"/>
      <c r="D43" s="186"/>
      <c r="E43" s="186"/>
      <c r="F43" s="186"/>
      <c r="G43" s="160"/>
    </row>
    <row r="44" customFormat="false" ht="14.15" hidden="false" customHeight="true" outlineLevel="0" collapsed="false">
      <c r="A44" s="185"/>
      <c r="B44" s="185"/>
      <c r="C44" s="185"/>
      <c r="D44" s="185"/>
      <c r="E44" s="185"/>
      <c r="F44" s="185"/>
    </row>
    <row r="45" customFormat="false" ht="14.15" hidden="false" customHeight="true" outlineLevel="0" collapsed="false">
      <c r="A45" s="179" t="s">
        <v>301</v>
      </c>
    </row>
    <row r="46" customFormat="false" ht="14.15" hidden="false" customHeight="true" outlineLevel="0" collapsed="false">
      <c r="A46" s="182" t="s">
        <v>302</v>
      </c>
      <c r="B46" s="159"/>
      <c r="C46" s="159"/>
      <c r="D46" s="159"/>
      <c r="E46" s="159"/>
      <c r="F46" s="159"/>
      <c r="G46" s="160"/>
    </row>
    <row r="47" customFormat="false" ht="14.15" hidden="false" customHeight="true" outlineLevel="0" collapsed="false">
      <c r="A47" s="0"/>
      <c r="B47" s="0"/>
      <c r="C47" s="0"/>
      <c r="D47" s="0"/>
      <c r="E47" s="0"/>
      <c r="F47" s="0"/>
      <c r="G47" s="0"/>
    </row>
    <row r="48" customFormat="false" ht="14.15" hidden="false" customHeight="true" outlineLevel="0" collapsed="false">
      <c r="A48" s="0"/>
      <c r="B48" s="0"/>
      <c r="C48" s="0"/>
      <c r="D48" s="0"/>
      <c r="E48" s="0"/>
      <c r="F48" s="0"/>
      <c r="G48" s="0"/>
    </row>
    <row r="49" customFormat="false" ht="14.15" hidden="false" customHeight="true" outlineLevel="0" collapsed="false">
      <c r="A49" s="173" t="s">
        <v>309</v>
      </c>
    </row>
    <row r="50" customFormat="false" ht="13.8" hidden="false" customHeight="false" outlineLevel="0" collapsed="false">
      <c r="A50" s="180" t="s">
        <v>310</v>
      </c>
      <c r="B50" s="180" t="s">
        <v>311</v>
      </c>
      <c r="C50" s="180" t="s">
        <v>312</v>
      </c>
      <c r="D50" s="180" t="s">
        <v>313</v>
      </c>
      <c r="E50" s="180" t="s">
        <v>314</v>
      </c>
      <c r="F50" s="180" t="s">
        <v>315</v>
      </c>
      <c r="G50" s="170" t="s">
        <v>316</v>
      </c>
    </row>
    <row r="51" customFormat="false" ht="14.15" hidden="false" customHeight="true" outlineLevel="0" collapsed="false">
      <c r="A51" s="175" t="s">
        <v>18</v>
      </c>
      <c r="B51" s="175" t="s">
        <v>18</v>
      </c>
      <c r="C51" s="175" t="s">
        <v>18</v>
      </c>
      <c r="D51" s="175" t="s">
        <v>18</v>
      </c>
      <c r="E51" s="175" t="s">
        <v>18</v>
      </c>
      <c r="F51" s="175" t="s">
        <v>18</v>
      </c>
      <c r="G51" s="175" t="s">
        <v>18</v>
      </c>
    </row>
    <row r="52" customFormat="false" ht="14.15" hidden="false" customHeight="true" outlineLevel="0" collapsed="false">
      <c r="A52" s="185"/>
      <c r="B52" s="185"/>
      <c r="C52" s="185"/>
      <c r="D52" s="185"/>
      <c r="E52" s="185"/>
      <c r="F52" s="185"/>
      <c r="G52" s="185"/>
    </row>
    <row r="53" customFormat="false" ht="14.15" hidden="false" customHeight="true" outlineLevel="0" collapsed="false">
      <c r="A53" s="179" t="s">
        <v>291</v>
      </c>
      <c r="C53" s="185"/>
      <c r="D53" s="185"/>
      <c r="E53" s="185"/>
      <c r="F53" s="185"/>
      <c r="G53" s="185"/>
    </row>
    <row r="54" customFormat="false" ht="14.15" hidden="false" customHeight="true" outlineLevel="0" collapsed="false">
      <c r="A54" s="180" t="s">
        <v>292</v>
      </c>
      <c r="B54" s="180" t="s">
        <v>293</v>
      </c>
    </row>
    <row r="55" customFormat="false" ht="13.8" hidden="false" customHeight="false" outlineLevel="0" collapsed="false">
      <c r="A55" s="182" t="s">
        <v>317</v>
      </c>
      <c r="B55" s="160"/>
    </row>
    <row r="56" customFormat="false" ht="13.8" hidden="false" customHeight="false" outlineLevel="0" collapsed="false">
      <c r="A56" s="162" t="s">
        <v>311</v>
      </c>
      <c r="B56" s="175" t="s">
        <v>18</v>
      </c>
    </row>
    <row r="57" customFormat="false" ht="13.8" hidden="false" customHeight="false" outlineLevel="0" collapsed="false">
      <c r="A57" s="162" t="s">
        <v>312</v>
      </c>
      <c r="B57" s="175" t="s">
        <v>18</v>
      </c>
    </row>
    <row r="58" customFormat="false" ht="13.8" hidden="false" customHeight="false" outlineLevel="0" collapsed="false">
      <c r="A58" s="162" t="str">
        <f aca="false">D50</f>
        <v>Златоглазка</v>
      </c>
      <c r="B58" s="175" t="s">
        <v>18</v>
      </c>
    </row>
    <row r="59" customFormat="false" ht="13.8" hidden="false" customHeight="false" outlineLevel="0" collapsed="false">
      <c r="A59" s="162" t="str">
        <f aca="false">E50</f>
        <v>Комары</v>
      </c>
      <c r="B59" s="175" t="s">
        <v>18</v>
      </c>
    </row>
    <row r="60" customFormat="false" ht="14.15" hidden="false" customHeight="true" outlineLevel="0" collapsed="false">
      <c r="A60" s="162" t="str">
        <f aca="false">F50</f>
        <v>Осы</v>
      </c>
      <c r="B60" s="175" t="s">
        <v>18</v>
      </c>
    </row>
    <row r="61" customFormat="false" ht="51.7" hidden="false" customHeight="true" outlineLevel="0" collapsed="false">
      <c r="A61" s="162" t="str">
        <f aca="false">G50</f>
        <v>Пищевая моль</v>
      </c>
      <c r="B61" s="175" t="s">
        <v>18</v>
      </c>
    </row>
    <row r="62" customFormat="false" ht="14.15" hidden="false" customHeight="true" outlineLevel="0" collapsed="false"/>
    <row r="63" customFormat="false" ht="14.15" hidden="false" customHeight="true" outlineLevel="0" collapsed="false">
      <c r="A63" s="187" t="s">
        <v>18</v>
      </c>
      <c r="B63" s="186"/>
      <c r="C63" s="186"/>
      <c r="D63" s="186"/>
      <c r="E63" s="186"/>
      <c r="F63" s="186"/>
      <c r="G63" s="160"/>
    </row>
    <row r="64" customFormat="false" ht="14.15" hidden="false" customHeight="true" outlineLevel="0" collapsed="false">
      <c r="A64" s="185"/>
      <c r="B64" s="185"/>
      <c r="C64" s="185"/>
      <c r="D64" s="185"/>
      <c r="E64" s="185"/>
      <c r="F64" s="185"/>
    </row>
    <row r="65" customFormat="false" ht="13.8" hidden="false" customHeight="false" outlineLevel="0" collapsed="false">
      <c r="A65" s="179" t="s">
        <v>301</v>
      </c>
    </row>
    <row r="66" customFormat="false" ht="14.15" hidden="false" customHeight="true" outlineLevel="0" collapsed="false">
      <c r="A66" s="182" t="s">
        <v>302</v>
      </c>
      <c r="B66" s="159"/>
      <c r="C66" s="159"/>
      <c r="D66" s="159"/>
      <c r="E66" s="159"/>
      <c r="F66" s="159"/>
      <c r="G66" s="160"/>
    </row>
    <row r="67" customFormat="false" ht="14.15" hidden="false" customHeight="true" outlineLevel="0" collapsed="false">
      <c r="A67" s="173" t="s">
        <v>318</v>
      </c>
    </row>
    <row r="68" customFormat="false" ht="26.85" hidden="false" customHeight="true" outlineLevel="0" collapsed="false">
      <c r="A68" s="170" t="s">
        <v>319</v>
      </c>
      <c r="B68" s="170"/>
      <c r="C68" s="170" t="s">
        <v>320</v>
      </c>
      <c r="D68" s="170" t="s">
        <v>272</v>
      </c>
      <c r="E68" s="170" t="s">
        <v>321</v>
      </c>
      <c r="F68" s="170"/>
      <c r="G68" s="170" t="s">
        <v>322</v>
      </c>
    </row>
    <row r="69" customFormat="false" ht="14.15" hidden="false" customHeight="true" outlineLevel="0" collapsed="false">
      <c r="A69" s="174" t="s">
        <v>323</v>
      </c>
      <c r="B69" s="174"/>
      <c r="C69" s="188" t="s">
        <v>18</v>
      </c>
      <c r="D69" s="174" t="s">
        <v>18</v>
      </c>
      <c r="E69" s="174" t="s">
        <v>18</v>
      </c>
      <c r="F69" s="174"/>
      <c r="G69" s="175" t="s">
        <v>18</v>
      </c>
    </row>
    <row r="70" customFormat="false" ht="26.65" hidden="false" customHeight="true" outlineLevel="0" collapsed="false">
      <c r="A70" s="174"/>
      <c r="B70" s="174"/>
      <c r="C70" s="189" t="s">
        <v>18</v>
      </c>
      <c r="D70" s="174"/>
      <c r="E70" s="174"/>
      <c r="F70" s="174"/>
      <c r="G70" s="175"/>
    </row>
    <row r="71" customFormat="false" ht="14.15" hidden="false" customHeight="true" outlineLevel="0" collapsed="false">
      <c r="A71" s="190" t="s">
        <v>326</v>
      </c>
      <c r="B71" s="190"/>
      <c r="C71" s="191" t="s">
        <v>346</v>
      </c>
      <c r="D71" s="192" t="str">
        <f aca="false">журнал!B9</f>
        <v>Ратобор-брикет от грызунов</v>
      </c>
      <c r="E71" s="174" t="str">
        <f aca="false">журнал!F9</f>
        <v>Бродифакум 0,005%</v>
      </c>
      <c r="F71" s="174"/>
      <c r="G71" s="131" t="n">
        <f aca="false">SUM(85)*0.04</f>
        <v>3.4</v>
      </c>
    </row>
    <row r="72" customFormat="false" ht="25.35" hidden="false" customHeight="true" outlineLevel="0" collapsed="false">
      <c r="A72" s="190"/>
      <c r="B72" s="190"/>
      <c r="C72" s="174" t="s">
        <v>266</v>
      </c>
      <c r="D72" s="192"/>
      <c r="E72" s="174"/>
      <c r="F72" s="174"/>
      <c r="G72" s="131"/>
    </row>
    <row r="73" customFormat="false" ht="13.8" hidden="false" customHeight="true" outlineLevel="0" collapsed="false">
      <c r="A73" s="190" t="s">
        <v>327</v>
      </c>
      <c r="B73" s="190"/>
      <c r="C73" s="193" t="s">
        <v>18</v>
      </c>
      <c r="D73" s="174" t="s">
        <v>18</v>
      </c>
      <c r="E73" s="174" t="s">
        <v>18</v>
      </c>
      <c r="F73" s="174"/>
      <c r="G73" s="174" t="s">
        <v>18</v>
      </c>
    </row>
    <row r="74" customFormat="false" ht="13.8" hidden="false" customHeight="false" outlineLevel="0" collapsed="false">
      <c r="A74" s="194"/>
      <c r="B74" s="194"/>
      <c r="C74" s="195"/>
      <c r="D74" s="195"/>
      <c r="E74" s="195"/>
      <c r="F74" s="195"/>
      <c r="G74" s="195"/>
    </row>
    <row r="75" customFormat="false" ht="13.8" hidden="false" customHeight="false" outlineLevel="0" collapsed="false">
      <c r="A75" s="173" t="s">
        <v>328</v>
      </c>
      <c r="B75" s="196"/>
    </row>
    <row r="76" customFormat="false" ht="13.8" hidden="false" customHeight="false" outlineLevel="0" collapsed="false">
      <c r="A76" s="182" t="s">
        <v>329</v>
      </c>
      <c r="B76" s="159"/>
      <c r="C76" s="159"/>
      <c r="D76" s="159"/>
      <c r="E76" s="160"/>
      <c r="F76" s="178" t="s">
        <v>18</v>
      </c>
      <c r="G76" s="178"/>
    </row>
    <row r="77" customFormat="false" ht="13.8" hidden="false" customHeight="false" outlineLevel="0" collapsed="false">
      <c r="A77" s="182" t="s">
        <v>330</v>
      </c>
      <c r="B77" s="159"/>
      <c r="C77" s="159"/>
      <c r="D77" s="159"/>
      <c r="E77" s="160"/>
      <c r="F77" s="178" t="str">
        <f aca="false">F76</f>
        <v>-</v>
      </c>
      <c r="G77" s="178"/>
    </row>
    <row r="78" customFormat="false" ht="13.8" hidden="false" customHeight="false" outlineLevel="0" collapsed="false">
      <c r="A78" s="197" t="s">
        <v>331</v>
      </c>
      <c r="B78" s="198"/>
      <c r="C78" s="198"/>
      <c r="D78" s="198"/>
      <c r="E78" s="199"/>
      <c r="F78" s="178" t="s">
        <v>18</v>
      </c>
      <c r="G78" s="178"/>
    </row>
    <row r="79" customFormat="false" ht="13.8" hidden="false" customHeight="false" outlineLevel="0" collapsed="false">
      <c r="A79" s="182" t="s">
        <v>332</v>
      </c>
      <c r="B79" s="159"/>
      <c r="C79" s="159"/>
      <c r="D79" s="159"/>
      <c r="E79" s="160"/>
      <c r="F79" s="171" t="s">
        <v>333</v>
      </c>
      <c r="G79" s="171"/>
    </row>
    <row r="81" customFormat="false" ht="13.8" hidden="false" customHeight="false" outlineLevel="0" collapsed="false">
      <c r="A81" s="173" t="s">
        <v>334</v>
      </c>
    </row>
    <row r="82" customFormat="false" ht="26.85" hidden="false" customHeight="true" outlineLevel="0" collapsed="false">
      <c r="A82" s="200" t="s">
        <v>342</v>
      </c>
      <c r="B82" s="200"/>
      <c r="C82" s="200"/>
      <c r="D82" s="200"/>
      <c r="E82" s="200"/>
      <c r="F82" s="200"/>
      <c r="G82" s="200"/>
    </row>
    <row r="83" customFormat="false" ht="13.8" hidden="false" customHeight="true" outlineLevel="0" collapsed="false">
      <c r="A83" s="201" t="s">
        <v>336</v>
      </c>
      <c r="B83" s="201"/>
      <c r="C83" s="201"/>
      <c r="D83" s="201" t="s">
        <v>337</v>
      </c>
      <c r="E83" s="201"/>
      <c r="F83" s="201"/>
      <c r="G83" s="201"/>
    </row>
    <row r="84" customFormat="false" ht="13.8" hidden="false" customHeight="false" outlineLevel="0" collapsed="false">
      <c r="A84" s="201"/>
      <c r="B84" s="201"/>
      <c r="C84" s="201"/>
      <c r="D84" s="201"/>
      <c r="E84" s="201"/>
      <c r="F84" s="201"/>
      <c r="G84" s="201"/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485416666666667" right="0.154166666666667" top="0.638194444444444" bottom="0.510416666666667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7" activeCellId="0" sqref="F17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">
        <v>205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48" t="n">
        <f aca="false">журнал!A10</f>
        <v>45482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290</v>
      </c>
      <c r="B16" s="118" t="n">
        <v>1</v>
      </c>
      <c r="C16" s="117" t="n">
        <v>11.32</v>
      </c>
      <c r="D16" s="118" t="s">
        <v>18</v>
      </c>
      <c r="E16" s="119" t="s">
        <v>18</v>
      </c>
      <c r="F16" s="118" t="n">
        <v>2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">
        <v>18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n">
        <f aca="false">F16</f>
        <v>2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345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18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31.8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7.8" hidden="false" customHeight="true" outlineLevel="0" collapsed="false">
      <c r="A68" s="112" t="s">
        <v>319</v>
      </c>
      <c r="B68" s="112"/>
      <c r="C68" s="112" t="s">
        <v>320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20.25" hidden="false" customHeight="true" outlineLevel="0" collapsed="false">
      <c r="A69" s="117" t="s">
        <v>323</v>
      </c>
      <c r="B69" s="117"/>
      <c r="C69" s="130" t="s">
        <v>18</v>
      </c>
      <c r="D69" s="117" t="s">
        <v>18</v>
      </c>
      <c r="E69" s="117" t="s">
        <v>18</v>
      </c>
      <c r="F69" s="117"/>
      <c r="G69" s="118" t="s">
        <v>18</v>
      </c>
      <c r="AMJ69" s="0"/>
    </row>
    <row r="70" s="113" customFormat="true" ht="25.5" hidden="false" customHeight="true" outlineLevel="0" collapsed="false">
      <c r="A70" s="117"/>
      <c r="B70" s="117"/>
      <c r="C70" s="132" t="s">
        <v>18</v>
      </c>
      <c r="D70" s="117"/>
      <c r="E70" s="117"/>
      <c r="F70" s="117"/>
      <c r="G70" s="118"/>
      <c r="AMJ70" s="0"/>
    </row>
    <row r="71" s="113" customFormat="true" ht="24.75" hidden="false" customHeight="true" outlineLevel="0" collapsed="false">
      <c r="A71" s="129" t="s">
        <v>326</v>
      </c>
      <c r="B71" s="129"/>
      <c r="C71" s="133" t="s">
        <v>346</v>
      </c>
      <c r="D71" s="134" t="str">
        <f aca="false">журнал!B9</f>
        <v>Ратобор-брикет от грызунов</v>
      </c>
      <c r="E71" s="117" t="str">
        <f aca="false">журнал!F9</f>
        <v>Бродифакум 0,005%</v>
      </c>
      <c r="F71" s="117"/>
      <c r="G71" s="131" t="n">
        <f aca="false">SUM(85)*0.04</f>
        <v>3.4</v>
      </c>
      <c r="AMJ71" s="0"/>
    </row>
    <row r="72" s="113" customFormat="true" ht="25.5" hidden="false" customHeight="true" outlineLevel="0" collapsed="false">
      <c r="A72" s="129"/>
      <c r="B72" s="129"/>
      <c r="C72" s="135" t="s">
        <v>266</v>
      </c>
      <c r="D72" s="134"/>
      <c r="E72" s="117"/>
      <c r="F72" s="117"/>
      <c r="G72" s="131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18" t="s">
        <v>18</v>
      </c>
      <c r="G76" s="118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18" t="str">
        <f aca="false">F76</f>
        <v>-</v>
      </c>
      <c r="G77" s="118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18" t="s">
        <v>18</v>
      </c>
      <c r="G78" s="118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8.85" hidden="false" customHeight="true" outlineLevel="0" collapsed="false">
      <c r="A82" s="145" t="s">
        <v>338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5" activeCellId="0" sqref="F15"/>
    </sheetView>
  </sheetViews>
  <sheetFormatPr defaultColWidth="9.171875" defaultRowHeight="12.8" zeroHeight="false" outlineLevelRow="0" outlineLevelCol="0"/>
  <cols>
    <col collapsed="false" customWidth="true" hidden="false" outlineLevel="0" max="1" min="1" style="0" width="15.76"/>
    <col collapsed="false" customWidth="true" hidden="false" outlineLevel="0" max="4" min="4" style="0" width="11.57"/>
    <col collapsed="false" customWidth="true" hidden="false" outlineLevel="0" max="5" min="5" style="0" width="11.46"/>
    <col collapsed="false" customWidth="true" hidden="false" outlineLevel="0" max="7" min="7" style="0" width="12.01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">
        <v>205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48" t="e">
        <f aca="false">#REF!</f>
        <v>#REF!</v>
      </c>
      <c r="C5" s="101"/>
      <c r="D5" s="101"/>
      <c r="E5" s="101"/>
      <c r="F5" s="101"/>
      <c r="G5" s="102"/>
    </row>
    <row r="6" customFormat="false" ht="13.8" hidden="false" customHeight="false" outlineLevel="0" collapsed="false">
      <c r="A6" s="97"/>
      <c r="B6" s="97"/>
      <c r="C6" s="97"/>
      <c r="D6" s="97"/>
      <c r="E6" s="97"/>
      <c r="F6" s="97"/>
      <c r="G6" s="97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8" customFormat="false" ht="13.8" hidden="false" customHeight="false" outlineLevel="0" collapsed="false">
      <c r="A8" s="111" t="s">
        <v>281</v>
      </c>
      <c r="B8" s="111"/>
      <c r="C8" s="97"/>
      <c r="D8" s="97"/>
      <c r="E8" s="97"/>
      <c r="F8" s="97"/>
      <c r="G8" s="97"/>
    </row>
    <row r="9" customFormat="false" ht="13.8" hidden="false" customHeight="false" outlineLevel="0" collapsed="false">
      <c r="A9" s="111" t="s">
        <v>282</v>
      </c>
      <c r="B9" s="97"/>
      <c r="C9" s="97"/>
      <c r="D9" s="97"/>
      <c r="E9" s="97"/>
      <c r="F9" s="97"/>
      <c r="G9" s="97"/>
    </row>
    <row r="10" customFormat="false" ht="52.2" hidden="false" customHeight="true" outlineLevel="0" collapsed="false">
      <c r="A10" s="112" t="s">
        <v>283</v>
      </c>
      <c r="B10" s="112" t="s">
        <v>284</v>
      </c>
      <c r="C10" s="112" t="s">
        <v>285</v>
      </c>
      <c r="D10" s="112" t="s">
        <v>286</v>
      </c>
      <c r="E10" s="112" t="s">
        <v>287</v>
      </c>
      <c r="F10" s="112" t="s">
        <v>288</v>
      </c>
      <c r="G10" s="112"/>
    </row>
    <row r="11" customFormat="false" ht="13.8" hidden="false" customHeight="false" outlineLevel="0" collapsed="false">
      <c r="A11" s="114" t="s">
        <v>18</v>
      </c>
      <c r="B11" s="114" t="s">
        <v>18</v>
      </c>
      <c r="C11" s="114" t="s">
        <v>18</v>
      </c>
      <c r="D11" s="114" t="s">
        <v>18</v>
      </c>
      <c r="E11" s="115" t="s">
        <v>18</v>
      </c>
      <c r="F11" s="114" t="s">
        <v>18</v>
      </c>
      <c r="G11" s="114"/>
    </row>
    <row r="12" customFormat="false" ht="13.8" hidden="false" customHeight="false" outlineLevel="0" collapsed="false">
      <c r="A12" s="111" t="s">
        <v>289</v>
      </c>
      <c r="B12" s="111"/>
      <c r="C12" s="111"/>
      <c r="D12" s="97"/>
      <c r="E12" s="97"/>
      <c r="F12" s="97"/>
      <c r="G12" s="97"/>
    </row>
    <row r="13" customFormat="false" ht="52.2" hidden="false" customHeight="true" outlineLevel="0" collapsed="false">
      <c r="A13" s="116" t="s">
        <v>283</v>
      </c>
      <c r="B13" s="112" t="s">
        <v>284</v>
      </c>
      <c r="C13" s="112" t="s">
        <v>285</v>
      </c>
      <c r="D13" s="112" t="s">
        <v>286</v>
      </c>
      <c r="E13" s="112" t="s">
        <v>287</v>
      </c>
      <c r="F13" s="112" t="s">
        <v>288</v>
      </c>
      <c r="G13" s="112"/>
    </row>
    <row r="14" customFormat="false" ht="26.85" hidden="false" customHeight="false" outlineLevel="0" collapsed="false">
      <c r="A14" s="117" t="s">
        <v>290</v>
      </c>
      <c r="B14" s="118" t="n">
        <v>1</v>
      </c>
      <c r="C14" s="176" t="s">
        <v>347</v>
      </c>
      <c r="D14" s="118" t="s">
        <v>18</v>
      </c>
      <c r="E14" s="119" t="s">
        <v>18</v>
      </c>
      <c r="F14" s="118" t="n">
        <v>4</v>
      </c>
      <c r="G14" s="118"/>
    </row>
    <row r="15" customFormat="false" ht="13.8" hidden="false" customHeight="false" outlineLevel="0" collapsed="false">
      <c r="A15" s="120" t="s">
        <v>291</v>
      </c>
      <c r="B15" s="97"/>
      <c r="C15" s="97"/>
      <c r="D15" s="97"/>
      <c r="E15" s="97"/>
      <c r="F15" s="97"/>
      <c r="G15" s="97"/>
    </row>
    <row r="16" customFormat="false" ht="13.8" hidden="false" customHeight="false" outlineLevel="0" collapsed="false">
      <c r="A16" s="121" t="s">
        <v>292</v>
      </c>
      <c r="B16" s="121" t="s">
        <v>293</v>
      </c>
      <c r="C16" s="97"/>
      <c r="D16" s="97"/>
      <c r="E16" s="97"/>
      <c r="F16" s="97"/>
      <c r="G16" s="97"/>
    </row>
    <row r="17" customFormat="false" ht="13.8" hidden="false" customHeight="false" outlineLevel="0" collapsed="false">
      <c r="A17" s="122" t="s">
        <v>294</v>
      </c>
      <c r="B17" s="122"/>
      <c r="C17" s="97"/>
      <c r="D17" s="97"/>
      <c r="E17" s="97"/>
      <c r="F17" s="97"/>
      <c r="G17" s="97"/>
    </row>
    <row r="18" customFormat="false" ht="13.8" hidden="false" customHeight="false" outlineLevel="0" collapsed="false">
      <c r="A18" s="104" t="s">
        <v>295</v>
      </c>
      <c r="B18" s="118" t="s">
        <v>18</v>
      </c>
      <c r="C18" s="97"/>
      <c r="D18" s="97"/>
      <c r="E18" s="97"/>
      <c r="F18" s="97"/>
      <c r="G18" s="97"/>
    </row>
    <row r="19" customFormat="false" ht="13.8" hidden="false" customHeight="false" outlineLevel="0" collapsed="false">
      <c r="A19" s="104" t="s">
        <v>296</v>
      </c>
      <c r="B19" s="118" t="str">
        <f aca="false">B18</f>
        <v>-</v>
      </c>
      <c r="C19" s="97"/>
      <c r="D19" s="97"/>
      <c r="E19" s="97"/>
      <c r="F19" s="97"/>
      <c r="G19" s="97"/>
    </row>
    <row r="20" customFormat="false" ht="13.8" hidden="false" customHeight="false" outlineLevel="0" collapsed="false">
      <c r="A20" s="123" t="s">
        <v>297</v>
      </c>
      <c r="B20" s="101"/>
      <c r="C20" s="101"/>
      <c r="D20" s="101"/>
      <c r="E20" s="102"/>
      <c r="F20" s="124" t="s">
        <v>18</v>
      </c>
      <c r="G20" s="124"/>
    </row>
    <row r="21" customFormat="false" ht="13.8" hidden="false" customHeight="false" outlineLevel="0" collapsed="false">
      <c r="A21" s="123" t="s">
        <v>298</v>
      </c>
      <c r="B21" s="101"/>
      <c r="C21" s="101"/>
      <c r="D21" s="101"/>
      <c r="E21" s="102"/>
      <c r="F21" s="118" t="s">
        <v>18</v>
      </c>
      <c r="G21" s="118"/>
    </row>
    <row r="22" customFormat="false" ht="13.8" hidden="false" customHeight="false" outlineLevel="0" collapsed="false">
      <c r="A22" s="123" t="s">
        <v>299</v>
      </c>
      <c r="B22" s="101"/>
      <c r="C22" s="101"/>
      <c r="D22" s="101"/>
      <c r="E22" s="102"/>
      <c r="F22" s="118" t="s">
        <v>18</v>
      </c>
      <c r="G22" s="118"/>
    </row>
    <row r="23" customFormat="false" ht="13.8" hidden="false" customHeight="false" outlineLevel="0" collapsed="false">
      <c r="A23" s="123" t="s">
        <v>300</v>
      </c>
      <c r="B23" s="101"/>
      <c r="C23" s="101"/>
      <c r="D23" s="101"/>
      <c r="E23" s="102"/>
      <c r="F23" s="118" t="n">
        <f aca="false">F14</f>
        <v>4</v>
      </c>
      <c r="G23" s="118"/>
    </row>
    <row r="24" customFormat="false" ht="13.8" hidden="false" customHeight="false" outlineLevel="0" collapsed="false">
      <c r="A24" s="120" t="s">
        <v>301</v>
      </c>
      <c r="B24" s="97"/>
      <c r="C24" s="97"/>
      <c r="D24" s="97"/>
      <c r="E24" s="97"/>
      <c r="F24" s="97"/>
      <c r="G24" s="97"/>
    </row>
    <row r="25" customFormat="false" ht="13.8" hidden="false" customHeight="false" outlineLevel="0" collapsed="false">
      <c r="A25" s="125" t="s">
        <v>345</v>
      </c>
      <c r="B25" s="101"/>
      <c r="C25" s="101"/>
      <c r="D25" s="101"/>
      <c r="E25" s="101"/>
      <c r="F25" s="101"/>
      <c r="G25" s="102"/>
    </row>
    <row r="26" customFormat="false" ht="13.8" hidden="false" customHeight="false" outlineLevel="0" collapsed="false">
      <c r="A26" s="111" t="s">
        <v>303</v>
      </c>
      <c r="B26" s="97"/>
      <c r="C26" s="97"/>
      <c r="D26" s="97"/>
      <c r="E26" s="97"/>
      <c r="F26" s="97"/>
      <c r="G26" s="97"/>
    </row>
    <row r="27" customFormat="false" ht="52.2" hidden="false" customHeight="true" outlineLevel="0" collapsed="false">
      <c r="A27" s="116" t="s">
        <v>283</v>
      </c>
      <c r="B27" s="112" t="s">
        <v>284</v>
      </c>
      <c r="C27" s="112" t="s">
        <v>285</v>
      </c>
      <c r="D27" s="112" t="s">
        <v>286</v>
      </c>
      <c r="E27" s="112" t="s">
        <v>287</v>
      </c>
      <c r="F27" s="112" t="s">
        <v>288</v>
      </c>
      <c r="G27" s="112"/>
    </row>
    <row r="28" customFormat="false" ht="13.8" hidden="false" customHeight="false" outlineLevel="0" collapsed="false">
      <c r="A28" s="114" t="s">
        <v>18</v>
      </c>
      <c r="B28" s="114" t="s">
        <v>18</v>
      </c>
      <c r="C28" s="114" t="s">
        <v>18</v>
      </c>
      <c r="D28" s="114" t="s">
        <v>18</v>
      </c>
      <c r="E28" s="115" t="s">
        <v>18</v>
      </c>
      <c r="F28" s="114" t="s">
        <v>18</v>
      </c>
      <c r="G28" s="114"/>
    </row>
    <row r="29" customFormat="false" ht="13.8" hidden="false" customHeight="false" outlineLevel="0" collapsed="false">
      <c r="A29" s="120" t="s">
        <v>291</v>
      </c>
      <c r="B29" s="97"/>
      <c r="C29" s="97"/>
      <c r="D29" s="97"/>
      <c r="E29" s="97"/>
      <c r="F29" s="97"/>
      <c r="G29" s="97"/>
    </row>
    <row r="30" customFormat="false" ht="13.8" hidden="false" customHeight="false" outlineLevel="0" collapsed="false">
      <c r="A30" s="121" t="s">
        <v>292</v>
      </c>
      <c r="B30" s="121" t="s">
        <v>293</v>
      </c>
      <c r="C30" s="97"/>
      <c r="D30" s="97"/>
      <c r="E30" s="97"/>
      <c r="F30" s="97"/>
      <c r="G30" s="97"/>
    </row>
    <row r="31" customFormat="false" ht="13.8" hidden="false" customHeight="false" outlineLevel="0" collapsed="false">
      <c r="A31" s="104" t="s">
        <v>304</v>
      </c>
      <c r="B31" s="104"/>
      <c r="C31" s="97"/>
      <c r="D31" s="97"/>
      <c r="E31" s="97"/>
      <c r="F31" s="97"/>
      <c r="G31" s="97"/>
    </row>
    <row r="32" customFormat="false" ht="13.8" hidden="false" customHeight="false" outlineLevel="0" collapsed="false">
      <c r="A32" s="104" t="s">
        <v>305</v>
      </c>
      <c r="B32" s="118" t="s">
        <v>18</v>
      </c>
      <c r="C32" s="97"/>
      <c r="D32" s="97"/>
      <c r="E32" s="97"/>
      <c r="F32" s="97"/>
      <c r="G32" s="97"/>
    </row>
    <row r="33" customFormat="false" ht="13.8" hidden="false" customHeight="false" outlineLevel="0" collapsed="false">
      <c r="A33" s="104" t="s">
        <v>306</v>
      </c>
      <c r="B33" s="118" t="s">
        <v>18</v>
      </c>
      <c r="C33" s="113"/>
      <c r="D33" s="113"/>
      <c r="E33" s="113"/>
      <c r="F33" s="113"/>
      <c r="G33" s="113"/>
    </row>
    <row r="34" customFormat="false" ht="13.8" hidden="false" customHeight="false" outlineLevel="0" collapsed="false">
      <c r="A34" s="104" t="s">
        <v>307</v>
      </c>
      <c r="B34" s="118" t="s">
        <v>18</v>
      </c>
      <c r="C34" s="126"/>
      <c r="D34" s="126"/>
      <c r="E34" s="126"/>
      <c r="F34" s="126"/>
      <c r="G34" s="97"/>
    </row>
    <row r="35" customFormat="false" ht="13.8" hidden="false" customHeight="false" outlineLevel="0" collapsed="false">
      <c r="A35" s="104" t="s">
        <v>296</v>
      </c>
      <c r="B35" s="118" t="s">
        <v>18</v>
      </c>
      <c r="C35" s="126"/>
      <c r="D35" s="126"/>
      <c r="E35" s="126"/>
      <c r="F35" s="126"/>
      <c r="G35" s="97"/>
    </row>
    <row r="36" customFormat="false" ht="13.8" hidden="false" customHeight="false" outlineLevel="0" collapsed="false">
      <c r="A36" s="128" t="s">
        <v>18</v>
      </c>
      <c r="B36" s="127"/>
      <c r="C36" s="127"/>
      <c r="D36" s="127"/>
      <c r="E36" s="127"/>
      <c r="F36" s="127"/>
      <c r="G36" s="102"/>
    </row>
    <row r="37" customFormat="false" ht="13.8" hidden="false" customHeight="false" outlineLevel="0" collapsed="false">
      <c r="A37" s="120" t="s">
        <v>301</v>
      </c>
      <c r="B37" s="97"/>
      <c r="C37" s="97"/>
      <c r="D37" s="97"/>
      <c r="E37" s="97"/>
      <c r="F37" s="97"/>
      <c r="G37" s="97"/>
    </row>
    <row r="38" customFormat="false" ht="13.8" hidden="false" customHeight="false" outlineLevel="0" collapsed="false">
      <c r="A38" s="125" t="s">
        <v>302</v>
      </c>
      <c r="B38" s="101"/>
      <c r="C38" s="101"/>
      <c r="D38" s="101"/>
      <c r="E38" s="101"/>
      <c r="F38" s="101"/>
      <c r="G38" s="102"/>
    </row>
    <row r="39" customFormat="false" ht="13.8" hidden="false" customHeight="false" outlineLevel="0" collapsed="false">
      <c r="A39" s="111" t="s">
        <v>309</v>
      </c>
      <c r="B39" s="97"/>
      <c r="C39" s="97"/>
      <c r="D39" s="97"/>
      <c r="E39" s="97"/>
      <c r="F39" s="97"/>
      <c r="G39" s="97"/>
    </row>
    <row r="40" customFormat="false" ht="26.85" hidden="false" customHeight="false" outlineLevel="0" collapsed="false">
      <c r="A40" s="121" t="s">
        <v>310</v>
      </c>
      <c r="B40" s="121" t="s">
        <v>311</v>
      </c>
      <c r="C40" s="121" t="s">
        <v>312</v>
      </c>
      <c r="D40" s="121" t="s">
        <v>313</v>
      </c>
      <c r="E40" s="121" t="s">
        <v>314</v>
      </c>
      <c r="F40" s="121" t="s">
        <v>315</v>
      </c>
      <c r="G40" s="112" t="s">
        <v>316</v>
      </c>
    </row>
    <row r="41" customFormat="false" ht="13.8" hidden="false" customHeight="false" outlineLevel="0" collapsed="false">
      <c r="A41" s="118" t="s">
        <v>18</v>
      </c>
      <c r="B41" s="118" t="s">
        <v>18</v>
      </c>
      <c r="C41" s="118" t="s">
        <v>18</v>
      </c>
      <c r="D41" s="118" t="s">
        <v>18</v>
      </c>
      <c r="E41" s="118" t="s">
        <v>18</v>
      </c>
      <c r="F41" s="118" t="s">
        <v>18</v>
      </c>
      <c r="G41" s="118" t="s">
        <v>18</v>
      </c>
    </row>
    <row r="42" customFormat="false" ht="13.8" hidden="false" customHeight="false" outlineLevel="0" collapsed="false">
      <c r="A42" s="126"/>
      <c r="B42" s="126"/>
      <c r="C42" s="126"/>
      <c r="D42" s="126"/>
      <c r="E42" s="126"/>
      <c r="F42" s="126"/>
      <c r="G42" s="126"/>
    </row>
    <row r="43" customFormat="false" ht="13.8" hidden="false" customHeight="false" outlineLevel="0" collapsed="false">
      <c r="A43" s="120" t="s">
        <v>291</v>
      </c>
      <c r="B43" s="97"/>
      <c r="C43" s="126"/>
      <c r="D43" s="126"/>
      <c r="E43" s="126"/>
      <c r="F43" s="126"/>
      <c r="G43" s="126"/>
    </row>
    <row r="44" customFormat="false" ht="13.8" hidden="false" customHeight="false" outlineLevel="0" collapsed="false">
      <c r="A44" s="121" t="s">
        <v>292</v>
      </c>
      <c r="B44" s="121" t="s">
        <v>293</v>
      </c>
      <c r="C44" s="97"/>
      <c r="D44" s="97"/>
      <c r="E44" s="97"/>
      <c r="F44" s="97"/>
      <c r="G44" s="97"/>
    </row>
    <row r="45" customFormat="false" ht="13.8" hidden="false" customHeight="false" outlineLevel="0" collapsed="false">
      <c r="A45" s="125" t="s">
        <v>317</v>
      </c>
      <c r="B45" s="102"/>
      <c r="C45" s="97"/>
      <c r="D45" s="97"/>
      <c r="E45" s="97"/>
      <c r="F45" s="97"/>
      <c r="G45" s="97"/>
    </row>
    <row r="46" customFormat="false" ht="13.8" hidden="false" customHeight="false" outlineLevel="0" collapsed="false">
      <c r="A46" s="104" t="s">
        <v>311</v>
      </c>
      <c r="B46" s="118" t="s">
        <v>18</v>
      </c>
      <c r="C46" s="97"/>
      <c r="D46" s="97"/>
      <c r="E46" s="97"/>
      <c r="F46" s="97"/>
      <c r="G46" s="97"/>
    </row>
    <row r="47" customFormat="false" ht="13.8" hidden="false" customHeight="false" outlineLevel="0" collapsed="false">
      <c r="A47" s="104" t="s">
        <v>312</v>
      </c>
      <c r="B47" s="118" t="s">
        <v>18</v>
      </c>
      <c r="C47" s="97"/>
      <c r="D47" s="97"/>
      <c r="E47" s="97"/>
      <c r="F47" s="97"/>
      <c r="G47" s="97"/>
    </row>
    <row r="48" customFormat="false" ht="13.8" hidden="false" customHeight="false" outlineLevel="0" collapsed="false">
      <c r="A48" s="104" t="str">
        <f aca="false">D40</f>
        <v>Златоглазка</v>
      </c>
      <c r="B48" s="118" t="s">
        <v>18</v>
      </c>
      <c r="C48" s="97"/>
      <c r="D48" s="97"/>
      <c r="E48" s="97"/>
      <c r="F48" s="97"/>
      <c r="G48" s="97"/>
    </row>
    <row r="49" customFormat="false" ht="13.8" hidden="false" customHeight="false" outlineLevel="0" collapsed="false">
      <c r="A49" s="104" t="str">
        <f aca="false">E40</f>
        <v>Комары</v>
      </c>
      <c r="B49" s="118" t="s">
        <v>18</v>
      </c>
      <c r="C49" s="97"/>
      <c r="D49" s="97"/>
      <c r="E49" s="97"/>
      <c r="F49" s="97"/>
      <c r="G49" s="97"/>
    </row>
    <row r="50" customFormat="false" ht="13.8" hidden="false" customHeight="false" outlineLevel="0" collapsed="false">
      <c r="A50" s="104" t="str">
        <f aca="false">F40</f>
        <v>Осы</v>
      </c>
      <c r="B50" s="118" t="s">
        <v>18</v>
      </c>
      <c r="C50" s="97"/>
      <c r="D50" s="97"/>
      <c r="E50" s="97"/>
      <c r="F50" s="97"/>
      <c r="G50" s="97"/>
    </row>
    <row r="51" customFormat="false" ht="13.8" hidden="false" customHeight="false" outlineLevel="0" collapsed="false">
      <c r="A51" s="104" t="str">
        <f aca="false">G40</f>
        <v>Пищевая моль</v>
      </c>
      <c r="B51" s="118" t="s">
        <v>18</v>
      </c>
      <c r="C51" s="97"/>
      <c r="D51" s="97"/>
      <c r="E51" s="97"/>
      <c r="F51" s="97"/>
      <c r="G51" s="97"/>
    </row>
    <row r="52" customFormat="false" ht="13.8" hidden="false" customHeight="false" outlineLevel="0" collapsed="false">
      <c r="A52" s="97"/>
      <c r="B52" s="97"/>
      <c r="C52" s="97"/>
      <c r="D52" s="97"/>
      <c r="E52" s="97"/>
      <c r="F52" s="97"/>
      <c r="G52" s="97"/>
    </row>
    <row r="53" customFormat="false" ht="13.8" hidden="false" customHeight="false" outlineLevel="0" collapsed="false">
      <c r="A53" s="128" t="s">
        <v>18</v>
      </c>
      <c r="B53" s="127"/>
      <c r="C53" s="127"/>
      <c r="D53" s="127"/>
      <c r="E53" s="127"/>
      <c r="F53" s="127"/>
      <c r="G53" s="102"/>
    </row>
    <row r="54" customFormat="false" ht="13.8" hidden="false" customHeight="false" outlineLevel="0" collapsed="false">
      <c r="A54" s="126"/>
      <c r="B54" s="126"/>
      <c r="C54" s="126"/>
      <c r="D54" s="126"/>
      <c r="E54" s="126"/>
      <c r="F54" s="126"/>
      <c r="G54" s="97"/>
    </row>
    <row r="55" customFormat="false" ht="13.8" hidden="false" customHeight="false" outlineLevel="0" collapsed="false">
      <c r="A55" s="120" t="s">
        <v>301</v>
      </c>
      <c r="B55" s="97"/>
      <c r="C55" s="97"/>
      <c r="D55" s="97"/>
      <c r="E55" s="97"/>
      <c r="F55" s="97"/>
      <c r="G55" s="97"/>
    </row>
    <row r="56" customFormat="false" ht="13.8" hidden="false" customHeight="false" outlineLevel="0" collapsed="false">
      <c r="A56" s="125" t="s">
        <v>302</v>
      </c>
      <c r="B56" s="101"/>
      <c r="C56" s="101"/>
      <c r="D56" s="101"/>
      <c r="E56" s="101"/>
      <c r="F56" s="101"/>
      <c r="G56" s="102"/>
    </row>
    <row r="57" customFormat="false" ht="13.8" hidden="false" customHeight="false" outlineLevel="0" collapsed="false">
      <c r="A57" s="97"/>
      <c r="B57" s="97"/>
      <c r="C57" s="97"/>
      <c r="D57" s="97"/>
      <c r="E57" s="97"/>
      <c r="F57" s="97"/>
      <c r="G57" s="97"/>
    </row>
    <row r="58" customFormat="false" ht="13.8" hidden="false" customHeight="false" outlineLevel="0" collapsed="false">
      <c r="A58" s="111" t="s">
        <v>318</v>
      </c>
      <c r="B58" s="97"/>
      <c r="C58" s="97"/>
      <c r="D58" s="97"/>
      <c r="E58" s="97"/>
      <c r="F58" s="97"/>
      <c r="G58" s="97"/>
    </row>
    <row r="59" customFormat="false" ht="52.2" hidden="false" customHeight="true" outlineLevel="0" collapsed="false">
      <c r="A59" s="112" t="s">
        <v>319</v>
      </c>
      <c r="B59" s="112"/>
      <c r="C59" s="112" t="s">
        <v>320</v>
      </c>
      <c r="D59" s="112" t="s">
        <v>272</v>
      </c>
      <c r="E59" s="112" t="s">
        <v>321</v>
      </c>
      <c r="F59" s="112"/>
      <c r="G59" s="112" t="s">
        <v>322</v>
      </c>
    </row>
    <row r="60" customFormat="false" ht="14.15" hidden="false" customHeight="true" outlineLevel="0" collapsed="false">
      <c r="A60" s="117" t="s">
        <v>323</v>
      </c>
      <c r="B60" s="117"/>
      <c r="C60" s="130" t="s">
        <v>18</v>
      </c>
      <c r="D60" s="117" t="s">
        <v>18</v>
      </c>
      <c r="E60" s="117" t="s">
        <v>18</v>
      </c>
      <c r="F60" s="117"/>
      <c r="G60" s="118" t="s">
        <v>18</v>
      </c>
    </row>
    <row r="61" customFormat="false" ht="14.15" hidden="false" customHeight="false" outlineLevel="0" collapsed="false">
      <c r="A61" s="117"/>
      <c r="B61" s="117"/>
      <c r="C61" s="132" t="s">
        <v>18</v>
      </c>
      <c r="D61" s="117"/>
      <c r="E61" s="117"/>
      <c r="F61" s="117"/>
      <c r="G61" s="118"/>
    </row>
    <row r="62" customFormat="false" ht="14.15" hidden="false" customHeight="true" outlineLevel="0" collapsed="false">
      <c r="A62" s="129" t="s">
        <v>326</v>
      </c>
      <c r="B62" s="129"/>
      <c r="C62" s="133" t="s">
        <v>346</v>
      </c>
      <c r="D62" s="134" t="str">
        <f aca="false">журнал!B9</f>
        <v>Ратобор-брикет от грызунов</v>
      </c>
      <c r="E62" s="117" t="str">
        <f aca="false">журнал!F9</f>
        <v>Бродифакум 0,005%</v>
      </c>
      <c r="F62" s="117"/>
      <c r="G62" s="131" t="n">
        <f aca="false">SUM(85)*0.04</f>
        <v>3.4</v>
      </c>
    </row>
    <row r="63" customFormat="false" ht="26.1" hidden="false" customHeight="true" outlineLevel="0" collapsed="false">
      <c r="A63" s="129"/>
      <c r="B63" s="129"/>
      <c r="C63" s="135" t="s">
        <v>266</v>
      </c>
      <c r="D63" s="134"/>
      <c r="E63" s="117"/>
      <c r="F63" s="117"/>
      <c r="G63" s="131"/>
    </row>
    <row r="64" customFormat="false" ht="26.85" hidden="false" customHeight="true" outlineLevel="0" collapsed="false">
      <c r="A64" s="129" t="s">
        <v>327</v>
      </c>
      <c r="B64" s="129"/>
      <c r="C64" s="136" t="s">
        <v>18</v>
      </c>
      <c r="D64" s="117" t="s">
        <v>18</v>
      </c>
      <c r="E64" s="117" t="s">
        <v>18</v>
      </c>
      <c r="F64" s="117"/>
      <c r="G64" s="117" t="s">
        <v>18</v>
      </c>
    </row>
    <row r="65" customFormat="false" ht="13.8" hidden="false" customHeight="false" outlineLevel="0" collapsed="false">
      <c r="A65" s="137"/>
      <c r="B65" s="137"/>
      <c r="C65" s="138"/>
      <c r="D65" s="138"/>
      <c r="E65" s="138"/>
      <c r="F65" s="138"/>
      <c r="G65" s="138"/>
    </row>
    <row r="66" customFormat="false" ht="13.8" hidden="false" customHeight="false" outlineLevel="0" collapsed="false">
      <c r="A66" s="111" t="s">
        <v>328</v>
      </c>
      <c r="B66" s="139"/>
      <c r="C66" s="97"/>
      <c r="D66" s="97"/>
      <c r="E66" s="97"/>
      <c r="F66" s="97"/>
      <c r="G66" s="97"/>
    </row>
    <row r="67" customFormat="false" ht="13.8" hidden="false" customHeight="false" outlineLevel="0" collapsed="false">
      <c r="A67" s="140" t="s">
        <v>329</v>
      </c>
      <c r="B67" s="101"/>
      <c r="C67" s="101"/>
      <c r="D67" s="101"/>
      <c r="E67" s="102"/>
      <c r="F67" s="118" t="s">
        <v>18</v>
      </c>
      <c r="G67" s="118"/>
    </row>
    <row r="68" customFormat="false" ht="13.8" hidden="false" customHeight="false" outlineLevel="0" collapsed="false">
      <c r="A68" s="140" t="s">
        <v>330</v>
      </c>
      <c r="B68" s="101"/>
      <c r="C68" s="101"/>
      <c r="D68" s="101"/>
      <c r="E68" s="102"/>
      <c r="F68" s="118" t="str">
        <f aca="false">F67</f>
        <v>-</v>
      </c>
      <c r="G68" s="118"/>
    </row>
    <row r="69" customFormat="false" ht="26.85" hidden="false" customHeight="true" outlineLevel="0" collapsed="false">
      <c r="A69" s="142" t="s">
        <v>331</v>
      </c>
      <c r="B69" s="143"/>
      <c r="C69" s="143"/>
      <c r="D69" s="143"/>
      <c r="E69" s="144"/>
      <c r="F69" s="149" t="s">
        <v>18</v>
      </c>
      <c r="G69" s="149"/>
    </row>
    <row r="70" customFormat="false" ht="13.8" hidden="false" customHeight="false" outlineLevel="0" collapsed="false">
      <c r="A70" s="140" t="s">
        <v>332</v>
      </c>
      <c r="B70" s="101"/>
      <c r="C70" s="101"/>
      <c r="D70" s="101"/>
      <c r="E70" s="102"/>
      <c r="F70" s="114" t="s">
        <v>333</v>
      </c>
      <c r="G70" s="114"/>
    </row>
    <row r="71" customFormat="false" ht="13.8" hidden="false" customHeight="false" outlineLevel="0" collapsed="false">
      <c r="A71" s="97"/>
      <c r="B71" s="97"/>
      <c r="C71" s="97"/>
      <c r="D71" s="97"/>
      <c r="E71" s="97"/>
      <c r="F71" s="97"/>
      <c r="G71" s="97"/>
    </row>
    <row r="72" customFormat="false" ht="13.8" hidden="false" customHeight="false" outlineLevel="0" collapsed="false">
      <c r="A72" s="111" t="s">
        <v>334</v>
      </c>
      <c r="B72" s="97"/>
      <c r="C72" s="97"/>
      <c r="D72" s="97"/>
      <c r="E72" s="97"/>
      <c r="F72" s="97"/>
      <c r="G72" s="97"/>
    </row>
    <row r="73" customFormat="false" ht="26.85" hidden="false" customHeight="true" outlineLevel="0" collapsed="false">
      <c r="A73" s="145" t="s">
        <v>338</v>
      </c>
      <c r="B73" s="145"/>
      <c r="C73" s="145"/>
      <c r="D73" s="145"/>
      <c r="E73" s="145"/>
      <c r="F73" s="145"/>
      <c r="G73" s="145"/>
    </row>
    <row r="74" customFormat="false" ht="13.8" hidden="false" customHeight="true" outlineLevel="0" collapsed="false">
      <c r="A74" s="146" t="s">
        <v>336</v>
      </c>
      <c r="B74" s="147"/>
      <c r="C74" s="147"/>
      <c r="D74" s="147" t="s">
        <v>337</v>
      </c>
      <c r="E74" s="147"/>
      <c r="F74" s="147"/>
      <c r="G74" s="147"/>
    </row>
    <row r="75" customFormat="false" ht="13.8" hidden="false" customHeight="false" outlineLevel="0" collapsed="false">
      <c r="A75" s="146"/>
      <c r="B75" s="146"/>
      <c r="C75" s="147"/>
      <c r="D75" s="147"/>
      <c r="E75" s="147"/>
      <c r="F75" s="147"/>
      <c r="G75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3:G13"/>
    <mergeCell ref="F14:G14"/>
    <mergeCell ref="A17:B17"/>
    <mergeCell ref="F20:G20"/>
    <mergeCell ref="F21:G21"/>
    <mergeCell ref="F22:G22"/>
    <mergeCell ref="F23:G23"/>
    <mergeCell ref="F27:G27"/>
    <mergeCell ref="F28:G2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F67:G67"/>
    <mergeCell ref="F68:G68"/>
    <mergeCell ref="F69:G69"/>
    <mergeCell ref="F70:G70"/>
    <mergeCell ref="A73:G73"/>
    <mergeCell ref="A74:A75"/>
    <mergeCell ref="B74:C75"/>
    <mergeCell ref="D74:E75"/>
    <mergeCell ref="F74:G7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61" colorId="64" zoomScale="100" zoomScaleNormal="100" zoomScalePageLayoutView="100" workbookViewId="0">
      <selection pane="topLeft" activeCell="G69" activeCellId="0" sqref="G69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">
        <v>205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v>45470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294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n">
        <v>3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290</v>
      </c>
      <c r="B16" s="118" t="n">
        <v>2</v>
      </c>
      <c r="C16" s="141" t="s">
        <v>18</v>
      </c>
      <c r="D16" s="118" t="s">
        <v>18</v>
      </c>
      <c r="E16" s="119" t="s">
        <v>18</v>
      </c>
      <c r="F16" s="141" t="s">
        <v>18</v>
      </c>
      <c r="G16" s="141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">
        <v>18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tr">
        <f aca="false">F16</f>
        <v>-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348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18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18" t="s">
        <v>18</v>
      </c>
      <c r="B50" s="118" t="s">
        <v>18</v>
      </c>
      <c r="C50" s="118" t="s">
        <v>18</v>
      </c>
      <c r="D50" s="118" t="s">
        <v>18</v>
      </c>
      <c r="E50" s="118" t="s">
        <v>18</v>
      </c>
      <c r="F50" s="118" t="s">
        <v>18</v>
      </c>
      <c r="G50" s="118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s">
        <v>18</v>
      </c>
    </row>
    <row r="56" customFormat="false" ht="13.8" hidden="false" customHeight="false" outlineLevel="0" collapsed="false">
      <c r="A56" s="104" t="s">
        <v>312</v>
      </c>
      <c r="B56" s="118" t="s">
        <v>18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">
        <v>18</v>
      </c>
    </row>
    <row r="58" customFormat="false" ht="13.8" hidden="false" customHeight="false" outlineLevel="0" collapsed="false">
      <c r="A58" s="104" t="str">
        <f aca="false">E49</f>
        <v>Комары</v>
      </c>
      <c r="B58" s="118" t="s">
        <v>18</v>
      </c>
    </row>
    <row r="59" customFormat="false" ht="13.8" hidden="false" customHeight="false" outlineLevel="0" collapsed="false">
      <c r="A59" s="104" t="str">
        <f aca="false">F49</f>
        <v>Осы</v>
      </c>
      <c r="B59" s="118" t="s">
        <v>18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">
        <v>18</v>
      </c>
    </row>
    <row r="62" customFormat="false" ht="13.8" hidden="false" customHeight="false" outlineLevel="0" collapsed="false">
      <c r="A62" s="128" t="s">
        <v>18</v>
      </c>
      <c r="B62" s="127"/>
      <c r="C62" s="127"/>
      <c r="D62" s="127"/>
      <c r="E62" s="127"/>
      <c r="F62" s="127"/>
      <c r="G62" s="102"/>
    </row>
    <row r="63" customFormat="false" ht="13.8" hidden="false" customHeight="false" outlineLevel="0" collapsed="false">
      <c r="A63" s="126"/>
      <c r="B63" s="126"/>
      <c r="C63" s="126"/>
      <c r="D63" s="126"/>
      <c r="E63" s="126"/>
      <c r="F63" s="126"/>
    </row>
    <row r="64" customFormat="false" ht="13.8" hidden="false" customHeight="false" outlineLevel="0" collapsed="false">
      <c r="A64" s="120" t="s">
        <v>301</v>
      </c>
    </row>
    <row r="65" customFormat="false" ht="13.8" hidden="false" customHeight="false" outlineLevel="0" collapsed="false">
      <c r="A65" s="125" t="s">
        <v>302</v>
      </c>
      <c r="B65" s="101"/>
      <c r="C65" s="101"/>
      <c r="D65" s="101"/>
      <c r="E65" s="101"/>
      <c r="F65" s="101"/>
      <c r="G65" s="102"/>
    </row>
    <row r="67" s="113" customFormat="true" ht="55.5" hidden="false" customHeight="true" outlineLevel="0" collapsed="false">
      <c r="A67" s="111" t="s">
        <v>318</v>
      </c>
      <c r="B67" s="97"/>
      <c r="C67" s="97"/>
      <c r="D67" s="97"/>
      <c r="E67" s="97"/>
      <c r="F67" s="97"/>
      <c r="G67" s="97"/>
      <c r="AMJ67" s="0"/>
    </row>
    <row r="68" s="113" customFormat="true" ht="37.8" hidden="false" customHeight="true" outlineLevel="0" collapsed="false">
      <c r="A68" s="112" t="s">
        <v>319</v>
      </c>
      <c r="B68" s="112"/>
      <c r="C68" s="112" t="s">
        <v>349</v>
      </c>
      <c r="D68" s="112" t="s">
        <v>272</v>
      </c>
      <c r="E68" s="112" t="s">
        <v>321</v>
      </c>
      <c r="F68" s="112"/>
      <c r="G68" s="112" t="s">
        <v>322</v>
      </c>
      <c r="AMJ68" s="0"/>
    </row>
    <row r="69" s="113" customFormat="true" ht="20.25" hidden="false" customHeight="true" outlineLevel="0" collapsed="false">
      <c r="A69" s="117" t="s">
        <v>323</v>
      </c>
      <c r="B69" s="117"/>
      <c r="C69" s="130" t="s">
        <v>350</v>
      </c>
      <c r="D69" s="117" t="s">
        <v>325</v>
      </c>
      <c r="E69" s="117" t="s">
        <v>232</v>
      </c>
      <c r="F69" s="117"/>
      <c r="G69" s="131" t="n">
        <f aca="false">SUM(30)*0.02</f>
        <v>0.6</v>
      </c>
      <c r="AMJ69" s="0"/>
    </row>
    <row r="70" s="113" customFormat="true" ht="25.5" hidden="false" customHeight="true" outlineLevel="0" collapsed="false">
      <c r="A70" s="117"/>
      <c r="B70" s="117"/>
      <c r="C70" s="135" t="s">
        <v>351</v>
      </c>
      <c r="D70" s="117"/>
      <c r="E70" s="117"/>
      <c r="F70" s="117"/>
      <c r="G70" s="131"/>
      <c r="AMJ70" s="0"/>
    </row>
    <row r="71" s="113" customFormat="true" ht="24.75" hidden="false" customHeight="true" outlineLevel="0" collapsed="false">
      <c r="A71" s="129" t="s">
        <v>326</v>
      </c>
      <c r="B71" s="129"/>
      <c r="C71" s="133" t="s">
        <v>352</v>
      </c>
      <c r="D71" s="134" t="str">
        <f aca="false">журнал!B9</f>
        <v>Ратобор-брикет от грызунов</v>
      </c>
      <c r="E71" s="117" t="str">
        <f aca="false">журнал!F9</f>
        <v>Бродифакум 0,005%</v>
      </c>
      <c r="F71" s="117"/>
      <c r="G71" s="131" t="n">
        <f aca="false">SUM(23)*0.04</f>
        <v>0.92</v>
      </c>
      <c r="AMJ71" s="0"/>
    </row>
    <row r="72" s="113" customFormat="true" ht="25.5" hidden="false" customHeight="true" outlineLevel="0" collapsed="false">
      <c r="A72" s="129"/>
      <c r="B72" s="129"/>
      <c r="C72" s="135" t="s">
        <v>351</v>
      </c>
      <c r="D72" s="134"/>
      <c r="E72" s="117"/>
      <c r="F72" s="117"/>
      <c r="G72" s="131"/>
      <c r="AMJ72" s="0"/>
    </row>
    <row r="73" s="113" customFormat="true" ht="27" hidden="false" customHeight="true" outlineLevel="0" collapsed="false">
      <c r="A73" s="129" t="s">
        <v>327</v>
      </c>
      <c r="B73" s="129"/>
      <c r="C73" s="136" t="s">
        <v>18</v>
      </c>
      <c r="D73" s="117" t="s">
        <v>18</v>
      </c>
      <c r="E73" s="117" t="s">
        <v>18</v>
      </c>
      <c r="F73" s="117"/>
      <c r="G73" s="117" t="s">
        <v>18</v>
      </c>
      <c r="AMJ73" s="0"/>
    </row>
    <row r="74" s="113" customFormat="true" ht="11.25" hidden="false" customHeight="true" outlineLevel="0" collapsed="false">
      <c r="A74" s="137"/>
      <c r="B74" s="137"/>
      <c r="C74" s="138"/>
      <c r="D74" s="138"/>
      <c r="E74" s="138"/>
      <c r="F74" s="138"/>
      <c r="G74" s="138"/>
      <c r="AMJ74" s="0"/>
    </row>
    <row r="75" customFormat="false" ht="13.8" hidden="false" customHeight="false" outlineLevel="0" collapsed="false">
      <c r="A75" s="111" t="s">
        <v>328</v>
      </c>
      <c r="B75" s="139"/>
    </row>
    <row r="76" customFormat="false" ht="13.8" hidden="false" customHeight="false" outlineLevel="0" collapsed="false">
      <c r="A76" s="140" t="s">
        <v>329</v>
      </c>
      <c r="B76" s="101"/>
      <c r="C76" s="101"/>
      <c r="D76" s="101"/>
      <c r="E76" s="102"/>
      <c r="F76" s="118" t="s">
        <v>18</v>
      </c>
      <c r="G76" s="118"/>
    </row>
    <row r="77" customFormat="false" ht="13.8" hidden="false" customHeight="false" outlineLevel="0" collapsed="false">
      <c r="A77" s="140" t="s">
        <v>330</v>
      </c>
      <c r="B77" s="101"/>
      <c r="C77" s="101"/>
      <c r="D77" s="101"/>
      <c r="E77" s="102"/>
      <c r="F77" s="118" t="str">
        <f aca="false">F76</f>
        <v>-</v>
      </c>
      <c r="G77" s="118"/>
    </row>
    <row r="78" customFormat="false" ht="13.8" hidden="false" customHeight="false" outlineLevel="0" collapsed="false">
      <c r="A78" s="142" t="s">
        <v>331</v>
      </c>
      <c r="B78" s="143"/>
      <c r="C78" s="143"/>
      <c r="D78" s="143"/>
      <c r="E78" s="144"/>
      <c r="F78" s="118" t="s">
        <v>18</v>
      </c>
      <c r="G78" s="118"/>
    </row>
    <row r="79" customFormat="false" ht="13.8" hidden="false" customHeight="false" outlineLevel="0" collapsed="false">
      <c r="A79" s="140" t="s">
        <v>332</v>
      </c>
      <c r="B79" s="101"/>
      <c r="C79" s="101"/>
      <c r="D79" s="101"/>
      <c r="E79" s="102"/>
      <c r="F79" s="114" t="s">
        <v>333</v>
      </c>
      <c r="G79" s="114"/>
    </row>
    <row r="81" customFormat="false" ht="13.8" hidden="false" customHeight="false" outlineLevel="0" collapsed="false">
      <c r="A81" s="111" t="s">
        <v>334</v>
      </c>
    </row>
    <row r="82" customFormat="false" ht="24.85" hidden="false" customHeight="true" outlineLevel="0" collapsed="false">
      <c r="A82" s="145" t="s">
        <v>338</v>
      </c>
      <c r="B82" s="145"/>
      <c r="C82" s="145"/>
      <c r="D82" s="145"/>
      <c r="E82" s="145"/>
      <c r="F82" s="145"/>
      <c r="G82" s="145"/>
    </row>
    <row r="83" customFormat="false" ht="14.25" hidden="false" customHeight="true" outlineLevel="0" collapsed="false">
      <c r="A83" s="146" t="s">
        <v>336</v>
      </c>
      <c r="B83" s="147"/>
      <c r="C83" s="147"/>
      <c r="D83" s="147" t="s">
        <v>337</v>
      </c>
      <c r="E83" s="147"/>
      <c r="F83" s="147"/>
      <c r="G83" s="147"/>
    </row>
    <row r="84" customFormat="false" ht="27" hidden="false" customHeight="true" outlineLevel="0" collapsed="false">
      <c r="A84" s="146"/>
      <c r="B84" s="146"/>
      <c r="C84" s="147"/>
      <c r="D84" s="147"/>
      <c r="E84" s="147"/>
      <c r="F84" s="147"/>
      <c r="G84" s="147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31" colorId="64" zoomScale="100" zoomScaleNormal="100" zoomScalePageLayoutView="100" workbookViewId="0">
      <selection pane="topLeft" activeCell="E49" activeCellId="0" sqref="E49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'3 контур(1)'!B4:C4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f aca="false">'3 контур(1)'!B5</f>
        <v>45476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25" hidden="false" customHeight="false" outlineLevel="0" collapsed="false">
      <c r="A16" s="117" t="s">
        <v>18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tr">
        <f aca="false">F16</f>
        <v>-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tr">
        <f aca="false">B22</f>
        <v>-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28" t="s">
        <v>18</v>
      </c>
      <c r="B42" s="127"/>
      <c r="C42" s="127"/>
      <c r="D42" s="127"/>
      <c r="E42" s="127"/>
      <c r="F42" s="127"/>
      <c r="G42" s="102"/>
    </row>
    <row r="43" customFormat="false" ht="13.8" hidden="false" customHeight="false" outlineLevel="0" collapsed="false">
      <c r="A43" s="120" t="s">
        <v>301</v>
      </c>
    </row>
    <row r="44" customFormat="false" ht="13.8" hidden="false" customHeight="false" outlineLevel="0" collapsed="false">
      <c r="A44" s="125" t="s">
        <v>302</v>
      </c>
      <c r="B44" s="101"/>
      <c r="C44" s="101"/>
      <c r="D44" s="101"/>
      <c r="E44" s="101"/>
      <c r="F44" s="101"/>
      <c r="G44" s="102"/>
    </row>
    <row r="46" customFormat="false" ht="13.8" hidden="false" customHeight="false" outlineLevel="0" collapsed="false">
      <c r="A46" s="111" t="s">
        <v>309</v>
      </c>
    </row>
    <row r="47" customFormat="false" ht="30" hidden="false" customHeight="false" outlineLevel="0" collapsed="false">
      <c r="A47" s="121" t="s">
        <v>310</v>
      </c>
      <c r="B47" s="121" t="s">
        <v>311</v>
      </c>
      <c r="C47" s="121" t="s">
        <v>312</v>
      </c>
      <c r="D47" s="121" t="s">
        <v>313</v>
      </c>
      <c r="E47" s="121" t="s">
        <v>314</v>
      </c>
      <c r="F47" s="121" t="s">
        <v>315</v>
      </c>
      <c r="G47" s="112" t="s">
        <v>316</v>
      </c>
    </row>
    <row r="48" customFormat="false" ht="13.8" hidden="false" customHeight="false" outlineLevel="0" collapsed="false">
      <c r="A48" s="141" t="n">
        <v>28.11</v>
      </c>
      <c r="B48" s="141" t="n">
        <v>4</v>
      </c>
      <c r="C48" s="141" t="n">
        <v>2</v>
      </c>
      <c r="D48" s="141" t="s">
        <v>18</v>
      </c>
      <c r="E48" s="141" t="n">
        <v>1</v>
      </c>
      <c r="F48" s="141" t="s">
        <v>18</v>
      </c>
      <c r="G48" s="141" t="s">
        <v>18</v>
      </c>
    </row>
    <row r="49" customFormat="false" ht="13.8" hidden="false" customHeight="false" outlineLevel="0" collapsed="false">
      <c r="A49" s="126"/>
      <c r="B49" s="126"/>
      <c r="C49" s="126"/>
      <c r="D49" s="126"/>
      <c r="E49" s="126"/>
      <c r="F49" s="126"/>
      <c r="G49" s="126"/>
    </row>
    <row r="50" customFormat="false" ht="13.8" hidden="false" customHeight="false" outlineLevel="0" collapsed="false">
      <c r="A50" s="120" t="s">
        <v>291</v>
      </c>
      <c r="C50" s="126"/>
      <c r="D50" s="126"/>
      <c r="E50" s="126"/>
      <c r="F50" s="126"/>
      <c r="G50" s="126"/>
    </row>
    <row r="51" customFormat="false" ht="13.8" hidden="false" customHeight="false" outlineLevel="0" collapsed="false">
      <c r="A51" s="121" t="s">
        <v>292</v>
      </c>
      <c r="B51" s="121" t="s">
        <v>293</v>
      </c>
    </row>
    <row r="52" customFormat="false" ht="13.8" hidden="false" customHeight="false" outlineLevel="0" collapsed="false">
      <c r="A52" s="125" t="s">
        <v>317</v>
      </c>
      <c r="B52" s="102"/>
    </row>
    <row r="53" customFormat="false" ht="13.8" hidden="false" customHeight="false" outlineLevel="0" collapsed="false">
      <c r="A53" s="104" t="s">
        <v>311</v>
      </c>
      <c r="B53" s="118" t="n">
        <f aca="false">B48</f>
        <v>4</v>
      </c>
    </row>
    <row r="54" customFormat="false" ht="13.8" hidden="false" customHeight="false" outlineLevel="0" collapsed="false">
      <c r="A54" s="104" t="s">
        <v>312</v>
      </c>
      <c r="B54" s="118" t="n">
        <f aca="false">C48</f>
        <v>2</v>
      </c>
    </row>
    <row r="55" customFormat="false" ht="13.8" hidden="false" customHeight="false" outlineLevel="0" collapsed="false">
      <c r="A55" s="104" t="str">
        <f aca="false">D47</f>
        <v>Златоглазка</v>
      </c>
      <c r="B55" s="118" t="str">
        <f aca="false">D48</f>
        <v>-</v>
      </c>
    </row>
    <row r="56" customFormat="false" ht="13.8" hidden="false" customHeight="false" outlineLevel="0" collapsed="false">
      <c r="A56" s="104" t="str">
        <f aca="false">E47</f>
        <v>Комары</v>
      </c>
      <c r="B56" s="118" t="n">
        <f aca="false">E48</f>
        <v>1</v>
      </c>
    </row>
    <row r="57" customFormat="false" ht="13.8" hidden="false" customHeight="false" outlineLevel="0" collapsed="false">
      <c r="A57" s="104" t="str">
        <f aca="false">F47</f>
        <v>Осы</v>
      </c>
      <c r="B57" s="118" t="str">
        <f aca="false">F48</f>
        <v>-</v>
      </c>
    </row>
    <row r="58" customFormat="false" ht="13.8" hidden="false" customHeight="false" outlineLevel="0" collapsed="false">
      <c r="A58" s="104" t="str">
        <f aca="false">G47</f>
        <v>Пищевая моль</v>
      </c>
      <c r="B58" s="118" t="str">
        <f aca="false">G48</f>
        <v>-</v>
      </c>
    </row>
    <row r="59" customFormat="false" ht="13.8" hidden="false" customHeight="false" outlineLevel="0" collapsed="false">
      <c r="A59" s="128" t="s">
        <v>353</v>
      </c>
    </row>
    <row r="60" customFormat="false" ht="13.8" hidden="false" customHeight="false" outlineLevel="0" collapsed="false">
      <c r="A60" s="120" t="s">
        <v>301</v>
      </c>
    </row>
    <row r="61" customFormat="false" ht="13.8" hidden="false" customHeight="false" outlineLevel="0" collapsed="false">
      <c r="A61" s="125" t="s">
        <v>302</v>
      </c>
      <c r="B61" s="101"/>
      <c r="C61" s="101"/>
      <c r="D61" s="101"/>
      <c r="E61" s="101"/>
      <c r="F61" s="101"/>
      <c r="G61" s="102"/>
    </row>
    <row r="62" customFormat="false" ht="13.8" hidden="false" customHeight="false" outlineLevel="0" collapsed="false">
      <c r="A62" s="202"/>
    </row>
    <row r="63" s="113" customFormat="true" ht="33.75" hidden="false" customHeight="true" outlineLevel="0" collapsed="false">
      <c r="A63" s="111" t="s">
        <v>318</v>
      </c>
      <c r="B63" s="97"/>
      <c r="C63" s="97"/>
      <c r="D63" s="97"/>
      <c r="E63" s="97"/>
      <c r="F63" s="97"/>
      <c r="G63" s="97"/>
      <c r="AMJ63" s="0"/>
    </row>
    <row r="64" s="113" customFormat="true" ht="37.8" hidden="false" customHeight="true" outlineLevel="0" collapsed="false">
      <c r="A64" s="112" t="s">
        <v>319</v>
      </c>
      <c r="B64" s="112"/>
      <c r="C64" s="112" t="s">
        <v>320</v>
      </c>
      <c r="D64" s="112" t="s">
        <v>272</v>
      </c>
      <c r="E64" s="112" t="s">
        <v>321</v>
      </c>
      <c r="F64" s="112"/>
      <c r="G64" s="112" t="s">
        <v>322</v>
      </c>
      <c r="AMJ64" s="0"/>
    </row>
    <row r="65" s="113" customFormat="true" ht="20.25" hidden="false" customHeight="true" outlineLevel="0" collapsed="false">
      <c r="A65" s="129" t="s">
        <v>323</v>
      </c>
      <c r="B65" s="129"/>
      <c r="C65" s="130" t="s">
        <v>18</v>
      </c>
      <c r="D65" s="117" t="s">
        <v>18</v>
      </c>
      <c r="E65" s="117" t="s">
        <v>18</v>
      </c>
      <c r="F65" s="117"/>
      <c r="G65" s="118" t="s">
        <v>18</v>
      </c>
      <c r="AMJ65" s="0"/>
    </row>
    <row r="66" s="113" customFormat="true" ht="25.5" hidden="false" customHeight="true" outlineLevel="0" collapsed="false">
      <c r="A66" s="129"/>
      <c r="B66" s="129"/>
      <c r="C66" s="132" t="s">
        <v>18</v>
      </c>
      <c r="D66" s="117"/>
      <c r="E66" s="117"/>
      <c r="F66" s="117"/>
      <c r="G66" s="118"/>
      <c r="AMJ66" s="0"/>
    </row>
    <row r="67" s="113" customFormat="true" ht="24.75" hidden="false" customHeight="true" outlineLevel="0" collapsed="false">
      <c r="A67" s="129" t="s">
        <v>326</v>
      </c>
      <c r="B67" s="129"/>
      <c r="C67" s="133" t="s">
        <v>18</v>
      </c>
      <c r="D67" s="134" t="s">
        <v>18</v>
      </c>
      <c r="E67" s="117" t="s">
        <v>18</v>
      </c>
      <c r="F67" s="117"/>
      <c r="G67" s="203" t="s">
        <v>18</v>
      </c>
      <c r="AMJ67" s="0"/>
    </row>
    <row r="68" s="113" customFormat="true" ht="25.5" hidden="false" customHeight="true" outlineLevel="0" collapsed="false">
      <c r="A68" s="129"/>
      <c r="B68" s="129"/>
      <c r="C68" s="135" t="s">
        <v>18</v>
      </c>
      <c r="D68" s="134"/>
      <c r="E68" s="117"/>
      <c r="F68" s="117"/>
      <c r="G68" s="203"/>
      <c r="AMJ68" s="0"/>
    </row>
    <row r="69" s="113" customFormat="true" ht="27" hidden="false" customHeight="true" outlineLevel="0" collapsed="false">
      <c r="A69" s="129" t="s">
        <v>327</v>
      </c>
      <c r="B69" s="129"/>
      <c r="C69" s="136" t="s">
        <v>354</v>
      </c>
      <c r="D69" s="117" t="s">
        <v>18</v>
      </c>
      <c r="E69" s="117" t="s">
        <v>18</v>
      </c>
      <c r="F69" s="117"/>
      <c r="G69" s="117" t="s">
        <v>18</v>
      </c>
      <c r="AMJ69" s="0"/>
    </row>
    <row r="70" s="113" customFormat="true" ht="11.25" hidden="false" customHeight="true" outlineLevel="0" collapsed="false">
      <c r="A70" s="137"/>
      <c r="B70" s="137"/>
      <c r="C70" s="138"/>
      <c r="D70" s="138"/>
      <c r="E70" s="138"/>
      <c r="F70" s="138"/>
      <c r="G70" s="138"/>
      <c r="AMJ70" s="0"/>
    </row>
    <row r="71" customFormat="false" ht="13.8" hidden="false" customHeight="false" outlineLevel="0" collapsed="false">
      <c r="A71" s="111" t="s">
        <v>328</v>
      </c>
      <c r="B71" s="139"/>
    </row>
    <row r="72" customFormat="false" ht="13.8" hidden="false" customHeight="false" outlineLevel="0" collapsed="false">
      <c r="A72" s="140" t="s">
        <v>329</v>
      </c>
      <c r="B72" s="101"/>
      <c r="C72" s="101"/>
      <c r="D72" s="101"/>
      <c r="E72" s="102"/>
      <c r="F72" s="141" t="s">
        <v>18</v>
      </c>
      <c r="G72" s="141"/>
    </row>
    <row r="73" customFormat="false" ht="13.8" hidden="false" customHeight="false" outlineLevel="0" collapsed="false">
      <c r="A73" s="140" t="s">
        <v>330</v>
      </c>
      <c r="B73" s="101"/>
      <c r="C73" s="101"/>
      <c r="D73" s="101"/>
      <c r="E73" s="102"/>
      <c r="F73" s="141" t="str">
        <f aca="false">F72</f>
        <v>-</v>
      </c>
      <c r="G73" s="141"/>
    </row>
    <row r="74" customFormat="false" ht="13.8" hidden="false" customHeight="false" outlineLevel="0" collapsed="false">
      <c r="A74" s="142" t="s">
        <v>331</v>
      </c>
      <c r="B74" s="143"/>
      <c r="C74" s="143"/>
      <c r="D74" s="143"/>
      <c r="E74" s="144"/>
      <c r="F74" s="141" t="s">
        <v>18</v>
      </c>
      <c r="G74" s="141"/>
    </row>
    <row r="75" customFormat="false" ht="13.8" hidden="false" customHeight="false" outlineLevel="0" collapsed="false">
      <c r="A75" s="140" t="s">
        <v>332</v>
      </c>
      <c r="B75" s="101"/>
      <c r="C75" s="101"/>
      <c r="D75" s="101"/>
      <c r="E75" s="102"/>
      <c r="F75" s="114" t="s">
        <v>333</v>
      </c>
      <c r="G75" s="114"/>
    </row>
    <row r="77" customFormat="false" ht="13.8" hidden="false" customHeight="false" outlineLevel="0" collapsed="false">
      <c r="A77" s="111" t="s">
        <v>334</v>
      </c>
    </row>
    <row r="78" customFormat="false" ht="26.85" hidden="false" customHeight="true" outlineLevel="0" collapsed="false">
      <c r="A78" s="145" t="s">
        <v>338</v>
      </c>
      <c r="B78" s="145"/>
      <c r="C78" s="145"/>
      <c r="D78" s="145"/>
      <c r="E78" s="145"/>
      <c r="F78" s="145"/>
      <c r="G78" s="145"/>
    </row>
    <row r="79" customFormat="false" ht="14.25" hidden="false" customHeight="true" outlineLevel="0" collapsed="false">
      <c r="A79" s="146" t="s">
        <v>336</v>
      </c>
      <c r="B79" s="147"/>
      <c r="C79" s="147"/>
      <c r="D79" s="147" t="s">
        <v>337</v>
      </c>
      <c r="E79" s="147"/>
      <c r="F79" s="147"/>
      <c r="G79" s="147"/>
    </row>
    <row r="80" customFormat="false" ht="27" hidden="false" customHeight="true" outlineLevel="0" collapsed="false">
      <c r="A80" s="146"/>
      <c r="B80" s="146"/>
      <c r="C80" s="147"/>
      <c r="D80" s="147"/>
      <c r="E80" s="147"/>
      <c r="F80" s="147"/>
      <c r="G80" s="14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69"/>
    <mergeCell ref="E69:F69"/>
    <mergeCell ref="F72:G72"/>
    <mergeCell ref="F73:G73"/>
    <mergeCell ref="F74:G74"/>
    <mergeCell ref="F75:G75"/>
    <mergeCell ref="A78:G78"/>
    <mergeCell ref="A79:A80"/>
    <mergeCell ref="B79:C80"/>
    <mergeCell ref="D79:E80"/>
    <mergeCell ref="F79:G80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100" zoomScalePageLayoutView="100" workbookViewId="0">
      <selection pane="topLeft" activeCell="E50" activeCellId="0" sqref="E50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20.89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водокачки!B4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f aca="false">'3 контур(2)'!B5</f>
        <v>45484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18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tr">
        <f aca="false">F16</f>
        <v>-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tr">
        <f aca="false">B22</f>
        <v>-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308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7" customFormat="false" ht="13.8" hidden="false" customHeight="false" outlineLevel="0" collapsed="false">
      <c r="A47" s="111" t="s">
        <v>309</v>
      </c>
    </row>
    <row r="48" customFormat="false" ht="14.15" hidden="false" customHeight="false" outlineLevel="0" collapsed="false">
      <c r="A48" s="121" t="s">
        <v>310</v>
      </c>
      <c r="B48" s="121" t="s">
        <v>311</v>
      </c>
      <c r="C48" s="121" t="s">
        <v>312</v>
      </c>
      <c r="D48" s="121" t="s">
        <v>313</v>
      </c>
      <c r="E48" s="121" t="s">
        <v>314</v>
      </c>
      <c r="F48" s="121" t="s">
        <v>315</v>
      </c>
      <c r="G48" s="112" t="s">
        <v>316</v>
      </c>
    </row>
    <row r="49" customFormat="false" ht="13.8" hidden="false" customHeight="false" outlineLevel="0" collapsed="false">
      <c r="A49" s="141" t="n">
        <v>10</v>
      </c>
      <c r="B49" s="141" t="n">
        <v>3</v>
      </c>
      <c r="C49" s="141" t="n">
        <v>3</v>
      </c>
      <c r="D49" s="141" t="s">
        <v>18</v>
      </c>
      <c r="E49" s="141" t="n">
        <v>2</v>
      </c>
      <c r="F49" s="141" t="s">
        <v>18</v>
      </c>
      <c r="G49" s="141" t="s">
        <v>18</v>
      </c>
    </row>
    <row r="50" customFormat="false" ht="13.8" hidden="false" customHeight="false" outlineLevel="0" collapsed="false">
      <c r="A50" s="126"/>
      <c r="B50" s="126"/>
      <c r="C50" s="126"/>
      <c r="D50" s="126"/>
      <c r="E50" s="126"/>
      <c r="F50" s="126"/>
      <c r="G50" s="126"/>
    </row>
    <row r="51" customFormat="false" ht="13.8" hidden="false" customHeight="false" outlineLevel="0" collapsed="false">
      <c r="A51" s="120" t="s">
        <v>291</v>
      </c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1" t="s">
        <v>292</v>
      </c>
      <c r="B52" s="121" t="s">
        <v>293</v>
      </c>
    </row>
    <row r="53" customFormat="false" ht="13.8" hidden="false" customHeight="false" outlineLevel="0" collapsed="false">
      <c r="A53" s="125" t="s">
        <v>317</v>
      </c>
      <c r="B53" s="102"/>
    </row>
    <row r="54" customFormat="false" ht="13.8" hidden="false" customHeight="false" outlineLevel="0" collapsed="false">
      <c r="A54" s="104" t="s">
        <v>311</v>
      </c>
      <c r="B54" s="118" t="n">
        <f aca="false">B49</f>
        <v>3</v>
      </c>
    </row>
    <row r="55" customFormat="false" ht="13.8" hidden="false" customHeight="false" outlineLevel="0" collapsed="false">
      <c r="A55" s="104" t="s">
        <v>312</v>
      </c>
      <c r="B55" s="118" t="n">
        <f aca="false">C49</f>
        <v>3</v>
      </c>
    </row>
    <row r="56" customFormat="false" ht="13.8" hidden="false" customHeight="false" outlineLevel="0" collapsed="false">
      <c r="A56" s="104" t="str">
        <f aca="false">D48</f>
        <v>Златоглазка</v>
      </c>
      <c r="B56" s="118" t="str">
        <f aca="false">D49</f>
        <v>-</v>
      </c>
    </row>
    <row r="57" customFormat="false" ht="13.8" hidden="false" customHeight="false" outlineLevel="0" collapsed="false">
      <c r="A57" s="104" t="str">
        <f aca="false">E48</f>
        <v>Комары</v>
      </c>
      <c r="B57" s="118" t="n">
        <f aca="false">E49</f>
        <v>2</v>
      </c>
    </row>
    <row r="58" customFormat="false" ht="13.8" hidden="false" customHeight="false" outlineLevel="0" collapsed="false">
      <c r="A58" s="104" t="str">
        <f aca="false">F48</f>
        <v>Осы</v>
      </c>
      <c r="B58" s="118" t="str">
        <f aca="false">F49</f>
        <v>-</v>
      </c>
    </row>
    <row r="59" customFormat="false" ht="13.8" hidden="false" customHeight="false" outlineLevel="0" collapsed="false">
      <c r="A59" s="104" t="str">
        <f aca="false">G48</f>
        <v>Пищевая моль</v>
      </c>
      <c r="B59" s="118" t="str">
        <f aca="false">G49</f>
        <v>-</v>
      </c>
    </row>
    <row r="60" customFormat="false" ht="13.8" hidden="false" customHeight="false" outlineLevel="0" collapsed="false">
      <c r="A60" s="128" t="s">
        <v>353</v>
      </c>
    </row>
    <row r="61" customFormat="false" ht="13.8" hidden="false" customHeight="false" outlineLevel="0" collapsed="false">
      <c r="A61" s="120" t="s">
        <v>301</v>
      </c>
    </row>
    <row r="62" customFormat="false" ht="13.8" hidden="false" customHeight="false" outlineLevel="0" collapsed="false">
      <c r="A62" s="125" t="s">
        <v>302</v>
      </c>
      <c r="B62" s="101"/>
      <c r="C62" s="101"/>
      <c r="D62" s="101"/>
      <c r="E62" s="101"/>
      <c r="F62" s="101"/>
      <c r="G62" s="102"/>
    </row>
    <row r="63" customFormat="false" ht="217.9" hidden="false" customHeight="true" outlineLevel="0" collapsed="false">
      <c r="A63" s="150"/>
      <c r="B63" s="204"/>
      <c r="C63" s="204"/>
      <c r="D63" s="204"/>
      <c r="E63" s="204"/>
      <c r="F63" s="204"/>
      <c r="G63" s="204"/>
    </row>
    <row r="64" s="113" customFormat="true" ht="33.75" hidden="false" customHeight="true" outlineLevel="0" collapsed="false">
      <c r="A64" s="111" t="s">
        <v>318</v>
      </c>
      <c r="B64" s="97"/>
      <c r="C64" s="97"/>
      <c r="D64" s="97"/>
      <c r="E64" s="97"/>
      <c r="F64" s="97"/>
      <c r="G64" s="97"/>
      <c r="AMJ64" s="0"/>
    </row>
    <row r="65" s="113" customFormat="true" ht="37.8" hidden="false" customHeight="true" outlineLevel="0" collapsed="false">
      <c r="A65" s="112" t="s">
        <v>319</v>
      </c>
      <c r="B65" s="112"/>
      <c r="C65" s="112" t="s">
        <v>320</v>
      </c>
      <c r="D65" s="112" t="s">
        <v>272</v>
      </c>
      <c r="E65" s="112" t="s">
        <v>321</v>
      </c>
      <c r="F65" s="112"/>
      <c r="G65" s="112" t="s">
        <v>322</v>
      </c>
      <c r="AMJ65" s="0"/>
    </row>
    <row r="66" s="113" customFormat="true" ht="20.25" hidden="false" customHeight="true" outlineLevel="0" collapsed="false">
      <c r="A66" s="129" t="s">
        <v>323</v>
      </c>
      <c r="B66" s="129"/>
      <c r="C66" s="130" t="s">
        <v>18</v>
      </c>
      <c r="D66" s="117" t="s">
        <v>18</v>
      </c>
      <c r="E66" s="117" t="s">
        <v>18</v>
      </c>
      <c r="F66" s="117"/>
      <c r="G66" s="118" t="s">
        <v>18</v>
      </c>
      <c r="AMJ66" s="0"/>
    </row>
    <row r="67" s="113" customFormat="true" ht="25.5" hidden="false" customHeight="true" outlineLevel="0" collapsed="false">
      <c r="A67" s="129"/>
      <c r="B67" s="129"/>
      <c r="C67" s="132" t="s">
        <v>18</v>
      </c>
      <c r="D67" s="117"/>
      <c r="E67" s="117"/>
      <c r="F67" s="117"/>
      <c r="G67" s="118"/>
      <c r="AMJ67" s="0"/>
    </row>
    <row r="68" s="113" customFormat="true" ht="24.75" hidden="false" customHeight="true" outlineLevel="0" collapsed="false">
      <c r="A68" s="129" t="s">
        <v>326</v>
      </c>
      <c r="B68" s="129"/>
      <c r="C68" s="133" t="s">
        <v>18</v>
      </c>
      <c r="D68" s="134" t="s">
        <v>18</v>
      </c>
      <c r="E68" s="117" t="s">
        <v>18</v>
      </c>
      <c r="F68" s="117"/>
      <c r="G68" s="203" t="s">
        <v>18</v>
      </c>
      <c r="AMJ68" s="0"/>
    </row>
    <row r="69" s="113" customFormat="true" ht="25.5" hidden="false" customHeight="true" outlineLevel="0" collapsed="false">
      <c r="A69" s="129"/>
      <c r="B69" s="129"/>
      <c r="C69" s="135" t="s">
        <v>18</v>
      </c>
      <c r="D69" s="134"/>
      <c r="E69" s="117"/>
      <c r="F69" s="117"/>
      <c r="G69" s="203"/>
      <c r="AMJ69" s="0"/>
    </row>
    <row r="70" s="113" customFormat="true" ht="27" hidden="false" customHeight="true" outlineLevel="0" collapsed="false">
      <c r="A70" s="129" t="s">
        <v>327</v>
      </c>
      <c r="B70" s="129"/>
      <c r="C70" s="136" t="s">
        <v>354</v>
      </c>
      <c r="D70" s="117" t="s">
        <v>18</v>
      </c>
      <c r="E70" s="117" t="s">
        <v>18</v>
      </c>
      <c r="F70" s="117"/>
      <c r="G70" s="117" t="s">
        <v>18</v>
      </c>
      <c r="AMJ70" s="0"/>
    </row>
    <row r="71" s="113" customFormat="true" ht="11.25" hidden="false" customHeight="true" outlineLevel="0" collapsed="false">
      <c r="A71" s="137"/>
      <c r="B71" s="137"/>
      <c r="C71" s="138"/>
      <c r="D71" s="138"/>
      <c r="E71" s="138"/>
      <c r="F71" s="138"/>
      <c r="G71" s="138"/>
      <c r="AMJ71" s="0"/>
    </row>
    <row r="72" s="113" customFormat="true" ht="11.25" hidden="false" customHeight="true" outlineLevel="0" collapsed="false">
      <c r="A72" s="137"/>
      <c r="B72" s="137"/>
      <c r="C72" s="138"/>
      <c r="D72" s="138"/>
      <c r="E72" s="138"/>
      <c r="F72" s="138"/>
      <c r="G72" s="138"/>
      <c r="AMJ72" s="0"/>
    </row>
    <row r="73" customFormat="false" ht="13.8" hidden="false" customHeight="false" outlineLevel="0" collapsed="false">
      <c r="A73" s="111" t="s">
        <v>328</v>
      </c>
      <c r="B73" s="139"/>
    </row>
    <row r="74" customFormat="false" ht="13.8" hidden="false" customHeight="false" outlineLevel="0" collapsed="false">
      <c r="A74" s="140" t="s">
        <v>329</v>
      </c>
      <c r="B74" s="101"/>
      <c r="C74" s="101"/>
      <c r="D74" s="101"/>
      <c r="E74" s="102"/>
      <c r="F74" s="141" t="s">
        <v>18</v>
      </c>
      <c r="G74" s="141"/>
    </row>
    <row r="75" customFormat="false" ht="13.8" hidden="false" customHeight="false" outlineLevel="0" collapsed="false">
      <c r="A75" s="140" t="s">
        <v>330</v>
      </c>
      <c r="B75" s="101"/>
      <c r="C75" s="101"/>
      <c r="D75" s="101"/>
      <c r="E75" s="102"/>
      <c r="F75" s="141" t="str">
        <f aca="false">F74</f>
        <v>-</v>
      </c>
      <c r="G75" s="141"/>
    </row>
    <row r="76" customFormat="false" ht="13.8" hidden="false" customHeight="false" outlineLevel="0" collapsed="false">
      <c r="A76" s="142" t="s">
        <v>331</v>
      </c>
      <c r="B76" s="143"/>
      <c r="C76" s="143"/>
      <c r="D76" s="143"/>
      <c r="E76" s="144"/>
      <c r="F76" s="141" t="s">
        <v>18</v>
      </c>
      <c r="G76" s="141"/>
    </row>
    <row r="77" customFormat="false" ht="13.8" hidden="false" customHeight="false" outlineLevel="0" collapsed="false">
      <c r="A77" s="140" t="s">
        <v>332</v>
      </c>
      <c r="B77" s="101"/>
      <c r="C77" s="101"/>
      <c r="D77" s="101"/>
      <c r="E77" s="102"/>
      <c r="F77" s="114" t="s">
        <v>333</v>
      </c>
      <c r="G77" s="114"/>
    </row>
    <row r="79" customFormat="false" ht="13.8" hidden="false" customHeight="false" outlineLevel="0" collapsed="false">
      <c r="A79" s="111" t="s">
        <v>334</v>
      </c>
    </row>
    <row r="80" customFormat="false" ht="26.85" hidden="false" customHeight="true" outlineLevel="0" collapsed="false">
      <c r="A80" s="145" t="s">
        <v>338</v>
      </c>
      <c r="B80" s="145"/>
      <c r="C80" s="145"/>
      <c r="D80" s="145"/>
      <c r="E80" s="145"/>
      <c r="F80" s="145"/>
      <c r="G80" s="145"/>
    </row>
    <row r="81" customFormat="false" ht="14.25" hidden="false" customHeight="true" outlineLevel="0" collapsed="false">
      <c r="A81" s="146" t="s">
        <v>336</v>
      </c>
      <c r="B81" s="147"/>
      <c r="C81" s="147"/>
      <c r="D81" s="147" t="s">
        <v>337</v>
      </c>
      <c r="E81" s="147"/>
      <c r="F81" s="147"/>
      <c r="G81" s="147"/>
    </row>
    <row r="82" customFormat="false" ht="27" hidden="false" customHeight="true" outlineLevel="0" collapsed="false">
      <c r="A82" s="146"/>
      <c r="B82" s="146"/>
      <c r="C82" s="147"/>
      <c r="D82" s="147"/>
      <c r="E82" s="147"/>
      <c r="F82" s="147"/>
      <c r="G82" s="147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26875" top="0.684027777777778" bottom="0.78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1" activeCellId="0" sqref="E51"/>
    </sheetView>
  </sheetViews>
  <sheetFormatPr defaultColWidth="12" defaultRowHeight="13.8" zeroHeight="false" outlineLevelRow="0" outlineLevelCol="0"/>
  <cols>
    <col collapsed="false" customWidth="true" hidden="false" outlineLevel="0" max="1" min="1" style="97" width="19.43"/>
    <col collapsed="false" customWidth="false" hidden="false" outlineLevel="0" max="2" min="2" style="97" width="12"/>
    <col collapsed="false" customWidth="true" hidden="false" outlineLevel="0" max="3" min="3" style="97" width="14.86"/>
    <col collapsed="false" customWidth="true" hidden="false" outlineLevel="0" max="4" min="4" style="97" width="16.85"/>
    <col collapsed="false" customWidth="true" hidden="false" outlineLevel="0" max="5" min="5" style="97" width="13.71"/>
    <col collapsed="false" customWidth="true" hidden="false" outlineLevel="0" max="6" min="6" style="97" width="15.14"/>
    <col collapsed="false" customWidth="true" hidden="false" outlineLevel="0" max="7" min="7" style="97" width="14.86"/>
    <col collapsed="false" customWidth="false" hidden="false" outlineLevel="0" max="1023" min="8" style="97" width="12"/>
    <col collapsed="false" customWidth="true" hidden="false" outlineLevel="0" max="1024" min="1024" style="0" width="9.14"/>
  </cols>
  <sheetData>
    <row r="1" customFormat="false" ht="13.8" hidden="false" customHeight="false" outlineLevel="0" collapsed="false">
      <c r="A1" s="98" t="str">
        <f aca="false">[1]занесвынес!A1</f>
        <v>ООО Альфадез</v>
      </c>
      <c r="B1" s="98"/>
      <c r="C1" s="98"/>
      <c r="D1" s="98"/>
      <c r="E1" s="98"/>
      <c r="F1" s="98"/>
      <c r="G1" s="98"/>
    </row>
    <row r="2" customFormat="false" ht="13.8" hidden="false" customHeight="false" outlineLevel="0" collapsed="false">
      <c r="A2" s="99" t="str">
        <f aca="false">[1]занесвынес!A2</f>
        <v>Контактный телефон</v>
      </c>
      <c r="B2" s="99"/>
      <c r="C2" s="100" t="n">
        <f aca="false">[1]занесвынес!C2</f>
        <v>89379676209</v>
      </c>
      <c r="D2" s="100"/>
      <c r="E2" s="101"/>
      <c r="F2" s="101"/>
      <c r="G2" s="102"/>
    </row>
    <row r="3" customFormat="false" ht="13.8" hidden="false" customHeight="false" outlineLevel="0" collapsed="false">
      <c r="A3" s="103" t="s">
        <v>276</v>
      </c>
      <c r="B3" s="104" t="s">
        <v>277</v>
      </c>
      <c r="C3" s="104"/>
      <c r="D3" s="105" t="str">
        <f aca="false">[1]занесвынес!A4</f>
        <v>Наименование обьекта</v>
      </c>
      <c r="E3" s="105"/>
      <c r="F3" s="106" t="str">
        <f aca="false">журнал!C4</f>
        <v>ОСП ЗУПИ</v>
      </c>
      <c r="G3" s="106"/>
    </row>
    <row r="4" customFormat="false" ht="13.8" hidden="false" customHeight="false" outlineLevel="0" collapsed="false">
      <c r="A4" s="103" t="s">
        <v>278</v>
      </c>
      <c r="B4" s="107" t="str">
        <f aca="false">обложка!E29</f>
        <v>Синкевич Н.Г.</v>
      </c>
      <c r="C4" s="107"/>
      <c r="D4" s="108" t="str">
        <f aca="false">[1]занесвынес!A5</f>
        <v>Адрес проведения работ</v>
      </c>
      <c r="E4" s="108"/>
      <c r="F4" s="107" t="str">
        <f aca="false">журнал!C5</f>
        <v>с.Овчарное ул.Луговая 41</v>
      </c>
      <c r="G4" s="107"/>
    </row>
    <row r="5" customFormat="false" ht="13.8" hidden="false" customHeight="false" outlineLevel="0" collapsed="false">
      <c r="A5" s="109" t="s">
        <v>279</v>
      </c>
      <c r="B5" s="110" t="n">
        <f aca="false">'3контур(3)'!B5</f>
        <v>45464</v>
      </c>
      <c r="C5" s="101"/>
      <c r="D5" s="101"/>
      <c r="E5" s="101"/>
      <c r="F5" s="101"/>
      <c r="G5" s="102"/>
    </row>
    <row r="7" customFormat="false" ht="13.8" hidden="false" customHeight="false" outlineLevel="0" collapsed="false">
      <c r="A7" s="98" t="s">
        <v>280</v>
      </c>
      <c r="B7" s="98"/>
      <c r="C7" s="98"/>
      <c r="D7" s="98"/>
      <c r="E7" s="98"/>
      <c r="F7" s="98"/>
      <c r="G7" s="98"/>
    </row>
    <row r="9" customFormat="false" ht="13.8" hidden="false" customHeight="false" outlineLevel="0" collapsed="false">
      <c r="A9" s="111" t="s">
        <v>281</v>
      </c>
      <c r="B9" s="111"/>
    </row>
    <row r="10" customFormat="false" ht="13.8" hidden="false" customHeight="false" outlineLevel="0" collapsed="false">
      <c r="A10" s="111" t="s">
        <v>282</v>
      </c>
    </row>
    <row r="11" s="113" customFormat="true" ht="45" hidden="false" customHeight="true" outlineLevel="0" collapsed="false">
      <c r="A11" s="112" t="s">
        <v>283</v>
      </c>
      <c r="B11" s="112" t="s">
        <v>284</v>
      </c>
      <c r="C11" s="112" t="s">
        <v>285</v>
      </c>
      <c r="D11" s="112" t="s">
        <v>286</v>
      </c>
      <c r="E11" s="112" t="s">
        <v>287</v>
      </c>
      <c r="F11" s="112" t="s">
        <v>288</v>
      </c>
      <c r="G11" s="112"/>
      <c r="AMJ11" s="0"/>
    </row>
    <row r="12" customFormat="false" ht="13.8" hidden="false" customHeight="false" outlineLevel="0" collapsed="false">
      <c r="A12" s="114" t="s">
        <v>18</v>
      </c>
      <c r="B12" s="114" t="s">
        <v>18</v>
      </c>
      <c r="C12" s="114" t="s">
        <v>18</v>
      </c>
      <c r="D12" s="114" t="s">
        <v>18</v>
      </c>
      <c r="E12" s="115" t="s">
        <v>18</v>
      </c>
      <c r="F12" s="114" t="s">
        <v>18</v>
      </c>
      <c r="G12" s="114"/>
    </row>
    <row r="14" customFormat="false" ht="13.8" hidden="false" customHeight="false" outlineLevel="0" collapsed="false">
      <c r="A14" s="111" t="s">
        <v>289</v>
      </c>
      <c r="B14" s="111"/>
      <c r="C14" s="111"/>
    </row>
    <row r="15" s="113" customFormat="true" ht="39.75" hidden="false" customHeight="true" outlineLevel="0" collapsed="false">
      <c r="A15" s="116" t="s">
        <v>283</v>
      </c>
      <c r="B15" s="112" t="s">
        <v>284</v>
      </c>
      <c r="C15" s="112" t="s">
        <v>285</v>
      </c>
      <c r="D15" s="112" t="s">
        <v>286</v>
      </c>
      <c r="E15" s="112" t="s">
        <v>287</v>
      </c>
      <c r="F15" s="112" t="s">
        <v>288</v>
      </c>
      <c r="G15" s="112"/>
      <c r="AMJ15" s="0"/>
    </row>
    <row r="16" customFormat="false" ht="14.15" hidden="false" customHeight="false" outlineLevel="0" collapsed="false">
      <c r="A16" s="117" t="s">
        <v>18</v>
      </c>
      <c r="B16" s="118" t="s">
        <v>18</v>
      </c>
      <c r="C16" s="118" t="s">
        <v>18</v>
      </c>
      <c r="D16" s="118" t="s">
        <v>18</v>
      </c>
      <c r="E16" s="119" t="s">
        <v>18</v>
      </c>
      <c r="F16" s="118" t="s">
        <v>18</v>
      </c>
      <c r="G16" s="118"/>
    </row>
    <row r="18" customFormat="false" ht="13.8" hidden="false" customHeight="false" outlineLevel="0" collapsed="false">
      <c r="A18" s="120" t="s">
        <v>291</v>
      </c>
    </row>
    <row r="19" customFormat="false" ht="13.8" hidden="false" customHeight="false" outlineLevel="0" collapsed="false">
      <c r="A19" s="121" t="s">
        <v>292</v>
      </c>
      <c r="B19" s="121" t="s">
        <v>293</v>
      </c>
    </row>
    <row r="20" customFormat="false" ht="13.8" hidden="false" customHeight="false" outlineLevel="0" collapsed="false">
      <c r="A20" s="122" t="s">
        <v>294</v>
      </c>
      <c r="B20" s="122"/>
    </row>
    <row r="21" customFormat="false" ht="13.8" hidden="false" customHeight="false" outlineLevel="0" collapsed="false">
      <c r="A21" s="104" t="s">
        <v>295</v>
      </c>
      <c r="B21" s="118" t="str">
        <f aca="false">F16</f>
        <v>-</v>
      </c>
    </row>
    <row r="22" customFormat="false" ht="13.8" hidden="false" customHeight="false" outlineLevel="0" collapsed="false">
      <c r="A22" s="104" t="s">
        <v>296</v>
      </c>
      <c r="B22" s="118" t="str">
        <f aca="false">B21</f>
        <v>-</v>
      </c>
    </row>
    <row r="24" customFormat="false" ht="13.8" hidden="false" customHeight="false" outlineLevel="0" collapsed="false">
      <c r="A24" s="123" t="s">
        <v>297</v>
      </c>
      <c r="B24" s="101"/>
      <c r="C24" s="101"/>
      <c r="D24" s="101"/>
      <c r="E24" s="102"/>
      <c r="F24" s="124" t="s">
        <v>18</v>
      </c>
      <c r="G24" s="124"/>
    </row>
    <row r="25" customFormat="false" ht="13.8" hidden="false" customHeight="false" outlineLevel="0" collapsed="false">
      <c r="A25" s="123" t="s">
        <v>298</v>
      </c>
      <c r="B25" s="101"/>
      <c r="C25" s="101"/>
      <c r="D25" s="101"/>
      <c r="E25" s="102"/>
      <c r="F25" s="118" t="s">
        <v>18</v>
      </c>
      <c r="G25" s="118"/>
    </row>
    <row r="26" customFormat="false" ht="13.8" hidden="false" customHeight="false" outlineLevel="0" collapsed="false">
      <c r="A26" s="123" t="s">
        <v>299</v>
      </c>
      <c r="B26" s="101"/>
      <c r="C26" s="101"/>
      <c r="D26" s="101"/>
      <c r="E26" s="102"/>
      <c r="F26" s="118" t="s">
        <v>18</v>
      </c>
      <c r="G26" s="118"/>
    </row>
    <row r="27" customFormat="false" ht="13.8" hidden="false" customHeight="false" outlineLevel="0" collapsed="false">
      <c r="A27" s="123" t="s">
        <v>300</v>
      </c>
      <c r="B27" s="101"/>
      <c r="C27" s="101"/>
      <c r="D27" s="101"/>
      <c r="E27" s="102"/>
      <c r="F27" s="118" t="str">
        <f aca="false">B22</f>
        <v>-</v>
      </c>
      <c r="G27" s="118"/>
    </row>
    <row r="28" customFormat="false" ht="13.8" hidden="false" customHeight="false" outlineLevel="0" collapsed="false">
      <c r="A28" s="120" t="s">
        <v>301</v>
      </c>
    </row>
    <row r="29" customFormat="false" ht="13.8" hidden="false" customHeight="false" outlineLevel="0" collapsed="false">
      <c r="A29" s="125" t="s">
        <v>302</v>
      </c>
      <c r="B29" s="101"/>
      <c r="C29" s="101"/>
      <c r="D29" s="101"/>
      <c r="E29" s="101"/>
      <c r="F29" s="101"/>
      <c r="G29" s="102"/>
    </row>
    <row r="31" customFormat="false" ht="13.8" hidden="false" customHeight="false" outlineLevel="0" collapsed="false">
      <c r="A31" s="111" t="s">
        <v>303</v>
      </c>
    </row>
    <row r="32" customFormat="false" ht="45" hidden="false" customHeight="true" outlineLevel="0" collapsed="false">
      <c r="A32" s="116" t="s">
        <v>283</v>
      </c>
      <c r="B32" s="112" t="s">
        <v>284</v>
      </c>
      <c r="C32" s="112" t="s">
        <v>285</v>
      </c>
      <c r="D32" s="112" t="s">
        <v>286</v>
      </c>
      <c r="E32" s="112" t="s">
        <v>287</v>
      </c>
      <c r="F32" s="112" t="s">
        <v>288</v>
      </c>
      <c r="G32" s="112"/>
    </row>
    <row r="33" customFormat="false" ht="13.8" hidden="false" customHeight="false" outlineLevel="0" collapsed="false">
      <c r="A33" s="114" t="s">
        <v>18</v>
      </c>
      <c r="B33" s="114" t="s">
        <v>18</v>
      </c>
      <c r="C33" s="114" t="s">
        <v>18</v>
      </c>
      <c r="D33" s="114" t="s">
        <v>18</v>
      </c>
      <c r="E33" s="115" t="s">
        <v>18</v>
      </c>
      <c r="F33" s="114" t="s">
        <v>18</v>
      </c>
      <c r="G33" s="114"/>
    </row>
    <row r="35" customFormat="false" ht="13.8" hidden="false" customHeight="false" outlineLevel="0" collapsed="false">
      <c r="A35" s="120" t="s">
        <v>291</v>
      </c>
    </row>
    <row r="36" customFormat="false" ht="13.8" hidden="false" customHeight="false" outlineLevel="0" collapsed="false">
      <c r="A36" s="121" t="s">
        <v>292</v>
      </c>
      <c r="B36" s="121" t="s">
        <v>293</v>
      </c>
    </row>
    <row r="37" customFormat="false" ht="13.8" hidden="false" customHeight="false" outlineLevel="0" collapsed="false">
      <c r="A37" s="104" t="s">
        <v>304</v>
      </c>
      <c r="B37" s="104"/>
    </row>
    <row r="38" customFormat="false" ht="13.8" hidden="false" customHeight="false" outlineLevel="0" collapsed="false">
      <c r="A38" s="104" t="s">
        <v>305</v>
      </c>
      <c r="B38" s="118" t="s">
        <v>18</v>
      </c>
    </row>
    <row r="39" s="113" customFormat="true" ht="13.8" hidden="false" customHeight="false" outlineLevel="0" collapsed="false">
      <c r="A39" s="104" t="s">
        <v>306</v>
      </c>
      <c r="B39" s="118" t="s">
        <v>18</v>
      </c>
      <c r="AMJ39" s="0"/>
    </row>
    <row r="40" customFormat="false" ht="13.8" hidden="false" customHeight="false" outlineLevel="0" collapsed="false">
      <c r="A40" s="104" t="s">
        <v>307</v>
      </c>
      <c r="B40" s="118" t="s">
        <v>18</v>
      </c>
      <c r="C40" s="126"/>
      <c r="D40" s="126"/>
      <c r="E40" s="126"/>
      <c r="F40" s="126"/>
    </row>
    <row r="41" customFormat="false" ht="13.8" hidden="false" customHeight="false" outlineLevel="0" collapsed="false">
      <c r="A41" s="104" t="s">
        <v>296</v>
      </c>
      <c r="B41" s="118" t="s">
        <v>18</v>
      </c>
      <c r="C41" s="126"/>
      <c r="D41" s="126"/>
      <c r="E41" s="126"/>
      <c r="F41" s="126"/>
    </row>
    <row r="42" customFormat="false" ht="13.8" hidden="false" customHeight="false" outlineLevel="0" collapsed="false">
      <c r="A42" s="101"/>
      <c r="B42" s="127"/>
      <c r="C42" s="126"/>
      <c r="D42" s="126"/>
      <c r="E42" s="126"/>
      <c r="F42" s="126"/>
    </row>
    <row r="43" customFormat="false" ht="13.8" hidden="false" customHeight="false" outlineLevel="0" collapsed="false">
      <c r="A43" s="128" t="s">
        <v>308</v>
      </c>
      <c r="B43" s="127"/>
      <c r="C43" s="127"/>
      <c r="D43" s="127"/>
      <c r="E43" s="127"/>
      <c r="F43" s="127"/>
      <c r="G43" s="102"/>
    </row>
    <row r="44" customFormat="false" ht="13.8" hidden="false" customHeight="false" outlineLevel="0" collapsed="false">
      <c r="A44" s="126"/>
      <c r="B44" s="126"/>
      <c r="C44" s="126"/>
      <c r="D44" s="126"/>
      <c r="E44" s="126"/>
      <c r="F44" s="126"/>
    </row>
    <row r="45" customFormat="false" ht="13.8" hidden="false" customHeight="false" outlineLevel="0" collapsed="false">
      <c r="A45" s="120" t="s">
        <v>301</v>
      </c>
    </row>
    <row r="46" customFormat="false" ht="13.8" hidden="false" customHeight="false" outlineLevel="0" collapsed="false">
      <c r="A46" s="125" t="s">
        <v>302</v>
      </c>
      <c r="B46" s="101"/>
      <c r="C46" s="101"/>
      <c r="D46" s="101"/>
      <c r="E46" s="101"/>
      <c r="F46" s="101"/>
      <c r="G46" s="102"/>
    </row>
    <row r="48" customFormat="false" ht="13.8" hidden="false" customHeight="false" outlineLevel="0" collapsed="false">
      <c r="A48" s="111" t="s">
        <v>309</v>
      </c>
    </row>
    <row r="49" customFormat="false" ht="14.15" hidden="false" customHeight="false" outlineLevel="0" collapsed="false">
      <c r="A49" s="121" t="s">
        <v>310</v>
      </c>
      <c r="B49" s="121" t="s">
        <v>311</v>
      </c>
      <c r="C49" s="121" t="s">
        <v>312</v>
      </c>
      <c r="D49" s="121" t="s">
        <v>313</v>
      </c>
      <c r="E49" s="121" t="s">
        <v>314</v>
      </c>
      <c r="F49" s="121" t="s">
        <v>315</v>
      </c>
      <c r="G49" s="112" t="s">
        <v>316</v>
      </c>
    </row>
    <row r="50" customFormat="false" ht="13.8" hidden="false" customHeight="false" outlineLevel="0" collapsed="false">
      <c r="A50" s="141" t="n">
        <v>1.11</v>
      </c>
      <c r="B50" s="141" t="n">
        <v>3</v>
      </c>
      <c r="C50" s="141" t="n">
        <v>2</v>
      </c>
      <c r="D50" s="141" t="s">
        <v>18</v>
      </c>
      <c r="E50" s="141" t="n">
        <v>2</v>
      </c>
      <c r="F50" s="141" t="s">
        <v>18</v>
      </c>
      <c r="G50" s="141" t="s">
        <v>18</v>
      </c>
    </row>
    <row r="51" customFormat="false" ht="13.8" hidden="false" customHeight="false" outlineLevel="0" collapsed="false">
      <c r="A51" s="126"/>
      <c r="B51" s="126"/>
      <c r="C51" s="126"/>
      <c r="D51" s="126"/>
      <c r="E51" s="126"/>
      <c r="F51" s="126"/>
      <c r="G51" s="126"/>
    </row>
    <row r="52" customFormat="false" ht="13.8" hidden="false" customHeight="false" outlineLevel="0" collapsed="false">
      <c r="A52" s="120" t="s">
        <v>291</v>
      </c>
      <c r="C52" s="126"/>
      <c r="D52" s="126"/>
      <c r="E52" s="126"/>
      <c r="F52" s="126"/>
      <c r="G52" s="126"/>
    </row>
    <row r="53" customFormat="false" ht="13.8" hidden="false" customHeight="false" outlineLevel="0" collapsed="false">
      <c r="A53" s="121" t="s">
        <v>292</v>
      </c>
      <c r="B53" s="121" t="s">
        <v>293</v>
      </c>
    </row>
    <row r="54" customFormat="false" ht="13.8" hidden="false" customHeight="false" outlineLevel="0" collapsed="false">
      <c r="A54" s="125" t="s">
        <v>317</v>
      </c>
      <c r="B54" s="102"/>
    </row>
    <row r="55" customFormat="false" ht="13.8" hidden="false" customHeight="false" outlineLevel="0" collapsed="false">
      <c r="A55" s="104" t="s">
        <v>311</v>
      </c>
      <c r="B55" s="118" t="n">
        <f aca="false">B50</f>
        <v>3</v>
      </c>
    </row>
    <row r="56" customFormat="false" ht="13.8" hidden="false" customHeight="false" outlineLevel="0" collapsed="false">
      <c r="A56" s="104" t="s">
        <v>312</v>
      </c>
      <c r="B56" s="118" t="n">
        <f aca="false">C50</f>
        <v>2</v>
      </c>
    </row>
    <row r="57" customFormat="false" ht="13.8" hidden="false" customHeight="false" outlineLevel="0" collapsed="false">
      <c r="A57" s="104" t="str">
        <f aca="false">D49</f>
        <v>Златоглазка</v>
      </c>
      <c r="B57" s="118" t="str">
        <f aca="false">D50</f>
        <v>-</v>
      </c>
    </row>
    <row r="58" customFormat="false" ht="13.8" hidden="false" customHeight="false" outlineLevel="0" collapsed="false">
      <c r="A58" s="104" t="str">
        <f aca="false">E49</f>
        <v>Комары</v>
      </c>
      <c r="B58" s="118" t="n">
        <f aca="false">E50</f>
        <v>2</v>
      </c>
    </row>
    <row r="59" customFormat="false" ht="13.8" hidden="false" customHeight="false" outlineLevel="0" collapsed="false">
      <c r="A59" s="104" t="str">
        <f aca="false">F49</f>
        <v>Осы</v>
      </c>
      <c r="B59" s="118" t="str">
        <f aca="false">F50</f>
        <v>-</v>
      </c>
    </row>
    <row r="60" customFormat="false" ht="13.8" hidden="false" customHeight="false" outlineLevel="0" collapsed="false">
      <c r="A60" s="104" t="str">
        <f aca="false">G49</f>
        <v>Пищевая моль</v>
      </c>
      <c r="B60" s="118" t="str">
        <f aca="false">G50</f>
        <v>-</v>
      </c>
    </row>
    <row r="61" customFormat="false" ht="13.8" hidden="false" customHeight="false" outlineLevel="0" collapsed="false">
      <c r="A61" s="128" t="s">
        <v>353</v>
      </c>
    </row>
    <row r="62" customFormat="false" ht="13.8" hidden="false" customHeight="false" outlineLevel="0" collapsed="false">
      <c r="A62" s="120" t="s">
        <v>301</v>
      </c>
    </row>
    <row r="63" customFormat="false" ht="13.8" hidden="false" customHeight="false" outlineLevel="0" collapsed="false">
      <c r="A63" s="125" t="s">
        <v>302</v>
      </c>
      <c r="B63" s="101"/>
      <c r="C63" s="101"/>
      <c r="D63" s="101"/>
      <c r="E63" s="101"/>
      <c r="F63" s="101"/>
      <c r="G63" s="102"/>
    </row>
    <row r="64" customFormat="false" ht="103.7" hidden="false" customHeight="true" outlineLevel="0" collapsed="false">
      <c r="A64" s="150"/>
      <c r="B64" s="204"/>
      <c r="C64" s="204"/>
      <c r="D64" s="204"/>
      <c r="E64" s="204"/>
      <c r="F64" s="204"/>
      <c r="G64" s="204"/>
    </row>
    <row r="65" s="113" customFormat="true" ht="33.75" hidden="false" customHeight="true" outlineLevel="0" collapsed="false">
      <c r="A65" s="111" t="s">
        <v>318</v>
      </c>
      <c r="B65" s="97"/>
      <c r="C65" s="97"/>
      <c r="D65" s="97"/>
      <c r="E65" s="97"/>
      <c r="F65" s="97"/>
      <c r="G65" s="97"/>
      <c r="AMJ65" s="0"/>
    </row>
    <row r="66" s="113" customFormat="true" ht="37.8" hidden="false" customHeight="true" outlineLevel="0" collapsed="false">
      <c r="A66" s="112" t="s">
        <v>319</v>
      </c>
      <c r="B66" s="112"/>
      <c r="C66" s="112" t="s">
        <v>320</v>
      </c>
      <c r="D66" s="112" t="s">
        <v>272</v>
      </c>
      <c r="E66" s="112" t="s">
        <v>321</v>
      </c>
      <c r="F66" s="112"/>
      <c r="G66" s="112" t="s">
        <v>322</v>
      </c>
      <c r="AMJ66" s="0"/>
    </row>
    <row r="67" s="113" customFormat="true" ht="20.25" hidden="false" customHeight="true" outlineLevel="0" collapsed="false">
      <c r="A67" s="117" t="s">
        <v>323</v>
      </c>
      <c r="B67" s="117"/>
      <c r="C67" s="130" t="s">
        <v>18</v>
      </c>
      <c r="D67" s="117" t="s">
        <v>18</v>
      </c>
      <c r="E67" s="117" t="s">
        <v>18</v>
      </c>
      <c r="F67" s="117"/>
      <c r="G67" s="118" t="s">
        <v>18</v>
      </c>
      <c r="AMJ67" s="0"/>
    </row>
    <row r="68" s="113" customFormat="true" ht="25.5" hidden="false" customHeight="true" outlineLevel="0" collapsed="false">
      <c r="A68" s="117"/>
      <c r="B68" s="117"/>
      <c r="C68" s="132" t="s">
        <v>18</v>
      </c>
      <c r="D68" s="117"/>
      <c r="E68" s="117"/>
      <c r="F68" s="117"/>
      <c r="G68" s="118"/>
      <c r="AMJ68" s="0"/>
    </row>
    <row r="69" s="113" customFormat="true" ht="24.75" hidden="false" customHeight="true" outlineLevel="0" collapsed="false">
      <c r="A69" s="129" t="s">
        <v>326</v>
      </c>
      <c r="B69" s="129"/>
      <c r="C69" s="133" t="s">
        <v>18</v>
      </c>
      <c r="D69" s="134" t="s">
        <v>18</v>
      </c>
      <c r="E69" s="117" t="s">
        <v>18</v>
      </c>
      <c r="F69" s="117"/>
      <c r="G69" s="203" t="s">
        <v>18</v>
      </c>
      <c r="AMJ69" s="0"/>
    </row>
    <row r="70" s="113" customFormat="true" ht="25.5" hidden="false" customHeight="true" outlineLevel="0" collapsed="false">
      <c r="A70" s="129"/>
      <c r="B70" s="129"/>
      <c r="C70" s="135" t="s">
        <v>18</v>
      </c>
      <c r="D70" s="134"/>
      <c r="E70" s="117"/>
      <c r="F70" s="117"/>
      <c r="G70" s="203"/>
      <c r="AMJ70" s="0"/>
    </row>
    <row r="71" s="113" customFormat="true" ht="27" hidden="false" customHeight="true" outlineLevel="0" collapsed="false">
      <c r="A71" s="129" t="s">
        <v>327</v>
      </c>
      <c r="B71" s="129"/>
      <c r="C71" s="136" t="s">
        <v>354</v>
      </c>
      <c r="D71" s="117" t="s">
        <v>18</v>
      </c>
      <c r="E71" s="117" t="s">
        <v>18</v>
      </c>
      <c r="F71" s="117"/>
      <c r="G71" s="117" t="s">
        <v>18</v>
      </c>
      <c r="AMJ71" s="0"/>
    </row>
    <row r="72" s="113" customFormat="true" ht="11.25" hidden="false" customHeight="true" outlineLevel="0" collapsed="false">
      <c r="A72" s="137"/>
      <c r="B72" s="137"/>
      <c r="C72" s="138"/>
      <c r="D72" s="138"/>
      <c r="E72" s="138"/>
      <c r="F72" s="138"/>
      <c r="G72" s="138"/>
      <c r="AMJ72" s="0"/>
    </row>
    <row r="73" customFormat="false" ht="13.8" hidden="false" customHeight="false" outlineLevel="0" collapsed="false">
      <c r="A73" s="111" t="s">
        <v>328</v>
      </c>
      <c r="B73" s="139"/>
    </row>
    <row r="74" customFormat="false" ht="13.8" hidden="false" customHeight="false" outlineLevel="0" collapsed="false">
      <c r="A74" s="140" t="s">
        <v>329</v>
      </c>
      <c r="B74" s="101"/>
      <c r="C74" s="101"/>
      <c r="D74" s="101"/>
      <c r="E74" s="102"/>
      <c r="F74" s="141" t="s">
        <v>18</v>
      </c>
      <c r="G74" s="141"/>
    </row>
    <row r="75" customFormat="false" ht="13.8" hidden="false" customHeight="false" outlineLevel="0" collapsed="false">
      <c r="A75" s="140" t="s">
        <v>330</v>
      </c>
      <c r="B75" s="101"/>
      <c r="C75" s="101"/>
      <c r="D75" s="101"/>
      <c r="E75" s="102"/>
      <c r="F75" s="141" t="str">
        <f aca="false">F74</f>
        <v>-</v>
      </c>
      <c r="G75" s="141"/>
    </row>
    <row r="76" customFormat="false" ht="13.8" hidden="false" customHeight="false" outlineLevel="0" collapsed="false">
      <c r="A76" s="142" t="s">
        <v>331</v>
      </c>
      <c r="B76" s="143"/>
      <c r="C76" s="143"/>
      <c r="D76" s="143"/>
      <c r="E76" s="144"/>
      <c r="F76" s="141" t="s">
        <v>18</v>
      </c>
      <c r="G76" s="141"/>
    </row>
    <row r="77" customFormat="false" ht="13.8" hidden="false" customHeight="false" outlineLevel="0" collapsed="false">
      <c r="A77" s="140" t="s">
        <v>332</v>
      </c>
      <c r="B77" s="101"/>
      <c r="C77" s="101"/>
      <c r="D77" s="101"/>
      <c r="E77" s="102"/>
      <c r="F77" s="114" t="s">
        <v>333</v>
      </c>
      <c r="G77" s="114"/>
    </row>
    <row r="79" customFormat="false" ht="13.8" hidden="false" customHeight="false" outlineLevel="0" collapsed="false">
      <c r="A79" s="111" t="s">
        <v>334</v>
      </c>
    </row>
    <row r="80" customFormat="false" ht="26.85" hidden="false" customHeight="true" outlineLevel="0" collapsed="false">
      <c r="A80" s="145" t="s">
        <v>338</v>
      </c>
      <c r="B80" s="145"/>
      <c r="C80" s="145"/>
      <c r="D80" s="145"/>
      <c r="E80" s="145"/>
      <c r="F80" s="145"/>
      <c r="G80" s="145"/>
    </row>
    <row r="81" customFormat="false" ht="14.25" hidden="false" customHeight="true" outlineLevel="0" collapsed="false">
      <c r="A81" s="146" t="s">
        <v>336</v>
      </c>
      <c r="B81" s="147"/>
      <c r="C81" s="147"/>
      <c r="D81" s="147" t="s">
        <v>337</v>
      </c>
      <c r="E81" s="147"/>
      <c r="F81" s="147"/>
      <c r="G81" s="147"/>
    </row>
    <row r="82" customFormat="false" ht="27" hidden="false" customHeight="true" outlineLevel="0" collapsed="false">
      <c r="A82" s="146"/>
      <c r="B82" s="146"/>
      <c r="C82" s="147"/>
      <c r="D82" s="147"/>
      <c r="E82" s="147"/>
      <c r="F82" s="147"/>
      <c r="G82" s="147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6:B66"/>
    <mergeCell ref="E66:F66"/>
    <mergeCell ref="A67:B68"/>
    <mergeCell ref="D67:D68"/>
    <mergeCell ref="E67:F68"/>
    <mergeCell ref="G67:G68"/>
    <mergeCell ref="A69:B70"/>
    <mergeCell ref="D69:D70"/>
    <mergeCell ref="E69:F70"/>
    <mergeCell ref="G69:G70"/>
    <mergeCell ref="A71:B71"/>
    <mergeCell ref="E71:F71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343055555555556" top="0.7875" bottom="0.7875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80" colorId="64" zoomScale="100" zoomScaleNormal="100" zoomScalePageLayoutView="100" workbookViewId="0">
      <selection pane="topLeft" activeCell="A1" activeCellId="0" sqref="A1"/>
    </sheetView>
  </sheetViews>
  <sheetFormatPr defaultColWidth="9.1640625" defaultRowHeight="12.8" zeroHeight="false" outlineLevelRow="0" outlineLevelCol="0"/>
  <cols>
    <col collapsed="false" customWidth="true" hidden="false" outlineLevel="0" max="1" min="1" style="0" width="28.48"/>
    <col collapsed="false" customWidth="true" hidden="false" outlineLevel="0" max="2" min="2" style="0" width="25"/>
    <col collapsed="false" customWidth="true" hidden="false" outlineLevel="0" max="4" min="4" style="0" width="19.66"/>
    <col collapsed="false" customWidth="true" hidden="false" outlineLevel="0" max="5" min="5" style="0" width="15.8"/>
    <col collapsed="false" customWidth="true" hidden="false" outlineLevel="0" max="7" min="7" style="0" width="13.78"/>
  </cols>
  <sheetData>
    <row r="1" customFormat="false" ht="15" hidden="false" customHeight="false" outlineLevel="0" collapsed="false">
      <c r="A1" s="205" t="str">
        <f aca="false">'ИЛ(3)'!A1</f>
        <v>ООО Альфадез</v>
      </c>
      <c r="B1" s="205"/>
      <c r="C1" s="205"/>
      <c r="D1" s="205"/>
      <c r="E1" s="205"/>
      <c r="F1" s="205"/>
      <c r="G1" s="205"/>
    </row>
    <row r="2" customFormat="false" ht="15" hidden="false" customHeight="false" outlineLevel="0" collapsed="false">
      <c r="A2" s="206" t="str">
        <f aca="false">'ИЛ(3)'!A2</f>
        <v>Контактный телефон</v>
      </c>
      <c r="B2" s="206"/>
      <c r="C2" s="207" t="n">
        <f aca="false">'ИЛ(3)'!C2</f>
        <v>89379676209</v>
      </c>
      <c r="D2" s="207"/>
      <c r="E2" s="208"/>
      <c r="F2" s="208"/>
      <c r="G2" s="209"/>
    </row>
    <row r="3" customFormat="false" ht="15" hidden="false" customHeight="false" outlineLevel="0" collapsed="false">
      <c r="A3" s="210" t="s">
        <v>276</v>
      </c>
      <c r="B3" s="211" t="str">
        <f aca="false">'ИЛ(3)'!B3</f>
        <v>Юдин О.В</v>
      </c>
      <c r="C3" s="211"/>
      <c r="D3" s="212" t="str">
        <f aca="false">'ИЛ(3)'!D3</f>
        <v>Наименование обьекта</v>
      </c>
      <c r="E3" s="212"/>
      <c r="F3" s="213" t="str">
        <f aca="false">'ИЛ(3)'!F3</f>
        <v>ОСП ЗУПИ</v>
      </c>
      <c r="G3" s="213"/>
    </row>
    <row r="4" customFormat="false" ht="15" hidden="false" customHeight="false" outlineLevel="0" collapsed="false">
      <c r="A4" s="210" t="s">
        <v>278</v>
      </c>
      <c r="B4" s="211" t="s">
        <v>205</v>
      </c>
      <c r="C4" s="211"/>
      <c r="D4" s="214" t="str">
        <f aca="false">'ИЛ(3)'!D4</f>
        <v>Адрес проведения работ</v>
      </c>
      <c r="E4" s="214"/>
      <c r="F4" s="215" t="str">
        <f aca="false">'ИЛ(3)'!F4</f>
        <v>с.Овчарное ул.Луговая 41</v>
      </c>
      <c r="G4" s="215"/>
    </row>
    <row r="5" customFormat="false" ht="15" hidden="false" customHeight="false" outlineLevel="0" collapsed="false">
      <c r="A5" s="216" t="s">
        <v>279</v>
      </c>
      <c r="B5" s="217" t="n">
        <v>45454</v>
      </c>
      <c r="C5" s="208"/>
      <c r="D5" s="208"/>
      <c r="E5" s="208"/>
      <c r="F5" s="208"/>
      <c r="G5" s="209"/>
    </row>
    <row r="6" customFormat="false" ht="15" hidden="false" customHeight="false" outlineLevel="0" collapsed="false">
      <c r="A6" s="218"/>
      <c r="B6" s="218"/>
      <c r="C6" s="218"/>
      <c r="D6" s="218"/>
      <c r="E6" s="218"/>
      <c r="F6" s="218"/>
      <c r="G6" s="218"/>
    </row>
    <row r="7" customFormat="false" ht="15" hidden="false" customHeight="false" outlineLevel="0" collapsed="false">
      <c r="A7" s="205" t="s">
        <v>280</v>
      </c>
      <c r="B7" s="205"/>
      <c r="C7" s="205"/>
      <c r="D7" s="205"/>
      <c r="E7" s="205"/>
      <c r="F7" s="205"/>
      <c r="G7" s="205"/>
    </row>
    <row r="8" customFormat="false" ht="15" hidden="false" customHeight="false" outlineLevel="0" collapsed="false">
      <c r="A8" s="219"/>
      <c r="B8" s="219"/>
      <c r="C8" s="219"/>
      <c r="D8" s="219"/>
      <c r="E8" s="219"/>
      <c r="F8" s="219"/>
      <c r="G8" s="219"/>
    </row>
    <row r="9" customFormat="false" ht="15" hidden="false" customHeight="false" outlineLevel="0" collapsed="false">
      <c r="A9" s="220" t="s">
        <v>281</v>
      </c>
      <c r="B9" s="220"/>
      <c r="C9" s="219"/>
      <c r="D9" s="219"/>
      <c r="E9" s="219"/>
      <c r="F9" s="219"/>
      <c r="G9" s="219"/>
    </row>
    <row r="10" customFormat="false" ht="15" hidden="false" customHeight="false" outlineLevel="0" collapsed="false">
      <c r="A10" s="220" t="s">
        <v>282</v>
      </c>
      <c r="B10" s="219"/>
      <c r="C10" s="219"/>
      <c r="D10" s="219"/>
      <c r="E10" s="219"/>
      <c r="F10" s="219"/>
      <c r="G10" s="219"/>
    </row>
    <row r="11" customFormat="false" ht="27.35" hidden="false" customHeight="true" outlineLevel="0" collapsed="false">
      <c r="A11" s="221" t="s">
        <v>355</v>
      </c>
      <c r="B11" s="221" t="s">
        <v>284</v>
      </c>
      <c r="C11" s="221" t="s">
        <v>285</v>
      </c>
      <c r="D11" s="221" t="s">
        <v>286</v>
      </c>
      <c r="E11" s="221" t="s">
        <v>287</v>
      </c>
      <c r="F11" s="221" t="s">
        <v>288</v>
      </c>
      <c r="G11" s="221"/>
    </row>
    <row r="12" customFormat="false" ht="15" hidden="false" customHeight="false" outlineLevel="0" collapsed="false">
      <c r="A12" s="222" t="s">
        <v>18</v>
      </c>
      <c r="B12" s="222" t="s">
        <v>18</v>
      </c>
      <c r="C12" s="222" t="s">
        <v>18</v>
      </c>
      <c r="D12" s="222" t="s">
        <v>18</v>
      </c>
      <c r="E12" s="223" t="s">
        <v>18</v>
      </c>
      <c r="F12" s="222" t="s">
        <v>18</v>
      </c>
      <c r="G12" s="222"/>
    </row>
    <row r="13" customFormat="false" ht="15" hidden="false" customHeight="false" outlineLevel="0" collapsed="false">
      <c r="A13" s="218"/>
      <c r="B13" s="218"/>
      <c r="C13" s="218"/>
      <c r="D13" s="218"/>
      <c r="E13" s="218"/>
      <c r="F13" s="218"/>
      <c r="G13" s="218"/>
    </row>
    <row r="14" customFormat="false" ht="15" hidden="false" customHeight="false" outlineLevel="0" collapsed="false">
      <c r="A14" s="220" t="s">
        <v>289</v>
      </c>
      <c r="B14" s="220"/>
      <c r="C14" s="220"/>
      <c r="D14" s="219"/>
      <c r="E14" s="219"/>
      <c r="F14" s="219"/>
      <c r="G14" s="219"/>
    </row>
    <row r="15" customFormat="false" ht="27.35" hidden="false" customHeight="true" outlineLevel="0" collapsed="false">
      <c r="A15" s="221" t="s">
        <v>355</v>
      </c>
      <c r="B15" s="221" t="s">
        <v>284</v>
      </c>
      <c r="C15" s="221" t="s">
        <v>285</v>
      </c>
      <c r="D15" s="221" t="s">
        <v>286</v>
      </c>
      <c r="E15" s="221" t="s">
        <v>287</v>
      </c>
      <c r="F15" s="221" t="s">
        <v>288</v>
      </c>
      <c r="G15" s="221"/>
    </row>
    <row r="16" customFormat="false" ht="15" hidden="false" customHeight="false" outlineLevel="0" collapsed="false">
      <c r="A16" s="222" t="s">
        <v>18</v>
      </c>
      <c r="B16" s="222" t="s">
        <v>18</v>
      </c>
      <c r="C16" s="222" t="s">
        <v>18</v>
      </c>
      <c r="D16" s="222" t="s">
        <v>18</v>
      </c>
      <c r="E16" s="223" t="s">
        <v>18</v>
      </c>
      <c r="F16" s="222" t="s">
        <v>18</v>
      </c>
      <c r="G16" s="222"/>
    </row>
    <row r="17" customFormat="false" ht="15" hidden="false" customHeight="false" outlineLevel="0" collapsed="false">
      <c r="A17" s="218"/>
      <c r="B17" s="218"/>
      <c r="C17" s="218"/>
      <c r="D17" s="218"/>
      <c r="E17" s="218"/>
      <c r="F17" s="218"/>
      <c r="G17" s="218"/>
    </row>
    <row r="18" customFormat="false" ht="15" hidden="false" customHeight="false" outlineLevel="0" collapsed="false">
      <c r="A18" s="224" t="s">
        <v>291</v>
      </c>
      <c r="B18" s="219"/>
      <c r="C18" s="219"/>
      <c r="D18" s="219"/>
      <c r="E18" s="219"/>
      <c r="F18" s="219"/>
      <c r="G18" s="219"/>
    </row>
    <row r="19" customFormat="false" ht="15" hidden="false" customHeight="false" outlineLevel="0" collapsed="false">
      <c r="A19" s="225" t="s">
        <v>292</v>
      </c>
      <c r="B19" s="225" t="s">
        <v>293</v>
      </c>
      <c r="C19" s="219"/>
      <c r="D19" s="219"/>
      <c r="E19" s="219"/>
      <c r="F19" s="219"/>
      <c r="G19" s="219"/>
    </row>
    <row r="20" customFormat="false" ht="15" hidden="false" customHeight="false" outlineLevel="0" collapsed="false">
      <c r="A20" s="226" t="s">
        <v>294</v>
      </c>
      <c r="B20" s="226"/>
      <c r="C20" s="219"/>
      <c r="D20" s="219"/>
      <c r="E20" s="219"/>
      <c r="F20" s="219"/>
      <c r="G20" s="219"/>
    </row>
    <row r="21" customFormat="false" ht="15" hidden="false" customHeight="false" outlineLevel="0" collapsed="false">
      <c r="A21" s="227" t="s">
        <v>295</v>
      </c>
      <c r="B21" s="228" t="s">
        <v>18</v>
      </c>
      <c r="C21" s="219"/>
      <c r="D21" s="219"/>
      <c r="E21" s="219"/>
      <c r="F21" s="219"/>
      <c r="G21" s="219"/>
    </row>
    <row r="22" customFormat="false" ht="15" hidden="false" customHeight="false" outlineLevel="0" collapsed="false">
      <c r="A22" s="227" t="s">
        <v>296</v>
      </c>
      <c r="B22" s="228" t="str">
        <f aca="false">B21</f>
        <v>-</v>
      </c>
      <c r="C22" s="219"/>
      <c r="D22" s="219"/>
      <c r="E22" s="219"/>
      <c r="F22" s="219"/>
      <c r="G22" s="219"/>
    </row>
    <row r="23" customFormat="false" ht="15" hidden="false" customHeight="false" outlineLevel="0" collapsed="false">
      <c r="A23" s="218"/>
      <c r="B23" s="218"/>
      <c r="C23" s="218"/>
      <c r="D23" s="218"/>
      <c r="E23" s="218"/>
      <c r="F23" s="218"/>
      <c r="G23" s="218"/>
    </row>
    <row r="24" customFormat="false" ht="15" hidden="false" customHeight="false" outlineLevel="0" collapsed="false">
      <c r="A24" s="229" t="s">
        <v>297</v>
      </c>
      <c r="B24" s="208"/>
      <c r="C24" s="208"/>
      <c r="D24" s="208"/>
      <c r="E24" s="209"/>
      <c r="F24" s="230" t="s">
        <v>18</v>
      </c>
      <c r="G24" s="230"/>
    </row>
    <row r="25" customFormat="false" ht="15" hidden="false" customHeight="false" outlineLevel="0" collapsed="false">
      <c r="A25" s="229" t="s">
        <v>298</v>
      </c>
      <c r="B25" s="208"/>
      <c r="C25" s="208"/>
      <c r="D25" s="208"/>
      <c r="E25" s="209"/>
      <c r="F25" s="228" t="s">
        <v>18</v>
      </c>
      <c r="G25" s="228"/>
    </row>
    <row r="26" customFormat="false" ht="15" hidden="false" customHeight="false" outlineLevel="0" collapsed="false">
      <c r="A26" s="229" t="s">
        <v>356</v>
      </c>
      <c r="B26" s="208"/>
      <c r="C26" s="208"/>
      <c r="D26" s="208"/>
      <c r="E26" s="209"/>
      <c r="F26" s="228" t="s">
        <v>18</v>
      </c>
      <c r="G26" s="228"/>
    </row>
    <row r="27" customFormat="false" ht="15" hidden="false" customHeight="false" outlineLevel="0" collapsed="false">
      <c r="A27" s="218"/>
      <c r="B27" s="218"/>
      <c r="C27" s="218"/>
      <c r="D27" s="218"/>
      <c r="E27" s="218"/>
      <c r="F27" s="218"/>
      <c r="G27" s="218"/>
    </row>
    <row r="28" customFormat="false" ht="15" hidden="false" customHeight="false" outlineLevel="0" collapsed="false">
      <c r="A28" s="224" t="s">
        <v>301</v>
      </c>
      <c r="B28" s="219"/>
      <c r="C28" s="219"/>
      <c r="D28" s="219"/>
      <c r="E28" s="219"/>
      <c r="F28" s="219"/>
      <c r="G28" s="219"/>
    </row>
    <row r="29" customFormat="false" ht="15" hidden="false" customHeight="false" outlineLevel="0" collapsed="false">
      <c r="A29" s="229" t="s">
        <v>302</v>
      </c>
      <c r="B29" s="208"/>
      <c r="C29" s="208"/>
      <c r="D29" s="208"/>
      <c r="E29" s="208"/>
      <c r="F29" s="208"/>
      <c r="G29" s="209"/>
    </row>
    <row r="30" customFormat="false" ht="15" hidden="false" customHeight="false" outlineLevel="0" collapsed="false">
      <c r="A30" s="218"/>
      <c r="B30" s="218"/>
      <c r="C30" s="218"/>
      <c r="D30" s="218"/>
      <c r="E30" s="218"/>
      <c r="F30" s="218"/>
      <c r="G30" s="218"/>
    </row>
    <row r="31" customFormat="false" ht="15" hidden="false" customHeight="false" outlineLevel="0" collapsed="false">
      <c r="A31" s="220" t="s">
        <v>303</v>
      </c>
      <c r="B31" s="219"/>
      <c r="C31" s="219"/>
      <c r="D31" s="219"/>
      <c r="E31" s="219"/>
      <c r="F31" s="219"/>
      <c r="G31" s="219"/>
    </row>
    <row r="32" customFormat="false" ht="27.35" hidden="false" customHeight="true" outlineLevel="0" collapsed="false">
      <c r="A32" s="221" t="s">
        <v>355</v>
      </c>
      <c r="B32" s="221" t="s">
        <v>284</v>
      </c>
      <c r="C32" s="221" t="s">
        <v>285</v>
      </c>
      <c r="D32" s="221" t="s">
        <v>286</v>
      </c>
      <c r="E32" s="221" t="s">
        <v>287</v>
      </c>
      <c r="F32" s="221" t="s">
        <v>288</v>
      </c>
      <c r="G32" s="221"/>
    </row>
    <row r="33" customFormat="false" ht="15" hidden="false" customHeight="false" outlineLevel="0" collapsed="false">
      <c r="A33" s="222" t="s">
        <v>18</v>
      </c>
      <c r="B33" s="222" t="s">
        <v>18</v>
      </c>
      <c r="C33" s="222" t="s">
        <v>18</v>
      </c>
      <c r="D33" s="222" t="s">
        <v>18</v>
      </c>
      <c r="E33" s="223"/>
      <c r="F33" s="222" t="s">
        <v>18</v>
      </c>
      <c r="G33" s="222"/>
    </row>
    <row r="34" customFormat="false" ht="15" hidden="false" customHeight="false" outlineLevel="0" collapsed="false">
      <c r="A34" s="218"/>
      <c r="B34" s="218"/>
      <c r="C34" s="218"/>
      <c r="D34" s="218"/>
      <c r="E34" s="218"/>
      <c r="F34" s="218"/>
      <c r="G34" s="218"/>
    </row>
    <row r="35" customFormat="false" ht="15" hidden="false" customHeight="false" outlineLevel="0" collapsed="false">
      <c r="A35" s="224" t="s">
        <v>291</v>
      </c>
      <c r="B35" s="219"/>
      <c r="C35" s="219"/>
      <c r="D35" s="219"/>
      <c r="E35" s="219"/>
      <c r="F35" s="219"/>
      <c r="G35" s="219"/>
    </row>
    <row r="36" customFormat="false" ht="15" hidden="false" customHeight="false" outlineLevel="0" collapsed="false">
      <c r="A36" s="225" t="s">
        <v>292</v>
      </c>
      <c r="B36" s="225" t="s">
        <v>293</v>
      </c>
      <c r="C36" s="219"/>
      <c r="D36" s="219"/>
      <c r="E36" s="219"/>
      <c r="F36" s="219"/>
      <c r="G36" s="219"/>
    </row>
    <row r="37" customFormat="false" ht="15" hidden="false" customHeight="false" outlineLevel="0" collapsed="false">
      <c r="A37" s="227" t="s">
        <v>304</v>
      </c>
      <c r="B37" s="227"/>
      <c r="C37" s="219"/>
      <c r="D37" s="219"/>
      <c r="E37" s="219"/>
      <c r="F37" s="219"/>
      <c r="G37" s="219"/>
    </row>
    <row r="38" customFormat="false" ht="15" hidden="false" customHeight="false" outlineLevel="0" collapsed="false">
      <c r="A38" s="227" t="s">
        <v>305</v>
      </c>
      <c r="B38" s="228" t="s">
        <v>18</v>
      </c>
      <c r="C38" s="219"/>
      <c r="D38" s="219"/>
      <c r="E38" s="219"/>
      <c r="F38" s="219"/>
      <c r="G38" s="219"/>
    </row>
    <row r="39" customFormat="false" ht="15" hidden="false" customHeight="false" outlineLevel="0" collapsed="false">
      <c r="A39" s="227" t="s">
        <v>306</v>
      </c>
      <c r="B39" s="228" t="s">
        <v>18</v>
      </c>
      <c r="C39" s="231"/>
      <c r="D39" s="231"/>
      <c r="E39" s="231"/>
      <c r="F39" s="231"/>
      <c r="G39" s="231"/>
    </row>
    <row r="40" customFormat="false" ht="15" hidden="false" customHeight="false" outlineLevel="0" collapsed="false">
      <c r="A40" s="227" t="s">
        <v>296</v>
      </c>
      <c r="B40" s="228" t="s">
        <v>18</v>
      </c>
      <c r="C40" s="232"/>
      <c r="D40" s="232"/>
      <c r="E40" s="232"/>
      <c r="F40" s="232"/>
      <c r="G40" s="219"/>
    </row>
    <row r="41" customFormat="false" ht="15" hidden="false" customHeight="false" outlineLevel="0" collapsed="false">
      <c r="A41" s="232"/>
      <c r="B41" s="232"/>
      <c r="C41" s="232"/>
      <c r="D41" s="232"/>
      <c r="E41" s="232"/>
      <c r="F41" s="232"/>
      <c r="G41" s="219"/>
    </row>
    <row r="42" customFormat="false" ht="15" hidden="false" customHeight="false" outlineLevel="0" collapsed="false">
      <c r="A42" s="233" t="s">
        <v>308</v>
      </c>
      <c r="B42" s="234"/>
      <c r="C42" s="234"/>
      <c r="D42" s="234"/>
      <c r="E42" s="234"/>
      <c r="F42" s="234"/>
      <c r="G42" s="209"/>
    </row>
    <row r="43" customFormat="false" ht="15" hidden="false" customHeight="false" outlineLevel="0" collapsed="false">
      <c r="A43" s="232"/>
      <c r="B43" s="232"/>
      <c r="C43" s="232"/>
      <c r="D43" s="232"/>
      <c r="E43" s="232"/>
      <c r="F43" s="232"/>
      <c r="G43" s="219"/>
    </row>
    <row r="44" customFormat="false" ht="15" hidden="false" customHeight="false" outlineLevel="0" collapsed="false">
      <c r="A44" s="224" t="s">
        <v>301</v>
      </c>
      <c r="B44" s="219"/>
      <c r="C44" s="219"/>
      <c r="D44" s="219"/>
      <c r="E44" s="219"/>
      <c r="F44" s="219"/>
      <c r="G44" s="219"/>
    </row>
    <row r="45" customFormat="false" ht="15" hidden="false" customHeight="false" outlineLevel="0" collapsed="false">
      <c r="A45" s="229" t="s">
        <v>302</v>
      </c>
      <c r="B45" s="208"/>
      <c r="C45" s="208"/>
      <c r="D45" s="208"/>
      <c r="E45" s="208"/>
      <c r="F45" s="208"/>
      <c r="G45" s="209"/>
    </row>
    <row r="46" customFormat="false" ht="15" hidden="false" customHeight="false" outlineLevel="0" collapsed="false">
      <c r="A46" s="218"/>
      <c r="B46" s="218"/>
      <c r="C46" s="218"/>
      <c r="D46" s="218"/>
      <c r="E46" s="218"/>
      <c r="F46" s="218"/>
      <c r="G46" s="218"/>
    </row>
    <row r="47" customFormat="false" ht="15" hidden="false" customHeight="false" outlineLevel="0" collapsed="false">
      <c r="A47" s="220" t="s">
        <v>309</v>
      </c>
      <c r="B47" s="219"/>
      <c r="C47" s="219"/>
      <c r="D47" s="219"/>
      <c r="E47" s="219"/>
      <c r="F47" s="219"/>
      <c r="G47" s="219"/>
    </row>
    <row r="48" customFormat="false" ht="27.35" hidden="false" customHeight="false" outlineLevel="0" collapsed="false">
      <c r="A48" s="225" t="s">
        <v>310</v>
      </c>
      <c r="B48" s="225" t="s">
        <v>311</v>
      </c>
      <c r="C48" s="225" t="s">
        <v>312</v>
      </c>
      <c r="D48" s="225" t="s">
        <v>313</v>
      </c>
      <c r="E48" s="225" t="s">
        <v>314</v>
      </c>
      <c r="F48" s="225" t="s">
        <v>315</v>
      </c>
      <c r="G48" s="221" t="s">
        <v>316</v>
      </c>
    </row>
    <row r="49" customFormat="false" ht="15" hidden="false" customHeight="false" outlineLevel="0" collapsed="false">
      <c r="A49" s="228" t="s">
        <v>18</v>
      </c>
      <c r="B49" s="228" t="s">
        <v>18</v>
      </c>
      <c r="C49" s="228" t="s">
        <v>18</v>
      </c>
      <c r="D49" s="228" t="s">
        <v>18</v>
      </c>
      <c r="E49" s="228" t="s">
        <v>18</v>
      </c>
      <c r="F49" s="228" t="s">
        <v>18</v>
      </c>
      <c r="G49" s="228" t="s">
        <v>18</v>
      </c>
    </row>
    <row r="50" customFormat="false" ht="15" hidden="false" customHeight="false" outlineLevel="0" collapsed="false">
      <c r="A50" s="232"/>
      <c r="B50" s="232"/>
      <c r="C50" s="232"/>
      <c r="D50" s="232"/>
      <c r="E50" s="232"/>
      <c r="F50" s="232"/>
      <c r="G50" s="232"/>
    </row>
    <row r="51" customFormat="false" ht="15" hidden="false" customHeight="false" outlineLevel="0" collapsed="false">
      <c r="A51" s="224" t="s">
        <v>291</v>
      </c>
      <c r="B51" s="219"/>
      <c r="C51" s="232"/>
      <c r="D51" s="232"/>
      <c r="E51" s="232"/>
      <c r="F51" s="232"/>
      <c r="G51" s="232"/>
    </row>
    <row r="52" customFormat="false" ht="15" hidden="false" customHeight="false" outlineLevel="0" collapsed="false">
      <c r="A52" s="225" t="s">
        <v>292</v>
      </c>
      <c r="B52" s="225" t="s">
        <v>293</v>
      </c>
      <c r="C52" s="219"/>
      <c r="D52" s="219"/>
      <c r="E52" s="219"/>
      <c r="F52" s="219"/>
      <c r="G52" s="219"/>
    </row>
    <row r="53" customFormat="false" ht="15" hidden="false" customHeight="false" outlineLevel="0" collapsed="false">
      <c r="A53" s="229" t="s">
        <v>317</v>
      </c>
      <c r="B53" s="209"/>
      <c r="C53" s="219"/>
      <c r="D53" s="219"/>
      <c r="E53" s="219"/>
      <c r="F53" s="219"/>
      <c r="G53" s="219"/>
    </row>
    <row r="54" customFormat="false" ht="15" hidden="false" customHeight="false" outlineLevel="0" collapsed="false">
      <c r="A54" s="227" t="s">
        <v>311</v>
      </c>
      <c r="B54" s="228" t="s">
        <v>18</v>
      </c>
      <c r="C54" s="219"/>
      <c r="D54" s="219"/>
      <c r="E54" s="219"/>
      <c r="F54" s="219"/>
      <c r="G54" s="219"/>
    </row>
    <row r="55" customFormat="false" ht="15" hidden="false" customHeight="false" outlineLevel="0" collapsed="false">
      <c r="A55" s="227" t="s">
        <v>312</v>
      </c>
      <c r="B55" s="228" t="s">
        <v>18</v>
      </c>
      <c r="C55" s="219"/>
      <c r="D55" s="219"/>
      <c r="E55" s="219"/>
      <c r="F55" s="219"/>
      <c r="G55" s="219"/>
    </row>
    <row r="56" customFormat="false" ht="15" hidden="false" customHeight="false" outlineLevel="0" collapsed="false">
      <c r="A56" s="227" t="str">
        <f aca="false">D48</f>
        <v>Златоглазка</v>
      </c>
      <c r="B56" s="228" t="s">
        <v>18</v>
      </c>
      <c r="C56" s="219"/>
      <c r="D56" s="219"/>
      <c r="E56" s="219"/>
      <c r="F56" s="219"/>
      <c r="G56" s="219"/>
    </row>
    <row r="57" customFormat="false" ht="15" hidden="false" customHeight="false" outlineLevel="0" collapsed="false">
      <c r="A57" s="227" t="str">
        <f aca="false">E48</f>
        <v>Комары</v>
      </c>
      <c r="B57" s="228" t="s">
        <v>18</v>
      </c>
      <c r="C57" s="219"/>
      <c r="D57" s="219"/>
      <c r="E57" s="219"/>
      <c r="F57" s="219"/>
      <c r="G57" s="219"/>
    </row>
    <row r="58" customFormat="false" ht="15" hidden="false" customHeight="false" outlineLevel="0" collapsed="false">
      <c r="A58" s="227" t="str">
        <f aca="false">F48</f>
        <v>Осы</v>
      </c>
      <c r="B58" s="228" t="s">
        <v>18</v>
      </c>
      <c r="C58" s="219"/>
      <c r="D58" s="219"/>
      <c r="E58" s="219"/>
      <c r="F58" s="219"/>
      <c r="G58" s="219"/>
    </row>
    <row r="59" customFormat="false" ht="15" hidden="false" customHeight="false" outlineLevel="0" collapsed="false">
      <c r="A59" s="227" t="str">
        <f aca="false">G48</f>
        <v>Пищевая моль</v>
      </c>
      <c r="B59" s="228" t="s">
        <v>18</v>
      </c>
      <c r="C59" s="219"/>
      <c r="D59" s="219"/>
      <c r="E59" s="219"/>
      <c r="F59" s="219"/>
      <c r="G59" s="219"/>
    </row>
    <row r="60" customFormat="false" ht="15" hidden="false" customHeight="false" outlineLevel="0" collapsed="false">
      <c r="A60" s="218"/>
      <c r="B60" s="218"/>
      <c r="C60" s="218"/>
      <c r="D60" s="218"/>
      <c r="E60" s="218"/>
      <c r="F60" s="218"/>
      <c r="G60" s="218"/>
    </row>
    <row r="61" customFormat="false" ht="15" hidden="false" customHeight="false" outlineLevel="0" collapsed="false">
      <c r="A61" s="233" t="s">
        <v>353</v>
      </c>
      <c r="B61" s="234"/>
      <c r="C61" s="234"/>
      <c r="D61" s="234"/>
      <c r="E61" s="234"/>
      <c r="F61" s="234"/>
      <c r="G61" s="209"/>
    </row>
    <row r="62" customFormat="false" ht="15" hidden="false" customHeight="false" outlineLevel="0" collapsed="false">
      <c r="A62" s="232"/>
      <c r="B62" s="232"/>
      <c r="C62" s="232"/>
      <c r="D62" s="232"/>
      <c r="E62" s="232"/>
      <c r="F62" s="232"/>
      <c r="G62" s="219"/>
    </row>
    <row r="63" customFormat="false" ht="15" hidden="false" customHeight="false" outlineLevel="0" collapsed="false">
      <c r="A63" s="224" t="s">
        <v>301</v>
      </c>
      <c r="B63" s="219"/>
      <c r="C63" s="219"/>
      <c r="D63" s="219"/>
      <c r="E63" s="219"/>
      <c r="F63" s="219"/>
      <c r="G63" s="219"/>
    </row>
    <row r="64" customFormat="false" ht="15" hidden="false" customHeight="true" outlineLevel="0" collapsed="false">
      <c r="A64" s="235" t="s">
        <v>302</v>
      </c>
      <c r="B64" s="235"/>
      <c r="C64" s="235"/>
      <c r="D64" s="235"/>
      <c r="E64" s="235"/>
      <c r="F64" s="235"/>
      <c r="G64" s="235"/>
    </row>
    <row r="65" customFormat="false" ht="15" hidden="false" customHeight="false" outlineLevel="0" collapsed="false">
      <c r="A65" s="219"/>
      <c r="B65" s="219"/>
      <c r="C65" s="219"/>
      <c r="D65" s="219"/>
      <c r="E65" s="219"/>
      <c r="F65" s="219"/>
      <c r="G65" s="219"/>
    </row>
    <row r="66" customFormat="false" ht="15" hidden="false" customHeight="false" outlineLevel="0" collapsed="false">
      <c r="A66" s="220" t="s">
        <v>318</v>
      </c>
      <c r="B66" s="219"/>
      <c r="C66" s="219"/>
      <c r="D66" s="219"/>
      <c r="E66" s="219"/>
      <c r="F66" s="219"/>
      <c r="G66" s="219"/>
    </row>
    <row r="67" customFormat="false" ht="41" hidden="false" customHeight="true" outlineLevel="0" collapsed="false">
      <c r="A67" s="236" t="s">
        <v>319</v>
      </c>
      <c r="B67" s="236"/>
      <c r="C67" s="236" t="s">
        <v>320</v>
      </c>
      <c r="D67" s="236" t="s">
        <v>272</v>
      </c>
      <c r="E67" s="236" t="s">
        <v>357</v>
      </c>
      <c r="F67" s="236"/>
      <c r="G67" s="236" t="s">
        <v>322</v>
      </c>
    </row>
    <row r="68" customFormat="false" ht="15" hidden="false" customHeight="true" outlineLevel="0" collapsed="false">
      <c r="A68" s="237" t="s">
        <v>323</v>
      </c>
      <c r="B68" s="237"/>
      <c r="C68" s="238" t="s">
        <v>18</v>
      </c>
      <c r="D68" s="237" t="s">
        <v>18</v>
      </c>
      <c r="E68" s="237" t="s">
        <v>18</v>
      </c>
      <c r="F68" s="237"/>
      <c r="G68" s="237" t="s">
        <v>18</v>
      </c>
    </row>
    <row r="69" customFormat="false" ht="15" hidden="false" customHeight="false" outlineLevel="0" collapsed="false">
      <c r="A69" s="237"/>
      <c r="B69" s="237"/>
      <c r="C69" s="237" t="s">
        <v>18</v>
      </c>
      <c r="D69" s="237"/>
      <c r="E69" s="237"/>
      <c r="F69" s="237"/>
      <c r="G69" s="237"/>
    </row>
    <row r="70" customFormat="false" ht="13.8" hidden="false" customHeight="true" outlineLevel="0" collapsed="false">
      <c r="A70" s="237" t="s">
        <v>326</v>
      </c>
      <c r="B70" s="237"/>
      <c r="C70" s="239" t="s">
        <v>18</v>
      </c>
      <c r="D70" s="240" t="s">
        <v>18</v>
      </c>
      <c r="E70" s="239" t="s">
        <v>18</v>
      </c>
      <c r="F70" s="239"/>
      <c r="G70" s="237" t="s">
        <v>18</v>
      </c>
    </row>
    <row r="71" customFormat="false" ht="13.8" hidden="false" customHeight="false" outlineLevel="0" collapsed="false">
      <c r="A71" s="237"/>
      <c r="B71" s="237"/>
      <c r="C71" s="239"/>
      <c r="D71" s="240"/>
      <c r="E71" s="239"/>
      <c r="F71" s="239"/>
      <c r="G71" s="237"/>
    </row>
    <row r="72" customFormat="false" ht="15" hidden="false" customHeight="true" outlineLevel="0" collapsed="false">
      <c r="A72" s="237" t="s">
        <v>327</v>
      </c>
      <c r="B72" s="237"/>
      <c r="C72" s="237" t="s">
        <v>18</v>
      </c>
      <c r="D72" s="237" t="s">
        <v>18</v>
      </c>
      <c r="E72" s="237" t="s">
        <v>18</v>
      </c>
      <c r="F72" s="237"/>
      <c r="G72" s="237" t="s">
        <v>18</v>
      </c>
    </row>
    <row r="73" customFormat="false" ht="27.35" hidden="false" customHeight="true" outlineLevel="0" collapsed="false">
      <c r="A73" s="237" t="s">
        <v>358</v>
      </c>
      <c r="B73" s="237"/>
      <c r="C73" s="237" t="s">
        <v>359</v>
      </c>
      <c r="D73" s="237" t="s">
        <v>360</v>
      </c>
      <c r="E73" s="237" t="s">
        <v>361</v>
      </c>
      <c r="F73" s="237"/>
      <c r="G73" s="237" t="n">
        <f aca="false">5000*0.00005</f>
        <v>0.25</v>
      </c>
    </row>
    <row r="74" customFormat="false" ht="15" hidden="false" customHeight="false" outlineLevel="0" collapsed="false">
      <c r="A74" s="241"/>
      <c r="B74" s="241"/>
      <c r="C74" s="242"/>
      <c r="D74" s="242"/>
      <c r="E74" s="242"/>
      <c r="F74" s="242"/>
      <c r="G74" s="242"/>
    </row>
    <row r="75" customFormat="false" ht="15" hidden="false" customHeight="false" outlineLevel="0" collapsed="false">
      <c r="A75" s="220" t="s">
        <v>328</v>
      </c>
      <c r="B75" s="243"/>
      <c r="C75" s="219"/>
      <c r="D75" s="219"/>
      <c r="E75" s="219"/>
      <c r="F75" s="219"/>
      <c r="G75" s="219"/>
    </row>
    <row r="76" customFormat="false" ht="15" hidden="false" customHeight="false" outlineLevel="0" collapsed="false">
      <c r="A76" s="229" t="s">
        <v>329</v>
      </c>
      <c r="B76" s="208"/>
      <c r="C76" s="208"/>
      <c r="D76" s="208"/>
      <c r="E76" s="209"/>
      <c r="F76" s="228" t="s">
        <v>18</v>
      </c>
      <c r="G76" s="228"/>
    </row>
    <row r="77" customFormat="false" ht="15" hidden="false" customHeight="false" outlineLevel="0" collapsed="false">
      <c r="A77" s="244" t="s">
        <v>362</v>
      </c>
      <c r="B77" s="244"/>
      <c r="C77" s="244"/>
      <c r="D77" s="244"/>
      <c r="E77" s="244"/>
      <c r="F77" s="228" t="s">
        <v>18</v>
      </c>
      <c r="G77" s="228"/>
    </row>
    <row r="78" customFormat="false" ht="15" hidden="false" customHeight="false" outlineLevel="0" collapsed="false">
      <c r="A78" s="229" t="s">
        <v>330</v>
      </c>
      <c r="B78" s="208"/>
      <c r="C78" s="208"/>
      <c r="D78" s="208"/>
      <c r="E78" s="209"/>
      <c r="F78" s="228" t="s">
        <v>18</v>
      </c>
      <c r="G78" s="228"/>
    </row>
    <row r="79" customFormat="false" ht="15" hidden="false" customHeight="false" outlineLevel="0" collapsed="false">
      <c r="A79" s="245" t="s">
        <v>331</v>
      </c>
      <c r="B79" s="246"/>
      <c r="C79" s="246"/>
      <c r="D79" s="246"/>
      <c r="E79" s="247"/>
      <c r="F79" s="228" t="s">
        <v>18</v>
      </c>
      <c r="G79" s="228"/>
    </row>
    <row r="80" customFormat="false" ht="15" hidden="false" customHeight="false" outlineLevel="0" collapsed="false">
      <c r="A80" s="229" t="s">
        <v>363</v>
      </c>
      <c r="B80" s="208"/>
      <c r="C80" s="208"/>
      <c r="D80" s="208"/>
      <c r="E80" s="209"/>
      <c r="F80" s="228" t="s">
        <v>18</v>
      </c>
      <c r="G80" s="228"/>
    </row>
    <row r="81" customFormat="false" ht="15" hidden="false" customHeight="false" outlineLevel="0" collapsed="false">
      <c r="A81" s="229" t="s">
        <v>364</v>
      </c>
      <c r="B81" s="208"/>
      <c r="C81" s="208"/>
      <c r="D81" s="208"/>
      <c r="E81" s="209"/>
      <c r="F81" s="248" t="s">
        <v>18</v>
      </c>
      <c r="G81" s="248"/>
    </row>
    <row r="82" customFormat="false" ht="15" hidden="false" customHeight="false" outlineLevel="0" collapsed="false">
      <c r="A82" s="229" t="s">
        <v>332</v>
      </c>
      <c r="B82" s="208"/>
      <c r="C82" s="208"/>
      <c r="D82" s="208"/>
      <c r="E82" s="209"/>
      <c r="F82" s="222" t="s">
        <v>333</v>
      </c>
      <c r="G82" s="222"/>
    </row>
    <row r="83" customFormat="false" ht="15" hidden="false" customHeight="false" outlineLevel="0" collapsed="false">
      <c r="A83" s="218"/>
      <c r="B83" s="218"/>
      <c r="C83" s="218"/>
      <c r="D83" s="218"/>
      <c r="E83" s="218"/>
      <c r="F83" s="218"/>
      <c r="G83" s="218"/>
    </row>
    <row r="84" customFormat="false" ht="15" hidden="false" customHeight="false" outlineLevel="0" collapsed="false">
      <c r="A84" s="220" t="s">
        <v>334</v>
      </c>
      <c r="B84" s="219"/>
      <c r="C84" s="219"/>
      <c r="D84" s="219"/>
      <c r="E84" s="219"/>
      <c r="F84" s="219"/>
      <c r="G84" s="219"/>
    </row>
    <row r="85" customFormat="false" ht="27.35" hidden="false" customHeight="true" outlineLevel="0" collapsed="false">
      <c r="A85" s="249" t="s">
        <v>338</v>
      </c>
      <c r="B85" s="249"/>
      <c r="C85" s="249"/>
      <c r="D85" s="249"/>
      <c r="E85" s="249"/>
      <c r="F85" s="249"/>
      <c r="G85" s="249"/>
    </row>
    <row r="86" customFormat="false" ht="15" hidden="false" customHeight="false" outlineLevel="0" collapsed="false">
      <c r="A86" s="219"/>
      <c r="B86" s="219"/>
      <c r="C86" s="219"/>
      <c r="D86" s="219"/>
      <c r="E86" s="219"/>
      <c r="F86" s="219"/>
      <c r="G86" s="219"/>
    </row>
    <row r="87" customFormat="false" ht="15" hidden="false" customHeight="false" outlineLevel="0" collapsed="false">
      <c r="A87" s="218"/>
      <c r="B87" s="218"/>
      <c r="C87" s="218"/>
      <c r="D87" s="218"/>
      <c r="E87" s="218"/>
      <c r="F87" s="218"/>
      <c r="G87" s="218"/>
    </row>
    <row r="88" customFormat="false" ht="13.8" hidden="false" customHeight="true" outlineLevel="0" collapsed="false">
      <c r="A88" s="250" t="s">
        <v>336</v>
      </c>
      <c r="B88" s="250"/>
      <c r="C88" s="250"/>
      <c r="D88" s="250" t="s">
        <v>337</v>
      </c>
      <c r="E88" s="250"/>
      <c r="F88" s="250"/>
      <c r="G88" s="250"/>
    </row>
    <row r="89" customFormat="false" ht="13.8" hidden="false" customHeight="false" outlineLevel="0" collapsed="false">
      <c r="A89" s="250"/>
      <c r="B89" s="250"/>
      <c r="C89" s="250"/>
      <c r="D89" s="250"/>
      <c r="E89" s="250"/>
      <c r="F89" s="250"/>
      <c r="G89" s="250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300" zoomScalePageLayoutView="100" workbookViewId="0">
      <selection pane="topLeft" activeCell="F15" activeCellId="0" sqref="F15"/>
    </sheetView>
  </sheetViews>
  <sheetFormatPr defaultColWidth="9.16015625" defaultRowHeight="12.8" zeroHeight="false" outlineLevelRow="0" outlineLevelCol="0"/>
  <cols>
    <col collapsed="false" customWidth="true" hidden="false" outlineLevel="0" max="1" min="1" style="0" width="18.74"/>
    <col collapsed="false" customWidth="true" hidden="false" outlineLevel="0" max="2" min="2" style="0" width="15.98"/>
    <col collapsed="false" customWidth="true" hidden="false" outlineLevel="0" max="5" min="5" style="0" width="18.37"/>
    <col collapsed="false" customWidth="true" hidden="false" outlineLevel="0" max="7" min="7" style="0" width="17.64"/>
  </cols>
  <sheetData>
    <row r="1" customFormat="false" ht="15" hidden="false" customHeight="false" outlineLevel="0" collapsed="false">
      <c r="A1" s="205" t="str">
        <f aca="false">'ИЛ(3)'!A1</f>
        <v>ООО Альфадез</v>
      </c>
      <c r="B1" s="205"/>
      <c r="C1" s="205"/>
      <c r="D1" s="205"/>
      <c r="E1" s="205"/>
      <c r="F1" s="205"/>
      <c r="G1" s="205"/>
    </row>
    <row r="2" customFormat="false" ht="15" hidden="false" customHeight="false" outlineLevel="0" collapsed="false">
      <c r="A2" s="206" t="str">
        <f aca="false">'ИЛ(3)'!A2</f>
        <v>Контактный телефон</v>
      </c>
      <c r="B2" s="206"/>
      <c r="C2" s="207" t="n">
        <f aca="false">'ИЛ(3)'!C2</f>
        <v>89379676209</v>
      </c>
      <c r="D2" s="207"/>
      <c r="E2" s="208"/>
      <c r="F2" s="208"/>
      <c r="G2" s="209"/>
    </row>
    <row r="3" customFormat="false" ht="15" hidden="false" customHeight="false" outlineLevel="0" collapsed="false">
      <c r="A3" s="210" t="s">
        <v>276</v>
      </c>
      <c r="B3" s="211" t="str">
        <f aca="false">'ИЛ(3)'!B3</f>
        <v>Юдин О.В</v>
      </c>
      <c r="C3" s="211"/>
      <c r="D3" s="212" t="str">
        <f aca="false">'ИЛ(3)'!D3</f>
        <v>Наименование обьекта</v>
      </c>
      <c r="E3" s="212"/>
      <c r="F3" s="213" t="str">
        <f aca="false">'ИЛ(3)'!F3</f>
        <v>ОСП ЗУПИ</v>
      </c>
      <c r="G3" s="213"/>
    </row>
    <row r="4" customFormat="false" ht="15" hidden="false" customHeight="false" outlineLevel="0" collapsed="false">
      <c r="A4" s="210" t="s">
        <v>278</v>
      </c>
      <c r="B4" s="211" t="s">
        <v>205</v>
      </c>
      <c r="C4" s="211"/>
      <c r="D4" s="214" t="str">
        <f aca="false">'ИЛ(3)'!D4</f>
        <v>Адрес проведения работ</v>
      </c>
      <c r="E4" s="214"/>
      <c r="F4" s="215" t="str">
        <f aca="false">'ИЛ(3)'!F4</f>
        <v>с.Овчарное ул.Луговая 41</v>
      </c>
      <c r="G4" s="215"/>
    </row>
    <row r="5" customFormat="false" ht="15" hidden="false" customHeight="false" outlineLevel="0" collapsed="false">
      <c r="A5" s="216" t="s">
        <v>279</v>
      </c>
      <c r="B5" s="217" t="n">
        <v>45471</v>
      </c>
      <c r="C5" s="208"/>
      <c r="D5" s="208"/>
      <c r="E5" s="208"/>
      <c r="F5" s="208"/>
      <c r="G5" s="209"/>
    </row>
    <row r="6" customFormat="false" ht="15" hidden="false" customHeight="false" outlineLevel="0" collapsed="false">
      <c r="A6" s="218"/>
      <c r="B6" s="218"/>
      <c r="C6" s="218"/>
      <c r="D6" s="218"/>
      <c r="E6" s="218"/>
      <c r="F6" s="218"/>
      <c r="G6" s="218"/>
    </row>
    <row r="7" customFormat="false" ht="15" hidden="false" customHeight="false" outlineLevel="0" collapsed="false">
      <c r="A7" s="205" t="s">
        <v>280</v>
      </c>
      <c r="B7" s="205"/>
      <c r="C7" s="205"/>
      <c r="D7" s="205"/>
      <c r="E7" s="205"/>
      <c r="F7" s="205"/>
      <c r="G7" s="205"/>
    </row>
    <row r="8" customFormat="false" ht="15" hidden="false" customHeight="false" outlineLevel="0" collapsed="false">
      <c r="A8" s="219"/>
      <c r="B8" s="219"/>
      <c r="C8" s="219"/>
      <c r="D8" s="219"/>
      <c r="E8" s="219"/>
      <c r="F8" s="219"/>
      <c r="G8" s="219"/>
    </row>
    <row r="9" customFormat="false" ht="15" hidden="false" customHeight="false" outlineLevel="0" collapsed="false">
      <c r="A9" s="220" t="s">
        <v>281</v>
      </c>
      <c r="B9" s="220"/>
      <c r="C9" s="219"/>
      <c r="D9" s="219"/>
      <c r="E9" s="219"/>
      <c r="F9" s="219"/>
      <c r="G9" s="219"/>
    </row>
    <row r="10" customFormat="false" ht="15" hidden="false" customHeight="false" outlineLevel="0" collapsed="false">
      <c r="A10" s="220" t="s">
        <v>282</v>
      </c>
      <c r="B10" s="219"/>
      <c r="C10" s="219"/>
      <c r="D10" s="219"/>
      <c r="E10" s="219"/>
      <c r="F10" s="219"/>
      <c r="G10" s="219"/>
    </row>
    <row r="11" customFormat="false" ht="54.7" hidden="false" customHeight="true" outlineLevel="0" collapsed="false">
      <c r="A11" s="221" t="s">
        <v>355</v>
      </c>
      <c r="B11" s="221" t="s">
        <v>284</v>
      </c>
      <c r="C11" s="221" t="s">
        <v>285</v>
      </c>
      <c r="D11" s="221" t="s">
        <v>286</v>
      </c>
      <c r="E11" s="221" t="s">
        <v>287</v>
      </c>
      <c r="F11" s="221" t="s">
        <v>288</v>
      </c>
      <c r="G11" s="221"/>
    </row>
    <row r="12" customFormat="false" ht="15" hidden="false" customHeight="false" outlineLevel="0" collapsed="false">
      <c r="A12" s="222" t="s">
        <v>18</v>
      </c>
      <c r="B12" s="222" t="s">
        <v>18</v>
      </c>
      <c r="C12" s="222" t="s">
        <v>18</v>
      </c>
      <c r="D12" s="222" t="s">
        <v>18</v>
      </c>
      <c r="E12" s="223" t="s">
        <v>18</v>
      </c>
      <c r="F12" s="222" t="s">
        <v>18</v>
      </c>
      <c r="G12" s="222"/>
    </row>
    <row r="13" customFormat="false" ht="15" hidden="false" customHeight="false" outlineLevel="0" collapsed="false">
      <c r="A13" s="218"/>
      <c r="B13" s="218"/>
      <c r="C13" s="218"/>
      <c r="D13" s="218"/>
      <c r="E13" s="218"/>
      <c r="F13" s="218"/>
      <c r="G13" s="218"/>
    </row>
    <row r="14" customFormat="false" ht="15" hidden="false" customHeight="false" outlineLevel="0" collapsed="false">
      <c r="A14" s="220" t="s">
        <v>289</v>
      </c>
      <c r="B14" s="220"/>
      <c r="C14" s="220"/>
      <c r="D14" s="219"/>
      <c r="E14" s="219"/>
      <c r="F14" s="219"/>
      <c r="G14" s="219"/>
    </row>
    <row r="15" customFormat="false" ht="54.7" hidden="false" customHeight="true" outlineLevel="0" collapsed="false">
      <c r="A15" s="221" t="s">
        <v>355</v>
      </c>
      <c r="B15" s="221" t="s">
        <v>284</v>
      </c>
      <c r="C15" s="221" t="s">
        <v>285</v>
      </c>
      <c r="D15" s="221" t="s">
        <v>286</v>
      </c>
      <c r="E15" s="221" t="s">
        <v>287</v>
      </c>
      <c r="F15" s="221" t="s">
        <v>288</v>
      </c>
      <c r="G15" s="221"/>
    </row>
    <row r="16" customFormat="false" ht="15" hidden="false" customHeight="false" outlineLevel="0" collapsed="false">
      <c r="A16" s="222" t="s">
        <v>18</v>
      </c>
      <c r="B16" s="222" t="s">
        <v>18</v>
      </c>
      <c r="C16" s="222" t="s">
        <v>18</v>
      </c>
      <c r="D16" s="222" t="s">
        <v>18</v>
      </c>
      <c r="E16" s="223" t="s">
        <v>18</v>
      </c>
      <c r="F16" s="222" t="s">
        <v>18</v>
      </c>
      <c r="G16" s="222"/>
    </row>
    <row r="17" customFormat="false" ht="15" hidden="false" customHeight="false" outlineLevel="0" collapsed="false">
      <c r="A17" s="218"/>
      <c r="B17" s="218"/>
      <c r="C17" s="218"/>
      <c r="D17" s="218"/>
      <c r="E17" s="218"/>
      <c r="F17" s="218"/>
      <c r="G17" s="218"/>
    </row>
    <row r="18" customFormat="false" ht="15" hidden="false" customHeight="false" outlineLevel="0" collapsed="false">
      <c r="A18" s="224" t="s">
        <v>291</v>
      </c>
      <c r="B18" s="219"/>
      <c r="C18" s="219"/>
      <c r="D18" s="219"/>
      <c r="E18" s="219"/>
      <c r="F18" s="219"/>
      <c r="G18" s="219"/>
    </row>
    <row r="19" customFormat="false" ht="15" hidden="false" customHeight="false" outlineLevel="0" collapsed="false">
      <c r="A19" s="225" t="s">
        <v>292</v>
      </c>
      <c r="B19" s="225" t="s">
        <v>293</v>
      </c>
      <c r="C19" s="219"/>
      <c r="D19" s="219"/>
      <c r="E19" s="219"/>
      <c r="F19" s="219"/>
      <c r="G19" s="219"/>
    </row>
    <row r="20" customFormat="false" ht="15" hidden="false" customHeight="false" outlineLevel="0" collapsed="false">
      <c r="A20" s="226" t="s">
        <v>294</v>
      </c>
      <c r="B20" s="226"/>
      <c r="C20" s="219"/>
      <c r="D20" s="219"/>
      <c r="E20" s="219"/>
      <c r="F20" s="219"/>
      <c r="G20" s="219"/>
    </row>
    <row r="21" customFormat="false" ht="15" hidden="false" customHeight="false" outlineLevel="0" collapsed="false">
      <c r="A21" s="227" t="s">
        <v>295</v>
      </c>
      <c r="B21" s="228" t="s">
        <v>18</v>
      </c>
      <c r="C21" s="219"/>
      <c r="D21" s="219"/>
      <c r="E21" s="219"/>
      <c r="F21" s="219"/>
      <c r="G21" s="219"/>
    </row>
    <row r="22" customFormat="false" ht="15" hidden="false" customHeight="false" outlineLevel="0" collapsed="false">
      <c r="A22" s="227" t="s">
        <v>296</v>
      </c>
      <c r="B22" s="228" t="str">
        <f aca="false">B21</f>
        <v>-</v>
      </c>
      <c r="C22" s="219"/>
      <c r="D22" s="219"/>
      <c r="E22" s="219"/>
      <c r="F22" s="219"/>
      <c r="G22" s="219"/>
    </row>
    <row r="23" customFormat="false" ht="15" hidden="false" customHeight="false" outlineLevel="0" collapsed="false">
      <c r="A23" s="218"/>
      <c r="B23" s="218"/>
      <c r="C23" s="218"/>
      <c r="D23" s="218"/>
      <c r="E23" s="218"/>
      <c r="F23" s="218"/>
      <c r="G23" s="218"/>
    </row>
    <row r="24" customFormat="false" ht="15" hidden="false" customHeight="false" outlineLevel="0" collapsed="false">
      <c r="A24" s="229" t="s">
        <v>297</v>
      </c>
      <c r="B24" s="208"/>
      <c r="C24" s="208"/>
      <c r="D24" s="208"/>
      <c r="E24" s="209"/>
      <c r="F24" s="230" t="s">
        <v>18</v>
      </c>
      <c r="G24" s="230"/>
    </row>
    <row r="25" customFormat="false" ht="15" hidden="false" customHeight="false" outlineLevel="0" collapsed="false">
      <c r="A25" s="229" t="s">
        <v>298</v>
      </c>
      <c r="B25" s="208"/>
      <c r="C25" s="208"/>
      <c r="D25" s="208"/>
      <c r="E25" s="209"/>
      <c r="F25" s="228" t="s">
        <v>18</v>
      </c>
      <c r="G25" s="228"/>
    </row>
    <row r="26" customFormat="false" ht="15" hidden="false" customHeight="false" outlineLevel="0" collapsed="false">
      <c r="A26" s="229" t="s">
        <v>356</v>
      </c>
      <c r="B26" s="208"/>
      <c r="C26" s="208"/>
      <c r="D26" s="208"/>
      <c r="E26" s="209"/>
      <c r="F26" s="228" t="s">
        <v>18</v>
      </c>
      <c r="G26" s="228"/>
    </row>
    <row r="27" customFormat="false" ht="15" hidden="false" customHeight="false" outlineLevel="0" collapsed="false">
      <c r="A27" s="218"/>
      <c r="B27" s="218"/>
      <c r="C27" s="218"/>
      <c r="D27" s="218"/>
      <c r="E27" s="218"/>
      <c r="F27" s="218"/>
      <c r="G27" s="218"/>
    </row>
    <row r="28" customFormat="false" ht="15" hidden="false" customHeight="false" outlineLevel="0" collapsed="false">
      <c r="A28" s="224" t="s">
        <v>301</v>
      </c>
      <c r="B28" s="219"/>
      <c r="C28" s="219"/>
      <c r="D28" s="219"/>
      <c r="E28" s="219"/>
      <c r="F28" s="219"/>
      <c r="G28" s="219"/>
    </row>
    <row r="29" customFormat="false" ht="15" hidden="false" customHeight="false" outlineLevel="0" collapsed="false">
      <c r="A29" s="229" t="s">
        <v>302</v>
      </c>
      <c r="B29" s="208"/>
      <c r="C29" s="208"/>
      <c r="D29" s="208"/>
      <c r="E29" s="208"/>
      <c r="F29" s="208"/>
      <c r="G29" s="209"/>
    </row>
    <row r="30" customFormat="false" ht="15" hidden="false" customHeight="false" outlineLevel="0" collapsed="false">
      <c r="A30" s="218"/>
      <c r="B30" s="218"/>
      <c r="C30" s="218"/>
      <c r="D30" s="218"/>
      <c r="E30" s="218"/>
      <c r="F30" s="218"/>
      <c r="G30" s="218"/>
    </row>
    <row r="31" customFormat="false" ht="15" hidden="false" customHeight="false" outlineLevel="0" collapsed="false">
      <c r="A31" s="220" t="s">
        <v>303</v>
      </c>
      <c r="B31" s="219"/>
      <c r="C31" s="219"/>
      <c r="D31" s="219"/>
      <c r="E31" s="219"/>
      <c r="F31" s="219"/>
      <c r="G31" s="219"/>
    </row>
    <row r="32" customFormat="false" ht="54.7" hidden="false" customHeight="true" outlineLevel="0" collapsed="false">
      <c r="A32" s="221" t="s">
        <v>355</v>
      </c>
      <c r="B32" s="221" t="s">
        <v>284</v>
      </c>
      <c r="C32" s="221" t="s">
        <v>285</v>
      </c>
      <c r="D32" s="221" t="s">
        <v>286</v>
      </c>
      <c r="E32" s="221" t="s">
        <v>287</v>
      </c>
      <c r="F32" s="221" t="s">
        <v>288</v>
      </c>
      <c r="G32" s="221"/>
    </row>
    <row r="33" customFormat="false" ht="15" hidden="false" customHeight="false" outlineLevel="0" collapsed="false">
      <c r="A33" s="222" t="s">
        <v>18</v>
      </c>
      <c r="B33" s="222" t="s">
        <v>18</v>
      </c>
      <c r="C33" s="222" t="s">
        <v>18</v>
      </c>
      <c r="D33" s="222" t="s">
        <v>18</v>
      </c>
      <c r="E33" s="223"/>
      <c r="F33" s="222" t="s">
        <v>18</v>
      </c>
      <c r="G33" s="222"/>
    </row>
    <row r="34" customFormat="false" ht="15" hidden="false" customHeight="false" outlineLevel="0" collapsed="false">
      <c r="A34" s="218"/>
      <c r="B34" s="218"/>
      <c r="C34" s="218"/>
      <c r="D34" s="218"/>
      <c r="E34" s="218"/>
      <c r="F34" s="218"/>
      <c r="G34" s="218"/>
    </row>
    <row r="35" customFormat="false" ht="15" hidden="false" customHeight="false" outlineLevel="0" collapsed="false">
      <c r="A35" s="224" t="s">
        <v>291</v>
      </c>
      <c r="B35" s="219"/>
      <c r="C35" s="219"/>
      <c r="D35" s="219"/>
      <c r="E35" s="219"/>
      <c r="F35" s="219"/>
      <c r="G35" s="219"/>
    </row>
    <row r="36" customFormat="false" ht="15" hidden="false" customHeight="false" outlineLevel="0" collapsed="false">
      <c r="A36" s="225" t="s">
        <v>292</v>
      </c>
      <c r="B36" s="225" t="s">
        <v>293</v>
      </c>
      <c r="C36" s="219"/>
      <c r="D36" s="219"/>
      <c r="E36" s="219"/>
      <c r="F36" s="219"/>
      <c r="G36" s="219"/>
    </row>
    <row r="37" customFormat="false" ht="15" hidden="false" customHeight="false" outlineLevel="0" collapsed="false">
      <c r="A37" s="227" t="s">
        <v>304</v>
      </c>
      <c r="B37" s="227"/>
      <c r="C37" s="219"/>
      <c r="D37" s="219"/>
      <c r="E37" s="219"/>
      <c r="F37" s="219"/>
      <c r="G37" s="219"/>
    </row>
    <row r="38" customFormat="false" ht="15" hidden="false" customHeight="false" outlineLevel="0" collapsed="false">
      <c r="A38" s="227" t="s">
        <v>305</v>
      </c>
      <c r="B38" s="228" t="s">
        <v>18</v>
      </c>
      <c r="C38" s="219"/>
      <c r="D38" s="219"/>
      <c r="E38" s="219"/>
      <c r="F38" s="219"/>
      <c r="G38" s="219"/>
    </row>
    <row r="39" customFormat="false" ht="15" hidden="false" customHeight="false" outlineLevel="0" collapsed="false">
      <c r="A39" s="227" t="s">
        <v>306</v>
      </c>
      <c r="B39" s="228" t="s">
        <v>18</v>
      </c>
      <c r="C39" s="231"/>
      <c r="D39" s="231"/>
      <c r="E39" s="231"/>
      <c r="F39" s="231"/>
      <c r="G39" s="231"/>
    </row>
    <row r="40" customFormat="false" ht="15" hidden="false" customHeight="false" outlineLevel="0" collapsed="false">
      <c r="A40" s="227" t="s">
        <v>296</v>
      </c>
      <c r="B40" s="228" t="s">
        <v>18</v>
      </c>
      <c r="C40" s="232"/>
      <c r="D40" s="232"/>
      <c r="E40" s="232"/>
      <c r="F40" s="232"/>
      <c r="G40" s="219"/>
    </row>
    <row r="41" customFormat="false" ht="15" hidden="false" customHeight="false" outlineLevel="0" collapsed="false">
      <c r="A41" s="232"/>
      <c r="B41" s="232"/>
      <c r="C41" s="232"/>
      <c r="D41" s="232"/>
      <c r="E41" s="232"/>
      <c r="F41" s="232"/>
      <c r="G41" s="219"/>
    </row>
    <row r="42" customFormat="false" ht="15" hidden="false" customHeight="false" outlineLevel="0" collapsed="false">
      <c r="A42" s="233" t="s">
        <v>308</v>
      </c>
      <c r="B42" s="234"/>
      <c r="C42" s="234"/>
      <c r="D42" s="234"/>
      <c r="E42" s="234"/>
      <c r="F42" s="234"/>
      <c r="G42" s="209"/>
    </row>
    <row r="43" customFormat="false" ht="15" hidden="false" customHeight="false" outlineLevel="0" collapsed="false">
      <c r="A43" s="232"/>
      <c r="B43" s="232"/>
      <c r="C43" s="232"/>
      <c r="D43" s="232"/>
      <c r="E43" s="232"/>
      <c r="F43" s="232"/>
      <c r="G43" s="219"/>
    </row>
    <row r="44" customFormat="false" ht="15" hidden="false" customHeight="false" outlineLevel="0" collapsed="false">
      <c r="A44" s="224" t="s">
        <v>301</v>
      </c>
      <c r="B44" s="219"/>
      <c r="C44" s="219"/>
      <c r="D44" s="219"/>
      <c r="E44" s="219"/>
      <c r="F44" s="219"/>
      <c r="G44" s="219"/>
    </row>
    <row r="45" customFormat="false" ht="15" hidden="false" customHeight="false" outlineLevel="0" collapsed="false">
      <c r="A45" s="229" t="s">
        <v>302</v>
      </c>
      <c r="B45" s="208"/>
      <c r="C45" s="208"/>
      <c r="D45" s="208"/>
      <c r="E45" s="208"/>
      <c r="F45" s="208"/>
      <c r="G45" s="209"/>
    </row>
    <row r="46" customFormat="false" ht="15" hidden="false" customHeight="false" outlineLevel="0" collapsed="false">
      <c r="A46" s="218"/>
      <c r="B46" s="218"/>
      <c r="C46" s="218"/>
      <c r="D46" s="218"/>
      <c r="E46" s="218"/>
      <c r="F46" s="218"/>
      <c r="G46" s="218"/>
    </row>
    <row r="47" customFormat="false" ht="15" hidden="false" customHeight="false" outlineLevel="0" collapsed="false">
      <c r="A47" s="220" t="s">
        <v>309</v>
      </c>
      <c r="B47" s="219"/>
      <c r="C47" s="219"/>
      <c r="D47" s="219"/>
      <c r="E47" s="219"/>
      <c r="F47" s="219"/>
      <c r="G47" s="219"/>
    </row>
    <row r="48" customFormat="false" ht="27.35" hidden="false" customHeight="false" outlineLevel="0" collapsed="false">
      <c r="A48" s="225" t="s">
        <v>310</v>
      </c>
      <c r="B48" s="225" t="s">
        <v>311</v>
      </c>
      <c r="C48" s="225" t="s">
        <v>312</v>
      </c>
      <c r="D48" s="225" t="s">
        <v>313</v>
      </c>
      <c r="E48" s="225" t="s">
        <v>314</v>
      </c>
      <c r="F48" s="225" t="s">
        <v>315</v>
      </c>
      <c r="G48" s="221" t="s">
        <v>316</v>
      </c>
    </row>
    <row r="49" customFormat="false" ht="15" hidden="false" customHeight="false" outlineLevel="0" collapsed="false">
      <c r="A49" s="228" t="s">
        <v>18</v>
      </c>
      <c r="B49" s="228" t="s">
        <v>18</v>
      </c>
      <c r="C49" s="228" t="s">
        <v>18</v>
      </c>
      <c r="D49" s="228" t="s">
        <v>18</v>
      </c>
      <c r="E49" s="228" t="s">
        <v>18</v>
      </c>
      <c r="F49" s="228" t="s">
        <v>18</v>
      </c>
      <c r="G49" s="228" t="s">
        <v>18</v>
      </c>
    </row>
    <row r="50" customFormat="false" ht="15" hidden="false" customHeight="false" outlineLevel="0" collapsed="false">
      <c r="A50" s="232"/>
      <c r="B50" s="232"/>
      <c r="C50" s="232"/>
      <c r="D50" s="232"/>
      <c r="E50" s="232"/>
      <c r="F50" s="232"/>
      <c r="G50" s="232"/>
    </row>
    <row r="51" customFormat="false" ht="15" hidden="false" customHeight="false" outlineLevel="0" collapsed="false">
      <c r="A51" s="224" t="s">
        <v>291</v>
      </c>
      <c r="B51" s="219"/>
      <c r="C51" s="232"/>
      <c r="D51" s="232"/>
      <c r="E51" s="232"/>
      <c r="F51" s="232"/>
      <c r="G51" s="232"/>
    </row>
    <row r="52" customFormat="false" ht="15" hidden="false" customHeight="false" outlineLevel="0" collapsed="false">
      <c r="A52" s="225" t="s">
        <v>292</v>
      </c>
      <c r="B52" s="225" t="s">
        <v>293</v>
      </c>
      <c r="C52" s="219"/>
      <c r="D52" s="219"/>
      <c r="E52" s="219"/>
      <c r="F52" s="219"/>
      <c r="G52" s="219"/>
    </row>
    <row r="53" customFormat="false" ht="15" hidden="false" customHeight="false" outlineLevel="0" collapsed="false">
      <c r="A53" s="229" t="s">
        <v>317</v>
      </c>
      <c r="B53" s="209"/>
      <c r="C53" s="219"/>
      <c r="D53" s="219"/>
      <c r="E53" s="219"/>
      <c r="F53" s="219"/>
      <c r="G53" s="219"/>
    </row>
    <row r="54" customFormat="false" ht="15" hidden="false" customHeight="false" outlineLevel="0" collapsed="false">
      <c r="A54" s="227" t="s">
        <v>311</v>
      </c>
      <c r="B54" s="228" t="s">
        <v>18</v>
      </c>
      <c r="C54" s="219"/>
      <c r="D54" s="219"/>
      <c r="E54" s="219"/>
      <c r="F54" s="219"/>
      <c r="G54" s="219"/>
    </row>
    <row r="55" customFormat="false" ht="15" hidden="false" customHeight="false" outlineLevel="0" collapsed="false">
      <c r="A55" s="227" t="s">
        <v>312</v>
      </c>
      <c r="B55" s="228" t="s">
        <v>18</v>
      </c>
      <c r="C55" s="219"/>
      <c r="D55" s="219"/>
      <c r="E55" s="219"/>
      <c r="F55" s="219"/>
      <c r="G55" s="219"/>
    </row>
    <row r="56" customFormat="false" ht="15" hidden="false" customHeight="false" outlineLevel="0" collapsed="false">
      <c r="A56" s="227" t="str">
        <f aca="false">D48</f>
        <v>Златоглазка</v>
      </c>
      <c r="B56" s="228" t="s">
        <v>18</v>
      </c>
      <c r="C56" s="219"/>
      <c r="D56" s="219"/>
      <c r="E56" s="219"/>
      <c r="F56" s="219"/>
      <c r="G56" s="219"/>
    </row>
    <row r="57" customFormat="false" ht="15" hidden="false" customHeight="false" outlineLevel="0" collapsed="false">
      <c r="A57" s="227" t="str">
        <f aca="false">E48</f>
        <v>Комары</v>
      </c>
      <c r="B57" s="228" t="s">
        <v>18</v>
      </c>
      <c r="C57" s="219"/>
      <c r="D57" s="219"/>
      <c r="E57" s="219"/>
      <c r="F57" s="219"/>
      <c r="G57" s="219"/>
    </row>
    <row r="58" customFormat="false" ht="15" hidden="false" customHeight="false" outlineLevel="0" collapsed="false">
      <c r="A58" s="227" t="str">
        <f aca="false">F48</f>
        <v>Осы</v>
      </c>
      <c r="B58" s="228" t="s">
        <v>18</v>
      </c>
      <c r="C58" s="219"/>
      <c r="D58" s="219"/>
      <c r="E58" s="219"/>
      <c r="F58" s="219"/>
      <c r="G58" s="219"/>
    </row>
    <row r="59" customFormat="false" ht="15" hidden="false" customHeight="false" outlineLevel="0" collapsed="false">
      <c r="A59" s="227" t="str">
        <f aca="false">G48</f>
        <v>Пищевая моль</v>
      </c>
      <c r="B59" s="228" t="s">
        <v>18</v>
      </c>
      <c r="C59" s="219"/>
      <c r="D59" s="219"/>
      <c r="E59" s="219"/>
      <c r="F59" s="219"/>
      <c r="G59" s="219"/>
    </row>
    <row r="60" customFormat="false" ht="15" hidden="false" customHeight="false" outlineLevel="0" collapsed="false">
      <c r="A60" s="218"/>
      <c r="B60" s="218"/>
      <c r="C60" s="218"/>
      <c r="D60" s="218"/>
      <c r="E60" s="218"/>
      <c r="F60" s="218"/>
      <c r="G60" s="218"/>
    </row>
    <row r="61" customFormat="false" ht="15" hidden="false" customHeight="false" outlineLevel="0" collapsed="false">
      <c r="A61" s="233" t="s">
        <v>353</v>
      </c>
      <c r="B61" s="234"/>
      <c r="C61" s="234"/>
      <c r="D61" s="234"/>
      <c r="E61" s="234"/>
      <c r="F61" s="234"/>
      <c r="G61" s="209"/>
    </row>
    <row r="62" customFormat="false" ht="15" hidden="false" customHeight="false" outlineLevel="0" collapsed="false">
      <c r="A62" s="232"/>
      <c r="B62" s="232"/>
      <c r="C62" s="232"/>
      <c r="D62" s="232"/>
      <c r="E62" s="232"/>
      <c r="F62" s="232"/>
      <c r="G62" s="219"/>
    </row>
    <row r="63" customFormat="false" ht="15" hidden="false" customHeight="false" outlineLevel="0" collapsed="false">
      <c r="A63" s="224" t="s">
        <v>301</v>
      </c>
      <c r="B63" s="219"/>
      <c r="C63" s="219"/>
      <c r="D63" s="219"/>
      <c r="E63" s="219"/>
      <c r="F63" s="219"/>
      <c r="G63" s="219"/>
    </row>
    <row r="64" customFormat="false" ht="15" hidden="false" customHeight="true" outlineLevel="0" collapsed="false">
      <c r="A64" s="235" t="s">
        <v>302</v>
      </c>
      <c r="B64" s="235"/>
      <c r="C64" s="235"/>
      <c r="D64" s="235"/>
      <c r="E64" s="235"/>
      <c r="F64" s="235"/>
      <c r="G64" s="235"/>
    </row>
    <row r="65" customFormat="false" ht="15" hidden="false" customHeight="false" outlineLevel="0" collapsed="false">
      <c r="A65" s="219"/>
      <c r="B65" s="219"/>
      <c r="C65" s="219"/>
      <c r="D65" s="219"/>
      <c r="E65" s="219"/>
      <c r="F65" s="219"/>
      <c r="G65" s="219"/>
    </row>
    <row r="66" customFormat="false" ht="15" hidden="false" customHeight="false" outlineLevel="0" collapsed="false">
      <c r="A66" s="220" t="s">
        <v>318</v>
      </c>
      <c r="B66" s="219"/>
      <c r="C66" s="219"/>
      <c r="D66" s="219"/>
      <c r="E66" s="219"/>
      <c r="F66" s="219"/>
      <c r="G66" s="219"/>
    </row>
    <row r="67" customFormat="false" ht="54.7" hidden="false" customHeight="true" outlineLevel="0" collapsed="false">
      <c r="A67" s="236" t="s">
        <v>319</v>
      </c>
      <c r="B67" s="236"/>
      <c r="C67" s="236" t="s">
        <v>320</v>
      </c>
      <c r="D67" s="236" t="s">
        <v>272</v>
      </c>
      <c r="E67" s="236" t="s">
        <v>357</v>
      </c>
      <c r="F67" s="236"/>
      <c r="G67" s="236" t="s">
        <v>322</v>
      </c>
    </row>
    <row r="68" customFormat="false" ht="15" hidden="false" customHeight="true" outlineLevel="0" collapsed="false">
      <c r="A68" s="237" t="s">
        <v>323</v>
      </c>
      <c r="B68" s="237"/>
      <c r="C68" s="238" t="s">
        <v>18</v>
      </c>
      <c r="D68" s="237" t="s">
        <v>18</v>
      </c>
      <c r="E68" s="237" t="s">
        <v>18</v>
      </c>
      <c r="F68" s="237"/>
      <c r="G68" s="237" t="s">
        <v>18</v>
      </c>
    </row>
    <row r="69" customFormat="false" ht="15" hidden="false" customHeight="false" outlineLevel="0" collapsed="false">
      <c r="A69" s="237"/>
      <c r="B69" s="237"/>
      <c r="C69" s="237" t="s">
        <v>18</v>
      </c>
      <c r="D69" s="237"/>
      <c r="E69" s="237"/>
      <c r="F69" s="237"/>
      <c r="G69" s="237"/>
    </row>
    <row r="70" customFormat="false" ht="13.8" hidden="false" customHeight="true" outlineLevel="0" collapsed="false">
      <c r="A70" s="237" t="s">
        <v>326</v>
      </c>
      <c r="B70" s="237"/>
      <c r="C70" s="239" t="s">
        <v>18</v>
      </c>
      <c r="D70" s="240" t="s">
        <v>18</v>
      </c>
      <c r="E70" s="239" t="s">
        <v>18</v>
      </c>
      <c r="F70" s="239"/>
      <c r="G70" s="237" t="s">
        <v>18</v>
      </c>
    </row>
    <row r="71" customFormat="false" ht="13.8" hidden="false" customHeight="false" outlineLevel="0" collapsed="false">
      <c r="A71" s="237"/>
      <c r="B71" s="237"/>
      <c r="C71" s="239"/>
      <c r="D71" s="240"/>
      <c r="E71" s="239"/>
      <c r="F71" s="239"/>
      <c r="G71" s="237"/>
    </row>
    <row r="72" customFormat="false" ht="41" hidden="false" customHeight="true" outlineLevel="0" collapsed="false">
      <c r="A72" s="237" t="s">
        <v>327</v>
      </c>
      <c r="B72" s="237"/>
      <c r="C72" s="237" t="s">
        <v>18</v>
      </c>
      <c r="D72" s="237" t="s">
        <v>18</v>
      </c>
      <c r="E72" s="237" t="s">
        <v>18</v>
      </c>
      <c r="F72" s="237"/>
      <c r="G72" s="237" t="s">
        <v>18</v>
      </c>
    </row>
    <row r="73" customFormat="false" ht="41" hidden="false" customHeight="true" outlineLevel="0" collapsed="false">
      <c r="A73" s="237" t="s">
        <v>358</v>
      </c>
      <c r="B73" s="237"/>
      <c r="C73" s="237" t="s">
        <v>359</v>
      </c>
      <c r="D73" s="237" t="s">
        <v>360</v>
      </c>
      <c r="E73" s="237" t="s">
        <v>361</v>
      </c>
      <c r="F73" s="237"/>
      <c r="G73" s="237" t="n">
        <f aca="false">5000*0.00005</f>
        <v>0.25</v>
      </c>
    </row>
    <row r="74" customFormat="false" ht="15" hidden="false" customHeight="false" outlineLevel="0" collapsed="false">
      <c r="A74" s="241"/>
      <c r="B74" s="241"/>
      <c r="C74" s="242"/>
      <c r="D74" s="242"/>
      <c r="E74" s="242"/>
      <c r="F74" s="242"/>
      <c r="G74" s="242"/>
    </row>
    <row r="75" customFormat="false" ht="15" hidden="false" customHeight="false" outlineLevel="0" collapsed="false">
      <c r="A75" s="220" t="s">
        <v>328</v>
      </c>
      <c r="B75" s="243"/>
      <c r="C75" s="219"/>
      <c r="D75" s="219"/>
      <c r="E75" s="219"/>
      <c r="F75" s="219"/>
      <c r="G75" s="219"/>
    </row>
    <row r="76" customFormat="false" ht="15" hidden="false" customHeight="false" outlineLevel="0" collapsed="false">
      <c r="A76" s="229" t="s">
        <v>329</v>
      </c>
      <c r="B76" s="208"/>
      <c r="C76" s="208"/>
      <c r="D76" s="208"/>
      <c r="E76" s="209"/>
      <c r="F76" s="228" t="s">
        <v>18</v>
      </c>
      <c r="G76" s="228"/>
    </row>
    <row r="77" customFormat="false" ht="15" hidden="false" customHeight="false" outlineLevel="0" collapsed="false">
      <c r="A77" s="244" t="s">
        <v>362</v>
      </c>
      <c r="B77" s="244"/>
      <c r="C77" s="244"/>
      <c r="D77" s="244"/>
      <c r="E77" s="244"/>
      <c r="F77" s="228" t="s">
        <v>18</v>
      </c>
      <c r="G77" s="228"/>
    </row>
    <row r="78" customFormat="false" ht="15" hidden="false" customHeight="false" outlineLevel="0" collapsed="false">
      <c r="A78" s="229" t="s">
        <v>330</v>
      </c>
      <c r="B78" s="208"/>
      <c r="C78" s="208"/>
      <c r="D78" s="208"/>
      <c r="E78" s="209"/>
      <c r="F78" s="228" t="s">
        <v>18</v>
      </c>
      <c r="G78" s="228"/>
    </row>
    <row r="79" customFormat="false" ht="15" hidden="false" customHeight="false" outlineLevel="0" collapsed="false">
      <c r="A79" s="245" t="s">
        <v>331</v>
      </c>
      <c r="B79" s="246"/>
      <c r="C79" s="246"/>
      <c r="D79" s="246"/>
      <c r="E79" s="247"/>
      <c r="F79" s="228" t="s">
        <v>18</v>
      </c>
      <c r="G79" s="228"/>
    </row>
    <row r="80" customFormat="false" ht="15" hidden="false" customHeight="false" outlineLevel="0" collapsed="false">
      <c r="A80" s="229" t="s">
        <v>363</v>
      </c>
      <c r="B80" s="208"/>
      <c r="C80" s="208"/>
      <c r="D80" s="208"/>
      <c r="E80" s="209"/>
      <c r="F80" s="228" t="s">
        <v>18</v>
      </c>
      <c r="G80" s="228"/>
    </row>
    <row r="81" customFormat="false" ht="15" hidden="false" customHeight="false" outlineLevel="0" collapsed="false">
      <c r="A81" s="229" t="s">
        <v>364</v>
      </c>
      <c r="B81" s="208"/>
      <c r="C81" s="208"/>
      <c r="D81" s="208"/>
      <c r="E81" s="209"/>
      <c r="F81" s="248" t="s">
        <v>18</v>
      </c>
      <c r="G81" s="248"/>
    </row>
    <row r="82" customFormat="false" ht="15" hidden="false" customHeight="false" outlineLevel="0" collapsed="false">
      <c r="A82" s="229" t="s">
        <v>332</v>
      </c>
      <c r="B82" s="208"/>
      <c r="C82" s="208"/>
      <c r="D82" s="208"/>
      <c r="E82" s="209"/>
      <c r="F82" s="222" t="s">
        <v>333</v>
      </c>
      <c r="G82" s="222"/>
    </row>
    <row r="83" customFormat="false" ht="15" hidden="false" customHeight="false" outlineLevel="0" collapsed="false">
      <c r="A83" s="218"/>
      <c r="B83" s="218"/>
      <c r="C83" s="218"/>
      <c r="D83" s="218"/>
      <c r="E83" s="218"/>
      <c r="F83" s="218"/>
      <c r="G83" s="218"/>
    </row>
    <row r="84" customFormat="false" ht="15" hidden="false" customHeight="false" outlineLevel="0" collapsed="false">
      <c r="A84" s="220" t="s">
        <v>334</v>
      </c>
      <c r="B84" s="219"/>
      <c r="C84" s="219"/>
      <c r="D84" s="219"/>
      <c r="E84" s="219"/>
      <c r="F84" s="219"/>
      <c r="G84" s="219"/>
    </row>
    <row r="85" customFormat="false" ht="41" hidden="false" customHeight="true" outlineLevel="0" collapsed="false">
      <c r="A85" s="249" t="s">
        <v>338</v>
      </c>
      <c r="B85" s="249"/>
      <c r="C85" s="249"/>
      <c r="D85" s="249"/>
      <c r="E85" s="249"/>
      <c r="F85" s="249"/>
      <c r="G85" s="249"/>
    </row>
    <row r="86" customFormat="false" ht="15" hidden="false" customHeight="false" outlineLevel="0" collapsed="false">
      <c r="A86" s="219"/>
      <c r="B86" s="219"/>
      <c r="C86" s="219"/>
      <c r="D86" s="219"/>
      <c r="E86" s="219"/>
      <c r="F86" s="219"/>
      <c r="G86" s="219"/>
    </row>
    <row r="87" customFormat="false" ht="15" hidden="false" customHeight="false" outlineLevel="0" collapsed="false">
      <c r="A87" s="218"/>
      <c r="B87" s="218"/>
      <c r="C87" s="218"/>
      <c r="D87" s="218"/>
      <c r="E87" s="218"/>
      <c r="F87" s="218"/>
      <c r="G87" s="218"/>
    </row>
    <row r="88" customFormat="false" ht="13.8" hidden="false" customHeight="true" outlineLevel="0" collapsed="false">
      <c r="A88" s="250" t="s">
        <v>336</v>
      </c>
      <c r="B88" s="250"/>
      <c r="C88" s="250"/>
      <c r="D88" s="250" t="s">
        <v>337</v>
      </c>
      <c r="E88" s="250"/>
      <c r="F88" s="250"/>
      <c r="G88" s="250"/>
    </row>
    <row r="89" customFormat="false" ht="13.8" hidden="false" customHeight="false" outlineLevel="0" collapsed="false">
      <c r="A89" s="250"/>
      <c r="B89" s="250"/>
      <c r="C89" s="250"/>
      <c r="D89" s="250"/>
      <c r="E89" s="250"/>
      <c r="F89" s="250"/>
      <c r="G89" s="250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999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2022-11-20T17:44:28Z</dcterms:created>
  <dc:creator>1</dc:creator>
  <dc:description/>
  <dc:language>ru-RU</dc:language>
  <cp:lastModifiedBy/>
  <cp:lastPrinted>2024-06-21T15:45:23Z</cp:lastPrinted>
  <dcterms:modified xsi:type="dcterms:W3CDTF">2024-07-22T16:12:42Z</dcterms:modified>
  <cp:revision>338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