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5.xml.rels" ContentType="application/vnd.openxmlformats-package.relationships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11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4.xml" ContentType="application/vnd.openxmlformats-officedocument.spreadsheetml.worksheet+xml"/>
  <Override PartName="/xl/worksheets/sheet13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media/image4.png" ContentType="image/png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3" activeTab="13"/>
  </bookViews>
  <sheets>
    <sheet name="контрол лист" sheetId="1" state="hidden" r:id="rId2"/>
    <sheet name="Лист6" sheetId="2" state="hidden" r:id="rId3"/>
    <sheet name="Лист10" sheetId="3" state="hidden" r:id="rId4"/>
    <sheet name="обложка" sheetId="4" state="visible" r:id="rId5"/>
    <sheet name="перечень" sheetId="5" state="visible" r:id="rId6"/>
    <sheet name="граф" sheetId="6" state="visible" r:id="rId7"/>
    <sheet name="журнал" sheetId="7" state="visible" r:id="rId8"/>
    <sheet name="занесвынес" sheetId="8" state="visible" r:id="rId9"/>
    <sheet name="02.10 3 контур" sheetId="9" state="visible" r:id="rId10"/>
    <sheet name="16.10 3 контур" sheetId="10" state="visible" r:id="rId11"/>
    <sheet name="04.10 2 контур" sheetId="11" state="visible" r:id="rId12"/>
    <sheet name="18.10 2 контур" sheetId="12" state="visible" r:id="rId13"/>
    <sheet name="05.10. 1 контур" sheetId="13" state="visible" r:id="rId14"/>
    <sheet name="19.10 1 контур" sheetId="14" state="visible" r:id="rId15"/>
    <sheet name="3010 ИЛ" sheetId="15" state="visible" r:id="rId16"/>
    <sheet name="2010 ИЛ" sheetId="16" state="visible" r:id="rId17"/>
    <sheet name="10.10 ИЛ" sheetId="17" state="visible" r:id="rId18"/>
    <sheet name="31.10 водокачки 2 контур" sheetId="18" state="visible" r:id="rId19"/>
  </sheets>
  <externalReferences>
    <externalReference r:id="rId20"/>
  </externalReferences>
  <definedNames>
    <definedName function="false" hidden="false" localSheetId="8" name="_xlnm.Print_Titles" vbProcedure="false">'02.10 3 контур'!$1:$6</definedName>
    <definedName function="false" hidden="false" localSheetId="10" name="_xlnm.Print_Titles" vbProcedure="false">'04.10 2 контур'!$1:$6</definedName>
    <definedName function="false" hidden="false" localSheetId="12" name="_xlnm.Print_Titles" vbProcedure="false">'05.10. 1 контур'!$1:$6</definedName>
    <definedName function="false" hidden="false" localSheetId="16" name="_xlnm.Print_Titles" vbProcedure="false">'10.10 ИЛ'!$1:$6</definedName>
    <definedName function="false" hidden="false" localSheetId="9" name="_xlnm.Print_Titles" vbProcedure="false">'16.10 3 контур'!$1:$6</definedName>
    <definedName function="false" hidden="false" localSheetId="11" name="_xlnm.Print_Titles" vbProcedure="false">'18.10 2 контур'!$1:$6</definedName>
    <definedName function="false" hidden="false" localSheetId="13" name="_xlnm.Print_Titles" vbProcedure="false">'19.10 1 контур'!$1:$6</definedName>
    <definedName function="false" hidden="false" localSheetId="17" name="_xlnm.Print_Titles" vbProcedure="false">'31.10 водокачки 2 контур'!$1:$6</definedName>
    <definedName function="false" hidden="false" localSheetId="6" name="_xlnm.Print_Area" vbProcedure="false">журнал!$A$1:$AB$18</definedName>
    <definedName function="false" hidden="true" localSheetId="6" name="_xlnm._FilterDatabase" vbProcedure="false">журнал!$A$6:$K$13</definedName>
    <definedName function="false" hidden="false" localSheetId="7" name="_xlnm.Print_Area" vbProcedure="false">занесвынес!$A$1:$J$14</definedName>
    <definedName function="false" hidden="false" localSheetId="0" name="Excel_BuiltIn_Print_Titles" vbProcedure="false">'контрол лист'!$3:$5</definedName>
    <definedName function="false" hidden="false" localSheetId="0" name="Excel_BuiltIn__FilterDatabase" vbProcedure="false">'контрол лист'!$A$1:$J$71</definedName>
    <definedName function="false" hidden="false" localSheetId="0" name="_xlnm_Print_Titles" vbProcedure="false">'контрол лист'!$3:$5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<sst xmlns="http://schemas.openxmlformats.org/spreadsheetml/2006/main" count="2659" uniqueCount="372">
  <si>
    <t xml:space="preserve">КОНТРОЛЬНЫЙ ЛИСТ ПРОВЕРКИ СРЕДСТВ КОНТРОЛЯ ДЕРАТИЗАЦИИ ПЕНЗАМОЛИНВЕСТ</t>
  </si>
  <si>
    <t xml:space="preserve">Август 2020 г</t>
  </si>
  <si>
    <t xml:space="preserve">Месторасположение</t>
  </si>
  <si>
    <t xml:space="preserve">Контрольные точки (№)</t>
  </si>
  <si>
    <t xml:space="preserve">Пищевые и не пищевые</t>
  </si>
  <si>
    <t xml:space="preserve"> Тип ловушки</t>
  </si>
  <si>
    <t xml:space="preserve">Дератизация</t>
  </si>
  <si>
    <t xml:space="preserve">Результат контроля</t>
  </si>
  <si>
    <t xml:space="preserve">Принятые меры</t>
  </si>
  <si>
    <t xml:space="preserve">Количество поврежденных приманок</t>
  </si>
  <si>
    <t xml:space="preserve">Мероприятия по предупреждению увеличения ареала обитания</t>
  </si>
  <si>
    <t xml:space="preserve">Родентицидное средство (наименование, ДВ, токсичность)</t>
  </si>
  <si>
    <t xml:space="preserve">Усл. Обозн.</t>
  </si>
  <si>
    <t xml:space="preserve">Кол-во ловушек</t>
  </si>
  <si>
    <t xml:space="preserve">1 этаж Запасной вход </t>
  </si>
  <si>
    <t xml:space="preserve">Пищевые </t>
  </si>
  <si>
    <t xml:space="preserve">КИУ</t>
  </si>
  <si>
    <t xml:space="preserve">у</t>
  </si>
  <si>
    <t xml:space="preserve">-</t>
  </si>
  <si>
    <t xml:space="preserve"> АЛТ клей РОСС RU.АЯ12.Д02542</t>
  </si>
  <si>
    <t xml:space="preserve">1 этаж Компрессорная</t>
  </si>
  <si>
    <t xml:space="preserve">3,4,5,6,7,8</t>
  </si>
  <si>
    <t xml:space="preserve">1 этаж Цех убоя вход в чистую зону </t>
  </si>
  <si>
    <t xml:space="preserve">11,12,13,14</t>
  </si>
  <si>
    <t xml:space="preserve">1 этаж Цех убоя</t>
  </si>
  <si>
    <t xml:space="preserve">15,16,17</t>
  </si>
  <si>
    <t xml:space="preserve">1 этаж Цех убоя место хранения клеток</t>
  </si>
  <si>
    <t xml:space="preserve">1 этаж АБК цеха убоя раздевалка </t>
  </si>
  <si>
    <t xml:space="preserve">1 этаж АБК цеха убоя выход 1</t>
  </si>
  <si>
    <t xml:space="preserve">1 этаж АБК цеха убоя выход 2</t>
  </si>
  <si>
    <t xml:space="preserve">1 этаж АБК цеха убоя выход 3</t>
  </si>
  <si>
    <t xml:space="preserve">1 этаж Центральный вход</t>
  </si>
  <si>
    <t xml:space="preserve">33,34,35,36</t>
  </si>
  <si>
    <t xml:space="preserve">1 этаж Центральный вход подсобное помещение</t>
  </si>
  <si>
    <t xml:space="preserve">30,31,32</t>
  </si>
  <si>
    <t xml:space="preserve">1 этаж Центральный вход лестница со второго этажа</t>
  </si>
  <si>
    <t xml:space="preserve">1 Этаж ОМТС+ОСБ посты отгрузги</t>
  </si>
  <si>
    <t xml:space="preserve">43п,44*,45,46п</t>
  </si>
  <si>
    <t xml:space="preserve">+</t>
  </si>
  <si>
    <t xml:space="preserve">п,н</t>
  </si>
  <si>
    <t xml:space="preserve">1 Этаж ОМТС+ОСБ СГП</t>
  </si>
  <si>
    <t xml:space="preserve">41,60-62,56,57</t>
  </si>
  <si>
    <t xml:space="preserve">1 Этаж ОМТС+ОСБ коридор</t>
  </si>
  <si>
    <t xml:space="preserve">55,63*</t>
  </si>
  <si>
    <t xml:space="preserve">н</t>
  </si>
  <si>
    <t xml:space="preserve">1 Этаж ОМТС+ОСБ склад 1 </t>
  </si>
  <si>
    <t xml:space="preserve">1 Этаж ОМТС+ОСБ склад 2</t>
  </si>
  <si>
    <t xml:space="preserve">1 Этаж ОМТС+ОСБ слесарная мастерская</t>
  </si>
  <si>
    <t xml:space="preserve">38-40</t>
  </si>
  <si>
    <t xml:space="preserve">1 этаж Запасной выход</t>
  </si>
  <si>
    <t xml:space="preserve">1 этаж Коридор перед постами отгрузки </t>
  </si>
  <si>
    <t xml:space="preserve">118,119,120,121</t>
  </si>
  <si>
    <t xml:space="preserve">1 этаж Новая ферма</t>
  </si>
  <si>
    <t xml:space="preserve">42,47,58</t>
  </si>
  <si>
    <t xml:space="preserve">1 этаж СГП</t>
  </si>
  <si>
    <t xml:space="preserve">1 этаж Холодный склад </t>
  </si>
  <si>
    <t xml:space="preserve">1 этаж Посты отгрузки</t>
  </si>
  <si>
    <t xml:space="preserve">109,110,111,115</t>
  </si>
  <si>
    <t xml:space="preserve">1 этаж Подсобное помещение </t>
  </si>
  <si>
    <t xml:space="preserve">1 этаж  Склад халяль</t>
  </si>
  <si>
    <t xml:space="preserve">116*</t>
  </si>
  <si>
    <t xml:space="preserve">49,50,117</t>
  </si>
  <si>
    <t xml:space="preserve">1 этаж Хозяйственная часть и раздевалки</t>
  </si>
  <si>
    <t xml:space="preserve">122,123,124,125,126</t>
  </si>
  <si>
    <t xml:space="preserve">2 этаж Женская раздевалка</t>
  </si>
  <si>
    <t xml:space="preserve">98,99,100</t>
  </si>
  <si>
    <t xml:space="preserve">2 этаж Склад хранения специя</t>
  </si>
  <si>
    <t xml:space="preserve">70,71,72,73</t>
  </si>
  <si>
    <t xml:space="preserve">2 этаж Цех упаковки</t>
  </si>
  <si>
    <t xml:space="preserve">81,82,83</t>
  </si>
  <si>
    <t xml:space="preserve">2 этаж Склад хранения гофрокартона</t>
  </si>
  <si>
    <t xml:space="preserve">2 этаж Склад АХО</t>
  </si>
  <si>
    <t xml:space="preserve">2 этаж Столовая</t>
  </si>
  <si>
    <t xml:space="preserve">2 этаж Склады ОМТС </t>
  </si>
  <si>
    <t xml:space="preserve">85,86,87,88,89,90,91,92,93,94,95</t>
  </si>
  <si>
    <t xml:space="preserve">2 этаж Склад халяль</t>
  </si>
  <si>
    <t xml:space="preserve">3 этаж Женская раздевалка</t>
  </si>
  <si>
    <t xml:space="preserve">105,106,107</t>
  </si>
  <si>
    <t xml:space="preserve">3 этаж Мужская раздевалка</t>
  </si>
  <si>
    <t xml:space="preserve">101,102,103,104</t>
  </si>
  <si>
    <t xml:space="preserve">Запасной выход и компрессорная станция </t>
  </si>
  <si>
    <t xml:space="preserve">1,2,3,4,5,6,7,8</t>
  </si>
  <si>
    <t xml:space="preserve">Не пищевые</t>
  </si>
  <si>
    <t xml:space="preserve">Бродифакум 0,005% РОСС RU Д-RU.АД37.В.11289/19</t>
  </si>
  <si>
    <t xml:space="preserve">Цех убоя</t>
  </si>
  <si>
    <t xml:space="preserve">9,10,11,12,13,14,15,16,17,18</t>
  </si>
  <si>
    <t xml:space="preserve">АБК цеха убоя</t>
  </si>
  <si>
    <t xml:space="preserve">19,20,21,22,23,24,25,26</t>
  </si>
  <si>
    <t xml:space="preserve">Запасной выход и центральный вход</t>
  </si>
  <si>
    <t xml:space="preserve">27,28,29,30,31,32,33,34</t>
  </si>
  <si>
    <t xml:space="preserve">СГП и пост отгрузки</t>
  </si>
  <si>
    <t xml:space="preserve">35,36,38,39,41,44,45,46</t>
  </si>
  <si>
    <t xml:space="preserve">Пост отгрузки</t>
  </si>
  <si>
    <t xml:space="preserve">40,42,47,48,49</t>
  </si>
  <si>
    <t xml:space="preserve">п</t>
  </si>
  <si>
    <t xml:space="preserve">Хозяйственная часть</t>
  </si>
  <si>
    <t xml:space="preserve">50,51,52,53,54,55,56,57,58,59,60</t>
  </si>
  <si>
    <t xml:space="preserve">Технические помещения</t>
  </si>
  <si>
    <t xml:space="preserve">61,62,63,64,71,72</t>
  </si>
  <si>
    <t xml:space="preserve">уп</t>
  </si>
  <si>
    <t xml:space="preserve">Стоянка</t>
  </si>
  <si>
    <t xml:space="preserve">65,66,67,68,69,70</t>
  </si>
  <si>
    <t xml:space="preserve">Северная сторона</t>
  </si>
  <si>
    <t xml:space="preserve">91,92,93,94,95,96,97,98,99,100,101,102,103,104,105,106,107,108,109,110,111,112,113,114,115,116</t>
  </si>
  <si>
    <t xml:space="preserve">зп</t>
  </si>
  <si>
    <t xml:space="preserve">Западная сторона</t>
  </si>
  <si>
    <t xml:space="preserve">117,118,119,120,121,122,123,124,125,126,127,128,129,130,131,132,133,134,135,136,137,138,139,140,141,142,143,144,145,146,147</t>
  </si>
  <si>
    <t xml:space="preserve">Южная сторона</t>
  </si>
  <si>
    <t xml:space="preserve">73,74,150,149,148,151,152,153,154,155,156,157,158</t>
  </si>
  <si>
    <t xml:space="preserve">Восточная сторона</t>
  </si>
  <si>
    <t xml:space="preserve">75,76,77,78,79,80,81,82,83,84,85,86,87,88,89,90</t>
  </si>
  <si>
    <t xml:space="preserve">Итого КИУ в помещениях</t>
  </si>
  <si>
    <t xml:space="preserve">Итого КИУ на территории</t>
  </si>
  <si>
    <t xml:space="preserve">Итого средств:</t>
  </si>
  <si>
    <t xml:space="preserve">Условные обозначения:</t>
  </si>
  <si>
    <t xml:space="preserve">пластиковые контейнеры ( КИУ)</t>
  </si>
  <si>
    <t xml:space="preserve">«0»</t>
  </si>
  <si>
    <t xml:space="preserve">Отсутствие грызунов и насекомых, следов их жизнедеятельности</t>
  </si>
  <si>
    <t xml:space="preserve">«с»</t>
  </si>
  <si>
    <t xml:space="preserve">Повреждения средств контроля</t>
  </si>
  <si>
    <t xml:space="preserve">«пс»</t>
  </si>
  <si>
    <t xml:space="preserve">«п»</t>
  </si>
  <si>
    <t xml:space="preserve">Единичные погрызы, следы жизнедеятельности грызунов (отлов не более 1 особи)</t>
  </si>
  <si>
    <t xml:space="preserve">«н»</t>
  </si>
  <si>
    <t xml:space="preserve">Отсутствие средств контроля КИУ</t>
  </si>
  <si>
    <t xml:space="preserve">Отсутствие средств контроля</t>
  </si>
  <si>
    <t xml:space="preserve">«+»</t>
  </si>
  <si>
    <t xml:space="preserve">«пп»</t>
  </si>
  <si>
    <t xml:space="preserve">Множественные погрызы
(отлов 2 и более особей)</t>
  </si>
  <si>
    <t xml:space="preserve">«з», «у» </t>
  </si>
  <si>
    <t xml:space="preserve">Замена или установка ловушки, приманки</t>
  </si>
  <si>
    <t xml:space="preserve">«зп», «уп» </t>
  </si>
  <si>
    <t xml:space="preserve">«++»</t>
  </si>
  <si>
    <t xml:space="preserve">«*»</t>
  </si>
  <si>
    <t xml:space="preserve">Поломана КИУ</t>
  </si>
  <si>
    <t xml:space="preserve">Составил:</t>
  </si>
  <si>
    <t xml:space="preserve">Специалист по дератизации и дезинсекции  ООО «Альфадез»</t>
  </si>
  <si>
    <t xml:space="preserve">______________/_____________</t>
  </si>
  <si>
    <t xml:space="preserve">Согласовано:</t>
  </si>
  <si>
    <t xml:space="preserve">Представитель    ООО «ПензаМолИнвест» </t>
  </si>
  <si>
    <t xml:space="preserve">ГРАФИК ОСМОТРА СРЕДСТВ КОНТРОЛЯ ДЕРАТИЗАЦИИ ПЕНЗАМОЛИНВЕСТ</t>
  </si>
  <si>
    <t xml:space="preserve">№П/П</t>
  </si>
  <si>
    <t xml:space="preserve">Профилактика</t>
  </si>
  <si>
    <t xml:space="preserve">Киу</t>
  </si>
  <si>
    <t xml:space="preserve">43,44,45,46</t>
  </si>
  <si>
    <t xml:space="preserve">--</t>
  </si>
  <si>
    <t xml:space="preserve">ГРАФИК ОСМОТРА СРЕДСТВ КОНТРОЛЯ ДЕРАТИЗАЦИИ</t>
  </si>
  <si>
    <t xml:space="preserve">Ноябрь</t>
  </si>
  <si>
    <t xml:space="preserve">2 этаж Склад ТУМ</t>
  </si>
  <si>
    <t xml:space="preserve">120,121,122,123,124,125</t>
  </si>
  <si>
    <t xml:space="preserve">Автомойка</t>
  </si>
  <si>
    <t xml:space="preserve">8,9,10,11,12,13</t>
  </si>
  <si>
    <t xml:space="preserve">1 контур периметр территории вдоль забора</t>
  </si>
  <si>
    <t xml:space="preserve">1-85</t>
  </si>
  <si>
    <t xml:space="preserve">2 контур Территория нового завода. Центральный вход</t>
  </si>
  <si>
    <t xml:space="preserve">1,2,3,4,5,6,7,8,9,10,11,12,13,14,15,16,17,18,19,20,21,22,23,24,25,26,27,28,29,30</t>
  </si>
  <si>
    <t xml:space="preserve">Запасной выход АБК новый завод</t>
  </si>
  <si>
    <t xml:space="preserve">31,32,33,34,35,36,37,38,39,40</t>
  </si>
  <si>
    <t xml:space="preserve">Цех убоя и приема птицы</t>
  </si>
  <si>
    <t xml:space="preserve">41,42,43,44,45,46,47,48,49,50,51,52,53,54</t>
  </si>
  <si>
    <t xml:space="preserve">Аммиачный цех</t>
  </si>
  <si>
    <t xml:space="preserve">55,56,57,58,59,60,61</t>
  </si>
  <si>
    <t xml:space="preserve">Запасной выход компрессорная станция </t>
  </si>
  <si>
    <t xml:space="preserve">62,63,64,65,66,67,68,69,70,71,72,73,74,75</t>
  </si>
  <si>
    <t xml:space="preserve">Тамбур старого завода</t>
  </si>
  <si>
    <t xml:space="preserve">Цех приема птицы старого завода</t>
  </si>
  <si>
    <t xml:space="preserve">78,79,80,81,82,83,84,85,86,87,88,89,90</t>
  </si>
  <si>
    <t xml:space="preserve">Корпус старый завод</t>
  </si>
  <si>
    <t xml:space="preserve">91,92,93,94,95,96,97,98,99,100,101,102,103,104</t>
  </si>
  <si>
    <t xml:space="preserve">АБК старый завод</t>
  </si>
  <si>
    <t xml:space="preserve">105,106,107,108,109</t>
  </si>
  <si>
    <t xml:space="preserve">Пост открузки новые фермы (1)</t>
  </si>
  <si>
    <t xml:space="preserve">110,111,112,113,114,115</t>
  </si>
  <si>
    <t xml:space="preserve">Новые фермы территория</t>
  </si>
  <si>
    <t xml:space="preserve">116,117,118,119,120,121,122,123,124,125,126</t>
  </si>
  <si>
    <t xml:space="preserve">Пост отгрузки новые фермы (2)</t>
  </si>
  <si>
    <t xml:space="preserve">127,128,129,130,131,132,133,134</t>
  </si>
  <si>
    <t xml:space="preserve">Территория склада готовой продукции</t>
  </si>
  <si>
    <t xml:space="preserve">Компрессорная (воздух)</t>
  </si>
  <si>
    <t xml:space="preserve">Вход на склад ТУМ</t>
  </si>
  <si>
    <t xml:space="preserve">Пост приема поддонов</t>
  </si>
  <si>
    <t xml:space="preserve">1,2,3,4,5,6,7</t>
  </si>
  <si>
    <t xml:space="preserve">Дезбарьер чистая зона</t>
  </si>
  <si>
    <t xml:space="preserve">143,144,145,146,147,148,149,150</t>
  </si>
  <si>
    <t xml:space="preserve">КПП</t>
  </si>
  <si>
    <t xml:space="preserve">151,152,153,154,155</t>
  </si>
  <si>
    <t xml:space="preserve">Теплостанция</t>
  </si>
  <si>
    <t xml:space="preserve">166,167,168,169,170,171,172.173,174,175,176</t>
  </si>
  <si>
    <t xml:space="preserve">ЛОС</t>
  </si>
  <si>
    <t xml:space="preserve">177,178,179,180,181,182,183.184,185,186,187,188,189,190</t>
  </si>
  <si>
    <t xml:space="preserve">Трансформаторная будка</t>
  </si>
  <si>
    <t xml:space="preserve">Дезбарьер грязная зона</t>
  </si>
  <si>
    <t xml:space="preserve">156,157,158,161,162,163</t>
  </si>
  <si>
    <t xml:space="preserve">ОТЧЕТ ПО ДЕРАТИЗАЦИИ ДЕЗИНСЕКЦИИ</t>
  </si>
  <si>
    <t xml:space="preserve">Период проведения работ 01.10.2023-31.10.2023</t>
  </si>
  <si>
    <t xml:space="preserve">Исполнитель:</t>
  </si>
  <si>
    <t xml:space="preserve">ООО «Альфадез»</t>
  </si>
  <si>
    <t xml:space="preserve">Заказчик:</t>
  </si>
  <si>
    <t xml:space="preserve">ОСП ЗУПИ</t>
  </si>
  <si>
    <t xml:space="preserve">Адрес: </t>
  </si>
  <si>
    <t xml:space="preserve">с.Овчарное ул.Луговая 41</t>
  </si>
  <si>
    <t xml:space="preserve">Специалист по пест контролю </t>
  </si>
  <si>
    <t xml:space="preserve">Шишкин В.А./_______________</t>
  </si>
  <si>
    <t xml:space="preserve"> Главный ветеринарный врач    </t>
  </si>
  <si>
    <t xml:space="preserve">Синкевич Н.Г._______________</t>
  </si>
  <si>
    <t xml:space="preserve">ООО Альфадез</t>
  </si>
  <si>
    <t xml:space="preserve">Спецификаця используемых нетоксичных средств и материалов</t>
  </si>
  <si>
    <t xml:space="preserve">Генеральный директор</t>
  </si>
  <si>
    <t xml:space="preserve">Согласовано: главный ветеринарный врач</t>
  </si>
  <si>
    <t xml:space="preserve">Дата согласования</t>
  </si>
  <si>
    <t xml:space="preserve">Контактный телефон</t>
  </si>
  <si>
    <t xml:space="preserve">ОКВЭД 81.29.1 Деятельность по проведению дезинфекционных, дезинсекционных и дератизационных работ</t>
  </si>
  <si>
    <t xml:space="preserve">01.10.2021г</t>
  </si>
  <si>
    <t xml:space="preserve">Электронная почта</t>
  </si>
  <si>
    <t xml:space="preserve">adez2012@yandex.ru</t>
  </si>
  <si>
    <t xml:space="preserve">Супрунова Ю.В.</t>
  </si>
  <si>
    <t xml:space="preserve">Наименование обьекта</t>
  </si>
  <si>
    <t xml:space="preserve">Адрес проведения работ</t>
  </si>
  <si>
    <t xml:space="preserve">Инн 6451430920</t>
  </si>
  <si>
    <t xml:space="preserve">Кпп 645001001</t>
  </si>
  <si>
    <r>
      <rPr>
        <sz val="11"/>
        <color rgb="FF000000"/>
        <rFont val="Arial Cyr"/>
        <family val="0"/>
        <charset val="1"/>
      </rPr>
      <t xml:space="preserve">ОГРН </t>
    </r>
    <r>
      <rPr>
        <sz val="10.5"/>
        <color rgb="FF000000"/>
        <rFont val="Arial Cyr"/>
        <family val="0"/>
        <charset val="1"/>
      </rPr>
      <t xml:space="preserve">1126451000488</t>
    </r>
  </si>
  <si>
    <t xml:space="preserve">№ п\п</t>
  </si>
  <si>
    <t xml:space="preserve">Наименование и тип ядовитого вещества</t>
  </si>
  <si>
    <t xml:space="preserve">Тип</t>
  </si>
  <si>
    <t xml:space="preserve">Действующее вещество</t>
  </si>
  <si>
    <t xml:space="preserve">Место применение</t>
  </si>
  <si>
    <t xml:space="preserve">Вид вредителя</t>
  </si>
  <si>
    <t xml:space="preserve">свидетельство о регистрации (серийный номер дата)</t>
  </si>
  <si>
    <t xml:space="preserve">Примечание</t>
  </si>
  <si>
    <t xml:space="preserve">АЛТ клей </t>
  </si>
  <si>
    <t xml:space="preserve">Родентицид-инсектицид</t>
  </si>
  <si>
    <t xml:space="preserve">Полибутилен 80,8%, полиизобутилен 9,6%</t>
  </si>
  <si>
    <t xml:space="preserve">Клеевые поверхности в КИУ 3 контур защиты</t>
  </si>
  <si>
    <t xml:space="preserve">Синантропные грызуны, насекомые</t>
  </si>
  <si>
    <t xml:space="preserve">РОСС RU.PA02.B.02791</t>
  </si>
  <si>
    <t xml:space="preserve">Ратобор-брикет от грызунов </t>
  </si>
  <si>
    <t xml:space="preserve">Бродифакум 0,005%</t>
  </si>
  <si>
    <t xml:space="preserve">КИУ 1-2 котур</t>
  </si>
  <si>
    <t xml:space="preserve">Синантропные грызуны</t>
  </si>
  <si>
    <t xml:space="preserve">РОСС RU Д-RU.АД37.В.11289/19</t>
  </si>
  <si>
    <t xml:space="preserve">Контейнер КИУ (контрольно-истребительное устройство)</t>
  </si>
  <si>
    <t xml:space="preserve">пластиковый контейнер</t>
  </si>
  <si>
    <t xml:space="preserve">полипропилен</t>
  </si>
  <si>
    <t xml:space="preserve">Не содержит токсических веществ</t>
  </si>
  <si>
    <t xml:space="preserve">РОСС RU.PA01.B.1526</t>
  </si>
  <si>
    <t xml:space="preserve">ПРОСИМ ПРЕДОСТАВИТЬ ИНФУ ПО МОДЕЛЯМ И ГОСТ</t>
  </si>
  <si>
    <t xml:space="preserve">Живоловка  Мышеловка «Леопольд»</t>
  </si>
  <si>
    <t xml:space="preserve">пластиковый бокс</t>
  </si>
  <si>
    <t xml:space="preserve">Инсектицидная лампа</t>
  </si>
  <si>
    <t xml:space="preserve">Производственные, бытовые помещения</t>
  </si>
  <si>
    <t xml:space="preserve">Синантропные насекомые</t>
  </si>
  <si>
    <t xml:space="preserve">График фактический</t>
  </si>
  <si>
    <t xml:space="preserve">проведения дератизации контрольно-истребительных устройств</t>
  </si>
  <si>
    <t xml:space="preserve">ПН</t>
  </si>
  <si>
    <t xml:space="preserve">ВТ</t>
  </si>
  <si>
    <t xml:space="preserve">СР</t>
  </si>
  <si>
    <t xml:space="preserve">ЧТ</t>
  </si>
  <si>
    <t xml:space="preserve">ПТ</t>
  </si>
  <si>
    <t xml:space="preserve">СБ</t>
  </si>
  <si>
    <t xml:space="preserve">ВС</t>
  </si>
  <si>
    <t xml:space="preserve">1контур защиты</t>
  </si>
  <si>
    <t xml:space="preserve">2 контур защиты</t>
  </si>
  <si>
    <t xml:space="preserve">3 контур защиты</t>
  </si>
  <si>
    <t xml:space="preserve">барьерная дератизация (в период миграции)</t>
  </si>
  <si>
    <t xml:space="preserve">проведения дератизации киу технических помещений</t>
  </si>
  <si>
    <t xml:space="preserve">дератизация</t>
  </si>
  <si>
    <t xml:space="preserve">проведения чистки и мониторинга инсектицидных ламп </t>
  </si>
  <si>
    <t xml:space="preserve">Профилактическая дезинсекция территории</t>
  </si>
  <si>
    <t xml:space="preserve">Контроль инсектомониторов (ламп)</t>
  </si>
  <si>
    <t xml:space="preserve">Профилактическая дезинсекция внутри помещений</t>
  </si>
  <si>
    <t xml:space="preserve">Журнал расхода токсичных средств</t>
  </si>
  <si>
    <t xml:space="preserve">ОГРН 1126451000488</t>
  </si>
  <si>
    <t xml:space="preserve">Дата применения</t>
  </si>
  <si>
    <t xml:space="preserve">производитель</t>
  </si>
  <si>
    <t xml:space="preserve">Номер партии</t>
  </si>
  <si>
    <t xml:space="preserve">срок годности/дата производства</t>
  </si>
  <si>
    <t xml:space="preserve">Действующее вещество (% содержание в препарате)</t>
  </si>
  <si>
    <t xml:space="preserve">Количество/ израсходовано в кг/л</t>
  </si>
  <si>
    <t xml:space="preserve">Место проведения работ </t>
  </si>
  <si>
    <t xml:space="preserve">Назначение препарата (целевой вредитель)</t>
  </si>
  <si>
    <t xml:space="preserve">ФИО и подпись ответственного за мониторинг</t>
  </si>
  <si>
    <t xml:space="preserve">контур защиты</t>
  </si>
  <si>
    <t xml:space="preserve">номер средства контроля </t>
  </si>
  <si>
    <t xml:space="preserve">ALT  клей</t>
  </si>
  <si>
    <t xml:space="preserve">ООО ВАЛБРЕНТА  КЕМИКАЛС</t>
  </si>
  <si>
    <r>
      <rPr>
        <sz val="11"/>
        <color rgb="FF000000"/>
        <rFont val="Arial Narrow"/>
        <family val="2"/>
        <charset val="204"/>
      </rPr>
      <t xml:space="preserve">5 лет</t>
    </r>
    <r>
      <rPr>
        <sz val="11"/>
        <color rgb="FF000000"/>
        <rFont val="Times New Roman"/>
        <family val="1"/>
        <charset val="204"/>
      </rPr>
      <t xml:space="preserve"> </t>
    </r>
    <r>
      <rPr>
        <sz val="11"/>
        <color rgb="FF000000"/>
        <rFont val="Arial Cyr"/>
        <family val="0"/>
        <charset val="1"/>
      </rPr>
      <t xml:space="preserve">/ 10.2021</t>
    </r>
  </si>
  <si>
    <t xml:space="preserve">1-133</t>
  </si>
  <si>
    <t xml:space="preserve">Шишкин В.А.</t>
  </si>
  <si>
    <t xml:space="preserve">ООО Ваше хозяйство</t>
  </si>
  <si>
    <t xml:space="preserve">3 года / 05.2022</t>
  </si>
  <si>
    <r>
      <rPr>
        <sz val="11"/>
        <color rgb="FF000000"/>
        <rFont val="Arial"/>
        <family val="2"/>
        <charset val="204"/>
      </rPr>
      <t xml:space="preserve">2</t>
    </r>
    <r>
      <rPr>
        <sz val="11"/>
        <color rgb="FF000000"/>
        <rFont val="Arial Cyr"/>
        <family val="0"/>
        <charset val="1"/>
      </rPr>
      <t xml:space="preserve"> контур защиты</t>
    </r>
  </si>
  <si>
    <t xml:space="preserve">1-197</t>
  </si>
  <si>
    <t xml:space="preserve">1 контур защиты</t>
  </si>
  <si>
    <t xml:space="preserve">1-127
8-13</t>
  </si>
  <si>
    <t xml:space="preserve">Журнал контроля вносимых и выносимых токсических средств и материалов</t>
  </si>
  <si>
    <t xml:space="preserve">Синкевич Н.Г.</t>
  </si>
  <si>
    <t xml:space="preserve">ОСП ЗУПИ </t>
  </si>
  <si>
    <t xml:space="preserve">ЗАНЕСЕНО</t>
  </si>
  <si>
    <t xml:space="preserve">ВЫНЕСЕНО</t>
  </si>
  <si>
    <t xml:space="preserve">Наименование препарата</t>
  </si>
  <si>
    <t xml:space="preserve">количество кг/л</t>
  </si>
  <si>
    <t xml:space="preserve">ФИО</t>
  </si>
  <si>
    <t xml:space="preserve">Проверил подпись</t>
  </si>
  <si>
    <t xml:space="preserve">Специалист</t>
  </si>
  <si>
    <t xml:space="preserve">Куратор </t>
  </si>
  <si>
    <t xml:space="preserve">Дата визита</t>
  </si>
  <si>
    <t xml:space="preserve">ЧЕК-ЛИСТ МОНИТОРИНГА ВРЕДИТЕЛЕЙ</t>
  </si>
  <si>
    <t xml:space="preserve">1. Мониторинг грызунов</t>
  </si>
  <si>
    <t xml:space="preserve">1.1 Мониторинг внутри помещений</t>
  </si>
  <si>
    <t xml:space="preserve">Выявленные несоответствия</t>
  </si>
  <si>
    <t xml:space="preserve">Контур №</t>
  </si>
  <si>
    <t xml:space="preserve">КИУ №</t>
  </si>
  <si>
    <t xml:space="preserve">Вид контрольной точки</t>
  </si>
  <si>
    <t xml:space="preserve">Вредитель</t>
  </si>
  <si>
    <t xml:space="preserve">Количество</t>
  </si>
  <si>
    <t xml:space="preserve">1.2 Мониторинг уличная территория</t>
  </si>
  <si>
    <t xml:space="preserve">Погрызы ядоприманки</t>
  </si>
  <si>
    <t xml:space="preserve">Общие сводные данные по объекту</t>
  </si>
  <si>
    <t xml:space="preserve">Вредители</t>
  </si>
  <si>
    <t xml:space="preserve">Кол-во</t>
  </si>
  <si>
    <t xml:space="preserve">Грызуны</t>
  </si>
  <si>
    <t xml:space="preserve">Мышь</t>
  </si>
  <si>
    <t xml:space="preserve">Итого</t>
  </si>
  <si>
    <t xml:space="preserve">В процессе мониторинга обнаружены мертвые вредители</t>
  </si>
  <si>
    <t xml:space="preserve">В процессе мониторинга обнаружены живые вредители</t>
  </si>
  <si>
    <t xml:space="preserve">В процессе мониторинга обнаружены свeжие норы</t>
  </si>
  <si>
    <t xml:space="preserve">В процессе мониторинга обнаружены свeжие погрызы</t>
  </si>
  <si>
    <t xml:space="preserve">Корректирующие действия</t>
  </si>
  <si>
    <t xml:space="preserve">Не проводились</t>
  </si>
  <si>
    <t xml:space="preserve">2. Ползающие насекомые</t>
  </si>
  <si>
    <t xml:space="preserve">Ползающие насекомые</t>
  </si>
  <si>
    <t xml:space="preserve">Тараканы</t>
  </si>
  <si>
    <t xml:space="preserve">Пауки</t>
  </si>
  <si>
    <t xml:space="preserve">Муравьи</t>
  </si>
  <si>
    <t xml:space="preserve">Ползающие насекомые и признаки их жизнедеятельности не обнаружены.</t>
  </si>
  <si>
    <t xml:space="preserve">3. Летающие насекомые Инсектицидные лампы</t>
  </si>
  <si>
    <t xml:space="preserve">№ Инсектолампы</t>
  </si>
  <si>
    <t xml:space="preserve">Мошки</t>
  </si>
  <si>
    <t xml:space="preserve">Мухи</t>
  </si>
  <si>
    <t xml:space="preserve">Златоглазка</t>
  </si>
  <si>
    <t xml:space="preserve">Комары</t>
  </si>
  <si>
    <t xml:space="preserve">Осы</t>
  </si>
  <si>
    <t xml:space="preserve">Пищевая моль</t>
  </si>
  <si>
    <t xml:space="preserve">Летающие насекомые </t>
  </si>
  <si>
    <t xml:space="preserve">Летающие насекомые и признаки их жизнедеятельности не обнаружены.</t>
  </si>
  <si>
    <t xml:space="preserve">4. Расход препаратов</t>
  </si>
  <si>
    <t xml:space="preserve">Мероприятие</t>
  </si>
  <si>
    <t xml:space="preserve">№ КИУ</t>
  </si>
  <si>
    <t xml:space="preserve">Наименование и концентрация действующего ведества</t>
  </si>
  <si>
    <t xml:space="preserve">Количество (кг)</t>
  </si>
  <si>
    <t xml:space="preserve">Замена клеевых пластин</t>
  </si>
  <si>
    <t xml:space="preserve">Замена ядо-приманки</t>
  </si>
  <si>
    <t xml:space="preserve">Очистка инсектицидных ламп</t>
  </si>
  <si>
    <t xml:space="preserve">5. Дополнительная информация</t>
  </si>
  <si>
    <t xml:space="preserve">В процессе мониторинга были обнаружены поврежденные КИУ №</t>
  </si>
  <si>
    <t xml:space="preserve">В процессе мониторинга были  заменены КИУ №</t>
  </si>
  <si>
    <t xml:space="preserve">В процессе мониторинга исключен доступ к КИУ №</t>
  </si>
  <si>
    <t xml:space="preserve">В процессе мониторинга был проведен опрос персонала</t>
  </si>
  <si>
    <t xml:space="preserve">Жалоб нет.</t>
  </si>
  <si>
    <t xml:space="preserve">6. Комментарии</t>
  </si>
  <si>
    <t xml:space="preserve">Все работы проведены по согласованию и с одобрения представителей объекта. 
Претензий по проведению работ нет.</t>
  </si>
  <si>
    <t xml:space="preserve">Подпись специалиста:</t>
  </si>
  <si>
    <t xml:space="preserve">Подпись 
клиента:</t>
  </si>
  <si>
    <t xml:space="preserve">116,117,118,119</t>
  </si>
  <si>
    <t xml:space="preserve">1.2 В КИУ  заложена приманка в увеличенном размере по весу в 3 раза.</t>
  </si>
  <si>
    <t xml:space="preserve">14,15,16,17</t>
  </si>
  <si>
    <t xml:space="preserve">1.2 В КИУ заложена приманка в увеличенном размере по весу в 3 раза.</t>
  </si>
  <si>
    <t xml:space="preserve">1 - 85</t>
  </si>
  <si>
    <t xml:space="preserve">41,42,43</t>
  </si>
  <si>
    <t xml:space="preserve">ИЛ 1-39</t>
  </si>
  <si>
    <t xml:space="preserve">1-23</t>
  </si>
  <si>
    <t xml:space="preserve">технические помещения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</si>
</sst>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General"/>
    <numFmt numFmtId="166" formatCode="mm/yy"/>
    <numFmt numFmtId="167" formatCode="dd/mm/yyyy"/>
    <numFmt numFmtId="168" formatCode="@"/>
    <numFmt numFmtId="169" formatCode="0.00"/>
    <numFmt numFmtId="170" formatCode="0"/>
    <numFmt numFmtId="171" formatCode="0.000"/>
  </numFmts>
  <fonts count="37">
    <font>
      <sz val="11"/>
      <color rgb="FF000000"/>
      <name val="Calibri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Arial Cyr"/>
      <family val="2"/>
      <charset val="1"/>
    </font>
    <font>
      <sz val="9"/>
      <color rgb="FF000000"/>
      <name val="Times New Roman"/>
      <family val="1"/>
      <charset val="204"/>
    </font>
    <font>
      <b val="true"/>
      <sz val="9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Arial Cyr"/>
      <family val="0"/>
      <charset val="1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9"/>
      <color rgb="FF000000"/>
      <name val="Arial Cyr"/>
      <family val="0"/>
      <charset val="1"/>
    </font>
    <font>
      <b val="true"/>
      <sz val="12"/>
      <color rgb="FF000000"/>
      <name val="Times New Roman"/>
      <family val="1"/>
      <charset val="204"/>
    </font>
    <font>
      <sz val="10.5"/>
      <color rgb="FF000000"/>
      <name val="Times New Roman"/>
      <family val="1"/>
      <charset val="204"/>
    </font>
    <font>
      <sz val="10.5"/>
      <color rgb="FF000000"/>
      <name val="Arial Cyr"/>
      <family val="0"/>
      <charset val="1"/>
    </font>
    <font>
      <b val="true"/>
      <sz val="11"/>
      <color rgb="FF000000"/>
      <name val="Times New Roman"/>
      <family val="1"/>
      <charset val="204"/>
    </font>
    <font>
      <b val="true"/>
      <sz val="11"/>
      <color rgb="FF000000"/>
      <name val="Times New Roman"/>
      <family val="1"/>
      <charset val="1"/>
    </font>
    <font>
      <b val="true"/>
      <sz val="13"/>
      <color rgb="FF000000"/>
      <name val="Arial Cyr"/>
      <family val="0"/>
      <charset val="1"/>
    </font>
    <font>
      <sz val="10"/>
      <color rgb="FF000000"/>
      <name val="Arial Cyr"/>
      <family val="0"/>
      <charset val="1"/>
    </font>
    <font>
      <sz val="12"/>
      <name val="Arial Cyr"/>
      <family val="0"/>
      <charset val="1"/>
    </font>
    <font>
      <sz val="8"/>
      <color rgb="FF000000"/>
      <name val="Calibri"/>
      <family val="0"/>
      <charset val="1"/>
    </font>
    <font>
      <b val="true"/>
      <sz val="8"/>
      <color rgb="FFFF0000"/>
      <name val="Calibri"/>
      <family val="0"/>
      <charset val="1"/>
    </font>
    <font>
      <sz val="8"/>
      <color rgb="FF000000"/>
      <name val="Arial Cyr"/>
      <family val="2"/>
      <charset val="1"/>
    </font>
    <font>
      <sz val="8"/>
      <color rgb="FFFF0000"/>
      <name val="Arial Cyr"/>
      <family val="2"/>
      <charset val="1"/>
    </font>
    <font>
      <sz val="12"/>
      <color rgb="FF000000"/>
      <name val="Arial Cyr"/>
      <family val="0"/>
      <charset val="1"/>
    </font>
    <font>
      <sz val="12"/>
      <name val="Times New Roman"/>
      <family val="1"/>
      <charset val="204"/>
    </font>
    <font>
      <sz val="11"/>
      <color rgb="FF000000"/>
      <name val="Arial Narrow"/>
      <family val="2"/>
      <charset val="204"/>
    </font>
    <font>
      <sz val="11"/>
      <color rgb="FF000000"/>
      <name val="Arial"/>
      <family val="2"/>
      <charset val="204"/>
    </font>
    <font>
      <b val="true"/>
      <sz val="14"/>
      <color rgb="FF000000"/>
      <name val="Arial Cyr"/>
      <family val="0"/>
      <charset val="1"/>
    </font>
    <font>
      <b val="true"/>
      <sz val="11"/>
      <color rgb="FF000000"/>
      <name val="Arial Cyr"/>
      <family val="0"/>
      <charset val="1"/>
    </font>
    <font>
      <b val="true"/>
      <sz val="11"/>
      <color rgb="FF000000"/>
      <name val="Arial Cyr"/>
      <family val="0"/>
      <charset val="204"/>
    </font>
    <font>
      <i val="true"/>
      <sz val="11"/>
      <color rgb="FF000000"/>
      <name val="Arial Cyr"/>
      <family val="0"/>
      <charset val="204"/>
    </font>
    <font>
      <b val="true"/>
      <u val="single"/>
      <sz val="11"/>
      <color rgb="FF000000"/>
      <name val="Arial Cyr"/>
      <family val="0"/>
      <charset val="204"/>
    </font>
    <font>
      <sz val="10"/>
      <color rgb="FF000000"/>
      <name val="Arial Cyr"/>
      <family val="2"/>
      <charset val="1"/>
    </font>
    <font>
      <i val="true"/>
      <u val="single"/>
      <sz val="11"/>
      <color rgb="FF000000"/>
      <name val="Arial Cyr"/>
      <family val="0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EEEEEE"/>
      </patternFill>
    </fill>
    <fill>
      <patternFill patternType="solid">
        <fgColor rgb="FFEEEEEE"/>
        <bgColor rgb="FFFFFFFF"/>
      </patternFill>
    </fill>
    <fill>
      <patternFill patternType="solid">
        <fgColor rgb="FFFFFF00"/>
        <bgColor rgb="FFFFFF38"/>
      </patternFill>
    </fill>
    <fill>
      <patternFill patternType="solid">
        <fgColor rgb="FF666666"/>
        <bgColor rgb="FF808080"/>
      </patternFill>
    </fill>
    <fill>
      <patternFill patternType="solid">
        <fgColor rgb="FF729FCF"/>
        <bgColor rgb="FF999999"/>
      </patternFill>
    </fill>
    <fill>
      <patternFill patternType="solid">
        <fgColor rgb="FFF89AAC"/>
        <bgColor rgb="FFFFA6A6"/>
      </patternFill>
    </fill>
    <fill>
      <patternFill patternType="solid">
        <fgColor rgb="FFFFC000"/>
        <bgColor rgb="FFFF9900"/>
      </patternFill>
    </fill>
    <fill>
      <patternFill patternType="solid">
        <fgColor rgb="FF92D050"/>
        <bgColor rgb="FF81D41A"/>
      </patternFill>
    </fill>
    <fill>
      <patternFill patternType="solid">
        <fgColor rgb="FF81D41A"/>
        <bgColor rgb="FF92D050"/>
      </patternFill>
    </fill>
    <fill>
      <patternFill patternType="solid">
        <fgColor rgb="FF305496"/>
        <bgColor rgb="FF0066CC"/>
      </patternFill>
    </fill>
    <fill>
      <patternFill patternType="solid">
        <fgColor rgb="FFDDDDDD"/>
        <bgColor rgb="FFEEEEEE"/>
      </patternFill>
    </fill>
  </fills>
  <borders count="15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dotted"/>
      <right style="dotted"/>
      <top style="dotted"/>
      <bottom style="dotted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hair"/>
      <right style="hair"/>
      <top style="hair"/>
      <bottom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 style="dotted"/>
      <right style="dotted"/>
      <top style="dotted"/>
      <bottom/>
      <diagonal/>
    </border>
    <border diagonalUp="false" diagonalDown="false">
      <left style="dotted"/>
      <right style="dotted"/>
      <top/>
      <bottom style="dotted"/>
      <diagonal/>
    </border>
    <border diagonalUp="false" diagonalDown="false">
      <left style="hair"/>
      <right/>
      <top/>
      <bottom style="hair"/>
      <diagonal/>
    </border>
    <border diagonalUp="false" diagonalDown="false">
      <left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 style="hair"/>
      <right style="hair"/>
      <top/>
      <bottom style="hair"/>
      <diagonal/>
    </border>
    <border diagonalUp="false" diagonalDown="false">
      <left style="hair"/>
      <right/>
      <top style="hair"/>
      <bottom/>
      <diagonal/>
    </border>
    <border diagonalUp="false" diagonalDown="false">
      <left/>
      <right/>
      <top style="hair"/>
      <bottom/>
      <diagonal/>
    </border>
    <border diagonalUp="false" diagonalDown="false">
      <left/>
      <right style="hair"/>
      <top style="hair"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8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5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6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3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3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9" fontId="20" fillId="3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0" fontId="9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9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9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0" fontId="9" fillId="0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1" fillId="0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5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6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7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4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2" fillId="4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2" fillId="9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9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9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6" fillId="12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12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1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12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12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9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3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8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7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1" fontId="9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3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9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9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9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9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0" xfId="2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2" fillId="0" borderId="3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0" borderId="8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5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9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0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3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3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0" borderId="11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11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4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0" borderId="4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5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5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32" fillId="0" borderId="3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3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5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0" borderId="3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3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3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5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2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3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3" xfId="2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35" fillId="0" borderId="5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4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5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9" xfId="2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5" xfId="2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4" fillId="0" borderId="4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0" borderId="3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4" fillId="0" borderId="3" xfId="2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" fillId="0" borderId="4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3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4" fillId="0" borderId="3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4" fillId="0" borderId="10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5" fillId="0" borderId="3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1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0" xfId="20" applyFont="false" applyBorder="fals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0" xfId="20" applyFont="fals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6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5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12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3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4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3" xfId="2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" fillId="0" borderId="3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3" xfId="2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1" fontId="4" fillId="0" borderId="3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4" fillId="0" borderId="3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0" xfId="20" applyFont="false" applyBorder="false" applyAlignment="true" applyProtection="false">
      <alignment horizontal="left" vertical="center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Обычный 2" xfId="20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92D050"/>
      <rgbColor rgb="FF808080"/>
      <rgbColor rgb="FF729FCF"/>
      <rgbColor rgb="FF993366"/>
      <rgbColor rgb="FFEEEEEE"/>
      <rgbColor rgb="FFCCFFFF"/>
      <rgbColor rgb="FF660066"/>
      <rgbColor rgb="FFFF8080"/>
      <rgbColor rgb="FF0066CC"/>
      <rgbColor rgb="FFDDDDDD"/>
      <rgbColor rgb="FF000080"/>
      <rgbColor rgb="FFFF00FF"/>
      <rgbColor rgb="FFFFFF38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89AAC"/>
      <rgbColor rgb="FFCC99FF"/>
      <rgbColor rgb="FFFFA6A6"/>
      <rgbColor rgb="FF3366FF"/>
      <rgbColor rgb="FF33CCCC"/>
      <rgbColor rgb="FF81D41A"/>
      <rgbColor rgb="FFFFC000"/>
      <rgbColor rgb="FFFF9900"/>
      <rgbColor rgb="FFFF6600"/>
      <rgbColor rgb="FF666666"/>
      <rgbColor rgb="FF999999"/>
      <rgbColor rgb="FF003366"/>
      <rgbColor rgb="FF77BC65"/>
      <rgbColor rgb="FF003300"/>
      <rgbColor rgb="FF333300"/>
      <rgbColor rgb="FF993300"/>
      <rgbColor rgb="FF993366"/>
      <rgbColor rgb="FF305496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externalLink" Target="externalLinks/externalLink1.xml"/><Relationship Id="rId2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4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20</xdr:col>
      <xdr:colOff>183960</xdr:colOff>
      <xdr:row>0</xdr:row>
      <xdr:rowOff>479160</xdr:rowOff>
    </xdr:from>
    <xdr:to>
      <xdr:col>24</xdr:col>
      <xdr:colOff>523080</xdr:colOff>
      <xdr:row>16</xdr:row>
      <xdr:rowOff>96120</xdr:rowOff>
    </xdr:to>
    <xdr:pic>
      <xdr:nvPicPr>
        <xdr:cNvPr id="0" name="Picture 1" descr=""/>
        <xdr:cNvPicPr/>
      </xdr:nvPicPr>
      <xdr:blipFill>
        <a:blip r:embed="rId1"/>
        <a:srcRect l="38007" t="11318" r="20212" b="7354"/>
        <a:stretch/>
      </xdr:blipFill>
      <xdr:spPr>
        <a:xfrm>
          <a:off x="22431600" y="479160"/>
          <a:ext cx="4487040" cy="609552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D:/&#1056;&#1072;&#1073;&#1086;&#1090;&#1072;/&#1047;&#1043;&#1055;&#1048;/&#1047;&#1043;&#1055;&#1048;%20&#1086;&#1082;&#1090;&#1103;&#1073;&#1088;&#1100;%2022.xlsx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контрол лист"/>
      <sheetName val="Лист6"/>
      <sheetName val="Лист10"/>
      <sheetName val="Лист1"/>
      <sheetName val="перечень"/>
      <sheetName val="журнал6"/>
      <sheetName val="занесвынес"/>
      <sheetName val="барьерка 06.10"/>
      <sheetName val="10.10 3 контур"/>
      <sheetName val="12.10 1 контур"/>
      <sheetName val="13.10 2 контур"/>
      <sheetName val="21.10 ИЛ"/>
      <sheetName val="24.10 3 контур"/>
      <sheetName val="26.10 1 контур"/>
      <sheetName val="27.10 2 контур"/>
    </sheetNames>
    <sheetDataSet>
      <sheetData sheetId="0"/>
      <sheetData sheetId="1"/>
      <sheetData sheetId="2"/>
      <sheetData sheetId="3"/>
      <sheetData sheetId="4"/>
      <sheetData sheetId="5">
        <row r="9">
          <cell r="H9" t="str">
            <v>3 контур защиты</v>
          </cell>
        </row>
      </sheetData>
      <sheetData sheetId="6">
        <row r="1">
          <cell r="A1" t="str">
            <v>ООО Альфадез</v>
          </cell>
        </row>
        <row r="2">
          <cell r="A2" t="str">
            <v>Контактный телефон</v>
          </cell>
        </row>
        <row r="2">
          <cell r="C2">
            <v>89379676209</v>
          </cell>
        </row>
        <row r="4">
          <cell r="A4" t="str">
            <v>Наименование обьекта</v>
          </cell>
        </row>
        <row r="5">
          <cell r="A5" t="str">
            <v>Адрес проведения работ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mailto:adez2012@yandex.ru" TargetMode="Externa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hyperlink" Target="mailto:adez2012@yandex.ru" TargetMode="External"/><Relationship Id="rId2" Type="http://schemas.openxmlformats.org/officeDocument/2006/relationships/drawing" Target="../drawings/drawing1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mailto:adez2012@yandex.ru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IT71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100" zoomScalePageLayoutView="75" workbookViewId="0">
      <selection pane="topLeft" activeCell="A1" activeCellId="0" sqref="A1"/>
    </sheetView>
  </sheetViews>
  <sheetFormatPr defaultColWidth="11.38671875" defaultRowHeight="14.25" zeroHeight="false" outlineLevelRow="0" outlineLevelCol="0"/>
  <cols>
    <col collapsed="false" customWidth="true" hidden="false" outlineLevel="0" max="1" min="1" style="1" width="14.86"/>
    <col collapsed="false" customWidth="true" hidden="false" outlineLevel="0" max="2" min="2" style="2" width="11.14"/>
    <col collapsed="false" customWidth="true" hidden="false" outlineLevel="0" max="3" min="3" style="1" width="8.7"/>
    <col collapsed="false" customWidth="true" hidden="false" outlineLevel="0" max="4" min="4" style="1" width="8"/>
    <col collapsed="false" customWidth="true" hidden="false" outlineLevel="0" max="5" min="5" style="1" width="9.7"/>
    <col collapsed="false" customWidth="true" hidden="false" outlineLevel="0" max="6" min="6" style="1" width="6.7"/>
    <col collapsed="false" customWidth="true" hidden="false" outlineLevel="0" max="7" min="7" style="3" width="6"/>
    <col collapsed="false" customWidth="true" hidden="false" outlineLevel="0" max="8" min="8" style="3" width="19.43"/>
    <col collapsed="false" customWidth="true" hidden="false" outlineLevel="0" max="9" min="9" style="3" width="21.57"/>
    <col collapsed="false" customWidth="true" hidden="false" outlineLevel="0" max="10" min="10" style="4" width="30.14"/>
    <col collapsed="false" customWidth="false" hidden="false" outlineLevel="0" max="257" min="11" style="1" width="11.42"/>
  </cols>
  <sheetData>
    <row r="1" s="6" customFormat="true" ht="13.5" hidden="false" customHeight="true" outlineLevel="0" collapsed="false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</row>
    <row r="2" s="6" customFormat="true" ht="13.5" hidden="false" customHeight="true" outlineLevel="0" collapsed="false">
      <c r="A2" s="7" t="s">
        <v>1</v>
      </c>
      <c r="B2" s="7"/>
      <c r="C2" s="2"/>
    </row>
    <row r="3" customFormat="false" ht="13.5" hidden="false" customHeight="true" outlineLevel="0" collapsed="false">
      <c r="A3" s="8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/>
      <c r="G3" s="9"/>
      <c r="H3" s="9"/>
      <c r="I3" s="9"/>
      <c r="J3" s="9"/>
    </row>
    <row r="4" customFormat="false" ht="13.5" hidden="false" customHeight="true" outlineLevel="0" collapsed="false">
      <c r="A4" s="8"/>
      <c r="B4" s="9"/>
      <c r="C4" s="9"/>
      <c r="D4" s="9"/>
      <c r="E4" s="9" t="s">
        <v>7</v>
      </c>
      <c r="F4" s="9" t="s">
        <v>8</v>
      </c>
      <c r="G4" s="9"/>
      <c r="H4" s="8" t="s">
        <v>9</v>
      </c>
      <c r="I4" s="8" t="s">
        <v>10</v>
      </c>
      <c r="J4" s="9" t="s">
        <v>11</v>
      </c>
    </row>
    <row r="5" customFormat="false" ht="36" hidden="false" customHeight="true" outlineLevel="0" collapsed="false">
      <c r="A5" s="8"/>
      <c r="B5" s="9"/>
      <c r="C5" s="9"/>
      <c r="D5" s="9"/>
      <c r="E5" s="9"/>
      <c r="F5" s="9" t="s">
        <v>12</v>
      </c>
      <c r="G5" s="9" t="s">
        <v>13</v>
      </c>
      <c r="H5" s="8"/>
      <c r="I5" s="8"/>
      <c r="J5" s="9"/>
    </row>
    <row r="6" customFormat="false" ht="12" hidden="false" customHeight="true" outlineLevel="0" collapsed="false">
      <c r="A6" s="8"/>
      <c r="B6" s="8"/>
      <c r="C6" s="8"/>
      <c r="D6" s="8"/>
      <c r="E6" s="8"/>
      <c r="F6" s="9"/>
      <c r="G6" s="9"/>
      <c r="H6" s="8"/>
      <c r="I6" s="8"/>
      <c r="J6" s="9"/>
    </row>
    <row r="7" customFormat="false" ht="24" hidden="false" customHeight="true" outlineLevel="0" collapsed="false">
      <c r="A7" s="8" t="s">
        <v>14</v>
      </c>
      <c r="B7" s="8" t="n">
        <v>1.2</v>
      </c>
      <c r="C7" s="8" t="s">
        <v>15</v>
      </c>
      <c r="D7" s="8" t="s">
        <v>16</v>
      </c>
      <c r="E7" s="8" t="n">
        <v>0</v>
      </c>
      <c r="F7" s="9" t="s">
        <v>17</v>
      </c>
      <c r="G7" s="10" t="n">
        <v>2</v>
      </c>
      <c r="H7" s="9" t="n">
        <v>0</v>
      </c>
      <c r="I7" s="9" t="s">
        <v>18</v>
      </c>
      <c r="J7" s="8" t="s">
        <v>19</v>
      </c>
    </row>
    <row r="8" customFormat="false" ht="24" hidden="false" customHeight="true" outlineLevel="0" collapsed="false">
      <c r="A8" s="8" t="s">
        <v>20</v>
      </c>
      <c r="B8" s="8" t="s">
        <v>21</v>
      </c>
      <c r="C8" s="8" t="s">
        <v>15</v>
      </c>
      <c r="D8" s="8" t="str">
        <f aca="false">'контрол лист'!D7</f>
        <v>КИУ</v>
      </c>
      <c r="E8" s="8" t="n">
        <v>0</v>
      </c>
      <c r="F8" s="9" t="s">
        <v>17</v>
      </c>
      <c r="G8" s="11" t="n">
        <v>6</v>
      </c>
      <c r="H8" s="9" t="n">
        <v>0</v>
      </c>
      <c r="I8" s="9" t="s">
        <v>18</v>
      </c>
      <c r="J8" s="8" t="str">
        <f aca="false">'контрол лист'!J7</f>
        <v>АЛТ клей РОСС RU.АЯ12.Д02542</v>
      </c>
    </row>
    <row r="9" customFormat="false" ht="36" hidden="false" customHeight="true" outlineLevel="0" collapsed="false">
      <c r="A9" s="8" t="s">
        <v>22</v>
      </c>
      <c r="B9" s="8" t="s">
        <v>23</v>
      </c>
      <c r="C9" s="8" t="s">
        <v>15</v>
      </c>
      <c r="D9" s="8" t="str">
        <f aca="false">'контрол лист'!D8</f>
        <v>КИУ</v>
      </c>
      <c r="E9" s="8" t="n">
        <v>0</v>
      </c>
      <c r="F9" s="9" t="s">
        <v>17</v>
      </c>
      <c r="G9" s="11" t="n">
        <v>4</v>
      </c>
      <c r="H9" s="9" t="n">
        <v>0</v>
      </c>
      <c r="I9" s="9" t="s">
        <v>18</v>
      </c>
      <c r="J9" s="8" t="str">
        <f aca="false">'контрол лист'!J8</f>
        <v>АЛТ клей РОСС RU.АЯ12.Д02542</v>
      </c>
    </row>
    <row r="10" customFormat="false" ht="12" hidden="false" customHeight="true" outlineLevel="0" collapsed="false">
      <c r="A10" s="8" t="s">
        <v>24</v>
      </c>
      <c r="B10" s="8" t="s">
        <v>25</v>
      </c>
      <c r="C10" s="8" t="s">
        <v>15</v>
      </c>
      <c r="D10" s="8" t="str">
        <f aca="false">'контрол лист'!D9</f>
        <v>КИУ</v>
      </c>
      <c r="E10" s="8" t="n">
        <v>0</v>
      </c>
      <c r="F10" s="9" t="s">
        <v>17</v>
      </c>
      <c r="G10" s="11" t="n">
        <v>3</v>
      </c>
      <c r="H10" s="9" t="n">
        <v>0</v>
      </c>
      <c r="I10" s="9" t="s">
        <v>18</v>
      </c>
      <c r="J10" s="8" t="str">
        <f aca="false">'контрол лист'!J9</f>
        <v>АЛТ клей РОСС RU.АЯ12.Д02542</v>
      </c>
    </row>
    <row r="11" customFormat="false" ht="36" hidden="false" customHeight="true" outlineLevel="0" collapsed="false">
      <c r="A11" s="8" t="s">
        <v>26</v>
      </c>
      <c r="B11" s="8" t="n">
        <v>18.19</v>
      </c>
      <c r="C11" s="8" t="s">
        <v>15</v>
      </c>
      <c r="D11" s="8" t="str">
        <f aca="false">'контрол лист'!D10</f>
        <v>КИУ</v>
      </c>
      <c r="E11" s="8" t="n">
        <v>0</v>
      </c>
      <c r="F11" s="9" t="s">
        <v>17</v>
      </c>
      <c r="G11" s="11" t="n">
        <v>2</v>
      </c>
      <c r="H11" s="9" t="n">
        <v>0</v>
      </c>
      <c r="I11" s="9" t="s">
        <v>18</v>
      </c>
      <c r="J11" s="8" t="str">
        <f aca="false">'контрол лист'!J10</f>
        <v>АЛТ клей РОСС RU.АЯ12.Д02542</v>
      </c>
    </row>
    <row r="12" customFormat="false" ht="24" hidden="false" customHeight="true" outlineLevel="0" collapsed="false">
      <c r="A12" s="8" t="s">
        <v>27</v>
      </c>
      <c r="B12" s="8" t="n">
        <v>108</v>
      </c>
      <c r="C12" s="8" t="s">
        <v>15</v>
      </c>
      <c r="D12" s="8" t="str">
        <f aca="false">'контрол лист'!D11</f>
        <v>КИУ</v>
      </c>
      <c r="E12" s="8" t="n">
        <v>0</v>
      </c>
      <c r="F12" s="9" t="s">
        <v>17</v>
      </c>
      <c r="G12" s="11" t="n">
        <v>1</v>
      </c>
      <c r="H12" s="9" t="n">
        <v>0</v>
      </c>
      <c r="I12" s="9" t="s">
        <v>18</v>
      </c>
      <c r="J12" s="8" t="str">
        <f aca="false">'контрол лист'!J11</f>
        <v>АЛТ клей РОСС RU.АЯ12.Д02542</v>
      </c>
    </row>
    <row r="13" customFormat="false" ht="24" hidden="false" customHeight="true" outlineLevel="0" collapsed="false">
      <c r="A13" s="8" t="s">
        <v>28</v>
      </c>
      <c r="B13" s="8" t="n">
        <v>22.21</v>
      </c>
      <c r="C13" s="8" t="s">
        <v>15</v>
      </c>
      <c r="D13" s="8" t="str">
        <f aca="false">'контрол лист'!D12</f>
        <v>КИУ</v>
      </c>
      <c r="E13" s="8" t="n">
        <v>0</v>
      </c>
      <c r="F13" s="9" t="s">
        <v>17</v>
      </c>
      <c r="G13" s="11" t="n">
        <v>2</v>
      </c>
      <c r="H13" s="9" t="n">
        <v>0</v>
      </c>
      <c r="I13" s="9" t="s">
        <v>18</v>
      </c>
      <c r="J13" s="8" t="str">
        <f aca="false">'контрол лист'!J12</f>
        <v>АЛТ клей РОСС RU.АЯ12.Д02542</v>
      </c>
    </row>
    <row r="14" customFormat="false" ht="24" hidden="false" customHeight="true" outlineLevel="0" collapsed="false">
      <c r="A14" s="8" t="s">
        <v>29</v>
      </c>
      <c r="B14" s="8" t="n">
        <v>23.24</v>
      </c>
      <c r="C14" s="8" t="s">
        <v>15</v>
      </c>
      <c r="D14" s="8" t="str">
        <f aca="false">'контрол лист'!D13</f>
        <v>КИУ</v>
      </c>
      <c r="E14" s="8" t="n">
        <v>0</v>
      </c>
      <c r="F14" s="9" t="s">
        <v>17</v>
      </c>
      <c r="G14" s="11" t="n">
        <v>2</v>
      </c>
      <c r="H14" s="9" t="n">
        <v>0</v>
      </c>
      <c r="I14" s="9" t="s">
        <v>18</v>
      </c>
      <c r="J14" s="8" t="str">
        <f aca="false">'контрол лист'!J13</f>
        <v>АЛТ клей РОСС RU.АЯ12.Д02542</v>
      </c>
    </row>
    <row r="15" customFormat="false" ht="24" hidden="false" customHeight="true" outlineLevel="0" collapsed="false">
      <c r="A15" s="8" t="s">
        <v>30</v>
      </c>
      <c r="B15" s="8" t="n">
        <v>25.26</v>
      </c>
      <c r="C15" s="8" t="s">
        <v>15</v>
      </c>
      <c r="D15" s="8" t="str">
        <f aca="false">'контрол лист'!D14</f>
        <v>КИУ</v>
      </c>
      <c r="E15" s="8" t="n">
        <v>0</v>
      </c>
      <c r="F15" s="9" t="s">
        <v>17</v>
      </c>
      <c r="G15" s="11" t="n">
        <v>2</v>
      </c>
      <c r="H15" s="9" t="n">
        <v>0</v>
      </c>
      <c r="I15" s="9" t="s">
        <v>18</v>
      </c>
      <c r="J15" s="8" t="str">
        <f aca="false">'контрол лист'!J14</f>
        <v>АЛТ клей РОСС RU.АЯ12.Д02542</v>
      </c>
    </row>
    <row r="16" customFormat="false" ht="24" hidden="false" customHeight="true" outlineLevel="0" collapsed="false">
      <c r="A16" s="8" t="s">
        <v>31</v>
      </c>
      <c r="B16" s="8" t="s">
        <v>32</v>
      </c>
      <c r="C16" s="8" t="s">
        <v>15</v>
      </c>
      <c r="D16" s="8" t="str">
        <f aca="false">'контрол лист'!D15</f>
        <v>КИУ</v>
      </c>
      <c r="E16" s="8" t="n">
        <v>0</v>
      </c>
      <c r="F16" s="9" t="s">
        <v>17</v>
      </c>
      <c r="G16" s="11" t="n">
        <v>4</v>
      </c>
      <c r="H16" s="9" t="n">
        <v>0</v>
      </c>
      <c r="I16" s="9" t="s">
        <v>18</v>
      </c>
      <c r="J16" s="8" t="str">
        <f aca="false">'контрол лист'!J15</f>
        <v>АЛТ клей РОСС RU.АЯ12.Д02542</v>
      </c>
    </row>
    <row r="17" customFormat="false" ht="48" hidden="false" customHeight="true" outlineLevel="0" collapsed="false">
      <c r="A17" s="8" t="s">
        <v>33</v>
      </c>
      <c r="B17" s="8" t="s">
        <v>34</v>
      </c>
      <c r="C17" s="8" t="s">
        <v>15</v>
      </c>
      <c r="D17" s="8" t="str">
        <f aca="false">'контрол лист'!D16</f>
        <v>КИУ</v>
      </c>
      <c r="E17" s="8" t="n">
        <v>0</v>
      </c>
      <c r="F17" s="9" t="s">
        <v>17</v>
      </c>
      <c r="G17" s="11" t="n">
        <v>3</v>
      </c>
      <c r="H17" s="9" t="n">
        <v>0</v>
      </c>
      <c r="I17" s="9" t="s">
        <v>18</v>
      </c>
      <c r="J17" s="8" t="str">
        <f aca="false">'контрол лист'!J16</f>
        <v>АЛТ клей РОСС RU.АЯ12.Д02542</v>
      </c>
    </row>
    <row r="18" customFormat="false" ht="48" hidden="false" customHeight="true" outlineLevel="0" collapsed="false">
      <c r="A18" s="8" t="s">
        <v>35</v>
      </c>
      <c r="B18" s="8" t="n">
        <v>37</v>
      </c>
      <c r="C18" s="8" t="s">
        <v>15</v>
      </c>
      <c r="D18" s="8" t="str">
        <f aca="false">'контрол лист'!D17</f>
        <v>КИУ</v>
      </c>
      <c r="E18" s="8" t="n">
        <v>0</v>
      </c>
      <c r="F18" s="9" t="s">
        <v>17</v>
      </c>
      <c r="G18" s="11" t="n">
        <v>1</v>
      </c>
      <c r="H18" s="9" t="n">
        <v>0</v>
      </c>
      <c r="I18" s="9" t="s">
        <v>18</v>
      </c>
      <c r="J18" s="8" t="str">
        <f aca="false">'контрол лист'!J17</f>
        <v>АЛТ клей РОСС RU.АЯ12.Д02542</v>
      </c>
    </row>
    <row r="19" customFormat="false" ht="36" hidden="false" customHeight="true" outlineLevel="0" collapsed="false">
      <c r="A19" s="8" t="s">
        <v>36</v>
      </c>
      <c r="B19" s="8" t="s">
        <v>37</v>
      </c>
      <c r="C19" s="8" t="s">
        <v>15</v>
      </c>
      <c r="D19" s="8" t="str">
        <f aca="false">'контрол лист'!D18</f>
        <v>КИУ</v>
      </c>
      <c r="E19" s="8" t="s">
        <v>38</v>
      </c>
      <c r="F19" s="9" t="s">
        <v>39</v>
      </c>
      <c r="G19" s="11" t="n">
        <v>4</v>
      </c>
      <c r="H19" s="9" t="n">
        <v>1</v>
      </c>
      <c r="I19" s="9" t="s">
        <v>18</v>
      </c>
      <c r="J19" s="8" t="str">
        <f aca="false">'контрол лист'!J18</f>
        <v>АЛТ клей РОСС RU.АЯ12.Д02542</v>
      </c>
    </row>
    <row r="20" customFormat="false" ht="24" hidden="false" customHeight="true" outlineLevel="0" collapsed="false">
      <c r="A20" s="8" t="s">
        <v>40</v>
      </c>
      <c r="B20" s="8" t="s">
        <v>41</v>
      </c>
      <c r="C20" s="8" t="s">
        <v>15</v>
      </c>
      <c r="D20" s="8" t="str">
        <f aca="false">'контрол лист'!D19</f>
        <v>КИУ</v>
      </c>
      <c r="E20" s="8" t="n">
        <v>0</v>
      </c>
      <c r="F20" s="9" t="s">
        <v>17</v>
      </c>
      <c r="G20" s="11" t="n">
        <v>6</v>
      </c>
      <c r="H20" s="9" t="n">
        <v>0</v>
      </c>
      <c r="I20" s="9" t="s">
        <v>18</v>
      </c>
      <c r="J20" s="8" t="str">
        <f aca="false">'контрол лист'!J19</f>
        <v>АЛТ клей РОСС RU.АЯ12.Д02542</v>
      </c>
    </row>
    <row r="21" customFormat="false" ht="36" hidden="false" customHeight="true" outlineLevel="0" collapsed="false">
      <c r="A21" s="8" t="s">
        <v>42</v>
      </c>
      <c r="B21" s="8" t="s">
        <v>43</v>
      </c>
      <c r="C21" s="8" t="s">
        <v>15</v>
      </c>
      <c r="D21" s="8" t="str">
        <f aca="false">'контрол лист'!D20</f>
        <v>КИУ</v>
      </c>
      <c r="E21" s="8" t="n">
        <v>0</v>
      </c>
      <c r="F21" s="9" t="s">
        <v>44</v>
      </c>
      <c r="G21" s="11" t="n">
        <v>2</v>
      </c>
      <c r="H21" s="9" t="n">
        <v>0</v>
      </c>
      <c r="I21" s="9" t="s">
        <v>18</v>
      </c>
      <c r="J21" s="8" t="str">
        <f aca="false">'контрол лист'!J20</f>
        <v>АЛТ клей РОСС RU.АЯ12.Д02542</v>
      </c>
    </row>
    <row r="22" customFormat="false" ht="36" hidden="false" customHeight="true" outlineLevel="0" collapsed="false">
      <c r="A22" s="8" t="s">
        <v>45</v>
      </c>
      <c r="B22" s="8" t="n">
        <v>64.67</v>
      </c>
      <c r="C22" s="8" t="s">
        <v>15</v>
      </c>
      <c r="D22" s="8" t="str">
        <f aca="false">'контрол лист'!D21</f>
        <v>КИУ</v>
      </c>
      <c r="E22" s="8" t="n">
        <v>0</v>
      </c>
      <c r="F22" s="9" t="s">
        <v>17</v>
      </c>
      <c r="G22" s="11" t="n">
        <v>2</v>
      </c>
      <c r="H22" s="9" t="n">
        <v>0</v>
      </c>
      <c r="I22" s="9" t="s">
        <v>18</v>
      </c>
      <c r="J22" s="8" t="str">
        <f aca="false">'контрол лист'!J21</f>
        <v>АЛТ клей РОСС RU.АЯ12.Д02542</v>
      </c>
    </row>
    <row r="23" customFormat="false" ht="36" hidden="false" customHeight="true" outlineLevel="0" collapsed="false">
      <c r="A23" s="8" t="s">
        <v>46</v>
      </c>
      <c r="B23" s="8" t="n">
        <v>65.66</v>
      </c>
      <c r="C23" s="8" t="s">
        <v>15</v>
      </c>
      <c r="D23" s="8" t="str">
        <f aca="false">'контрол лист'!D22</f>
        <v>КИУ</v>
      </c>
      <c r="E23" s="8" t="n">
        <v>0</v>
      </c>
      <c r="F23" s="9" t="s">
        <v>17</v>
      </c>
      <c r="G23" s="11" t="n">
        <v>2</v>
      </c>
      <c r="H23" s="9" t="n">
        <v>0</v>
      </c>
      <c r="I23" s="9" t="s">
        <v>18</v>
      </c>
      <c r="J23" s="8" t="str">
        <f aca="false">'контрол лист'!J22</f>
        <v>АЛТ клей РОСС RU.АЯ12.Д02542</v>
      </c>
    </row>
    <row r="24" customFormat="false" ht="48" hidden="false" customHeight="true" outlineLevel="0" collapsed="false">
      <c r="A24" s="8" t="s">
        <v>47</v>
      </c>
      <c r="B24" s="8" t="s">
        <v>48</v>
      </c>
      <c r="C24" s="8" t="s">
        <v>15</v>
      </c>
      <c r="D24" s="8" t="str">
        <f aca="false">'контрол лист'!D23</f>
        <v>КИУ</v>
      </c>
      <c r="E24" s="8" t="n">
        <v>0</v>
      </c>
      <c r="F24" s="9" t="s">
        <v>17</v>
      </c>
      <c r="G24" s="11" t="n">
        <v>3</v>
      </c>
      <c r="H24" s="9" t="n">
        <v>0</v>
      </c>
      <c r="I24" s="9" t="s">
        <v>18</v>
      </c>
      <c r="J24" s="8" t="str">
        <f aca="false">'контрол лист'!J23</f>
        <v>АЛТ клей РОСС RU.АЯ12.Д02542</v>
      </c>
    </row>
    <row r="25" customFormat="false" ht="24" hidden="false" customHeight="true" outlineLevel="0" collapsed="false">
      <c r="A25" s="8" t="s">
        <v>49</v>
      </c>
      <c r="B25" s="8" t="n">
        <v>27.28</v>
      </c>
      <c r="C25" s="8" t="s">
        <v>15</v>
      </c>
      <c r="D25" s="8" t="str">
        <f aca="false">'контрол лист'!D24</f>
        <v>КИУ</v>
      </c>
      <c r="E25" s="8" t="n">
        <v>0</v>
      </c>
      <c r="F25" s="9" t="s">
        <v>17</v>
      </c>
      <c r="G25" s="11" t="n">
        <v>2</v>
      </c>
      <c r="H25" s="9" t="n">
        <v>0</v>
      </c>
      <c r="I25" s="9" t="s">
        <v>18</v>
      </c>
      <c r="J25" s="8" t="str">
        <f aca="false">'контрол лист'!J24</f>
        <v>АЛТ клей РОСС RU.АЯ12.Д02542</v>
      </c>
    </row>
    <row r="26" customFormat="false" ht="36" hidden="false" customHeight="true" outlineLevel="0" collapsed="false">
      <c r="A26" s="8" t="s">
        <v>50</v>
      </c>
      <c r="B26" s="8" t="s">
        <v>51</v>
      </c>
      <c r="C26" s="8" t="s">
        <v>15</v>
      </c>
      <c r="D26" s="8" t="str">
        <f aca="false">'контрол лист'!D25</f>
        <v>КИУ</v>
      </c>
      <c r="E26" s="8" t="n">
        <v>0</v>
      </c>
      <c r="F26" s="9" t="s">
        <v>17</v>
      </c>
      <c r="G26" s="11" t="n">
        <v>4</v>
      </c>
      <c r="H26" s="9" t="n">
        <v>0</v>
      </c>
      <c r="I26" s="9" t="s">
        <v>18</v>
      </c>
      <c r="J26" s="8" t="str">
        <f aca="false">'контрол лист'!J25</f>
        <v>АЛТ клей РОСС RU.АЯ12.Д02542</v>
      </c>
    </row>
    <row r="27" customFormat="false" ht="24" hidden="false" customHeight="true" outlineLevel="0" collapsed="false">
      <c r="A27" s="8" t="s">
        <v>52</v>
      </c>
      <c r="B27" s="8" t="s">
        <v>53</v>
      </c>
      <c r="C27" s="8" t="s">
        <v>15</v>
      </c>
      <c r="D27" s="8" t="str">
        <f aca="false">'контрол лист'!D26</f>
        <v>КИУ</v>
      </c>
      <c r="E27" s="8" t="n">
        <v>0</v>
      </c>
      <c r="F27" s="9" t="s">
        <v>17</v>
      </c>
      <c r="G27" s="11" t="n">
        <v>3</v>
      </c>
      <c r="H27" s="9" t="n">
        <v>0</v>
      </c>
      <c r="I27" s="9" t="s">
        <v>18</v>
      </c>
      <c r="J27" s="8" t="str">
        <f aca="false">'контрол лист'!J26</f>
        <v>АЛТ клей РОСС RU.АЯ12.Д02542</v>
      </c>
    </row>
    <row r="28" customFormat="false" ht="12" hidden="false" customHeight="true" outlineLevel="0" collapsed="false">
      <c r="A28" s="8" t="s">
        <v>54</v>
      </c>
      <c r="B28" s="8" t="n">
        <v>10.9</v>
      </c>
      <c r="C28" s="8" t="s">
        <v>15</v>
      </c>
      <c r="D28" s="8" t="str">
        <f aca="false">'контрол лист'!D27</f>
        <v>КИУ</v>
      </c>
      <c r="E28" s="8" t="n">
        <v>0</v>
      </c>
      <c r="F28" s="9" t="s">
        <v>17</v>
      </c>
      <c r="G28" s="11" t="n">
        <v>2</v>
      </c>
      <c r="H28" s="9" t="n">
        <v>0</v>
      </c>
      <c r="I28" s="9" t="s">
        <v>18</v>
      </c>
      <c r="J28" s="8" t="str">
        <f aca="false">'контрол лист'!J27</f>
        <v>АЛТ клей РОСС RU.АЯ12.Д02542</v>
      </c>
    </row>
    <row r="29" customFormat="false" ht="24" hidden="false" customHeight="true" outlineLevel="0" collapsed="false">
      <c r="A29" s="8" t="s">
        <v>55</v>
      </c>
      <c r="B29" s="8" t="n">
        <v>114</v>
      </c>
      <c r="C29" s="8" t="s">
        <v>15</v>
      </c>
      <c r="D29" s="8" t="str">
        <f aca="false">'контрол лист'!D28</f>
        <v>КИУ</v>
      </c>
      <c r="E29" s="8" t="n">
        <v>0</v>
      </c>
      <c r="F29" s="9" t="s">
        <v>17</v>
      </c>
      <c r="G29" s="11" t="n">
        <v>1</v>
      </c>
      <c r="H29" s="9" t="n">
        <v>0</v>
      </c>
      <c r="I29" s="9" t="s">
        <v>18</v>
      </c>
      <c r="J29" s="8" t="str">
        <f aca="false">'контрол лист'!J28</f>
        <v>АЛТ клей РОСС RU.АЯ12.Д02542</v>
      </c>
    </row>
    <row r="30" customFormat="false" ht="24" hidden="false" customHeight="true" outlineLevel="0" collapsed="false">
      <c r="A30" s="8" t="s">
        <v>56</v>
      </c>
      <c r="B30" s="8" t="s">
        <v>57</v>
      </c>
      <c r="C30" s="8" t="s">
        <v>15</v>
      </c>
      <c r="D30" s="8" t="str">
        <f aca="false">'контрол лист'!D29</f>
        <v>КИУ</v>
      </c>
      <c r="E30" s="8" t="n">
        <v>0</v>
      </c>
      <c r="F30" s="9" t="s">
        <v>17</v>
      </c>
      <c r="G30" s="11" t="n">
        <v>4</v>
      </c>
      <c r="H30" s="9" t="n">
        <v>0</v>
      </c>
      <c r="I30" s="9" t="s">
        <v>18</v>
      </c>
      <c r="J30" s="8" t="str">
        <f aca="false">'контрол лист'!J29</f>
        <v>АЛТ клей РОСС RU.АЯ12.Д02542</v>
      </c>
    </row>
    <row r="31" customFormat="false" ht="24" hidden="false" customHeight="true" outlineLevel="0" collapsed="false">
      <c r="A31" s="8" t="s">
        <v>58</v>
      </c>
      <c r="B31" s="8" t="n">
        <v>112</v>
      </c>
      <c r="C31" s="8" t="s">
        <v>15</v>
      </c>
      <c r="D31" s="8" t="str">
        <f aca="false">'контрол лист'!D30</f>
        <v>КИУ</v>
      </c>
      <c r="E31" s="8" t="n">
        <v>0</v>
      </c>
      <c r="F31" s="9" t="s">
        <v>17</v>
      </c>
      <c r="G31" s="11" t="n">
        <v>1</v>
      </c>
      <c r="H31" s="9" t="n">
        <v>0</v>
      </c>
      <c r="I31" s="9" t="s">
        <v>18</v>
      </c>
      <c r="J31" s="8" t="str">
        <f aca="false">'контрол лист'!J30</f>
        <v>АЛТ клей РОСС RU.АЯ12.Д02542</v>
      </c>
    </row>
    <row r="32" customFormat="false" ht="24" hidden="false" customHeight="true" outlineLevel="0" collapsed="false">
      <c r="A32" s="8" t="s">
        <v>59</v>
      </c>
      <c r="B32" s="8" t="s">
        <v>60</v>
      </c>
      <c r="C32" s="8" t="s">
        <v>15</v>
      </c>
      <c r="D32" s="8" t="str">
        <f aca="false">'контрол лист'!D31</f>
        <v>КИУ</v>
      </c>
      <c r="E32" s="8" t="n">
        <v>0</v>
      </c>
      <c r="F32" s="9" t="s">
        <v>17</v>
      </c>
      <c r="G32" s="11" t="n">
        <v>0</v>
      </c>
      <c r="H32" s="9" t="n">
        <v>0</v>
      </c>
      <c r="I32" s="9" t="s">
        <v>18</v>
      </c>
      <c r="J32" s="8" t="str">
        <f aca="false">'контрол лист'!J31</f>
        <v>АЛТ клей РОСС RU.АЯ12.Д02542</v>
      </c>
    </row>
    <row r="33" customFormat="false" ht="36" hidden="false" customHeight="true" outlineLevel="0" collapsed="false">
      <c r="A33" s="8" t="s">
        <v>50</v>
      </c>
      <c r="B33" s="8" t="s">
        <v>61</v>
      </c>
      <c r="C33" s="8" t="s">
        <v>15</v>
      </c>
      <c r="D33" s="8" t="str">
        <f aca="false">'контрол лист'!D32</f>
        <v>КИУ</v>
      </c>
      <c r="E33" s="8" t="n">
        <v>0</v>
      </c>
      <c r="F33" s="9" t="s">
        <v>17</v>
      </c>
      <c r="G33" s="11" t="n">
        <v>3</v>
      </c>
      <c r="H33" s="9" t="n">
        <v>0</v>
      </c>
      <c r="I33" s="9" t="s">
        <v>18</v>
      </c>
      <c r="J33" s="8" t="str">
        <f aca="false">'контрол лист'!J32</f>
        <v>АЛТ клей РОСС RU.АЯ12.Д02542</v>
      </c>
    </row>
    <row r="34" customFormat="false" ht="24" hidden="false" customHeight="true" outlineLevel="0" collapsed="false">
      <c r="A34" s="8" t="s">
        <v>49</v>
      </c>
      <c r="B34" s="8" t="n">
        <v>51.52</v>
      </c>
      <c r="C34" s="8" t="s">
        <v>15</v>
      </c>
      <c r="D34" s="8" t="str">
        <f aca="false">'контрол лист'!D33</f>
        <v>КИУ</v>
      </c>
      <c r="E34" s="8" t="n">
        <v>0</v>
      </c>
      <c r="F34" s="9" t="s">
        <v>17</v>
      </c>
      <c r="G34" s="11" t="n">
        <v>2</v>
      </c>
      <c r="H34" s="9" t="n">
        <v>0</v>
      </c>
      <c r="I34" s="9" t="s">
        <v>18</v>
      </c>
      <c r="J34" s="8" t="str">
        <f aca="false">'контрол лист'!J33</f>
        <v>АЛТ клей РОСС RU.АЯ12.Д02542</v>
      </c>
    </row>
    <row r="35" customFormat="false" ht="36" hidden="false" customHeight="true" outlineLevel="0" collapsed="false">
      <c r="A35" s="8" t="s">
        <v>62</v>
      </c>
      <c r="B35" s="8" t="s">
        <v>63</v>
      </c>
      <c r="C35" s="8" t="s">
        <v>15</v>
      </c>
      <c r="D35" s="8" t="str">
        <f aca="false">'контрол лист'!D34</f>
        <v>КИУ</v>
      </c>
      <c r="E35" s="8" t="n">
        <v>0</v>
      </c>
      <c r="F35" s="9" t="s">
        <v>17</v>
      </c>
      <c r="G35" s="11" t="n">
        <v>5</v>
      </c>
      <c r="H35" s="9" t="n">
        <v>0</v>
      </c>
      <c r="I35" s="9" t="s">
        <v>18</v>
      </c>
      <c r="J35" s="8" t="str">
        <f aca="false">'контрол лист'!J34</f>
        <v>АЛТ клей РОСС RU.АЯ12.Д02542</v>
      </c>
    </row>
    <row r="36" customFormat="false" ht="24" hidden="false" customHeight="true" outlineLevel="0" collapsed="false">
      <c r="A36" s="8" t="s">
        <v>64</v>
      </c>
      <c r="B36" s="8" t="s">
        <v>65</v>
      </c>
      <c r="C36" s="8" t="s">
        <v>15</v>
      </c>
      <c r="D36" s="8" t="str">
        <f aca="false">'контрол лист'!D35</f>
        <v>КИУ</v>
      </c>
      <c r="E36" s="8" t="n">
        <v>0</v>
      </c>
      <c r="F36" s="9" t="s">
        <v>17</v>
      </c>
      <c r="G36" s="11" t="n">
        <v>3</v>
      </c>
      <c r="H36" s="9" t="n">
        <v>0</v>
      </c>
      <c r="I36" s="9" t="s">
        <v>18</v>
      </c>
      <c r="J36" s="8" t="str">
        <f aca="false">'контрол лист'!J35</f>
        <v>АЛТ клей РОСС RU.АЯ12.Д02542</v>
      </c>
    </row>
    <row r="37" customFormat="false" ht="24" hidden="false" customHeight="true" outlineLevel="0" collapsed="false">
      <c r="A37" s="8" t="s">
        <v>66</v>
      </c>
      <c r="B37" s="8" t="s">
        <v>67</v>
      </c>
      <c r="C37" s="8" t="s">
        <v>15</v>
      </c>
      <c r="D37" s="8" t="str">
        <f aca="false">'контрол лист'!D36</f>
        <v>КИУ</v>
      </c>
      <c r="E37" s="8" t="n">
        <v>0</v>
      </c>
      <c r="F37" s="9" t="s">
        <v>17</v>
      </c>
      <c r="G37" s="11" t="n">
        <v>4</v>
      </c>
      <c r="H37" s="9" t="n">
        <v>0</v>
      </c>
      <c r="I37" s="9" t="s">
        <v>18</v>
      </c>
      <c r="J37" s="8" t="str">
        <f aca="false">'контрол лист'!J36</f>
        <v>АЛТ клей РОСС RU.АЯ12.Д02542</v>
      </c>
    </row>
    <row r="38" customFormat="false" ht="24" hidden="false" customHeight="true" outlineLevel="0" collapsed="false">
      <c r="A38" s="8" t="s">
        <v>68</v>
      </c>
      <c r="B38" s="8" t="s">
        <v>69</v>
      </c>
      <c r="C38" s="8" t="s">
        <v>15</v>
      </c>
      <c r="D38" s="8" t="str">
        <f aca="false">'контрол лист'!D37</f>
        <v>КИУ</v>
      </c>
      <c r="E38" s="8" t="n">
        <v>0</v>
      </c>
      <c r="F38" s="9" t="s">
        <v>17</v>
      </c>
      <c r="G38" s="11" t="n">
        <v>3</v>
      </c>
      <c r="H38" s="9" t="n">
        <v>0</v>
      </c>
      <c r="I38" s="9" t="s">
        <v>18</v>
      </c>
      <c r="J38" s="8" t="str">
        <f aca="false">'контрол лист'!J37</f>
        <v>АЛТ клей РОСС RU.АЯ12.Д02542</v>
      </c>
    </row>
    <row r="39" customFormat="false" ht="36" hidden="false" customHeight="true" outlineLevel="0" collapsed="false">
      <c r="A39" s="8" t="s">
        <v>70</v>
      </c>
      <c r="B39" s="8" t="n">
        <v>69</v>
      </c>
      <c r="C39" s="8" t="s">
        <v>15</v>
      </c>
      <c r="D39" s="8" t="str">
        <f aca="false">'контрол лист'!D38</f>
        <v>КИУ</v>
      </c>
      <c r="E39" s="8" t="n">
        <v>0</v>
      </c>
      <c r="F39" s="9" t="s">
        <v>17</v>
      </c>
      <c r="G39" s="11" t="n">
        <v>1</v>
      </c>
      <c r="H39" s="9" t="n">
        <v>0</v>
      </c>
      <c r="I39" s="9" t="s">
        <v>18</v>
      </c>
      <c r="J39" s="8" t="str">
        <f aca="false">'контрол лист'!J38</f>
        <v>АЛТ клей РОСС RU.АЯ12.Д02542</v>
      </c>
    </row>
    <row r="40" customFormat="false" ht="12" hidden="false" customHeight="true" outlineLevel="0" collapsed="false">
      <c r="A40" s="8" t="s">
        <v>71</v>
      </c>
      <c r="B40" s="8" t="n">
        <v>80</v>
      </c>
      <c r="C40" s="8" t="s">
        <v>15</v>
      </c>
      <c r="D40" s="8" t="str">
        <f aca="false">'контрол лист'!D39</f>
        <v>КИУ</v>
      </c>
      <c r="E40" s="8" t="n">
        <v>0</v>
      </c>
      <c r="F40" s="9" t="s">
        <v>17</v>
      </c>
      <c r="G40" s="11" t="n">
        <v>1</v>
      </c>
      <c r="H40" s="9" t="n">
        <v>0</v>
      </c>
      <c r="I40" s="9" t="s">
        <v>18</v>
      </c>
      <c r="J40" s="8" t="str">
        <f aca="false">'контрол лист'!J39</f>
        <v>АЛТ клей РОСС RU.АЯ12.Д02542</v>
      </c>
    </row>
    <row r="41" customFormat="false" ht="12" hidden="false" customHeight="true" outlineLevel="0" collapsed="false">
      <c r="A41" s="8" t="s">
        <v>72</v>
      </c>
      <c r="B41" s="8" t="n">
        <v>74.75</v>
      </c>
      <c r="C41" s="8" t="s">
        <v>15</v>
      </c>
      <c r="D41" s="8" t="str">
        <f aca="false">'контрол лист'!D40</f>
        <v>КИУ</v>
      </c>
      <c r="E41" s="8" t="n">
        <v>0</v>
      </c>
      <c r="F41" s="9" t="s">
        <v>17</v>
      </c>
      <c r="G41" s="11" t="n">
        <v>2</v>
      </c>
      <c r="H41" s="9" t="n">
        <v>0</v>
      </c>
      <c r="I41" s="9" t="s">
        <v>18</v>
      </c>
      <c r="J41" s="8" t="str">
        <f aca="false">'контрол лист'!J40</f>
        <v>АЛТ клей РОСС RU.АЯ12.Д02542</v>
      </c>
    </row>
    <row r="42" customFormat="false" ht="36" hidden="false" customHeight="true" outlineLevel="0" collapsed="false">
      <c r="A42" s="8" t="s">
        <v>73</v>
      </c>
      <c r="B42" s="8" t="s">
        <v>74</v>
      </c>
      <c r="C42" s="8" t="s">
        <v>15</v>
      </c>
      <c r="D42" s="8" t="str">
        <f aca="false">'контрол лист'!D41</f>
        <v>КИУ</v>
      </c>
      <c r="E42" s="8" t="n">
        <v>0</v>
      </c>
      <c r="F42" s="9" t="s">
        <v>17</v>
      </c>
      <c r="G42" s="11" t="n">
        <v>11</v>
      </c>
      <c r="H42" s="9" t="n">
        <v>0</v>
      </c>
      <c r="I42" s="9" t="s">
        <v>18</v>
      </c>
      <c r="J42" s="8" t="str">
        <f aca="false">'контрол лист'!J41</f>
        <v>АЛТ клей РОСС RU.АЯ12.Д02542</v>
      </c>
    </row>
    <row r="43" customFormat="false" ht="24" hidden="false" customHeight="true" outlineLevel="0" collapsed="false">
      <c r="A43" s="8" t="s">
        <v>75</v>
      </c>
      <c r="B43" s="8" t="n">
        <v>96.97</v>
      </c>
      <c r="C43" s="8" t="s">
        <v>15</v>
      </c>
      <c r="D43" s="8" t="str">
        <f aca="false">'контрол лист'!D42</f>
        <v>КИУ</v>
      </c>
      <c r="E43" s="8" t="n">
        <v>0</v>
      </c>
      <c r="F43" s="9" t="s">
        <v>17</v>
      </c>
      <c r="G43" s="11" t="n">
        <v>2</v>
      </c>
      <c r="H43" s="9" t="n">
        <v>0</v>
      </c>
      <c r="I43" s="9" t="s">
        <v>18</v>
      </c>
      <c r="J43" s="8" t="str">
        <f aca="false">'контрол лист'!J42</f>
        <v>АЛТ клей РОСС RU.АЯ12.Д02542</v>
      </c>
    </row>
    <row r="44" customFormat="false" ht="24" hidden="false" customHeight="true" outlineLevel="0" collapsed="false">
      <c r="A44" s="8" t="s">
        <v>76</v>
      </c>
      <c r="B44" s="8" t="s">
        <v>77</v>
      </c>
      <c r="C44" s="8" t="s">
        <v>15</v>
      </c>
      <c r="D44" s="8" t="str">
        <f aca="false">'контрол лист'!D43</f>
        <v>КИУ</v>
      </c>
      <c r="E44" s="8" t="n">
        <v>0</v>
      </c>
      <c r="F44" s="9" t="s">
        <v>17</v>
      </c>
      <c r="G44" s="11" t="n">
        <v>3</v>
      </c>
      <c r="H44" s="9" t="n">
        <v>0</v>
      </c>
      <c r="I44" s="9" t="s">
        <v>18</v>
      </c>
      <c r="J44" s="8" t="str">
        <f aca="false">'контрол лист'!J43</f>
        <v>АЛТ клей РОСС RU.АЯ12.Д02542</v>
      </c>
    </row>
    <row r="45" customFormat="false" ht="24" hidden="false" customHeight="true" outlineLevel="0" collapsed="false">
      <c r="A45" s="8" t="s">
        <v>78</v>
      </c>
      <c r="B45" s="8" t="s">
        <v>79</v>
      </c>
      <c r="C45" s="8" t="s">
        <v>15</v>
      </c>
      <c r="D45" s="8" t="str">
        <f aca="false">'контрол лист'!D44</f>
        <v>КИУ</v>
      </c>
      <c r="E45" s="8" t="n">
        <v>0</v>
      </c>
      <c r="F45" s="9" t="s">
        <v>17</v>
      </c>
      <c r="G45" s="11" t="n">
        <v>4</v>
      </c>
      <c r="H45" s="9" t="n">
        <v>0</v>
      </c>
      <c r="I45" s="9" t="s">
        <v>18</v>
      </c>
      <c r="J45" s="8" t="str">
        <f aca="false">'контрол лист'!J44</f>
        <v>АЛТ клей РОСС RU.АЯ12.Д02542</v>
      </c>
    </row>
    <row r="46" customFormat="false" ht="36" hidden="false" customHeight="true" outlineLevel="0" collapsed="false">
      <c r="A46" s="8" t="s">
        <v>80</v>
      </c>
      <c r="B46" s="8" t="s">
        <v>81</v>
      </c>
      <c r="C46" s="8" t="s">
        <v>82</v>
      </c>
      <c r="D46" s="8" t="str">
        <f aca="false">'контрол лист'!D45</f>
        <v>КИУ</v>
      </c>
      <c r="E46" s="8" t="n">
        <v>0</v>
      </c>
      <c r="F46" s="9" t="s">
        <v>17</v>
      </c>
      <c r="G46" s="8" t="n">
        <v>8</v>
      </c>
      <c r="H46" s="9" t="n">
        <v>0</v>
      </c>
      <c r="I46" s="9" t="s">
        <v>18</v>
      </c>
      <c r="J46" s="8" t="s">
        <v>83</v>
      </c>
    </row>
    <row r="47" customFormat="false" ht="24" hidden="false" customHeight="true" outlineLevel="0" collapsed="false">
      <c r="A47" s="8" t="s">
        <v>84</v>
      </c>
      <c r="B47" s="8" t="s">
        <v>85</v>
      </c>
      <c r="C47" s="8" t="s">
        <v>82</v>
      </c>
      <c r="D47" s="8" t="str">
        <f aca="false">'контрол лист'!D46</f>
        <v>КИУ</v>
      </c>
      <c r="E47" s="8" t="n">
        <v>0</v>
      </c>
      <c r="F47" s="9" t="s">
        <v>17</v>
      </c>
      <c r="G47" s="8" t="n">
        <v>10</v>
      </c>
      <c r="H47" s="9" t="n">
        <v>0</v>
      </c>
      <c r="I47" s="9" t="s">
        <v>18</v>
      </c>
      <c r="J47" s="8" t="str">
        <f aca="false">'контрол лист'!J46</f>
        <v>Бродифакум 0,005% РОСС RU Д-RU.АД37.В.11289/19</v>
      </c>
    </row>
    <row r="48" customFormat="false" ht="24" hidden="false" customHeight="true" outlineLevel="0" collapsed="false">
      <c r="A48" s="8" t="s">
        <v>86</v>
      </c>
      <c r="B48" s="8" t="s">
        <v>87</v>
      </c>
      <c r="C48" s="8" t="s">
        <v>82</v>
      </c>
      <c r="D48" s="8" t="str">
        <f aca="false">'контрол лист'!D47</f>
        <v>КИУ</v>
      </c>
      <c r="E48" s="8" t="n">
        <v>0</v>
      </c>
      <c r="F48" s="9" t="s">
        <v>17</v>
      </c>
      <c r="G48" s="8" t="n">
        <v>8</v>
      </c>
      <c r="H48" s="9" t="n">
        <v>0</v>
      </c>
      <c r="I48" s="9" t="s">
        <v>18</v>
      </c>
      <c r="J48" s="8" t="str">
        <f aca="false">'контрол лист'!J47</f>
        <v>Бродифакум 0,005% РОСС RU Д-RU.АД37.В.11289/19</v>
      </c>
    </row>
    <row r="49" customFormat="false" ht="24" hidden="false" customHeight="true" outlineLevel="0" collapsed="false">
      <c r="A49" s="8" t="s">
        <v>88</v>
      </c>
      <c r="B49" s="8" t="s">
        <v>89</v>
      </c>
      <c r="C49" s="8" t="s">
        <v>82</v>
      </c>
      <c r="D49" s="8" t="str">
        <f aca="false">'контрол лист'!D48</f>
        <v>КИУ</v>
      </c>
      <c r="E49" s="8" t="n">
        <v>0</v>
      </c>
      <c r="F49" s="9" t="s">
        <v>17</v>
      </c>
      <c r="G49" s="8" t="n">
        <v>8</v>
      </c>
      <c r="H49" s="9" t="n">
        <v>0</v>
      </c>
      <c r="I49" s="9" t="s">
        <v>18</v>
      </c>
      <c r="J49" s="8" t="str">
        <f aca="false">'контрол лист'!J48</f>
        <v>Бродифакум 0,005% РОСС RU Д-RU.АД37.В.11289/19</v>
      </c>
    </row>
    <row r="50" customFormat="false" ht="24" hidden="false" customHeight="true" outlineLevel="0" collapsed="false">
      <c r="A50" s="8" t="s">
        <v>90</v>
      </c>
      <c r="B50" s="8" t="s">
        <v>91</v>
      </c>
      <c r="C50" s="8" t="s">
        <v>82</v>
      </c>
      <c r="D50" s="8" t="str">
        <f aca="false">'контрол лист'!D49</f>
        <v>КИУ</v>
      </c>
      <c r="E50" s="8" t="n">
        <v>0</v>
      </c>
      <c r="F50" s="9" t="s">
        <v>17</v>
      </c>
      <c r="G50" s="8" t="n">
        <v>8</v>
      </c>
      <c r="H50" s="9" t="n">
        <v>0</v>
      </c>
      <c r="I50" s="9" t="s">
        <v>18</v>
      </c>
      <c r="J50" s="8" t="str">
        <f aca="false">'контрол лист'!J49</f>
        <v>Бродифакум 0,005% РОСС RU Д-RU.АД37.В.11289/19</v>
      </c>
    </row>
    <row r="51" customFormat="false" ht="24" hidden="false" customHeight="true" outlineLevel="0" collapsed="false">
      <c r="A51" s="8" t="s">
        <v>92</v>
      </c>
      <c r="B51" s="8" t="s">
        <v>93</v>
      </c>
      <c r="C51" s="8" t="s">
        <v>82</v>
      </c>
      <c r="D51" s="8" t="str">
        <f aca="false">'контрол лист'!D50</f>
        <v>КИУ</v>
      </c>
      <c r="E51" s="8" t="n">
        <v>0</v>
      </c>
      <c r="F51" s="9" t="s">
        <v>94</v>
      </c>
      <c r="G51" s="8" t="n">
        <v>5</v>
      </c>
      <c r="H51" s="9" t="n">
        <v>0</v>
      </c>
      <c r="I51" s="9" t="s">
        <v>18</v>
      </c>
      <c r="J51" s="8" t="str">
        <f aca="false">'контрол лист'!J50</f>
        <v>Бродифакум 0,005% РОСС RU Д-RU.АД37.В.11289/19</v>
      </c>
    </row>
    <row r="52" customFormat="false" ht="36" hidden="false" customHeight="true" outlineLevel="0" collapsed="false">
      <c r="A52" s="8" t="s">
        <v>95</v>
      </c>
      <c r="B52" s="8" t="s">
        <v>96</v>
      </c>
      <c r="C52" s="8" t="s">
        <v>82</v>
      </c>
      <c r="D52" s="8" t="str">
        <f aca="false">'контрол лист'!D51</f>
        <v>КИУ</v>
      </c>
      <c r="E52" s="8" t="n">
        <v>0</v>
      </c>
      <c r="F52" s="9" t="s">
        <v>94</v>
      </c>
      <c r="G52" s="8" t="n">
        <v>11</v>
      </c>
      <c r="H52" s="9" t="n">
        <v>0</v>
      </c>
      <c r="I52" s="9" t="s">
        <v>18</v>
      </c>
      <c r="J52" s="8" t="str">
        <f aca="false">'контрол лист'!J51</f>
        <v>Бродифакум 0,005% РОСС RU Д-RU.АД37.В.11289/19</v>
      </c>
    </row>
    <row r="53" customFormat="false" ht="24" hidden="false" customHeight="true" outlineLevel="0" collapsed="false">
      <c r="A53" s="8" t="s">
        <v>97</v>
      </c>
      <c r="B53" s="8" t="s">
        <v>98</v>
      </c>
      <c r="C53" s="8" t="s">
        <v>82</v>
      </c>
      <c r="D53" s="8" t="str">
        <f aca="false">'контрол лист'!D52</f>
        <v>КИУ</v>
      </c>
      <c r="E53" s="8" t="n">
        <v>0</v>
      </c>
      <c r="F53" s="9" t="s">
        <v>99</v>
      </c>
      <c r="G53" s="8" t="n">
        <v>6</v>
      </c>
      <c r="H53" s="9" t="n">
        <v>0</v>
      </c>
      <c r="I53" s="9" t="s">
        <v>18</v>
      </c>
      <c r="J53" s="8" t="str">
        <f aca="false">'контрол лист'!J52</f>
        <v>Бродифакум 0,005% РОСС RU Д-RU.АД37.В.11289/19</v>
      </c>
    </row>
    <row r="54" customFormat="false" ht="24" hidden="false" customHeight="true" outlineLevel="0" collapsed="false">
      <c r="A54" s="8" t="s">
        <v>100</v>
      </c>
      <c r="B54" s="8" t="s">
        <v>101</v>
      </c>
      <c r="C54" s="8" t="s">
        <v>82</v>
      </c>
      <c r="D54" s="8" t="str">
        <f aca="false">'контрол лист'!D53</f>
        <v>КИУ</v>
      </c>
      <c r="E54" s="8" t="n">
        <v>0</v>
      </c>
      <c r="F54" s="9" t="s">
        <v>99</v>
      </c>
      <c r="G54" s="8" t="n">
        <v>6</v>
      </c>
      <c r="H54" s="9" t="n">
        <v>0</v>
      </c>
      <c r="I54" s="9" t="s">
        <v>18</v>
      </c>
      <c r="J54" s="8" t="str">
        <f aca="false">'контрол лист'!J53</f>
        <v>Бродифакум 0,005% РОСС RU Д-RU.АД37.В.11289/19</v>
      </c>
    </row>
    <row r="55" customFormat="false" ht="84" hidden="false" customHeight="true" outlineLevel="0" collapsed="false">
      <c r="A55" s="8" t="s">
        <v>102</v>
      </c>
      <c r="B55" s="8" t="s">
        <v>103</v>
      </c>
      <c r="C55" s="8" t="s">
        <v>82</v>
      </c>
      <c r="D55" s="8" t="str">
        <f aca="false">'контрол лист'!D54</f>
        <v>КИУ</v>
      </c>
      <c r="E55" s="8" t="n">
        <v>0</v>
      </c>
      <c r="F55" s="9" t="s">
        <v>104</v>
      </c>
      <c r="G55" s="8" t="n">
        <v>26</v>
      </c>
      <c r="H55" s="9" t="n">
        <v>0</v>
      </c>
      <c r="I55" s="9" t="s">
        <v>18</v>
      </c>
      <c r="J55" s="8" t="str">
        <f aca="false">'контрол лист'!J54</f>
        <v>Бродифакум 0,005% РОСС RU Д-RU.АД37.В.11289/19</v>
      </c>
    </row>
    <row r="56" customFormat="false" ht="120" hidden="false" customHeight="true" outlineLevel="0" collapsed="false">
      <c r="A56" s="8" t="s">
        <v>105</v>
      </c>
      <c r="B56" s="8" t="s">
        <v>106</v>
      </c>
      <c r="C56" s="8" t="s">
        <v>82</v>
      </c>
      <c r="D56" s="8" t="str">
        <f aca="false">'контрол лист'!D55</f>
        <v>КИУ</v>
      </c>
      <c r="E56" s="8" t="s">
        <v>38</v>
      </c>
      <c r="F56" s="9" t="s">
        <v>104</v>
      </c>
      <c r="G56" s="8" t="n">
        <v>31</v>
      </c>
      <c r="H56" s="9" t="n">
        <v>0</v>
      </c>
      <c r="I56" s="9" t="s">
        <v>18</v>
      </c>
      <c r="J56" s="8" t="str">
        <f aca="false">'контрол лист'!J55</f>
        <v>Бродифакум 0,005% РОСС RU Д-RU.АД37.В.11289/19</v>
      </c>
    </row>
    <row r="57" customFormat="false" ht="48" hidden="false" customHeight="true" outlineLevel="0" collapsed="false">
      <c r="A57" s="8" t="s">
        <v>107</v>
      </c>
      <c r="B57" s="8" t="s">
        <v>108</v>
      </c>
      <c r="C57" s="8" t="s">
        <v>82</v>
      </c>
      <c r="D57" s="8" t="str">
        <f aca="false">'контрол лист'!D56</f>
        <v>КИУ</v>
      </c>
      <c r="E57" s="8" t="s">
        <v>38</v>
      </c>
      <c r="F57" s="9" t="s">
        <v>99</v>
      </c>
      <c r="G57" s="8" t="n">
        <v>13</v>
      </c>
      <c r="H57" s="9" t="n">
        <v>0</v>
      </c>
      <c r="I57" s="9" t="s">
        <v>18</v>
      </c>
      <c r="J57" s="8" t="str">
        <f aca="false">'контрол лист'!J56</f>
        <v>Бродифакум 0,005% РОСС RU Д-RU.АД37.В.11289/19</v>
      </c>
    </row>
    <row r="58" customFormat="false" ht="48" hidden="false" customHeight="true" outlineLevel="0" collapsed="false">
      <c r="A58" s="8" t="s">
        <v>109</v>
      </c>
      <c r="B58" s="8" t="s">
        <v>110</v>
      </c>
      <c r="C58" s="8" t="s">
        <v>82</v>
      </c>
      <c r="D58" s="8" t="str">
        <f aca="false">'контрол лист'!D57</f>
        <v>КИУ</v>
      </c>
      <c r="E58" s="8" t="n">
        <v>0</v>
      </c>
      <c r="F58" s="9" t="s">
        <v>99</v>
      </c>
      <c r="G58" s="8" t="n">
        <v>16</v>
      </c>
      <c r="H58" s="9" t="n">
        <v>0</v>
      </c>
      <c r="I58" s="9" t="s">
        <v>18</v>
      </c>
      <c r="J58" s="8" t="str">
        <f aca="false">'контрол лист'!J57</f>
        <v>Бродифакум 0,005% РОСС RU Д-RU.АД37.В.11289/19</v>
      </c>
    </row>
    <row r="59" customFormat="false" ht="24" hidden="false" customHeight="true" outlineLevel="0" collapsed="false">
      <c r="A59" s="12" t="s">
        <v>111</v>
      </c>
      <c r="B59" s="8" t="n">
        <f aca="false">SUM('контрол лист'!G7:G45)</f>
        <v>112</v>
      </c>
    </row>
    <row r="60" customFormat="false" ht="24" hidden="false" customHeight="true" outlineLevel="0" collapsed="false">
      <c r="A60" s="12" t="s">
        <v>112</v>
      </c>
      <c r="B60" s="8" t="n">
        <f aca="false">SUM('контрол лист'!G46:G58)</f>
        <v>156</v>
      </c>
    </row>
    <row r="61" customFormat="false" ht="38.25" hidden="false" customHeight="true" outlineLevel="0" collapsed="false">
      <c r="A61" s="12" t="s">
        <v>113</v>
      </c>
      <c r="B61" s="8" t="n">
        <f aca="false">'контрол лист'!B59+'контрол лист'!B60</f>
        <v>268</v>
      </c>
    </row>
    <row r="62" customFormat="false" ht="39" hidden="false" customHeight="true" outlineLevel="0" collapsed="false">
      <c r="A62" s="2" t="s">
        <v>114</v>
      </c>
      <c r="C62" s="2"/>
      <c r="D62" s="2"/>
      <c r="E62" s="2"/>
      <c r="F62" s="2"/>
      <c r="G62" s="2"/>
      <c r="H62" s="2"/>
      <c r="I62" s="2"/>
      <c r="J62" s="2"/>
    </row>
    <row r="63" customFormat="false" ht="72" hidden="false" customHeight="true" outlineLevel="0" collapsed="false">
      <c r="A63" s="2" t="s">
        <v>115</v>
      </c>
      <c r="C63" s="2"/>
      <c r="D63" s="2"/>
      <c r="E63" s="2"/>
      <c r="F63" s="2"/>
      <c r="G63" s="2"/>
      <c r="H63" s="2"/>
      <c r="I63" s="2"/>
      <c r="J63" s="2"/>
    </row>
    <row r="64" s="14" customFormat="true" ht="24" hidden="false" customHeight="true" outlineLevel="0" collapsed="false">
      <c r="A64" s="13" t="s">
        <v>116</v>
      </c>
      <c r="B64" s="14" t="s">
        <v>117</v>
      </c>
      <c r="G64" s="13" t="s">
        <v>118</v>
      </c>
      <c r="H64" s="13"/>
      <c r="I64" s="13" t="s">
        <v>119</v>
      </c>
      <c r="J64" s="15"/>
      <c r="K64" s="16"/>
      <c r="L64" s="16"/>
      <c r="M64" s="16"/>
      <c r="N64" s="16"/>
      <c r="O64" s="16"/>
      <c r="P64" s="13" t="s">
        <v>120</v>
      </c>
      <c r="Q64" s="13"/>
      <c r="R64" s="13" t="s">
        <v>119</v>
      </c>
      <c r="S64" s="13" t="s">
        <v>116</v>
      </c>
      <c r="T64" s="14" t="s">
        <v>117</v>
      </c>
      <c r="Y64" s="13" t="s">
        <v>120</v>
      </c>
      <c r="Z64" s="13"/>
      <c r="AA64" s="13" t="s">
        <v>119</v>
      </c>
      <c r="AB64" s="13" t="s">
        <v>116</v>
      </c>
      <c r="AC64" s="14" t="s">
        <v>117</v>
      </c>
      <c r="AH64" s="13" t="s">
        <v>120</v>
      </c>
      <c r="AI64" s="13"/>
      <c r="AJ64" s="13" t="s">
        <v>119</v>
      </c>
      <c r="AK64" s="13" t="s">
        <v>116</v>
      </c>
      <c r="AL64" s="14" t="s">
        <v>117</v>
      </c>
      <c r="AQ64" s="13" t="s">
        <v>120</v>
      </c>
      <c r="AR64" s="13"/>
      <c r="AS64" s="13" t="s">
        <v>119</v>
      </c>
      <c r="AT64" s="13" t="s">
        <v>116</v>
      </c>
      <c r="AU64" s="14" t="s">
        <v>117</v>
      </c>
      <c r="AZ64" s="13" t="s">
        <v>120</v>
      </c>
      <c r="BA64" s="13"/>
      <c r="BB64" s="13" t="s">
        <v>119</v>
      </c>
      <c r="BC64" s="13" t="s">
        <v>116</v>
      </c>
      <c r="BD64" s="14" t="s">
        <v>117</v>
      </c>
      <c r="BI64" s="13" t="s">
        <v>120</v>
      </c>
      <c r="BJ64" s="13"/>
      <c r="BK64" s="13" t="s">
        <v>119</v>
      </c>
      <c r="BL64" s="13" t="s">
        <v>116</v>
      </c>
      <c r="BM64" s="14" t="s">
        <v>117</v>
      </c>
      <c r="BR64" s="13" t="s">
        <v>120</v>
      </c>
      <c r="BS64" s="13"/>
      <c r="BT64" s="13" t="s">
        <v>119</v>
      </c>
      <c r="BU64" s="13" t="s">
        <v>116</v>
      </c>
      <c r="BV64" s="14" t="s">
        <v>117</v>
      </c>
      <c r="CA64" s="13" t="s">
        <v>120</v>
      </c>
      <c r="CB64" s="13"/>
      <c r="CC64" s="13" t="s">
        <v>119</v>
      </c>
      <c r="CD64" s="13" t="s">
        <v>116</v>
      </c>
      <c r="CE64" s="14" t="s">
        <v>117</v>
      </c>
      <c r="CJ64" s="13" t="s">
        <v>120</v>
      </c>
      <c r="CK64" s="13"/>
      <c r="CL64" s="13" t="s">
        <v>119</v>
      </c>
      <c r="CM64" s="13" t="s">
        <v>116</v>
      </c>
      <c r="CN64" s="14" t="s">
        <v>117</v>
      </c>
      <c r="CS64" s="13" t="s">
        <v>120</v>
      </c>
      <c r="CT64" s="13"/>
      <c r="CU64" s="13" t="s">
        <v>119</v>
      </c>
      <c r="CV64" s="13" t="s">
        <v>116</v>
      </c>
      <c r="CW64" s="14" t="s">
        <v>117</v>
      </c>
      <c r="DB64" s="13" t="s">
        <v>120</v>
      </c>
      <c r="DC64" s="13"/>
      <c r="DD64" s="13" t="s">
        <v>119</v>
      </c>
      <c r="DE64" s="13" t="s">
        <v>116</v>
      </c>
      <c r="DF64" s="14" t="s">
        <v>117</v>
      </c>
      <c r="DK64" s="13" t="s">
        <v>120</v>
      </c>
      <c r="DL64" s="13"/>
      <c r="DM64" s="13" t="s">
        <v>119</v>
      </c>
      <c r="DN64" s="13" t="s">
        <v>116</v>
      </c>
      <c r="DO64" s="14" t="s">
        <v>117</v>
      </c>
      <c r="DT64" s="13" t="s">
        <v>120</v>
      </c>
      <c r="DU64" s="13"/>
      <c r="DV64" s="13" t="s">
        <v>119</v>
      </c>
      <c r="DW64" s="13" t="s">
        <v>116</v>
      </c>
      <c r="DX64" s="14" t="s">
        <v>117</v>
      </c>
      <c r="EC64" s="13" t="s">
        <v>120</v>
      </c>
      <c r="ED64" s="13"/>
      <c r="EE64" s="13" t="s">
        <v>119</v>
      </c>
      <c r="EF64" s="13" t="s">
        <v>116</v>
      </c>
      <c r="EG64" s="14" t="s">
        <v>117</v>
      </c>
      <c r="EL64" s="13" t="s">
        <v>120</v>
      </c>
      <c r="EM64" s="13"/>
      <c r="EN64" s="13" t="s">
        <v>119</v>
      </c>
      <c r="EO64" s="13" t="s">
        <v>116</v>
      </c>
      <c r="EP64" s="14" t="s">
        <v>117</v>
      </c>
      <c r="EU64" s="13" t="s">
        <v>120</v>
      </c>
      <c r="EV64" s="13"/>
      <c r="EW64" s="13" t="s">
        <v>119</v>
      </c>
      <c r="EX64" s="13" t="s">
        <v>116</v>
      </c>
      <c r="EY64" s="14" t="s">
        <v>117</v>
      </c>
      <c r="FD64" s="13" t="s">
        <v>120</v>
      </c>
      <c r="FE64" s="13"/>
      <c r="FF64" s="13" t="s">
        <v>119</v>
      </c>
      <c r="FG64" s="13" t="s">
        <v>116</v>
      </c>
      <c r="FH64" s="14" t="s">
        <v>117</v>
      </c>
      <c r="FM64" s="13" t="s">
        <v>120</v>
      </c>
      <c r="FN64" s="13"/>
      <c r="FO64" s="13" t="s">
        <v>119</v>
      </c>
      <c r="FP64" s="13" t="s">
        <v>116</v>
      </c>
      <c r="FQ64" s="14" t="s">
        <v>117</v>
      </c>
      <c r="FV64" s="13" t="s">
        <v>120</v>
      </c>
      <c r="FW64" s="13"/>
      <c r="FX64" s="13" t="s">
        <v>119</v>
      </c>
      <c r="FY64" s="13" t="s">
        <v>116</v>
      </c>
      <c r="FZ64" s="14" t="s">
        <v>117</v>
      </c>
      <c r="GE64" s="13" t="s">
        <v>120</v>
      </c>
      <c r="GF64" s="13"/>
      <c r="GG64" s="13" t="s">
        <v>119</v>
      </c>
      <c r="GH64" s="13" t="s">
        <v>116</v>
      </c>
      <c r="GI64" s="14" t="s">
        <v>117</v>
      </c>
      <c r="GN64" s="13" t="s">
        <v>120</v>
      </c>
      <c r="GO64" s="13"/>
      <c r="GP64" s="13" t="s">
        <v>119</v>
      </c>
      <c r="GQ64" s="13" t="s">
        <v>116</v>
      </c>
      <c r="GR64" s="14" t="s">
        <v>117</v>
      </c>
      <c r="GW64" s="13" t="s">
        <v>120</v>
      </c>
      <c r="GX64" s="13"/>
      <c r="GY64" s="13" t="s">
        <v>119</v>
      </c>
      <c r="GZ64" s="13" t="s">
        <v>116</v>
      </c>
      <c r="HA64" s="14" t="s">
        <v>117</v>
      </c>
      <c r="HF64" s="13" t="s">
        <v>120</v>
      </c>
      <c r="HG64" s="13"/>
      <c r="HH64" s="13" t="s">
        <v>119</v>
      </c>
      <c r="HI64" s="13" t="s">
        <v>116</v>
      </c>
      <c r="HJ64" s="14" t="s">
        <v>117</v>
      </c>
      <c r="HO64" s="13" t="s">
        <v>120</v>
      </c>
      <c r="HP64" s="13"/>
      <c r="HQ64" s="13" t="s">
        <v>119</v>
      </c>
      <c r="HR64" s="13" t="s">
        <v>116</v>
      </c>
      <c r="HS64" s="14" t="s">
        <v>117</v>
      </c>
      <c r="HX64" s="13" t="s">
        <v>120</v>
      </c>
      <c r="HY64" s="13"/>
      <c r="HZ64" s="13" t="s">
        <v>119</v>
      </c>
      <c r="IA64" s="13" t="s">
        <v>116</v>
      </c>
      <c r="IB64" s="14" t="s">
        <v>117</v>
      </c>
      <c r="IG64" s="13" t="s">
        <v>120</v>
      </c>
      <c r="IH64" s="13"/>
      <c r="II64" s="13" t="s">
        <v>119</v>
      </c>
      <c r="IJ64" s="13" t="s">
        <v>116</v>
      </c>
      <c r="IK64" s="14" t="s">
        <v>117</v>
      </c>
      <c r="IP64" s="13" t="s">
        <v>120</v>
      </c>
      <c r="IQ64" s="13"/>
      <c r="IR64" s="13" t="s">
        <v>119</v>
      </c>
      <c r="IS64" s="13" t="s">
        <v>116</v>
      </c>
      <c r="IT64" s="14" t="s">
        <v>117</v>
      </c>
    </row>
    <row r="65" s="14" customFormat="true" ht="35.25" hidden="false" customHeight="true" outlineLevel="0" collapsed="false">
      <c r="A65" s="13" t="s">
        <v>121</v>
      </c>
      <c r="B65" s="14" t="s">
        <v>122</v>
      </c>
      <c r="G65" s="13" t="s">
        <v>123</v>
      </c>
      <c r="H65" s="13"/>
      <c r="I65" s="13" t="s">
        <v>124</v>
      </c>
      <c r="J65" s="15"/>
      <c r="K65" s="16"/>
      <c r="L65" s="16"/>
      <c r="M65" s="16"/>
      <c r="N65" s="16"/>
      <c r="O65" s="16"/>
      <c r="P65" s="13" t="s">
        <v>123</v>
      </c>
      <c r="Q65" s="13"/>
      <c r="R65" s="13" t="s">
        <v>125</v>
      </c>
      <c r="S65" s="13" t="s">
        <v>126</v>
      </c>
      <c r="T65" s="14" t="s">
        <v>122</v>
      </c>
      <c r="Y65" s="13" t="s">
        <v>123</v>
      </c>
      <c r="Z65" s="13"/>
      <c r="AA65" s="13" t="s">
        <v>125</v>
      </c>
      <c r="AB65" s="13" t="s">
        <v>126</v>
      </c>
      <c r="AC65" s="14" t="s">
        <v>122</v>
      </c>
      <c r="AH65" s="13" t="s">
        <v>123</v>
      </c>
      <c r="AI65" s="13"/>
      <c r="AJ65" s="13" t="s">
        <v>125</v>
      </c>
      <c r="AK65" s="13" t="s">
        <v>126</v>
      </c>
      <c r="AL65" s="14" t="s">
        <v>122</v>
      </c>
      <c r="AQ65" s="13" t="s">
        <v>123</v>
      </c>
      <c r="AR65" s="13"/>
      <c r="AS65" s="13" t="s">
        <v>125</v>
      </c>
      <c r="AT65" s="13" t="s">
        <v>126</v>
      </c>
      <c r="AU65" s="14" t="s">
        <v>122</v>
      </c>
      <c r="AZ65" s="13" t="s">
        <v>123</v>
      </c>
      <c r="BA65" s="13"/>
      <c r="BB65" s="13" t="s">
        <v>125</v>
      </c>
      <c r="BC65" s="13" t="s">
        <v>126</v>
      </c>
      <c r="BD65" s="14" t="s">
        <v>122</v>
      </c>
      <c r="BI65" s="13" t="s">
        <v>123</v>
      </c>
      <c r="BJ65" s="13"/>
      <c r="BK65" s="13" t="s">
        <v>125</v>
      </c>
      <c r="BL65" s="13" t="s">
        <v>126</v>
      </c>
      <c r="BM65" s="14" t="s">
        <v>122</v>
      </c>
      <c r="BR65" s="13" t="s">
        <v>123</v>
      </c>
      <c r="BS65" s="13"/>
      <c r="BT65" s="13" t="s">
        <v>125</v>
      </c>
      <c r="BU65" s="13" t="s">
        <v>126</v>
      </c>
      <c r="BV65" s="14" t="s">
        <v>122</v>
      </c>
      <c r="CA65" s="13" t="s">
        <v>123</v>
      </c>
      <c r="CB65" s="13"/>
      <c r="CC65" s="13" t="s">
        <v>125</v>
      </c>
      <c r="CD65" s="13" t="s">
        <v>126</v>
      </c>
      <c r="CE65" s="14" t="s">
        <v>122</v>
      </c>
      <c r="CJ65" s="13" t="s">
        <v>123</v>
      </c>
      <c r="CK65" s="13"/>
      <c r="CL65" s="13" t="s">
        <v>125</v>
      </c>
      <c r="CM65" s="13" t="s">
        <v>126</v>
      </c>
      <c r="CN65" s="14" t="s">
        <v>122</v>
      </c>
      <c r="CS65" s="13" t="s">
        <v>123</v>
      </c>
      <c r="CT65" s="13"/>
      <c r="CU65" s="13" t="s">
        <v>125</v>
      </c>
      <c r="CV65" s="13" t="s">
        <v>126</v>
      </c>
      <c r="CW65" s="14" t="s">
        <v>122</v>
      </c>
      <c r="DB65" s="13" t="s">
        <v>123</v>
      </c>
      <c r="DC65" s="13"/>
      <c r="DD65" s="13" t="s">
        <v>125</v>
      </c>
      <c r="DE65" s="13" t="s">
        <v>126</v>
      </c>
      <c r="DF65" s="14" t="s">
        <v>122</v>
      </c>
      <c r="DK65" s="13" t="s">
        <v>123</v>
      </c>
      <c r="DL65" s="13"/>
      <c r="DM65" s="13" t="s">
        <v>125</v>
      </c>
      <c r="DN65" s="13" t="s">
        <v>126</v>
      </c>
      <c r="DO65" s="14" t="s">
        <v>122</v>
      </c>
      <c r="DT65" s="13" t="s">
        <v>123</v>
      </c>
      <c r="DU65" s="13"/>
      <c r="DV65" s="13" t="s">
        <v>125</v>
      </c>
      <c r="DW65" s="13" t="s">
        <v>126</v>
      </c>
      <c r="DX65" s="14" t="s">
        <v>122</v>
      </c>
      <c r="EC65" s="13" t="s">
        <v>123</v>
      </c>
      <c r="ED65" s="13"/>
      <c r="EE65" s="13" t="s">
        <v>125</v>
      </c>
      <c r="EF65" s="13" t="s">
        <v>126</v>
      </c>
      <c r="EG65" s="14" t="s">
        <v>122</v>
      </c>
      <c r="EL65" s="13" t="s">
        <v>123</v>
      </c>
      <c r="EM65" s="13"/>
      <c r="EN65" s="13" t="s">
        <v>125</v>
      </c>
      <c r="EO65" s="13" t="s">
        <v>126</v>
      </c>
      <c r="EP65" s="14" t="s">
        <v>122</v>
      </c>
      <c r="EU65" s="13" t="s">
        <v>123</v>
      </c>
      <c r="EV65" s="13"/>
      <c r="EW65" s="13" t="s">
        <v>125</v>
      </c>
      <c r="EX65" s="13" t="s">
        <v>126</v>
      </c>
      <c r="EY65" s="14" t="s">
        <v>122</v>
      </c>
      <c r="FD65" s="13" t="s">
        <v>123</v>
      </c>
      <c r="FE65" s="13"/>
      <c r="FF65" s="13" t="s">
        <v>125</v>
      </c>
      <c r="FG65" s="13" t="s">
        <v>126</v>
      </c>
      <c r="FH65" s="14" t="s">
        <v>122</v>
      </c>
      <c r="FM65" s="13" t="s">
        <v>123</v>
      </c>
      <c r="FN65" s="13"/>
      <c r="FO65" s="13" t="s">
        <v>125</v>
      </c>
      <c r="FP65" s="13" t="s">
        <v>126</v>
      </c>
      <c r="FQ65" s="14" t="s">
        <v>122</v>
      </c>
      <c r="FV65" s="13" t="s">
        <v>123</v>
      </c>
      <c r="FW65" s="13"/>
      <c r="FX65" s="13" t="s">
        <v>125</v>
      </c>
      <c r="FY65" s="13" t="s">
        <v>126</v>
      </c>
      <c r="FZ65" s="14" t="s">
        <v>122</v>
      </c>
      <c r="GE65" s="13" t="s">
        <v>123</v>
      </c>
      <c r="GF65" s="13"/>
      <c r="GG65" s="13" t="s">
        <v>125</v>
      </c>
      <c r="GH65" s="13" t="s">
        <v>126</v>
      </c>
      <c r="GI65" s="14" t="s">
        <v>122</v>
      </c>
      <c r="GN65" s="13" t="s">
        <v>123</v>
      </c>
      <c r="GO65" s="13"/>
      <c r="GP65" s="13" t="s">
        <v>125</v>
      </c>
      <c r="GQ65" s="13" t="s">
        <v>126</v>
      </c>
      <c r="GR65" s="14" t="s">
        <v>122</v>
      </c>
      <c r="GW65" s="13" t="s">
        <v>123</v>
      </c>
      <c r="GX65" s="13"/>
      <c r="GY65" s="13" t="s">
        <v>125</v>
      </c>
      <c r="GZ65" s="13" t="s">
        <v>126</v>
      </c>
      <c r="HA65" s="14" t="s">
        <v>122</v>
      </c>
      <c r="HF65" s="13" t="s">
        <v>123</v>
      </c>
      <c r="HG65" s="13"/>
      <c r="HH65" s="13" t="s">
        <v>125</v>
      </c>
      <c r="HI65" s="13" t="s">
        <v>126</v>
      </c>
      <c r="HJ65" s="14" t="s">
        <v>122</v>
      </c>
      <c r="HO65" s="13" t="s">
        <v>123</v>
      </c>
      <c r="HP65" s="13"/>
      <c r="HQ65" s="13" t="s">
        <v>125</v>
      </c>
      <c r="HR65" s="13" t="s">
        <v>126</v>
      </c>
      <c r="HS65" s="14" t="s">
        <v>122</v>
      </c>
      <c r="HX65" s="13" t="s">
        <v>123</v>
      </c>
      <c r="HY65" s="13"/>
      <c r="HZ65" s="13" t="s">
        <v>125</v>
      </c>
      <c r="IA65" s="13" t="s">
        <v>126</v>
      </c>
      <c r="IB65" s="14" t="s">
        <v>122</v>
      </c>
      <c r="IG65" s="13" t="s">
        <v>123</v>
      </c>
      <c r="IH65" s="13"/>
      <c r="II65" s="13" t="s">
        <v>125</v>
      </c>
      <c r="IJ65" s="13" t="s">
        <v>126</v>
      </c>
      <c r="IK65" s="14" t="s">
        <v>122</v>
      </c>
      <c r="IP65" s="13" t="s">
        <v>123</v>
      </c>
      <c r="IQ65" s="13"/>
      <c r="IR65" s="13" t="s">
        <v>125</v>
      </c>
      <c r="IS65" s="13" t="s">
        <v>126</v>
      </c>
      <c r="IT65" s="14" t="s">
        <v>122</v>
      </c>
    </row>
    <row r="66" s="14" customFormat="true" ht="45.75" hidden="false" customHeight="true" outlineLevel="0" collapsed="false">
      <c r="A66" s="13" t="s">
        <v>127</v>
      </c>
      <c r="B66" s="14" t="s">
        <v>128</v>
      </c>
      <c r="G66" s="13" t="s">
        <v>129</v>
      </c>
      <c r="H66" s="13"/>
      <c r="I66" s="13" t="s">
        <v>130</v>
      </c>
      <c r="J66" s="15"/>
      <c r="K66" s="16"/>
      <c r="L66" s="16"/>
      <c r="M66" s="16"/>
      <c r="N66" s="16"/>
      <c r="O66" s="16"/>
      <c r="P66" s="13" t="s">
        <v>131</v>
      </c>
      <c r="Q66" s="13"/>
      <c r="R66" s="13" t="s">
        <v>130</v>
      </c>
      <c r="S66" s="13" t="s">
        <v>132</v>
      </c>
      <c r="T66" s="14" t="s">
        <v>128</v>
      </c>
      <c r="Y66" s="13" t="s">
        <v>131</v>
      </c>
      <c r="Z66" s="13"/>
      <c r="AA66" s="13" t="s">
        <v>130</v>
      </c>
      <c r="AB66" s="13" t="s">
        <v>132</v>
      </c>
      <c r="AC66" s="14" t="s">
        <v>128</v>
      </c>
      <c r="AH66" s="13" t="s">
        <v>131</v>
      </c>
      <c r="AI66" s="13"/>
      <c r="AJ66" s="13" t="s">
        <v>130</v>
      </c>
      <c r="AK66" s="13" t="s">
        <v>132</v>
      </c>
      <c r="AL66" s="14" t="s">
        <v>128</v>
      </c>
      <c r="AQ66" s="13" t="s">
        <v>131</v>
      </c>
      <c r="AR66" s="13"/>
      <c r="AS66" s="13" t="s">
        <v>130</v>
      </c>
      <c r="AT66" s="13" t="s">
        <v>132</v>
      </c>
      <c r="AU66" s="14" t="s">
        <v>128</v>
      </c>
      <c r="AZ66" s="13" t="s">
        <v>131</v>
      </c>
      <c r="BA66" s="13"/>
      <c r="BB66" s="13" t="s">
        <v>130</v>
      </c>
      <c r="BC66" s="13" t="s">
        <v>132</v>
      </c>
      <c r="BD66" s="14" t="s">
        <v>128</v>
      </c>
      <c r="BI66" s="13" t="s">
        <v>131</v>
      </c>
      <c r="BJ66" s="13"/>
      <c r="BK66" s="13" t="s">
        <v>130</v>
      </c>
      <c r="BL66" s="13" t="s">
        <v>132</v>
      </c>
      <c r="BM66" s="14" t="s">
        <v>128</v>
      </c>
      <c r="BR66" s="13" t="s">
        <v>131</v>
      </c>
      <c r="BS66" s="13"/>
      <c r="BT66" s="13" t="s">
        <v>130</v>
      </c>
      <c r="BU66" s="13" t="s">
        <v>132</v>
      </c>
      <c r="BV66" s="14" t="s">
        <v>128</v>
      </c>
      <c r="CA66" s="13" t="s">
        <v>131</v>
      </c>
      <c r="CB66" s="13"/>
      <c r="CC66" s="13" t="s">
        <v>130</v>
      </c>
      <c r="CD66" s="13" t="s">
        <v>132</v>
      </c>
      <c r="CE66" s="14" t="s">
        <v>128</v>
      </c>
      <c r="CJ66" s="13" t="s">
        <v>131</v>
      </c>
      <c r="CK66" s="13"/>
      <c r="CL66" s="13" t="s">
        <v>130</v>
      </c>
      <c r="CM66" s="13" t="s">
        <v>132</v>
      </c>
      <c r="CN66" s="14" t="s">
        <v>128</v>
      </c>
      <c r="CS66" s="13" t="s">
        <v>131</v>
      </c>
      <c r="CT66" s="13"/>
      <c r="CU66" s="13" t="s">
        <v>130</v>
      </c>
      <c r="CV66" s="13" t="s">
        <v>132</v>
      </c>
      <c r="CW66" s="14" t="s">
        <v>128</v>
      </c>
      <c r="DB66" s="13" t="s">
        <v>131</v>
      </c>
      <c r="DC66" s="13"/>
      <c r="DD66" s="13" t="s">
        <v>130</v>
      </c>
      <c r="DE66" s="13" t="s">
        <v>132</v>
      </c>
      <c r="DF66" s="14" t="s">
        <v>128</v>
      </c>
      <c r="DK66" s="13" t="s">
        <v>131</v>
      </c>
      <c r="DL66" s="13"/>
      <c r="DM66" s="13" t="s">
        <v>130</v>
      </c>
      <c r="DN66" s="13" t="s">
        <v>132</v>
      </c>
      <c r="DO66" s="14" t="s">
        <v>128</v>
      </c>
      <c r="DT66" s="13" t="s">
        <v>131</v>
      </c>
      <c r="DU66" s="13"/>
      <c r="DV66" s="13" t="s">
        <v>130</v>
      </c>
      <c r="DW66" s="13" t="s">
        <v>132</v>
      </c>
      <c r="DX66" s="14" t="s">
        <v>128</v>
      </c>
      <c r="EC66" s="13" t="s">
        <v>131</v>
      </c>
      <c r="ED66" s="13"/>
      <c r="EE66" s="13" t="s">
        <v>130</v>
      </c>
      <c r="EF66" s="13" t="s">
        <v>132</v>
      </c>
      <c r="EG66" s="14" t="s">
        <v>128</v>
      </c>
      <c r="EL66" s="13" t="s">
        <v>131</v>
      </c>
      <c r="EM66" s="13"/>
      <c r="EN66" s="13" t="s">
        <v>130</v>
      </c>
      <c r="EO66" s="13" t="s">
        <v>132</v>
      </c>
      <c r="EP66" s="14" t="s">
        <v>128</v>
      </c>
      <c r="EU66" s="13" t="s">
        <v>131</v>
      </c>
      <c r="EV66" s="13"/>
      <c r="EW66" s="13" t="s">
        <v>130</v>
      </c>
      <c r="EX66" s="13" t="s">
        <v>132</v>
      </c>
      <c r="EY66" s="14" t="s">
        <v>128</v>
      </c>
      <c r="FD66" s="13" t="s">
        <v>131</v>
      </c>
      <c r="FE66" s="13"/>
      <c r="FF66" s="13" t="s">
        <v>130</v>
      </c>
      <c r="FG66" s="13" t="s">
        <v>132</v>
      </c>
      <c r="FH66" s="14" t="s">
        <v>128</v>
      </c>
      <c r="FM66" s="13" t="s">
        <v>131</v>
      </c>
      <c r="FN66" s="13"/>
      <c r="FO66" s="13" t="s">
        <v>130</v>
      </c>
      <c r="FP66" s="13" t="s">
        <v>132</v>
      </c>
      <c r="FQ66" s="14" t="s">
        <v>128</v>
      </c>
      <c r="FV66" s="13" t="s">
        <v>131</v>
      </c>
      <c r="FW66" s="13"/>
      <c r="FX66" s="13" t="s">
        <v>130</v>
      </c>
      <c r="FY66" s="13" t="s">
        <v>132</v>
      </c>
      <c r="FZ66" s="14" t="s">
        <v>128</v>
      </c>
      <c r="GE66" s="13" t="s">
        <v>131</v>
      </c>
      <c r="GF66" s="13"/>
      <c r="GG66" s="13" t="s">
        <v>130</v>
      </c>
      <c r="GH66" s="13" t="s">
        <v>132</v>
      </c>
      <c r="GI66" s="14" t="s">
        <v>128</v>
      </c>
      <c r="GN66" s="13" t="s">
        <v>131</v>
      </c>
      <c r="GO66" s="13"/>
      <c r="GP66" s="13" t="s">
        <v>130</v>
      </c>
      <c r="GQ66" s="13" t="s">
        <v>132</v>
      </c>
      <c r="GR66" s="14" t="s">
        <v>128</v>
      </c>
      <c r="GW66" s="13" t="s">
        <v>131</v>
      </c>
      <c r="GX66" s="13"/>
      <c r="GY66" s="13" t="s">
        <v>130</v>
      </c>
      <c r="GZ66" s="13" t="s">
        <v>132</v>
      </c>
      <c r="HA66" s="14" t="s">
        <v>128</v>
      </c>
      <c r="HF66" s="13" t="s">
        <v>131</v>
      </c>
      <c r="HG66" s="13"/>
      <c r="HH66" s="13" t="s">
        <v>130</v>
      </c>
      <c r="HI66" s="13" t="s">
        <v>132</v>
      </c>
      <c r="HJ66" s="14" t="s">
        <v>128</v>
      </c>
      <c r="HO66" s="13" t="s">
        <v>131</v>
      </c>
      <c r="HP66" s="13"/>
      <c r="HQ66" s="13" t="s">
        <v>130</v>
      </c>
      <c r="HR66" s="13" t="s">
        <v>132</v>
      </c>
      <c r="HS66" s="14" t="s">
        <v>128</v>
      </c>
      <c r="HX66" s="13" t="s">
        <v>131</v>
      </c>
      <c r="HY66" s="13"/>
      <c r="HZ66" s="13" t="s">
        <v>130</v>
      </c>
      <c r="IA66" s="13" t="s">
        <v>132</v>
      </c>
      <c r="IB66" s="14" t="s">
        <v>128</v>
      </c>
      <c r="IG66" s="13" t="s">
        <v>131</v>
      </c>
      <c r="IH66" s="13"/>
      <c r="II66" s="13" t="s">
        <v>130</v>
      </c>
      <c r="IJ66" s="13" t="s">
        <v>132</v>
      </c>
      <c r="IK66" s="14" t="s">
        <v>128</v>
      </c>
      <c r="IP66" s="13" t="s">
        <v>131</v>
      </c>
      <c r="IQ66" s="13"/>
      <c r="IR66" s="13" t="s">
        <v>130</v>
      </c>
      <c r="IS66" s="13" t="s">
        <v>132</v>
      </c>
      <c r="IT66" s="14" t="s">
        <v>128</v>
      </c>
    </row>
    <row r="67" customFormat="false" ht="45.75" hidden="false" customHeight="true" outlineLevel="0" collapsed="false">
      <c r="A67" s="13" t="s">
        <v>133</v>
      </c>
      <c r="B67" s="14" t="s">
        <v>134</v>
      </c>
      <c r="C67" s="14"/>
      <c r="D67" s="14"/>
      <c r="E67" s="14"/>
      <c r="F67" s="14"/>
      <c r="G67" s="13"/>
      <c r="H67" s="13"/>
      <c r="I67" s="13"/>
      <c r="J67" s="15"/>
      <c r="K67" s="17"/>
      <c r="L67" s="17"/>
      <c r="M67" s="17"/>
      <c r="N67" s="17"/>
      <c r="O67" s="17"/>
      <c r="P67" s="13"/>
      <c r="Q67" s="13"/>
      <c r="R67" s="13"/>
      <c r="S67" s="13"/>
      <c r="Y67" s="13"/>
      <c r="Z67" s="13"/>
      <c r="AA67" s="13"/>
      <c r="AB67" s="13"/>
      <c r="AH67" s="13"/>
      <c r="AI67" s="13"/>
      <c r="AJ67" s="13"/>
      <c r="AK67" s="13"/>
      <c r="AQ67" s="13"/>
      <c r="AR67" s="13"/>
      <c r="AS67" s="13"/>
      <c r="AT67" s="13"/>
      <c r="AZ67" s="13"/>
      <c r="BA67" s="13"/>
      <c r="BB67" s="13"/>
      <c r="BC67" s="13"/>
      <c r="BI67" s="13"/>
      <c r="BJ67" s="13"/>
      <c r="BK67" s="13"/>
      <c r="BL67" s="13"/>
      <c r="BR67" s="13"/>
      <c r="BS67" s="13"/>
      <c r="BT67" s="13"/>
      <c r="BU67" s="13"/>
      <c r="CA67" s="13"/>
      <c r="CB67" s="13"/>
      <c r="CC67" s="13"/>
      <c r="CD67" s="13"/>
      <c r="CJ67" s="13"/>
      <c r="CK67" s="13"/>
      <c r="CL67" s="13"/>
      <c r="CM67" s="13"/>
      <c r="CS67" s="13"/>
      <c r="CT67" s="13"/>
      <c r="CU67" s="13"/>
      <c r="CV67" s="13"/>
      <c r="DB67" s="13"/>
      <c r="DC67" s="13"/>
      <c r="DD67" s="13"/>
      <c r="DE67" s="13"/>
      <c r="DK67" s="13"/>
      <c r="DL67" s="13"/>
      <c r="DM67" s="13"/>
      <c r="DN67" s="13"/>
      <c r="DT67" s="13"/>
      <c r="DU67" s="13"/>
      <c r="DV67" s="13"/>
      <c r="DW67" s="13"/>
      <c r="EC67" s="13"/>
      <c r="ED67" s="13"/>
      <c r="EE67" s="13"/>
      <c r="EF67" s="13"/>
      <c r="EL67" s="13"/>
      <c r="EM67" s="13"/>
      <c r="EN67" s="13"/>
      <c r="EO67" s="13"/>
      <c r="EU67" s="13"/>
      <c r="EV67" s="13"/>
      <c r="EW67" s="13"/>
      <c r="EX67" s="13"/>
      <c r="FD67" s="13"/>
      <c r="FE67" s="13"/>
      <c r="FF67" s="13"/>
      <c r="FG67" s="13"/>
      <c r="FM67" s="13"/>
      <c r="FN67" s="13"/>
      <c r="FO67" s="13"/>
      <c r="FP67" s="13"/>
      <c r="FV67" s="13"/>
      <c r="FW67" s="13"/>
      <c r="FX67" s="13"/>
      <c r="FY67" s="13"/>
      <c r="GE67" s="13"/>
      <c r="GF67" s="13"/>
      <c r="GG67" s="13"/>
      <c r="GH67" s="13"/>
      <c r="GN67" s="13"/>
      <c r="GO67" s="13"/>
      <c r="GP67" s="13"/>
      <c r="GQ67" s="13"/>
      <c r="GW67" s="13"/>
      <c r="GX67" s="13"/>
      <c r="GY67" s="13"/>
      <c r="GZ67" s="13"/>
      <c r="HF67" s="13"/>
      <c r="HG67" s="13"/>
      <c r="HH67" s="13"/>
      <c r="HI67" s="13"/>
      <c r="HO67" s="13"/>
      <c r="HP67" s="13"/>
      <c r="HQ67" s="13"/>
      <c r="HR67" s="13"/>
      <c r="HX67" s="13"/>
      <c r="HY67" s="13"/>
      <c r="HZ67" s="13"/>
      <c r="IA67" s="13"/>
      <c r="IG67" s="13"/>
      <c r="IH67" s="13"/>
      <c r="II67" s="13"/>
      <c r="IJ67" s="13"/>
      <c r="IP67" s="13"/>
      <c r="IQ67" s="13"/>
      <c r="IR67" s="13"/>
      <c r="IS67" s="13"/>
    </row>
    <row r="68" s="6" customFormat="true" ht="12" hidden="false" customHeight="true" outlineLevel="0" collapsed="false">
      <c r="A68" s="18" t="s">
        <v>135</v>
      </c>
    </row>
    <row r="69" customFormat="false" ht="12" hidden="false" customHeight="true" outlineLevel="0" collapsed="false">
      <c r="A69" s="18" t="s">
        <v>136</v>
      </c>
      <c r="B69" s="18"/>
      <c r="C69" s="18"/>
      <c r="D69" s="18"/>
      <c r="E69" s="18"/>
      <c r="F69" s="18"/>
      <c r="G69" s="19" t="s">
        <v>137</v>
      </c>
      <c r="H69" s="19"/>
      <c r="I69" s="19"/>
      <c r="J69" s="19"/>
    </row>
    <row r="70" s="1" customFormat="true" ht="12" hidden="false" customHeight="true" outlineLevel="0" collapsed="false">
      <c r="A70" s="1" t="s">
        <v>138</v>
      </c>
      <c r="B70" s="6"/>
      <c r="C70" s="6"/>
      <c r="D70" s="6"/>
      <c r="E70" s="6"/>
      <c r="J70" s="4"/>
    </row>
    <row r="71" customFormat="false" ht="12" hidden="false" customHeight="true" outlineLevel="0" collapsed="false">
      <c r="A71" s="4" t="s">
        <v>139</v>
      </c>
      <c r="B71" s="4"/>
      <c r="C71" s="4"/>
      <c r="D71" s="4"/>
      <c r="E71" s="6"/>
      <c r="F71" s="6"/>
      <c r="G71" s="20" t="s">
        <v>137</v>
      </c>
      <c r="H71" s="20"/>
      <c r="I71" s="20"/>
      <c r="J71" s="20"/>
    </row>
  </sheetData>
  <mergeCells count="179">
    <mergeCell ref="A2:B2"/>
    <mergeCell ref="A3:A5"/>
    <mergeCell ref="B3:B5"/>
    <mergeCell ref="C3:C5"/>
    <mergeCell ref="D3:D5"/>
    <mergeCell ref="E4:E5"/>
    <mergeCell ref="H4:H5"/>
    <mergeCell ref="I4:I5"/>
    <mergeCell ref="J4:J5"/>
    <mergeCell ref="G64:H64"/>
    <mergeCell ref="K64:O64"/>
    <mergeCell ref="P64:Q64"/>
    <mergeCell ref="T64:X64"/>
    <mergeCell ref="Y64:Z64"/>
    <mergeCell ref="AC64:AG64"/>
    <mergeCell ref="AH64:AI64"/>
    <mergeCell ref="AL64:AP64"/>
    <mergeCell ref="AQ64:AR64"/>
    <mergeCell ref="AU64:AY64"/>
    <mergeCell ref="AZ64:BA64"/>
    <mergeCell ref="BD64:BH64"/>
    <mergeCell ref="BI64:BJ64"/>
    <mergeCell ref="BM64:BQ64"/>
    <mergeCell ref="BR64:BS64"/>
    <mergeCell ref="BV64:BZ64"/>
    <mergeCell ref="CA64:CB64"/>
    <mergeCell ref="CE64:CI64"/>
    <mergeCell ref="CJ64:CK64"/>
    <mergeCell ref="CN64:CR64"/>
    <mergeCell ref="CS64:CT64"/>
    <mergeCell ref="CW64:DA64"/>
    <mergeCell ref="DB64:DC64"/>
    <mergeCell ref="DF64:DJ64"/>
    <mergeCell ref="DK64:DL64"/>
    <mergeCell ref="DO64:DS64"/>
    <mergeCell ref="DT64:DU64"/>
    <mergeCell ref="DX64:EB64"/>
    <mergeCell ref="EC64:ED64"/>
    <mergeCell ref="EG64:EK64"/>
    <mergeCell ref="EL64:EM64"/>
    <mergeCell ref="EP64:ET64"/>
    <mergeCell ref="EU64:EV64"/>
    <mergeCell ref="EY64:FC64"/>
    <mergeCell ref="FD64:FE64"/>
    <mergeCell ref="FH64:FL64"/>
    <mergeCell ref="FM64:FN64"/>
    <mergeCell ref="FQ64:FU64"/>
    <mergeCell ref="FV64:FW64"/>
    <mergeCell ref="FZ64:GD64"/>
    <mergeCell ref="GE64:GF64"/>
    <mergeCell ref="GI64:GM64"/>
    <mergeCell ref="GN64:GO64"/>
    <mergeCell ref="GR64:GV64"/>
    <mergeCell ref="GW64:GX64"/>
    <mergeCell ref="HA64:HE64"/>
    <mergeCell ref="HF64:HG64"/>
    <mergeCell ref="HJ64:HN64"/>
    <mergeCell ref="HO64:HP64"/>
    <mergeCell ref="HS64:HW64"/>
    <mergeCell ref="HX64:HY64"/>
    <mergeCell ref="IB64:IF64"/>
    <mergeCell ref="IG64:IH64"/>
    <mergeCell ref="IK64:IO64"/>
    <mergeCell ref="IP64:IQ64"/>
    <mergeCell ref="IT64:IV64"/>
    <mergeCell ref="G65:H65"/>
    <mergeCell ref="K65:O65"/>
    <mergeCell ref="P65:Q65"/>
    <mergeCell ref="T65:X65"/>
    <mergeCell ref="Y65:Z65"/>
    <mergeCell ref="AC65:AG65"/>
    <mergeCell ref="AH65:AI65"/>
    <mergeCell ref="AL65:AP65"/>
    <mergeCell ref="AQ65:AR65"/>
    <mergeCell ref="AU65:AY65"/>
    <mergeCell ref="AZ65:BA65"/>
    <mergeCell ref="BD65:BH65"/>
    <mergeCell ref="BI65:BJ65"/>
    <mergeCell ref="BM65:BQ65"/>
    <mergeCell ref="BR65:BS65"/>
    <mergeCell ref="BV65:BZ65"/>
    <mergeCell ref="CA65:CB65"/>
    <mergeCell ref="CE65:CI65"/>
    <mergeCell ref="CJ65:CK65"/>
    <mergeCell ref="CN65:CR65"/>
    <mergeCell ref="CS65:CT65"/>
    <mergeCell ref="CW65:DA65"/>
    <mergeCell ref="DB65:DC65"/>
    <mergeCell ref="DF65:DJ65"/>
    <mergeCell ref="DK65:DL65"/>
    <mergeCell ref="DO65:DS65"/>
    <mergeCell ref="DT65:DU65"/>
    <mergeCell ref="DX65:EB65"/>
    <mergeCell ref="EC65:ED65"/>
    <mergeCell ref="EG65:EK65"/>
    <mergeCell ref="EL65:EM65"/>
    <mergeCell ref="EP65:ET65"/>
    <mergeCell ref="EU65:EV65"/>
    <mergeCell ref="EY65:FC65"/>
    <mergeCell ref="FD65:FE65"/>
    <mergeCell ref="FH65:FL65"/>
    <mergeCell ref="FM65:FN65"/>
    <mergeCell ref="FQ65:FU65"/>
    <mergeCell ref="FV65:FW65"/>
    <mergeCell ref="FZ65:GD65"/>
    <mergeCell ref="GE65:GF65"/>
    <mergeCell ref="GI65:GM65"/>
    <mergeCell ref="GN65:GO65"/>
    <mergeCell ref="GR65:GV65"/>
    <mergeCell ref="GW65:GX65"/>
    <mergeCell ref="HA65:HE65"/>
    <mergeCell ref="HF65:HG65"/>
    <mergeCell ref="HJ65:HN65"/>
    <mergeCell ref="HO65:HP65"/>
    <mergeCell ref="HS65:HW65"/>
    <mergeCell ref="HX65:HY65"/>
    <mergeCell ref="IB65:IF65"/>
    <mergeCell ref="IG65:IH65"/>
    <mergeCell ref="IK65:IO65"/>
    <mergeCell ref="IP65:IQ65"/>
    <mergeCell ref="IT65:IV65"/>
    <mergeCell ref="G66:H66"/>
    <mergeCell ref="K66:O66"/>
    <mergeCell ref="P66:Q66"/>
    <mergeCell ref="T66:X66"/>
    <mergeCell ref="Y66:Z66"/>
    <mergeCell ref="AC66:AG66"/>
    <mergeCell ref="AH66:AI66"/>
    <mergeCell ref="AL66:AP66"/>
    <mergeCell ref="AQ66:AR66"/>
    <mergeCell ref="AU66:AY66"/>
    <mergeCell ref="AZ66:BA66"/>
    <mergeCell ref="BD66:BH66"/>
    <mergeCell ref="BI66:BJ66"/>
    <mergeCell ref="BM66:BQ66"/>
    <mergeCell ref="BR66:BS66"/>
    <mergeCell ref="BV66:BZ66"/>
    <mergeCell ref="CA66:CB66"/>
    <mergeCell ref="CE66:CI66"/>
    <mergeCell ref="CJ66:CK66"/>
    <mergeCell ref="CN66:CR66"/>
    <mergeCell ref="CS66:CT66"/>
    <mergeCell ref="CW66:DA66"/>
    <mergeCell ref="DB66:DC66"/>
    <mergeCell ref="DF66:DJ66"/>
    <mergeCell ref="DK66:DL66"/>
    <mergeCell ref="DO66:DS66"/>
    <mergeCell ref="DT66:DU66"/>
    <mergeCell ref="DX66:EB66"/>
    <mergeCell ref="EC66:ED66"/>
    <mergeCell ref="EG66:EK66"/>
    <mergeCell ref="EL66:EM66"/>
    <mergeCell ref="EP66:ET66"/>
    <mergeCell ref="EU66:EV66"/>
    <mergeCell ref="EY66:FC66"/>
    <mergeCell ref="FD66:FE66"/>
    <mergeCell ref="FH66:FL66"/>
    <mergeCell ref="FM66:FN66"/>
    <mergeCell ref="FQ66:FU66"/>
    <mergeCell ref="FV66:FW66"/>
    <mergeCell ref="FZ66:GD66"/>
    <mergeCell ref="GE66:GF66"/>
    <mergeCell ref="GI66:GM66"/>
    <mergeCell ref="GN66:GO66"/>
    <mergeCell ref="GR66:GV66"/>
    <mergeCell ref="GW66:GX66"/>
    <mergeCell ref="HA66:HE66"/>
    <mergeCell ref="HF66:HG66"/>
    <mergeCell ref="HJ66:HN66"/>
    <mergeCell ref="HO66:HP66"/>
    <mergeCell ref="HS66:HW66"/>
    <mergeCell ref="HX66:HY66"/>
    <mergeCell ref="IB66:IF66"/>
    <mergeCell ref="IG66:IH66"/>
    <mergeCell ref="IK66:IO66"/>
    <mergeCell ref="IP66:IQ66"/>
    <mergeCell ref="IT66:IV66"/>
    <mergeCell ref="G69:J69"/>
    <mergeCell ref="G71:J71"/>
  </mergeCells>
  <printOptions headings="false" gridLines="false" gridLinesSet="true" horizontalCentered="false" verticalCentered="false"/>
  <pageMargins left="0.689583333333333" right="0.471527777777778" top="0.304861111111111" bottom="0.03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999999"/>
    <pageSetUpPr fitToPage="true"/>
  </sheetPr>
  <dimension ref="B1:H84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75" zoomScalePageLayoutView="75" workbookViewId="0">
      <pane xSplit="2" ySplit="7" topLeftCell="C8" activePane="bottomRight" state="frozen"/>
      <selection pane="topLeft" activeCell="A1" activeCellId="0" sqref="A1"/>
      <selection pane="topRight" activeCell="C1" activeCellId="0" sqref="C1"/>
      <selection pane="bottomLeft" activeCell="A8" activeCellId="0" sqref="A8"/>
      <selection pane="bottomRight" activeCell="H69" activeCellId="0" sqref="H69"/>
    </sheetView>
  </sheetViews>
  <sheetFormatPr defaultColWidth="12" defaultRowHeight="14.25" zeroHeight="false" outlineLevelRow="0" outlineLevelCol="0"/>
  <cols>
    <col collapsed="false" customWidth="true" hidden="false" outlineLevel="0" max="1" min="1" style="126" width="7.85"/>
    <col collapsed="false" customWidth="true" hidden="false" outlineLevel="0" max="2" min="2" style="126" width="19.43"/>
    <col collapsed="false" customWidth="false" hidden="false" outlineLevel="0" max="3" min="3" style="126" width="12"/>
    <col collapsed="false" customWidth="true" hidden="false" outlineLevel="0" max="4" min="4" style="126" width="14.86"/>
    <col collapsed="false" customWidth="true" hidden="false" outlineLevel="0" max="5" min="5" style="126" width="16.85"/>
    <col collapsed="false" customWidth="true" hidden="false" outlineLevel="0" max="6" min="6" style="126" width="13.71"/>
    <col collapsed="false" customWidth="true" hidden="false" outlineLevel="0" max="7" min="7" style="126" width="15.14"/>
    <col collapsed="false" customWidth="true" hidden="false" outlineLevel="0" max="8" min="8" style="126" width="14.86"/>
    <col collapsed="false" customWidth="false" hidden="false" outlineLevel="0" max="1024" min="9" style="126" width="12"/>
  </cols>
  <sheetData>
    <row r="1" customFormat="false" ht="15" hidden="false" customHeight="false" outlineLevel="0" collapsed="false">
      <c r="B1" s="127" t="str">
        <f aca="false">[1]занесвынес!A1</f>
        <v>ООО Альфадез</v>
      </c>
      <c r="C1" s="127"/>
      <c r="D1" s="127"/>
      <c r="E1" s="127"/>
      <c r="F1" s="127"/>
      <c r="G1" s="127"/>
      <c r="H1" s="127"/>
    </row>
    <row r="2" customFormat="false" ht="14.25" hidden="false" customHeight="false" outlineLevel="0" collapsed="false">
      <c r="B2" s="128" t="str">
        <f aca="false">[1]занесвынес!A2</f>
        <v>Контактный телефон</v>
      </c>
      <c r="C2" s="128"/>
      <c r="D2" s="129" t="n">
        <f aca="false">[1]занесвынес!C2</f>
        <v>89379676209</v>
      </c>
      <c r="E2" s="129"/>
      <c r="F2" s="130"/>
      <c r="G2" s="130"/>
      <c r="H2" s="131"/>
    </row>
    <row r="3" customFormat="false" ht="14.25" hidden="false" customHeight="false" outlineLevel="0" collapsed="false">
      <c r="B3" s="132" t="s">
        <v>303</v>
      </c>
      <c r="C3" s="133" t="s">
        <v>287</v>
      </c>
      <c r="D3" s="133"/>
      <c r="E3" s="134" t="str">
        <f aca="false">[1]занесвынес!A4</f>
        <v>Наименование обьекта</v>
      </c>
      <c r="F3" s="134"/>
      <c r="G3" s="135" t="str">
        <f aca="false">журнал!C4</f>
        <v>ОСП ЗУПИ</v>
      </c>
      <c r="H3" s="135"/>
    </row>
    <row r="4" customFormat="false" ht="14.25" hidden="false" customHeight="false" outlineLevel="0" collapsed="false">
      <c r="B4" s="132" t="s">
        <v>304</v>
      </c>
      <c r="C4" s="136" t="str">
        <f aca="false">'05.10. 1 контур'!C4:D4</f>
        <v>Синкевич Н.Г.</v>
      </c>
      <c r="D4" s="136"/>
      <c r="E4" s="137" t="str">
        <f aca="false">[1]занесвынес!A5</f>
        <v>Адрес проведения работ</v>
      </c>
      <c r="F4" s="137"/>
      <c r="G4" s="136" t="str">
        <f aca="false">журнал!C5</f>
        <v>с.Овчарное ул.Луговая 41</v>
      </c>
      <c r="H4" s="136"/>
    </row>
    <row r="5" customFormat="false" ht="14.25" hidden="false" customHeight="false" outlineLevel="0" collapsed="false">
      <c r="B5" s="138" t="s">
        <v>305</v>
      </c>
      <c r="C5" s="139" t="n">
        <f aca="false">журнал!A11</f>
        <v>45215</v>
      </c>
      <c r="D5" s="130"/>
      <c r="E5" s="130"/>
      <c r="F5" s="130"/>
      <c r="G5" s="130"/>
      <c r="H5" s="131"/>
    </row>
    <row r="7" customFormat="false" ht="15" hidden="false" customHeight="false" outlineLevel="0" collapsed="false">
      <c r="B7" s="127" t="s">
        <v>306</v>
      </c>
      <c r="C7" s="127"/>
      <c r="D7" s="127"/>
      <c r="E7" s="127"/>
      <c r="F7" s="127"/>
      <c r="G7" s="127"/>
      <c r="H7" s="127"/>
    </row>
    <row r="9" customFormat="false" ht="15" hidden="false" customHeight="false" outlineLevel="0" collapsed="false">
      <c r="B9" s="140" t="s">
        <v>307</v>
      </c>
      <c r="C9" s="140"/>
    </row>
    <row r="10" customFormat="false" ht="15" hidden="false" customHeight="false" outlineLevel="0" collapsed="false">
      <c r="B10" s="140" t="s">
        <v>308</v>
      </c>
    </row>
    <row r="11" s="141" customFormat="true" ht="45" hidden="false" customHeight="true" outlineLevel="0" collapsed="false">
      <c r="B11" s="142" t="s">
        <v>309</v>
      </c>
      <c r="C11" s="142" t="s">
        <v>310</v>
      </c>
      <c r="D11" s="142" t="s">
        <v>311</v>
      </c>
      <c r="E11" s="142" t="s">
        <v>312</v>
      </c>
      <c r="F11" s="142" t="s">
        <v>313</v>
      </c>
      <c r="G11" s="142" t="s">
        <v>314</v>
      </c>
      <c r="H11" s="142"/>
    </row>
    <row r="12" customFormat="false" ht="14.25" hidden="false" customHeight="false" outlineLevel="0" collapsed="false">
      <c r="B12" s="143" t="s">
        <v>18</v>
      </c>
      <c r="C12" s="143" t="s">
        <v>18</v>
      </c>
      <c r="D12" s="143" t="s">
        <v>18</v>
      </c>
      <c r="E12" s="143" t="s">
        <v>18</v>
      </c>
      <c r="F12" s="144" t="s">
        <v>18</v>
      </c>
      <c r="G12" s="143" t="s">
        <v>18</v>
      </c>
      <c r="H12" s="143"/>
    </row>
    <row r="14" customFormat="false" ht="15" hidden="false" customHeight="false" outlineLevel="0" collapsed="false">
      <c r="B14" s="140" t="s">
        <v>315</v>
      </c>
      <c r="C14" s="140"/>
      <c r="D14" s="140"/>
    </row>
    <row r="15" s="141" customFormat="true" ht="39.75" hidden="false" customHeight="true" outlineLevel="0" collapsed="false">
      <c r="B15" s="145" t="s">
        <v>309</v>
      </c>
      <c r="C15" s="142" t="s">
        <v>310</v>
      </c>
      <c r="D15" s="142" t="s">
        <v>311</v>
      </c>
      <c r="E15" s="142" t="s">
        <v>312</v>
      </c>
      <c r="F15" s="142" t="s">
        <v>313</v>
      </c>
      <c r="G15" s="142" t="s">
        <v>314</v>
      </c>
      <c r="H15" s="142"/>
    </row>
    <row r="16" customFormat="false" ht="28.5" hidden="false" customHeight="false" outlineLevel="0" collapsed="false">
      <c r="B16" s="146" t="s">
        <v>316</v>
      </c>
      <c r="C16" s="147" t="s">
        <v>18</v>
      </c>
      <c r="D16" s="147" t="s">
        <v>18</v>
      </c>
      <c r="E16" s="147" t="s">
        <v>18</v>
      </c>
      <c r="F16" s="148" t="s">
        <v>18</v>
      </c>
      <c r="G16" s="147" t="s">
        <v>18</v>
      </c>
      <c r="H16" s="147"/>
    </row>
    <row r="18" customFormat="false" ht="15" hidden="false" customHeight="false" outlineLevel="0" collapsed="false">
      <c r="B18" s="149" t="s">
        <v>317</v>
      </c>
    </row>
    <row r="19" customFormat="false" ht="15" hidden="false" customHeight="false" outlineLevel="0" collapsed="false">
      <c r="B19" s="150" t="s">
        <v>318</v>
      </c>
      <c r="C19" s="150" t="s">
        <v>319</v>
      </c>
    </row>
    <row r="20" customFormat="false" ht="15" hidden="false" customHeight="false" outlineLevel="0" collapsed="false">
      <c r="B20" s="151" t="s">
        <v>320</v>
      </c>
      <c r="C20" s="151"/>
    </row>
    <row r="21" customFormat="false" ht="14.25" hidden="false" customHeight="false" outlineLevel="0" collapsed="false">
      <c r="B21" s="133" t="s">
        <v>321</v>
      </c>
      <c r="C21" s="147" t="s">
        <v>18</v>
      </c>
    </row>
    <row r="22" customFormat="false" ht="14.25" hidden="false" customHeight="false" outlineLevel="0" collapsed="false">
      <c r="B22" s="133" t="s">
        <v>322</v>
      </c>
      <c r="C22" s="147" t="s">
        <v>18</v>
      </c>
    </row>
    <row r="24" customFormat="false" ht="14.25" hidden="false" customHeight="false" outlineLevel="0" collapsed="false">
      <c r="B24" s="152" t="s">
        <v>323</v>
      </c>
      <c r="C24" s="130"/>
      <c r="D24" s="130"/>
      <c r="E24" s="130"/>
      <c r="F24" s="131"/>
      <c r="G24" s="153" t="s">
        <v>18</v>
      </c>
      <c r="H24" s="153"/>
    </row>
    <row r="25" customFormat="false" ht="14.25" hidden="false" customHeight="false" outlineLevel="0" collapsed="false">
      <c r="B25" s="152" t="s">
        <v>324</v>
      </c>
      <c r="C25" s="130"/>
      <c r="D25" s="130"/>
      <c r="E25" s="130"/>
      <c r="F25" s="131"/>
      <c r="G25" s="147" t="s">
        <v>18</v>
      </c>
      <c r="H25" s="147"/>
    </row>
    <row r="26" customFormat="false" ht="14.25" hidden="false" customHeight="false" outlineLevel="0" collapsed="false">
      <c r="B26" s="152" t="s">
        <v>325</v>
      </c>
      <c r="C26" s="130"/>
      <c r="D26" s="130"/>
      <c r="E26" s="130"/>
      <c r="F26" s="131"/>
      <c r="G26" s="147" t="s">
        <v>18</v>
      </c>
      <c r="H26" s="147"/>
    </row>
    <row r="27" customFormat="false" ht="14.25" hidden="false" customHeight="false" outlineLevel="0" collapsed="false">
      <c r="B27" s="152" t="s">
        <v>326</v>
      </c>
      <c r="C27" s="130"/>
      <c r="D27" s="130"/>
      <c r="E27" s="130"/>
      <c r="F27" s="131"/>
      <c r="G27" s="147" t="s">
        <v>18</v>
      </c>
      <c r="H27" s="147"/>
    </row>
    <row r="28" customFormat="false" ht="15" hidden="false" customHeight="false" outlineLevel="0" collapsed="false">
      <c r="B28" s="149" t="s">
        <v>327</v>
      </c>
    </row>
    <row r="29" customFormat="false" ht="14.25" hidden="false" customHeight="false" outlineLevel="0" collapsed="false">
      <c r="B29" s="154" t="s">
        <v>328</v>
      </c>
      <c r="C29" s="130"/>
      <c r="D29" s="130"/>
      <c r="E29" s="130"/>
      <c r="F29" s="130"/>
      <c r="G29" s="130"/>
      <c r="H29" s="131"/>
    </row>
    <row r="31" customFormat="false" ht="15" hidden="false" customHeight="false" outlineLevel="0" collapsed="false">
      <c r="B31" s="140" t="s">
        <v>329</v>
      </c>
    </row>
    <row r="32" customFormat="false" ht="45" hidden="false" customHeight="true" outlineLevel="0" collapsed="false">
      <c r="B32" s="145" t="s">
        <v>309</v>
      </c>
      <c r="C32" s="142" t="s">
        <v>310</v>
      </c>
      <c r="D32" s="142" t="s">
        <v>311</v>
      </c>
      <c r="E32" s="142" t="s">
        <v>312</v>
      </c>
      <c r="F32" s="142" t="s">
        <v>313</v>
      </c>
      <c r="G32" s="142" t="s">
        <v>314</v>
      </c>
      <c r="H32" s="142"/>
    </row>
    <row r="33" customFormat="false" ht="14.25" hidden="false" customHeight="false" outlineLevel="0" collapsed="false">
      <c r="B33" s="143" t="s">
        <v>18</v>
      </c>
      <c r="C33" s="143" t="s">
        <v>18</v>
      </c>
      <c r="D33" s="143" t="s">
        <v>18</v>
      </c>
      <c r="E33" s="143" t="s">
        <v>18</v>
      </c>
      <c r="F33" s="144" t="s">
        <v>18</v>
      </c>
      <c r="G33" s="143" t="s">
        <v>18</v>
      </c>
      <c r="H33" s="143"/>
    </row>
    <row r="35" customFormat="false" ht="15" hidden="false" customHeight="false" outlineLevel="0" collapsed="false">
      <c r="B35" s="149" t="s">
        <v>317</v>
      </c>
    </row>
    <row r="36" customFormat="false" ht="15" hidden="false" customHeight="false" outlineLevel="0" collapsed="false">
      <c r="B36" s="150" t="s">
        <v>318</v>
      </c>
      <c r="C36" s="150" t="s">
        <v>319</v>
      </c>
    </row>
    <row r="37" customFormat="false" ht="14.25" hidden="false" customHeight="false" outlineLevel="0" collapsed="false">
      <c r="B37" s="133" t="s">
        <v>330</v>
      </c>
      <c r="C37" s="133"/>
    </row>
    <row r="38" customFormat="false" ht="14.25" hidden="false" customHeight="false" outlineLevel="0" collapsed="false">
      <c r="B38" s="133" t="s">
        <v>331</v>
      </c>
      <c r="C38" s="147" t="s">
        <v>18</v>
      </c>
    </row>
    <row r="39" s="141" customFormat="true" ht="14.25" hidden="false" customHeight="false" outlineLevel="0" collapsed="false">
      <c r="B39" s="133" t="s">
        <v>332</v>
      </c>
      <c r="C39" s="147" t="s">
        <v>18</v>
      </c>
    </row>
    <row r="40" customFormat="false" ht="14.25" hidden="false" customHeight="false" outlineLevel="0" collapsed="false">
      <c r="B40" s="133" t="s">
        <v>333</v>
      </c>
      <c r="C40" s="147" t="s">
        <v>18</v>
      </c>
      <c r="D40" s="155"/>
      <c r="E40" s="155"/>
      <c r="F40" s="155"/>
      <c r="G40" s="155"/>
    </row>
    <row r="41" customFormat="false" ht="14.25" hidden="false" customHeight="false" outlineLevel="0" collapsed="false">
      <c r="B41" s="133" t="s">
        <v>322</v>
      </c>
      <c r="C41" s="147" t="s">
        <v>18</v>
      </c>
      <c r="D41" s="155"/>
      <c r="E41" s="155"/>
      <c r="F41" s="155"/>
      <c r="G41" s="155"/>
    </row>
    <row r="42" customFormat="false" ht="14.25" hidden="false" customHeight="false" outlineLevel="0" collapsed="false">
      <c r="B42" s="130"/>
      <c r="C42" s="156"/>
      <c r="D42" s="155"/>
      <c r="E42" s="155"/>
      <c r="F42" s="155"/>
      <c r="G42" s="155"/>
    </row>
    <row r="43" customFormat="false" ht="14.25" hidden="false" customHeight="false" outlineLevel="0" collapsed="false">
      <c r="B43" s="157" t="s">
        <v>334</v>
      </c>
      <c r="C43" s="156"/>
      <c r="D43" s="156"/>
      <c r="E43" s="156"/>
      <c r="F43" s="156"/>
      <c r="G43" s="156"/>
      <c r="H43" s="131"/>
    </row>
    <row r="44" customFormat="false" ht="14.25" hidden="false" customHeight="false" outlineLevel="0" collapsed="false">
      <c r="B44" s="155"/>
      <c r="C44" s="155"/>
      <c r="D44" s="155"/>
      <c r="E44" s="155"/>
      <c r="F44" s="155"/>
      <c r="G44" s="155"/>
    </row>
    <row r="45" customFormat="false" ht="15" hidden="false" customHeight="false" outlineLevel="0" collapsed="false">
      <c r="B45" s="149" t="s">
        <v>327</v>
      </c>
    </row>
    <row r="46" customFormat="false" ht="14.25" hidden="false" customHeight="false" outlineLevel="0" collapsed="false">
      <c r="B46" s="154" t="s">
        <v>328</v>
      </c>
      <c r="C46" s="130"/>
      <c r="D46" s="130"/>
      <c r="E46" s="130"/>
      <c r="F46" s="130"/>
      <c r="G46" s="130"/>
      <c r="H46" s="131"/>
    </row>
    <row r="48" customFormat="false" ht="15" hidden="false" customHeight="false" outlineLevel="0" collapsed="false">
      <c r="B48" s="140" t="s">
        <v>335</v>
      </c>
    </row>
    <row r="49" customFormat="false" ht="30" hidden="false" customHeight="false" outlineLevel="0" collapsed="false">
      <c r="B49" s="150" t="s">
        <v>336</v>
      </c>
      <c r="C49" s="150" t="s">
        <v>337</v>
      </c>
      <c r="D49" s="150" t="s">
        <v>338</v>
      </c>
      <c r="E49" s="150" t="s">
        <v>339</v>
      </c>
      <c r="F49" s="150" t="s">
        <v>340</v>
      </c>
      <c r="G49" s="150" t="s">
        <v>341</v>
      </c>
      <c r="H49" s="142" t="s">
        <v>342</v>
      </c>
    </row>
    <row r="50" customFormat="false" ht="14.25" hidden="false" customHeight="false" outlineLevel="0" collapsed="false">
      <c r="B50" s="147" t="s">
        <v>18</v>
      </c>
      <c r="C50" s="147" t="s">
        <v>18</v>
      </c>
      <c r="D50" s="147" t="s">
        <v>18</v>
      </c>
      <c r="E50" s="147" t="s">
        <v>18</v>
      </c>
      <c r="F50" s="147" t="s">
        <v>18</v>
      </c>
      <c r="G50" s="147" t="s">
        <v>18</v>
      </c>
      <c r="H50" s="147" t="s">
        <v>18</v>
      </c>
    </row>
    <row r="51" customFormat="false" ht="14.25" hidden="false" customHeight="false" outlineLevel="0" collapsed="false">
      <c r="B51" s="155"/>
      <c r="C51" s="155"/>
      <c r="D51" s="155"/>
      <c r="E51" s="155"/>
      <c r="F51" s="155"/>
      <c r="G51" s="155"/>
      <c r="H51" s="155"/>
    </row>
    <row r="52" customFormat="false" ht="15" hidden="false" customHeight="false" outlineLevel="0" collapsed="false">
      <c r="B52" s="149" t="s">
        <v>317</v>
      </c>
      <c r="D52" s="155"/>
      <c r="E52" s="155"/>
      <c r="F52" s="155"/>
      <c r="G52" s="155"/>
      <c r="H52" s="155"/>
    </row>
    <row r="53" customFormat="false" ht="15" hidden="false" customHeight="false" outlineLevel="0" collapsed="false">
      <c r="B53" s="150" t="s">
        <v>318</v>
      </c>
      <c r="C53" s="150" t="s">
        <v>319</v>
      </c>
    </row>
    <row r="54" customFormat="false" ht="14.25" hidden="false" customHeight="false" outlineLevel="0" collapsed="false">
      <c r="B54" s="154" t="s">
        <v>343</v>
      </c>
      <c r="C54" s="131"/>
    </row>
    <row r="55" customFormat="false" ht="14.25" hidden="false" customHeight="false" outlineLevel="0" collapsed="false">
      <c r="B55" s="133" t="s">
        <v>337</v>
      </c>
      <c r="C55" s="147" t="s">
        <v>18</v>
      </c>
    </row>
    <row r="56" customFormat="false" ht="14.25" hidden="false" customHeight="false" outlineLevel="0" collapsed="false">
      <c r="B56" s="133" t="s">
        <v>338</v>
      </c>
      <c r="C56" s="147" t="s">
        <v>18</v>
      </c>
    </row>
    <row r="57" customFormat="false" ht="14.25" hidden="false" customHeight="false" outlineLevel="0" collapsed="false">
      <c r="B57" s="133" t="str">
        <f aca="false">E49</f>
        <v>Златоглазка</v>
      </c>
      <c r="C57" s="147" t="s">
        <v>18</v>
      </c>
    </row>
    <row r="58" customFormat="false" ht="14.25" hidden="false" customHeight="false" outlineLevel="0" collapsed="false">
      <c r="B58" s="133" t="str">
        <f aca="false">F49</f>
        <v>Комары</v>
      </c>
      <c r="C58" s="147" t="s">
        <v>18</v>
      </c>
    </row>
    <row r="59" customFormat="false" ht="14.25" hidden="false" customHeight="false" outlineLevel="0" collapsed="false">
      <c r="B59" s="133" t="str">
        <f aca="false">G49</f>
        <v>Осы</v>
      </c>
      <c r="C59" s="147" t="s">
        <v>18</v>
      </c>
    </row>
    <row r="60" customFormat="false" ht="14.25" hidden="false" customHeight="false" outlineLevel="0" collapsed="false">
      <c r="B60" s="133" t="str">
        <f aca="false">H49</f>
        <v>Пищевая моль</v>
      </c>
      <c r="C60" s="147" t="s">
        <v>18</v>
      </c>
    </row>
    <row r="62" customFormat="false" ht="14.25" hidden="false" customHeight="false" outlineLevel="0" collapsed="false">
      <c r="B62" s="157" t="s">
        <v>344</v>
      </c>
      <c r="C62" s="156"/>
      <c r="D62" s="156"/>
      <c r="E62" s="156"/>
      <c r="F62" s="156"/>
      <c r="G62" s="156"/>
      <c r="H62" s="131"/>
    </row>
    <row r="63" customFormat="false" ht="14.25" hidden="false" customHeight="false" outlineLevel="0" collapsed="false">
      <c r="B63" s="155"/>
      <c r="C63" s="155"/>
      <c r="D63" s="155"/>
      <c r="E63" s="155"/>
      <c r="F63" s="155"/>
      <c r="G63" s="155"/>
    </row>
    <row r="64" customFormat="false" ht="15" hidden="false" customHeight="false" outlineLevel="0" collapsed="false">
      <c r="B64" s="149" t="s">
        <v>327</v>
      </c>
    </row>
    <row r="65" customFormat="false" ht="14.25" hidden="false" customHeight="false" outlineLevel="0" collapsed="false">
      <c r="B65" s="154" t="s">
        <v>328</v>
      </c>
      <c r="C65" s="130"/>
      <c r="D65" s="130"/>
      <c r="E65" s="130"/>
      <c r="F65" s="130"/>
      <c r="G65" s="130"/>
      <c r="H65" s="131"/>
    </row>
    <row r="67" s="141" customFormat="true" ht="55.5" hidden="false" customHeight="true" outlineLevel="0" collapsed="false">
      <c r="B67" s="140" t="s">
        <v>345</v>
      </c>
      <c r="C67" s="126"/>
      <c r="D67" s="126"/>
      <c r="E67" s="126"/>
      <c r="F67" s="126"/>
      <c r="G67" s="126"/>
      <c r="H67" s="126"/>
    </row>
    <row r="68" s="141" customFormat="true" ht="30" hidden="false" customHeight="true" outlineLevel="0" collapsed="false">
      <c r="B68" s="142" t="s">
        <v>346</v>
      </c>
      <c r="C68" s="142"/>
      <c r="D68" s="142" t="s">
        <v>347</v>
      </c>
      <c r="E68" s="142" t="s">
        <v>299</v>
      </c>
      <c r="F68" s="142" t="s">
        <v>348</v>
      </c>
      <c r="G68" s="142"/>
      <c r="H68" s="142" t="s">
        <v>349</v>
      </c>
    </row>
    <row r="69" s="141" customFormat="true" ht="38.25" hidden="false" customHeight="true" outlineLevel="0" collapsed="false">
      <c r="B69" s="146" t="s">
        <v>350</v>
      </c>
      <c r="C69" s="146"/>
      <c r="D69" s="158" t="s">
        <v>286</v>
      </c>
      <c r="E69" s="159" t="str">
        <f aca="false">журнал!B11</f>
        <v>ALT  клей</v>
      </c>
      <c r="F69" s="146" t="str">
        <f aca="false">журнал!F11</f>
        <v>Полибутилен 80,8%, полиизобутилен 9,6%</v>
      </c>
      <c r="G69" s="146"/>
      <c r="H69" s="160" t="n">
        <f aca="false">133*0.002</f>
        <v>0.266</v>
      </c>
    </row>
    <row r="70" s="141" customFormat="true" ht="25.5" hidden="false" customHeight="true" outlineLevel="0" collapsed="false">
      <c r="B70" s="146"/>
      <c r="C70" s="146"/>
      <c r="D70" s="161" t="str">
        <f aca="false">[1]журнал6!H9</f>
        <v>3 контур защиты</v>
      </c>
      <c r="E70" s="159"/>
      <c r="F70" s="146"/>
      <c r="G70" s="146"/>
      <c r="H70" s="160"/>
    </row>
    <row r="71" s="141" customFormat="true" ht="24.75" hidden="false" customHeight="true" outlineLevel="0" collapsed="false">
      <c r="B71" s="162" t="s">
        <v>351</v>
      </c>
      <c r="C71" s="162"/>
      <c r="D71" s="163" t="s">
        <v>18</v>
      </c>
      <c r="E71" s="164" t="s">
        <v>18</v>
      </c>
      <c r="F71" s="146" t="s">
        <v>18</v>
      </c>
      <c r="G71" s="146"/>
      <c r="H71" s="159" t="s">
        <v>18</v>
      </c>
    </row>
    <row r="72" s="141" customFormat="true" ht="25.5" hidden="false" customHeight="true" outlineLevel="0" collapsed="false">
      <c r="B72" s="162"/>
      <c r="C72" s="162"/>
      <c r="D72" s="165" t="s">
        <v>18</v>
      </c>
      <c r="E72" s="164"/>
      <c r="F72" s="146"/>
      <c r="G72" s="146"/>
      <c r="H72" s="159"/>
    </row>
    <row r="73" s="141" customFormat="true" ht="27" hidden="false" customHeight="true" outlineLevel="0" collapsed="false">
      <c r="B73" s="162" t="s">
        <v>352</v>
      </c>
      <c r="C73" s="162"/>
      <c r="D73" s="166" t="s">
        <v>18</v>
      </c>
      <c r="E73" s="146" t="s">
        <v>18</v>
      </c>
      <c r="F73" s="146" t="s">
        <v>18</v>
      </c>
      <c r="G73" s="146"/>
      <c r="H73" s="146" t="s">
        <v>18</v>
      </c>
    </row>
    <row r="74" s="141" customFormat="true" ht="11.25" hidden="false" customHeight="true" outlineLevel="0" collapsed="false">
      <c r="B74" s="167"/>
      <c r="C74" s="167"/>
      <c r="D74" s="168"/>
      <c r="E74" s="168"/>
      <c r="F74" s="168"/>
      <c r="G74" s="168"/>
      <c r="H74" s="168"/>
    </row>
    <row r="75" customFormat="false" ht="15" hidden="false" customHeight="false" outlineLevel="0" collapsed="false">
      <c r="B75" s="140" t="s">
        <v>353</v>
      </c>
      <c r="C75" s="169"/>
    </row>
    <row r="76" customFormat="false" ht="14.25" hidden="false" customHeight="false" outlineLevel="0" collapsed="false">
      <c r="B76" s="170" t="s">
        <v>354</v>
      </c>
      <c r="C76" s="130"/>
      <c r="D76" s="130"/>
      <c r="E76" s="130"/>
      <c r="F76" s="131"/>
      <c r="G76" s="147" t="n">
        <v>22.42</v>
      </c>
      <c r="H76" s="147"/>
    </row>
    <row r="77" customFormat="false" ht="14.25" hidden="false" customHeight="false" outlineLevel="0" collapsed="false">
      <c r="B77" s="170" t="s">
        <v>355</v>
      </c>
      <c r="C77" s="130"/>
      <c r="D77" s="130"/>
      <c r="E77" s="130"/>
      <c r="F77" s="131"/>
      <c r="G77" s="147" t="n">
        <f aca="false">G76</f>
        <v>22.42</v>
      </c>
      <c r="H77" s="147"/>
    </row>
    <row r="78" customFormat="false" ht="14.25" hidden="false" customHeight="false" outlineLevel="0" collapsed="false">
      <c r="B78" s="171" t="s">
        <v>356</v>
      </c>
      <c r="C78" s="172"/>
      <c r="D78" s="172"/>
      <c r="E78" s="172"/>
      <c r="F78" s="173"/>
      <c r="G78" s="147" t="s">
        <v>18</v>
      </c>
      <c r="H78" s="147"/>
    </row>
    <row r="79" customFormat="false" ht="14.25" hidden="false" customHeight="false" outlineLevel="0" collapsed="false">
      <c r="B79" s="170" t="s">
        <v>357</v>
      </c>
      <c r="C79" s="130"/>
      <c r="D79" s="130"/>
      <c r="E79" s="130"/>
      <c r="F79" s="131"/>
      <c r="G79" s="143" t="s">
        <v>358</v>
      </c>
      <c r="H79" s="143"/>
    </row>
    <row r="81" customFormat="false" ht="15" hidden="false" customHeight="false" outlineLevel="0" collapsed="false">
      <c r="B81" s="140" t="s">
        <v>359</v>
      </c>
    </row>
    <row r="82" customFormat="false" ht="27.85" hidden="false" customHeight="true" outlineLevel="0" collapsed="false">
      <c r="B82" s="174" t="s">
        <v>360</v>
      </c>
      <c r="C82" s="174"/>
      <c r="D82" s="174"/>
      <c r="E82" s="174"/>
      <c r="F82" s="174"/>
      <c r="G82" s="174"/>
      <c r="H82" s="174"/>
    </row>
    <row r="83" customFormat="false" ht="14.25" hidden="false" customHeight="true" outlineLevel="0" collapsed="false">
      <c r="B83" s="175" t="s">
        <v>361</v>
      </c>
      <c r="C83" s="176"/>
      <c r="D83" s="176"/>
      <c r="E83" s="176" t="s">
        <v>362</v>
      </c>
      <c r="F83" s="176"/>
      <c r="G83" s="176"/>
      <c r="H83" s="176"/>
    </row>
    <row r="84" customFormat="false" ht="27" hidden="false" customHeight="true" outlineLevel="0" collapsed="false">
      <c r="B84" s="175"/>
      <c r="C84" s="175"/>
      <c r="D84" s="176"/>
      <c r="E84" s="176"/>
      <c r="F84" s="176"/>
      <c r="G84" s="176"/>
      <c r="H84" s="176"/>
    </row>
  </sheetData>
  <mergeCells count="42"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G12:H12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B69:C70"/>
    <mergeCell ref="E69:E70"/>
    <mergeCell ref="F69:G70"/>
    <mergeCell ref="H69:H70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  <mergeCell ref="B83:B84"/>
    <mergeCell ref="C83:D84"/>
    <mergeCell ref="E83:F84"/>
    <mergeCell ref="G83:H84"/>
  </mergeCells>
  <printOptions headings="false" gridLines="false" gridLinesSet="true" horizontalCentered="false" verticalCentered="false"/>
  <pageMargins left="0.25" right="0.25" top="0.75" bottom="0.75" header="0.511805555555555" footer="0.3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&amp;C&amp;"Times New Roman,Обычный"&amp;12Страница &amp;P</oddFooter>
  </headerFooter>
  <rowBreaks count="1" manualBreakCount="1">
    <brk id="46" man="true" max="16383" min="0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729FCF"/>
    <pageSetUpPr fitToPage="true"/>
  </sheetPr>
  <dimension ref="B1:H84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75" zoomScalePageLayoutView="75" workbookViewId="0">
      <pane xSplit="2" ySplit="7" topLeftCell="C71" activePane="bottomRight" state="frozen"/>
      <selection pane="topLeft" activeCell="A1" activeCellId="0" sqref="A1"/>
      <selection pane="topRight" activeCell="C1" activeCellId="0" sqref="C1"/>
      <selection pane="bottomLeft" activeCell="A71" activeCellId="0" sqref="A71"/>
      <selection pane="bottomRight" activeCell="H71" activeCellId="0" sqref="H71"/>
    </sheetView>
  </sheetViews>
  <sheetFormatPr defaultColWidth="12" defaultRowHeight="14.25" zeroHeight="false" outlineLevelRow="0" outlineLevelCol="0"/>
  <cols>
    <col collapsed="false" customWidth="true" hidden="false" outlineLevel="0" max="1" min="1" style="126" width="7.85"/>
    <col collapsed="false" customWidth="true" hidden="false" outlineLevel="0" max="2" min="2" style="126" width="19.43"/>
    <col collapsed="false" customWidth="false" hidden="false" outlineLevel="0" max="3" min="3" style="126" width="12"/>
    <col collapsed="false" customWidth="true" hidden="false" outlineLevel="0" max="4" min="4" style="126" width="16.71"/>
    <col collapsed="false" customWidth="true" hidden="false" outlineLevel="0" max="5" min="5" style="126" width="16.85"/>
    <col collapsed="false" customWidth="true" hidden="false" outlineLevel="0" max="6" min="6" style="126" width="13.71"/>
    <col collapsed="false" customWidth="true" hidden="false" outlineLevel="0" max="7" min="7" style="126" width="15.14"/>
    <col collapsed="false" customWidth="true" hidden="false" outlineLevel="0" max="8" min="8" style="126" width="14.86"/>
    <col collapsed="false" customWidth="false" hidden="false" outlineLevel="0" max="1024" min="9" style="126" width="12"/>
  </cols>
  <sheetData>
    <row r="1" customFormat="false" ht="15" hidden="false" customHeight="false" outlineLevel="0" collapsed="false">
      <c r="B1" s="127" t="str">
        <f aca="false">[1]занесвынес!A1</f>
        <v>ООО Альфадез</v>
      </c>
      <c r="C1" s="127"/>
      <c r="D1" s="127"/>
      <c r="E1" s="127"/>
      <c r="F1" s="127"/>
      <c r="G1" s="127"/>
      <c r="H1" s="127"/>
    </row>
    <row r="2" customFormat="false" ht="14.25" hidden="false" customHeight="false" outlineLevel="0" collapsed="false">
      <c r="B2" s="128" t="str">
        <f aca="false">[1]занесвынес!A2</f>
        <v>Контактный телефон</v>
      </c>
      <c r="C2" s="128"/>
      <c r="D2" s="129" t="n">
        <f aca="false">[1]занесвынес!C2</f>
        <v>89379676209</v>
      </c>
      <c r="E2" s="129"/>
      <c r="F2" s="130"/>
      <c r="G2" s="130"/>
      <c r="H2" s="131"/>
    </row>
    <row r="3" customFormat="false" ht="14.25" hidden="false" customHeight="false" outlineLevel="0" collapsed="false">
      <c r="B3" s="132" t="s">
        <v>303</v>
      </c>
      <c r="C3" s="133" t="s">
        <v>287</v>
      </c>
      <c r="D3" s="133"/>
      <c r="E3" s="134" t="str">
        <f aca="false">[1]занесвынес!A4</f>
        <v>Наименование обьекта</v>
      </c>
      <c r="F3" s="134"/>
      <c r="G3" s="135" t="str">
        <f aca="false">журнал!C4</f>
        <v>ОСП ЗУПИ</v>
      </c>
      <c r="H3" s="135"/>
    </row>
    <row r="4" customFormat="false" ht="14.25" hidden="false" customHeight="false" outlineLevel="0" collapsed="false">
      <c r="B4" s="132" t="s">
        <v>304</v>
      </c>
      <c r="C4" s="136" t="str">
        <f aca="false">занесвынес!H9</f>
        <v>Синкевич Н.Г.</v>
      </c>
      <c r="D4" s="136"/>
      <c r="E4" s="137" t="str">
        <f aca="false">[1]занесвынес!A5</f>
        <v>Адрес проведения работ</v>
      </c>
      <c r="F4" s="137"/>
      <c r="G4" s="136" t="str">
        <f aca="false">журнал!C5</f>
        <v>с.Овчарное ул.Луговая 41</v>
      </c>
      <c r="H4" s="136"/>
    </row>
    <row r="5" customFormat="false" ht="14.25" hidden="false" customHeight="false" outlineLevel="0" collapsed="false">
      <c r="B5" s="138" t="s">
        <v>305</v>
      </c>
      <c r="C5" s="139" t="n">
        <f aca="false">журнал!A9</f>
        <v>45203</v>
      </c>
      <c r="D5" s="130"/>
      <c r="E5" s="130"/>
      <c r="F5" s="130"/>
      <c r="G5" s="130"/>
      <c r="H5" s="131"/>
    </row>
    <row r="7" customFormat="false" ht="15" hidden="false" customHeight="false" outlineLevel="0" collapsed="false">
      <c r="B7" s="127" t="s">
        <v>306</v>
      </c>
      <c r="C7" s="127"/>
      <c r="D7" s="127"/>
      <c r="E7" s="127"/>
      <c r="F7" s="127"/>
      <c r="G7" s="127"/>
      <c r="H7" s="127"/>
    </row>
    <row r="9" customFormat="false" ht="15" hidden="false" customHeight="false" outlineLevel="0" collapsed="false">
      <c r="B9" s="140" t="s">
        <v>307</v>
      </c>
      <c r="C9" s="140"/>
    </row>
    <row r="10" customFormat="false" ht="15" hidden="false" customHeight="false" outlineLevel="0" collapsed="false">
      <c r="B10" s="140" t="s">
        <v>308</v>
      </c>
    </row>
    <row r="11" s="141" customFormat="true" ht="45" hidden="false" customHeight="true" outlineLevel="0" collapsed="false">
      <c r="B11" s="142" t="s">
        <v>309</v>
      </c>
      <c r="C11" s="142" t="s">
        <v>310</v>
      </c>
      <c r="D11" s="142" t="s">
        <v>311</v>
      </c>
      <c r="E11" s="142" t="s">
        <v>312</v>
      </c>
      <c r="F11" s="142" t="s">
        <v>313</v>
      </c>
      <c r="G11" s="142" t="s">
        <v>314</v>
      </c>
      <c r="H11" s="142"/>
    </row>
    <row r="12" customFormat="false" ht="14.25" hidden="false" customHeight="false" outlineLevel="0" collapsed="false">
      <c r="B12" s="143" t="s">
        <v>18</v>
      </c>
      <c r="C12" s="143"/>
      <c r="D12" s="143" t="s">
        <v>18</v>
      </c>
      <c r="E12" s="143" t="s">
        <v>18</v>
      </c>
      <c r="F12" s="144" t="s">
        <v>18</v>
      </c>
      <c r="G12" s="143" t="s">
        <v>18</v>
      </c>
      <c r="H12" s="143"/>
    </row>
    <row r="14" customFormat="false" ht="15" hidden="false" customHeight="false" outlineLevel="0" collapsed="false">
      <c r="B14" s="140" t="s">
        <v>315</v>
      </c>
      <c r="C14" s="140"/>
      <c r="D14" s="140"/>
    </row>
    <row r="15" s="141" customFormat="true" ht="39.75" hidden="false" customHeight="true" outlineLevel="0" collapsed="false">
      <c r="B15" s="145" t="s">
        <v>309</v>
      </c>
      <c r="C15" s="142" t="s">
        <v>310</v>
      </c>
      <c r="D15" s="142" t="s">
        <v>311</v>
      </c>
      <c r="E15" s="142" t="s">
        <v>312</v>
      </c>
      <c r="F15" s="142" t="s">
        <v>313</v>
      </c>
      <c r="G15" s="142" t="s">
        <v>314</v>
      </c>
      <c r="H15" s="142"/>
    </row>
    <row r="16" customFormat="false" ht="28.5" hidden="false" customHeight="false" outlineLevel="0" collapsed="false">
      <c r="B16" s="146" t="s">
        <v>316</v>
      </c>
      <c r="C16" s="147" t="n">
        <v>2</v>
      </c>
      <c r="D16" s="147" t="s">
        <v>363</v>
      </c>
      <c r="E16" s="147" t="s">
        <v>18</v>
      </c>
      <c r="F16" s="148" t="s">
        <v>18</v>
      </c>
      <c r="G16" s="147" t="n">
        <v>4</v>
      </c>
      <c r="H16" s="147"/>
    </row>
    <row r="18" customFormat="false" ht="15" hidden="false" customHeight="false" outlineLevel="0" collapsed="false">
      <c r="B18" s="149" t="s">
        <v>317</v>
      </c>
    </row>
    <row r="19" customFormat="false" ht="15" hidden="false" customHeight="false" outlineLevel="0" collapsed="false">
      <c r="B19" s="150" t="s">
        <v>318</v>
      </c>
      <c r="C19" s="150" t="s">
        <v>319</v>
      </c>
    </row>
    <row r="20" customFormat="false" ht="15" hidden="false" customHeight="false" outlineLevel="0" collapsed="false">
      <c r="B20" s="151" t="s">
        <v>320</v>
      </c>
      <c r="C20" s="151"/>
    </row>
    <row r="21" customFormat="false" ht="14.25" hidden="false" customHeight="false" outlineLevel="0" collapsed="false">
      <c r="B21" s="133" t="s">
        <v>321</v>
      </c>
      <c r="C21" s="147" t="n">
        <v>2</v>
      </c>
    </row>
    <row r="22" customFormat="false" ht="14.25" hidden="false" customHeight="false" outlineLevel="0" collapsed="false">
      <c r="B22" s="133" t="s">
        <v>322</v>
      </c>
      <c r="C22" s="147" t="n">
        <f aca="false">C21</f>
        <v>2</v>
      </c>
    </row>
    <row r="24" customFormat="false" ht="14.25" hidden="false" customHeight="false" outlineLevel="0" collapsed="false">
      <c r="B24" s="152" t="s">
        <v>323</v>
      </c>
      <c r="C24" s="130"/>
      <c r="D24" s="130"/>
      <c r="E24" s="130"/>
      <c r="F24" s="131"/>
      <c r="G24" s="153" t="s">
        <v>18</v>
      </c>
      <c r="H24" s="153"/>
    </row>
    <row r="25" customFormat="false" ht="14.25" hidden="false" customHeight="false" outlineLevel="0" collapsed="false">
      <c r="B25" s="152" t="s">
        <v>324</v>
      </c>
      <c r="C25" s="130"/>
      <c r="D25" s="130"/>
      <c r="E25" s="130"/>
      <c r="F25" s="131"/>
      <c r="G25" s="147" t="s">
        <v>18</v>
      </c>
      <c r="H25" s="147"/>
    </row>
    <row r="26" customFormat="false" ht="14.25" hidden="false" customHeight="false" outlineLevel="0" collapsed="false">
      <c r="B26" s="152" t="s">
        <v>325</v>
      </c>
      <c r="C26" s="130"/>
      <c r="D26" s="130"/>
      <c r="E26" s="130"/>
      <c r="F26" s="131"/>
      <c r="G26" s="147" t="n">
        <v>2</v>
      </c>
      <c r="H26" s="147"/>
    </row>
    <row r="27" customFormat="false" ht="14.25" hidden="false" customHeight="false" outlineLevel="0" collapsed="false">
      <c r="B27" s="152" t="s">
        <v>326</v>
      </c>
      <c r="C27" s="130"/>
      <c r="D27" s="130"/>
      <c r="E27" s="130"/>
      <c r="F27" s="131"/>
      <c r="G27" s="147" t="n">
        <f aca="false">G16</f>
        <v>4</v>
      </c>
      <c r="H27" s="147"/>
    </row>
    <row r="28" customFormat="false" ht="15" hidden="false" customHeight="false" outlineLevel="0" collapsed="false">
      <c r="B28" s="149" t="s">
        <v>327</v>
      </c>
    </row>
    <row r="29" customFormat="false" ht="14.25" hidden="false" customHeight="false" outlineLevel="0" collapsed="false">
      <c r="B29" s="154" t="s">
        <v>364</v>
      </c>
      <c r="C29" s="130"/>
      <c r="D29" s="130"/>
      <c r="E29" s="130"/>
      <c r="F29" s="130"/>
      <c r="G29" s="130"/>
      <c r="H29" s="131"/>
    </row>
    <row r="31" customFormat="false" ht="15" hidden="false" customHeight="false" outlineLevel="0" collapsed="false">
      <c r="B31" s="140" t="s">
        <v>329</v>
      </c>
    </row>
    <row r="32" customFormat="false" ht="45" hidden="false" customHeight="true" outlineLevel="0" collapsed="false">
      <c r="B32" s="145" t="s">
        <v>309</v>
      </c>
      <c r="C32" s="142" t="s">
        <v>310</v>
      </c>
      <c r="D32" s="142" t="s">
        <v>311</v>
      </c>
      <c r="E32" s="142" t="s">
        <v>312</v>
      </c>
      <c r="F32" s="142" t="s">
        <v>313</v>
      </c>
      <c r="G32" s="142" t="s">
        <v>314</v>
      </c>
      <c r="H32" s="142"/>
    </row>
    <row r="33" customFormat="false" ht="14.25" hidden="false" customHeight="false" outlineLevel="0" collapsed="false">
      <c r="B33" s="143" t="s">
        <v>18</v>
      </c>
      <c r="C33" s="143" t="s">
        <v>18</v>
      </c>
      <c r="D33" s="143" t="s">
        <v>18</v>
      </c>
      <c r="E33" s="143" t="s">
        <v>18</v>
      </c>
      <c r="F33" s="144" t="s">
        <v>18</v>
      </c>
      <c r="G33" s="143" t="s">
        <v>18</v>
      </c>
      <c r="H33" s="143"/>
    </row>
    <row r="35" customFormat="false" ht="15" hidden="false" customHeight="false" outlineLevel="0" collapsed="false">
      <c r="B35" s="149" t="s">
        <v>317</v>
      </c>
    </row>
    <row r="36" customFormat="false" ht="15" hidden="false" customHeight="false" outlineLevel="0" collapsed="false">
      <c r="B36" s="150" t="s">
        <v>318</v>
      </c>
      <c r="C36" s="150" t="s">
        <v>319</v>
      </c>
    </row>
    <row r="37" customFormat="false" ht="14.25" hidden="false" customHeight="false" outlineLevel="0" collapsed="false">
      <c r="B37" s="133" t="s">
        <v>330</v>
      </c>
      <c r="C37" s="133"/>
    </row>
    <row r="38" customFormat="false" ht="14.25" hidden="false" customHeight="false" outlineLevel="0" collapsed="false">
      <c r="B38" s="133" t="s">
        <v>331</v>
      </c>
      <c r="C38" s="147" t="s">
        <v>18</v>
      </c>
    </row>
    <row r="39" s="141" customFormat="true" ht="14.25" hidden="false" customHeight="false" outlineLevel="0" collapsed="false">
      <c r="B39" s="133" t="s">
        <v>332</v>
      </c>
      <c r="C39" s="147" t="s">
        <v>18</v>
      </c>
    </row>
    <row r="40" customFormat="false" ht="14.25" hidden="false" customHeight="false" outlineLevel="0" collapsed="false">
      <c r="B40" s="133" t="s">
        <v>333</v>
      </c>
      <c r="C40" s="147" t="s">
        <v>18</v>
      </c>
      <c r="D40" s="155"/>
      <c r="E40" s="155"/>
      <c r="F40" s="155"/>
      <c r="G40" s="155"/>
    </row>
    <row r="41" customFormat="false" ht="14.25" hidden="false" customHeight="false" outlineLevel="0" collapsed="false">
      <c r="B41" s="133" t="s">
        <v>322</v>
      </c>
      <c r="C41" s="147" t="s">
        <v>18</v>
      </c>
      <c r="D41" s="155"/>
      <c r="E41" s="155"/>
      <c r="F41" s="155"/>
      <c r="G41" s="155"/>
    </row>
    <row r="42" customFormat="false" ht="14.25" hidden="false" customHeight="false" outlineLevel="0" collapsed="false">
      <c r="B42" s="130"/>
      <c r="C42" s="156"/>
      <c r="D42" s="155"/>
      <c r="E42" s="155"/>
      <c r="F42" s="155"/>
      <c r="G42" s="155"/>
    </row>
    <row r="43" customFormat="false" ht="14.25" hidden="false" customHeight="false" outlineLevel="0" collapsed="false">
      <c r="B43" s="157" t="s">
        <v>334</v>
      </c>
      <c r="C43" s="156"/>
      <c r="D43" s="156"/>
      <c r="E43" s="156"/>
      <c r="F43" s="156"/>
      <c r="G43" s="156"/>
      <c r="H43" s="131"/>
    </row>
    <row r="44" customFormat="false" ht="14.25" hidden="false" customHeight="false" outlineLevel="0" collapsed="false">
      <c r="B44" s="155"/>
      <c r="C44" s="155"/>
      <c r="D44" s="155"/>
      <c r="E44" s="155"/>
      <c r="F44" s="155"/>
      <c r="G44" s="155"/>
    </row>
    <row r="45" customFormat="false" ht="15" hidden="false" customHeight="false" outlineLevel="0" collapsed="false">
      <c r="B45" s="149" t="s">
        <v>327</v>
      </c>
    </row>
    <row r="46" customFormat="false" ht="14.25" hidden="false" customHeight="false" outlineLevel="0" collapsed="false">
      <c r="B46" s="154" t="s">
        <v>328</v>
      </c>
      <c r="C46" s="130"/>
      <c r="D46" s="130"/>
      <c r="E46" s="130"/>
      <c r="F46" s="130"/>
      <c r="G46" s="130"/>
      <c r="H46" s="131"/>
    </row>
    <row r="48" customFormat="false" ht="15" hidden="false" customHeight="false" outlineLevel="0" collapsed="false">
      <c r="B48" s="140" t="s">
        <v>335</v>
      </c>
    </row>
    <row r="49" customFormat="false" ht="30" hidden="false" customHeight="false" outlineLevel="0" collapsed="false">
      <c r="B49" s="150" t="s">
        <v>336</v>
      </c>
      <c r="C49" s="150" t="s">
        <v>337</v>
      </c>
      <c r="D49" s="150" t="s">
        <v>338</v>
      </c>
      <c r="E49" s="150" t="s">
        <v>339</v>
      </c>
      <c r="F49" s="150" t="s">
        <v>340</v>
      </c>
      <c r="G49" s="150" t="s">
        <v>341</v>
      </c>
      <c r="H49" s="142" t="s">
        <v>342</v>
      </c>
    </row>
    <row r="50" customFormat="false" ht="14.25" hidden="false" customHeight="false" outlineLevel="0" collapsed="false">
      <c r="B50" s="147" t="s">
        <v>18</v>
      </c>
      <c r="C50" s="147" t="s">
        <v>18</v>
      </c>
      <c r="D50" s="147" t="s">
        <v>18</v>
      </c>
      <c r="E50" s="147" t="s">
        <v>18</v>
      </c>
      <c r="F50" s="147" t="s">
        <v>18</v>
      </c>
      <c r="G50" s="147" t="s">
        <v>18</v>
      </c>
      <c r="H50" s="147" t="s">
        <v>18</v>
      </c>
    </row>
    <row r="51" customFormat="false" ht="14.25" hidden="false" customHeight="false" outlineLevel="0" collapsed="false">
      <c r="B51" s="155"/>
      <c r="C51" s="155"/>
      <c r="D51" s="155"/>
      <c r="E51" s="155"/>
      <c r="F51" s="155"/>
      <c r="G51" s="155"/>
      <c r="H51" s="155"/>
    </row>
    <row r="52" customFormat="false" ht="15" hidden="false" customHeight="false" outlineLevel="0" collapsed="false">
      <c r="B52" s="149" t="s">
        <v>317</v>
      </c>
      <c r="D52" s="155"/>
      <c r="E52" s="155"/>
      <c r="F52" s="155"/>
      <c r="G52" s="155"/>
      <c r="H52" s="155"/>
    </row>
    <row r="53" customFormat="false" ht="15" hidden="false" customHeight="false" outlineLevel="0" collapsed="false">
      <c r="B53" s="150" t="s">
        <v>318</v>
      </c>
      <c r="C53" s="150" t="s">
        <v>319</v>
      </c>
    </row>
    <row r="54" customFormat="false" ht="14.25" hidden="false" customHeight="false" outlineLevel="0" collapsed="false">
      <c r="B54" s="154" t="s">
        <v>343</v>
      </c>
      <c r="C54" s="131"/>
    </row>
    <row r="55" customFormat="false" ht="14.25" hidden="false" customHeight="false" outlineLevel="0" collapsed="false">
      <c r="B55" s="133" t="s">
        <v>337</v>
      </c>
      <c r="C55" s="147" t="s">
        <v>18</v>
      </c>
    </row>
    <row r="56" customFormat="false" ht="14.25" hidden="false" customHeight="false" outlineLevel="0" collapsed="false">
      <c r="B56" s="133" t="s">
        <v>338</v>
      </c>
      <c r="C56" s="147" t="s">
        <v>18</v>
      </c>
    </row>
    <row r="57" customFormat="false" ht="14.25" hidden="false" customHeight="false" outlineLevel="0" collapsed="false">
      <c r="B57" s="133" t="str">
        <f aca="false">E49</f>
        <v>Златоглазка</v>
      </c>
      <c r="C57" s="147" t="s">
        <v>18</v>
      </c>
    </row>
    <row r="58" customFormat="false" ht="14.25" hidden="false" customHeight="false" outlineLevel="0" collapsed="false">
      <c r="B58" s="133" t="str">
        <f aca="false">F49</f>
        <v>Комары</v>
      </c>
      <c r="C58" s="147" t="s">
        <v>18</v>
      </c>
    </row>
    <row r="59" customFormat="false" ht="14.25" hidden="false" customHeight="false" outlineLevel="0" collapsed="false">
      <c r="B59" s="133" t="str">
        <f aca="false">G49</f>
        <v>Осы</v>
      </c>
      <c r="C59" s="147" t="s">
        <v>18</v>
      </c>
    </row>
    <row r="60" customFormat="false" ht="14.25" hidden="false" customHeight="false" outlineLevel="0" collapsed="false">
      <c r="B60" s="133" t="str">
        <f aca="false">H49</f>
        <v>Пищевая моль</v>
      </c>
      <c r="C60" s="147" t="s">
        <v>18</v>
      </c>
    </row>
    <row r="62" customFormat="false" ht="14.25" hidden="false" customHeight="false" outlineLevel="0" collapsed="false">
      <c r="B62" s="157" t="s">
        <v>344</v>
      </c>
      <c r="C62" s="156"/>
      <c r="D62" s="156"/>
      <c r="E62" s="156"/>
      <c r="F62" s="156"/>
      <c r="G62" s="156"/>
      <c r="H62" s="131"/>
    </row>
    <row r="63" customFormat="false" ht="14.25" hidden="false" customHeight="false" outlineLevel="0" collapsed="false">
      <c r="B63" s="155"/>
      <c r="C63" s="155"/>
      <c r="D63" s="155"/>
      <c r="E63" s="155"/>
      <c r="F63" s="155"/>
      <c r="G63" s="155"/>
    </row>
    <row r="64" customFormat="false" ht="15" hidden="false" customHeight="false" outlineLevel="0" collapsed="false">
      <c r="B64" s="149" t="s">
        <v>327</v>
      </c>
    </row>
    <row r="65" customFormat="false" ht="14.25" hidden="false" customHeight="false" outlineLevel="0" collapsed="false">
      <c r="B65" s="154" t="s">
        <v>328</v>
      </c>
      <c r="C65" s="130"/>
      <c r="D65" s="130"/>
      <c r="E65" s="130"/>
      <c r="F65" s="130"/>
      <c r="G65" s="130"/>
      <c r="H65" s="131"/>
    </row>
    <row r="67" s="141" customFormat="true" ht="55.5" hidden="false" customHeight="true" outlineLevel="0" collapsed="false">
      <c r="B67" s="140" t="s">
        <v>345</v>
      </c>
      <c r="C67" s="126"/>
      <c r="D67" s="126"/>
      <c r="E67" s="126"/>
      <c r="F67" s="126"/>
      <c r="G67" s="126"/>
      <c r="H67" s="126"/>
    </row>
    <row r="68" s="141" customFormat="true" ht="30" hidden="false" customHeight="true" outlineLevel="0" collapsed="false">
      <c r="B68" s="142" t="s">
        <v>346</v>
      </c>
      <c r="C68" s="142"/>
      <c r="D68" s="142" t="s">
        <v>347</v>
      </c>
      <c r="E68" s="142" t="s">
        <v>299</v>
      </c>
      <c r="F68" s="142" t="s">
        <v>348</v>
      </c>
      <c r="G68" s="142"/>
      <c r="H68" s="142" t="s">
        <v>349</v>
      </c>
    </row>
    <row r="69" s="141" customFormat="true" ht="20.25" hidden="false" customHeight="true" outlineLevel="0" collapsed="false">
      <c r="B69" s="146" t="s">
        <v>350</v>
      </c>
      <c r="C69" s="146"/>
      <c r="D69" s="158" t="s">
        <v>18</v>
      </c>
      <c r="E69" s="159" t="s">
        <v>18</v>
      </c>
      <c r="F69" s="146" t="s">
        <v>18</v>
      </c>
      <c r="G69" s="146"/>
      <c r="H69" s="147" t="s">
        <v>18</v>
      </c>
    </row>
    <row r="70" s="141" customFormat="true" ht="25.5" hidden="false" customHeight="true" outlineLevel="0" collapsed="false">
      <c r="B70" s="146"/>
      <c r="C70" s="146"/>
      <c r="D70" s="161" t="s">
        <v>18</v>
      </c>
      <c r="E70" s="159"/>
      <c r="F70" s="146"/>
      <c r="G70" s="146"/>
      <c r="H70" s="147"/>
    </row>
    <row r="71" s="141" customFormat="true" ht="30.75" hidden="false" customHeight="true" outlineLevel="0" collapsed="false">
      <c r="B71" s="162" t="s">
        <v>351</v>
      </c>
      <c r="C71" s="162"/>
      <c r="D71" s="163" t="s">
        <v>291</v>
      </c>
      <c r="E71" s="164" t="str">
        <f aca="false">журнал!B9</f>
        <v>Ратобор-брикет от грызунов</v>
      </c>
      <c r="F71" s="146" t="str">
        <f aca="false">журнал!F9</f>
        <v>Бродифакум 0,005%</v>
      </c>
      <c r="G71" s="146"/>
      <c r="H71" s="177" t="n">
        <f aca="false">197*0.03</f>
        <v>5.91</v>
      </c>
    </row>
    <row r="72" s="141" customFormat="true" ht="25.5" hidden="false" customHeight="true" outlineLevel="0" collapsed="false">
      <c r="B72" s="162"/>
      <c r="C72" s="162"/>
      <c r="D72" s="165" t="s">
        <v>261</v>
      </c>
      <c r="E72" s="164"/>
      <c r="F72" s="146"/>
      <c r="G72" s="146"/>
      <c r="H72" s="177"/>
    </row>
    <row r="73" s="141" customFormat="true" ht="27" hidden="false" customHeight="true" outlineLevel="0" collapsed="false">
      <c r="B73" s="162" t="s">
        <v>352</v>
      </c>
      <c r="C73" s="162"/>
      <c r="D73" s="166" t="s">
        <v>18</v>
      </c>
      <c r="E73" s="146" t="s">
        <v>18</v>
      </c>
      <c r="F73" s="146" t="s">
        <v>18</v>
      </c>
      <c r="G73" s="146"/>
      <c r="H73" s="146" t="s">
        <v>18</v>
      </c>
    </row>
    <row r="74" s="141" customFormat="true" ht="11.25" hidden="false" customHeight="true" outlineLevel="0" collapsed="false">
      <c r="B74" s="167"/>
      <c r="C74" s="167"/>
      <c r="D74" s="168"/>
      <c r="E74" s="168"/>
      <c r="F74" s="168"/>
      <c r="G74" s="168"/>
      <c r="H74" s="168"/>
    </row>
    <row r="75" customFormat="false" ht="15" hidden="false" customHeight="false" outlineLevel="0" collapsed="false">
      <c r="B75" s="140" t="s">
        <v>353</v>
      </c>
      <c r="C75" s="169"/>
    </row>
    <row r="76" customFormat="false" ht="14.25" hidden="false" customHeight="false" outlineLevel="0" collapsed="false">
      <c r="B76" s="170" t="s">
        <v>354</v>
      </c>
      <c r="C76" s="130"/>
      <c r="D76" s="130"/>
      <c r="E76" s="130"/>
      <c r="F76" s="131"/>
      <c r="G76" s="147" t="s">
        <v>18</v>
      </c>
      <c r="H76" s="147"/>
    </row>
    <row r="77" customFormat="false" ht="14.25" hidden="false" customHeight="false" outlineLevel="0" collapsed="false">
      <c r="B77" s="170" t="s">
        <v>355</v>
      </c>
      <c r="C77" s="130"/>
      <c r="D77" s="130"/>
      <c r="E77" s="130"/>
      <c r="F77" s="131"/>
      <c r="G77" s="147" t="str">
        <f aca="false">G76</f>
        <v>-</v>
      </c>
      <c r="H77" s="147"/>
    </row>
    <row r="78" customFormat="false" ht="14.25" hidden="false" customHeight="false" outlineLevel="0" collapsed="false">
      <c r="B78" s="171" t="s">
        <v>356</v>
      </c>
      <c r="C78" s="172"/>
      <c r="D78" s="172"/>
      <c r="E78" s="172"/>
      <c r="F78" s="173"/>
      <c r="G78" s="147" t="s">
        <v>18</v>
      </c>
      <c r="H78" s="147"/>
    </row>
    <row r="79" customFormat="false" ht="14.25" hidden="false" customHeight="false" outlineLevel="0" collapsed="false">
      <c r="B79" s="170" t="s">
        <v>357</v>
      </c>
      <c r="C79" s="130"/>
      <c r="D79" s="130"/>
      <c r="E79" s="130"/>
      <c r="F79" s="131"/>
      <c r="G79" s="143" t="s">
        <v>358</v>
      </c>
      <c r="H79" s="143"/>
    </row>
    <row r="81" customFormat="false" ht="15" hidden="false" customHeight="false" outlineLevel="0" collapsed="false">
      <c r="B81" s="140" t="s">
        <v>359</v>
      </c>
    </row>
    <row r="82" customFormat="false" ht="25.85" hidden="false" customHeight="true" outlineLevel="0" collapsed="false">
      <c r="B82" s="174" t="s">
        <v>360</v>
      </c>
      <c r="C82" s="174"/>
      <c r="D82" s="174"/>
      <c r="E82" s="174"/>
      <c r="F82" s="174"/>
      <c r="G82" s="174"/>
      <c r="H82" s="174"/>
    </row>
    <row r="83" customFormat="false" ht="14.25" hidden="false" customHeight="true" outlineLevel="0" collapsed="false">
      <c r="B83" s="175" t="s">
        <v>361</v>
      </c>
      <c r="C83" s="176"/>
      <c r="D83" s="176"/>
      <c r="E83" s="176" t="s">
        <v>362</v>
      </c>
      <c r="F83" s="176"/>
      <c r="G83" s="176"/>
      <c r="H83" s="176"/>
    </row>
    <row r="84" customFormat="false" ht="27" hidden="false" customHeight="true" outlineLevel="0" collapsed="false">
      <c r="B84" s="175"/>
      <c r="C84" s="175"/>
      <c r="D84" s="176"/>
      <c r="E84" s="176"/>
      <c r="F84" s="176"/>
      <c r="G84" s="176"/>
      <c r="H84" s="176"/>
    </row>
  </sheetData>
  <mergeCells count="42"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G12:H12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B69:C70"/>
    <mergeCell ref="E69:E70"/>
    <mergeCell ref="F69:G70"/>
    <mergeCell ref="H69:H70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  <mergeCell ref="B83:B84"/>
    <mergeCell ref="C83:D84"/>
    <mergeCell ref="E83:F84"/>
    <mergeCell ref="G83:H84"/>
  </mergeCells>
  <printOptions headings="false" gridLines="false" gridLinesSet="true" horizontalCentered="false" verticalCentered="false"/>
  <pageMargins left="0.25" right="0.25" top="0.75" bottom="0.75" header="0.511805555555555" footer="0.3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&amp;C&amp;"Times New Roman,Обычный"&amp;12Страница &amp;P</oddFooter>
  </headerFooter>
  <rowBreaks count="1" manualBreakCount="1">
    <brk id="46" man="true" max="16383" min="0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729FCF"/>
    <pageSetUpPr fitToPage="true"/>
  </sheetPr>
  <dimension ref="B1:H84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75" zoomScalePageLayoutView="75" workbookViewId="0">
      <pane xSplit="2" ySplit="7" topLeftCell="C8" activePane="bottomRight" state="frozen"/>
      <selection pane="topLeft" activeCell="A1" activeCellId="0" sqref="A1"/>
      <selection pane="topRight" activeCell="C1" activeCellId="0" sqref="C1"/>
      <selection pane="bottomLeft" activeCell="A8" activeCellId="0" sqref="A8"/>
      <selection pane="bottomRight" activeCell="G17" activeCellId="0" sqref="G17"/>
    </sheetView>
  </sheetViews>
  <sheetFormatPr defaultColWidth="12" defaultRowHeight="14.25" zeroHeight="false" outlineLevelRow="0" outlineLevelCol="0"/>
  <cols>
    <col collapsed="false" customWidth="true" hidden="false" outlineLevel="0" max="1" min="1" style="126" width="7.85"/>
    <col collapsed="false" customWidth="true" hidden="false" outlineLevel="0" max="2" min="2" style="126" width="19.43"/>
    <col collapsed="false" customWidth="false" hidden="false" outlineLevel="0" max="3" min="3" style="126" width="12"/>
    <col collapsed="false" customWidth="true" hidden="false" outlineLevel="0" max="4" min="4" style="126" width="14.86"/>
    <col collapsed="false" customWidth="true" hidden="false" outlineLevel="0" max="5" min="5" style="126" width="16.85"/>
    <col collapsed="false" customWidth="true" hidden="false" outlineLevel="0" max="6" min="6" style="126" width="13.71"/>
    <col collapsed="false" customWidth="true" hidden="false" outlineLevel="0" max="7" min="7" style="126" width="15.14"/>
    <col collapsed="false" customWidth="true" hidden="false" outlineLevel="0" max="8" min="8" style="126" width="14.86"/>
    <col collapsed="false" customWidth="false" hidden="false" outlineLevel="0" max="1024" min="9" style="126" width="12"/>
  </cols>
  <sheetData>
    <row r="1" customFormat="false" ht="15" hidden="false" customHeight="false" outlineLevel="0" collapsed="false">
      <c r="B1" s="127" t="str">
        <f aca="false">[1]занесвынес!A1</f>
        <v>ООО Альфадез</v>
      </c>
      <c r="C1" s="127"/>
      <c r="D1" s="127"/>
      <c r="E1" s="127"/>
      <c r="F1" s="127"/>
      <c r="G1" s="127"/>
      <c r="H1" s="127"/>
    </row>
    <row r="2" customFormat="false" ht="14.25" hidden="false" customHeight="false" outlineLevel="0" collapsed="false">
      <c r="B2" s="128" t="str">
        <f aca="false">[1]занесвынес!A2</f>
        <v>Контактный телефон</v>
      </c>
      <c r="C2" s="128"/>
      <c r="D2" s="129" t="n">
        <f aca="false">[1]занесвынес!C2</f>
        <v>89379676209</v>
      </c>
      <c r="E2" s="129"/>
      <c r="F2" s="130"/>
      <c r="G2" s="130"/>
      <c r="H2" s="131"/>
    </row>
    <row r="3" customFormat="false" ht="14.25" hidden="false" customHeight="false" outlineLevel="0" collapsed="false">
      <c r="B3" s="132" t="s">
        <v>303</v>
      </c>
      <c r="C3" s="133" t="s">
        <v>287</v>
      </c>
      <c r="D3" s="133"/>
      <c r="E3" s="134" t="str">
        <f aca="false">[1]занесвынес!A4</f>
        <v>Наименование обьекта</v>
      </c>
      <c r="F3" s="134"/>
      <c r="G3" s="135" t="str">
        <f aca="false">журнал!C4</f>
        <v>ОСП ЗУПИ</v>
      </c>
      <c r="H3" s="135"/>
    </row>
    <row r="4" customFormat="false" ht="14.25" hidden="false" customHeight="false" outlineLevel="0" collapsed="false">
      <c r="B4" s="132" t="s">
        <v>304</v>
      </c>
      <c r="C4" s="136" t="s">
        <v>295</v>
      </c>
      <c r="D4" s="136"/>
      <c r="E4" s="137" t="str">
        <f aca="false">[1]занесвынес!A5</f>
        <v>Адрес проведения работ</v>
      </c>
      <c r="F4" s="137"/>
      <c r="G4" s="136" t="str">
        <f aca="false">журнал!C5</f>
        <v>с.Овчарное ул.Луговая 41</v>
      </c>
      <c r="H4" s="136"/>
    </row>
    <row r="5" customFormat="false" ht="14.25" hidden="false" customHeight="false" outlineLevel="0" collapsed="false">
      <c r="B5" s="138" t="s">
        <v>305</v>
      </c>
      <c r="C5" s="139" t="n">
        <v>45217</v>
      </c>
      <c r="D5" s="130"/>
      <c r="E5" s="130"/>
      <c r="F5" s="130"/>
      <c r="G5" s="130"/>
      <c r="H5" s="131"/>
    </row>
    <row r="7" customFormat="false" ht="15" hidden="false" customHeight="false" outlineLevel="0" collapsed="false">
      <c r="B7" s="127" t="s">
        <v>306</v>
      </c>
      <c r="C7" s="127"/>
      <c r="D7" s="127"/>
      <c r="E7" s="127"/>
      <c r="F7" s="127"/>
      <c r="G7" s="127"/>
      <c r="H7" s="127"/>
    </row>
    <row r="9" customFormat="false" ht="15" hidden="false" customHeight="false" outlineLevel="0" collapsed="false">
      <c r="B9" s="140" t="s">
        <v>307</v>
      </c>
      <c r="C9" s="140"/>
    </row>
    <row r="10" customFormat="false" ht="15" hidden="false" customHeight="false" outlineLevel="0" collapsed="false">
      <c r="B10" s="140" t="s">
        <v>308</v>
      </c>
    </row>
    <row r="11" s="141" customFormat="true" ht="45" hidden="false" customHeight="true" outlineLevel="0" collapsed="false">
      <c r="B11" s="142" t="s">
        <v>309</v>
      </c>
      <c r="C11" s="142" t="s">
        <v>310</v>
      </c>
      <c r="D11" s="142" t="s">
        <v>311</v>
      </c>
      <c r="E11" s="142" t="s">
        <v>312</v>
      </c>
      <c r="F11" s="142" t="s">
        <v>313</v>
      </c>
      <c r="G11" s="142" t="s">
        <v>314</v>
      </c>
      <c r="H11" s="142"/>
    </row>
    <row r="12" customFormat="false" ht="14.25" hidden="false" customHeight="false" outlineLevel="0" collapsed="false">
      <c r="B12" s="143" t="s">
        <v>18</v>
      </c>
      <c r="C12" s="143" t="s">
        <v>18</v>
      </c>
      <c r="D12" s="143" t="s">
        <v>18</v>
      </c>
      <c r="E12" s="143" t="s">
        <v>18</v>
      </c>
      <c r="F12" s="144" t="s">
        <v>18</v>
      </c>
      <c r="G12" s="143" t="s">
        <v>18</v>
      </c>
      <c r="H12" s="143"/>
    </row>
    <row r="14" customFormat="false" ht="15" hidden="false" customHeight="false" outlineLevel="0" collapsed="false">
      <c r="B14" s="140" t="s">
        <v>315</v>
      </c>
      <c r="C14" s="140"/>
      <c r="D14" s="140"/>
    </row>
    <row r="15" s="141" customFormat="true" ht="39.75" hidden="false" customHeight="true" outlineLevel="0" collapsed="false">
      <c r="B15" s="145" t="s">
        <v>309</v>
      </c>
      <c r="C15" s="142" t="s">
        <v>310</v>
      </c>
      <c r="D15" s="142" t="s">
        <v>311</v>
      </c>
      <c r="E15" s="142" t="s">
        <v>312</v>
      </c>
      <c r="F15" s="142" t="s">
        <v>313</v>
      </c>
      <c r="G15" s="142" t="s">
        <v>314</v>
      </c>
      <c r="H15" s="142"/>
    </row>
    <row r="16" customFormat="false" ht="28.5" hidden="false" customHeight="false" outlineLevel="0" collapsed="false">
      <c r="B16" s="146" t="s">
        <v>316</v>
      </c>
      <c r="C16" s="147" t="n">
        <v>2</v>
      </c>
      <c r="D16" s="147" t="s">
        <v>365</v>
      </c>
      <c r="E16" s="147" t="s">
        <v>16</v>
      </c>
      <c r="F16" s="148" t="s">
        <v>18</v>
      </c>
      <c r="G16" s="147" t="n">
        <v>4</v>
      </c>
      <c r="H16" s="147"/>
    </row>
    <row r="18" customFormat="false" ht="15" hidden="false" customHeight="false" outlineLevel="0" collapsed="false">
      <c r="B18" s="149" t="s">
        <v>317</v>
      </c>
    </row>
    <row r="19" customFormat="false" ht="15" hidden="false" customHeight="false" outlineLevel="0" collapsed="false">
      <c r="B19" s="150" t="s">
        <v>318</v>
      </c>
      <c r="C19" s="150" t="s">
        <v>319</v>
      </c>
    </row>
    <row r="20" customFormat="false" ht="15" hidden="false" customHeight="false" outlineLevel="0" collapsed="false">
      <c r="B20" s="151" t="s">
        <v>320</v>
      </c>
      <c r="C20" s="151"/>
    </row>
    <row r="21" customFormat="false" ht="14.25" hidden="false" customHeight="false" outlineLevel="0" collapsed="false">
      <c r="B21" s="133" t="s">
        <v>321</v>
      </c>
      <c r="C21" s="147" t="s">
        <v>18</v>
      </c>
    </row>
    <row r="22" customFormat="false" ht="14.25" hidden="false" customHeight="false" outlineLevel="0" collapsed="false">
      <c r="B22" s="133" t="s">
        <v>322</v>
      </c>
      <c r="C22" s="147" t="str">
        <f aca="false">C21</f>
        <v>-</v>
      </c>
    </row>
    <row r="24" customFormat="false" ht="14.25" hidden="false" customHeight="false" outlineLevel="0" collapsed="false">
      <c r="B24" s="152" t="s">
        <v>323</v>
      </c>
      <c r="C24" s="130"/>
      <c r="D24" s="130"/>
      <c r="E24" s="130"/>
      <c r="F24" s="131"/>
      <c r="G24" s="153" t="s">
        <v>18</v>
      </c>
      <c r="H24" s="153"/>
    </row>
    <row r="25" customFormat="false" ht="14.25" hidden="false" customHeight="false" outlineLevel="0" collapsed="false">
      <c r="B25" s="152" t="s">
        <v>324</v>
      </c>
      <c r="C25" s="130"/>
      <c r="D25" s="130"/>
      <c r="E25" s="130"/>
      <c r="F25" s="131"/>
      <c r="G25" s="147" t="s">
        <v>18</v>
      </c>
      <c r="H25" s="147"/>
    </row>
    <row r="26" customFormat="false" ht="14.25" hidden="false" customHeight="false" outlineLevel="0" collapsed="false">
      <c r="B26" s="152" t="s">
        <v>325</v>
      </c>
      <c r="C26" s="130"/>
      <c r="D26" s="130"/>
      <c r="E26" s="130"/>
      <c r="F26" s="131"/>
      <c r="G26" s="147" t="s">
        <v>18</v>
      </c>
      <c r="H26" s="147"/>
    </row>
    <row r="27" customFormat="false" ht="14.25" hidden="false" customHeight="false" outlineLevel="0" collapsed="false">
      <c r="B27" s="152" t="s">
        <v>326</v>
      </c>
      <c r="C27" s="130"/>
      <c r="D27" s="130"/>
      <c r="E27" s="130"/>
      <c r="F27" s="131"/>
      <c r="G27" s="147" t="n">
        <f aca="false">G16</f>
        <v>4</v>
      </c>
      <c r="H27" s="147"/>
    </row>
    <row r="28" customFormat="false" ht="15" hidden="false" customHeight="false" outlineLevel="0" collapsed="false">
      <c r="B28" s="149" t="s">
        <v>327</v>
      </c>
    </row>
    <row r="29" customFormat="false" ht="14.25" hidden="false" customHeight="false" outlineLevel="0" collapsed="false">
      <c r="B29" s="154" t="s">
        <v>364</v>
      </c>
      <c r="C29" s="130"/>
      <c r="D29" s="130"/>
      <c r="E29" s="130"/>
      <c r="F29" s="130"/>
      <c r="G29" s="130"/>
      <c r="H29" s="131"/>
    </row>
    <row r="31" customFormat="false" ht="15" hidden="false" customHeight="false" outlineLevel="0" collapsed="false">
      <c r="B31" s="140" t="s">
        <v>329</v>
      </c>
    </row>
    <row r="32" customFormat="false" ht="45" hidden="false" customHeight="true" outlineLevel="0" collapsed="false">
      <c r="B32" s="145" t="s">
        <v>309</v>
      </c>
      <c r="C32" s="142" t="s">
        <v>310</v>
      </c>
      <c r="D32" s="142" t="s">
        <v>311</v>
      </c>
      <c r="E32" s="142" t="s">
        <v>312</v>
      </c>
      <c r="F32" s="142" t="s">
        <v>313</v>
      </c>
      <c r="G32" s="142" t="s">
        <v>314</v>
      </c>
      <c r="H32" s="142"/>
    </row>
    <row r="33" customFormat="false" ht="14.25" hidden="false" customHeight="false" outlineLevel="0" collapsed="false">
      <c r="B33" s="143" t="s">
        <v>18</v>
      </c>
      <c r="C33" s="143" t="s">
        <v>18</v>
      </c>
      <c r="D33" s="143" t="s">
        <v>18</v>
      </c>
      <c r="E33" s="143" t="s">
        <v>18</v>
      </c>
      <c r="F33" s="144" t="s">
        <v>18</v>
      </c>
      <c r="G33" s="143" t="s">
        <v>18</v>
      </c>
      <c r="H33" s="143"/>
    </row>
    <row r="35" customFormat="false" ht="15" hidden="false" customHeight="false" outlineLevel="0" collapsed="false">
      <c r="B35" s="149" t="s">
        <v>317</v>
      </c>
    </row>
    <row r="36" customFormat="false" ht="15" hidden="false" customHeight="false" outlineLevel="0" collapsed="false">
      <c r="B36" s="150" t="s">
        <v>318</v>
      </c>
      <c r="C36" s="150" t="s">
        <v>319</v>
      </c>
    </row>
    <row r="37" customFormat="false" ht="14.25" hidden="false" customHeight="false" outlineLevel="0" collapsed="false">
      <c r="B37" s="133" t="s">
        <v>330</v>
      </c>
      <c r="C37" s="133"/>
    </row>
    <row r="38" customFormat="false" ht="14.25" hidden="false" customHeight="false" outlineLevel="0" collapsed="false">
      <c r="B38" s="133" t="s">
        <v>331</v>
      </c>
      <c r="C38" s="147" t="s">
        <v>18</v>
      </c>
    </row>
    <row r="39" s="141" customFormat="true" ht="14.25" hidden="false" customHeight="false" outlineLevel="0" collapsed="false">
      <c r="B39" s="133" t="s">
        <v>332</v>
      </c>
      <c r="C39" s="147" t="s">
        <v>18</v>
      </c>
    </row>
    <row r="40" customFormat="false" ht="14.25" hidden="false" customHeight="false" outlineLevel="0" collapsed="false">
      <c r="B40" s="133" t="s">
        <v>333</v>
      </c>
      <c r="C40" s="147" t="s">
        <v>18</v>
      </c>
      <c r="D40" s="155"/>
      <c r="E40" s="155"/>
      <c r="F40" s="155"/>
      <c r="G40" s="155"/>
    </row>
    <row r="41" customFormat="false" ht="14.25" hidden="false" customHeight="false" outlineLevel="0" collapsed="false">
      <c r="B41" s="133" t="s">
        <v>322</v>
      </c>
      <c r="C41" s="147" t="s">
        <v>18</v>
      </c>
      <c r="D41" s="155"/>
      <c r="E41" s="155"/>
      <c r="F41" s="155"/>
      <c r="G41" s="155"/>
    </row>
    <row r="42" customFormat="false" ht="14.25" hidden="false" customHeight="false" outlineLevel="0" collapsed="false">
      <c r="B42" s="130"/>
      <c r="C42" s="156"/>
      <c r="D42" s="155"/>
      <c r="E42" s="155"/>
      <c r="F42" s="155"/>
      <c r="G42" s="155"/>
    </row>
    <row r="43" customFormat="false" ht="14.25" hidden="false" customHeight="false" outlineLevel="0" collapsed="false">
      <c r="B43" s="157" t="s">
        <v>334</v>
      </c>
      <c r="C43" s="156"/>
      <c r="D43" s="156"/>
      <c r="E43" s="156"/>
      <c r="F43" s="156"/>
      <c r="G43" s="156"/>
      <c r="H43" s="131"/>
    </row>
    <row r="44" customFormat="false" ht="14.25" hidden="false" customHeight="false" outlineLevel="0" collapsed="false">
      <c r="B44" s="155"/>
      <c r="C44" s="155"/>
      <c r="D44" s="155"/>
      <c r="E44" s="155"/>
      <c r="F44" s="155"/>
      <c r="G44" s="155"/>
    </row>
    <row r="45" customFormat="false" ht="15" hidden="false" customHeight="false" outlineLevel="0" collapsed="false">
      <c r="B45" s="149" t="s">
        <v>327</v>
      </c>
    </row>
    <row r="46" customFormat="false" ht="14.25" hidden="false" customHeight="false" outlineLevel="0" collapsed="false">
      <c r="B46" s="154" t="s">
        <v>328</v>
      </c>
      <c r="C46" s="130"/>
      <c r="D46" s="130"/>
      <c r="E46" s="130"/>
      <c r="F46" s="130"/>
      <c r="G46" s="130"/>
      <c r="H46" s="131"/>
    </row>
    <row r="48" customFormat="false" ht="15" hidden="false" customHeight="false" outlineLevel="0" collapsed="false">
      <c r="B48" s="140" t="s">
        <v>335</v>
      </c>
    </row>
    <row r="49" customFormat="false" ht="30" hidden="false" customHeight="false" outlineLevel="0" collapsed="false">
      <c r="B49" s="150" t="s">
        <v>336</v>
      </c>
      <c r="C49" s="150" t="s">
        <v>337</v>
      </c>
      <c r="D49" s="150" t="s">
        <v>338</v>
      </c>
      <c r="E49" s="150" t="s">
        <v>339</v>
      </c>
      <c r="F49" s="150" t="s">
        <v>340</v>
      </c>
      <c r="G49" s="150" t="s">
        <v>341</v>
      </c>
      <c r="H49" s="142" t="s">
        <v>342</v>
      </c>
    </row>
    <row r="50" customFormat="false" ht="14.25" hidden="false" customHeight="false" outlineLevel="0" collapsed="false">
      <c r="B50" s="147" t="s">
        <v>18</v>
      </c>
      <c r="C50" s="147" t="s">
        <v>18</v>
      </c>
      <c r="D50" s="147" t="s">
        <v>18</v>
      </c>
      <c r="E50" s="147" t="s">
        <v>18</v>
      </c>
      <c r="F50" s="147" t="s">
        <v>18</v>
      </c>
      <c r="G50" s="147" t="s">
        <v>18</v>
      </c>
      <c r="H50" s="147" t="s">
        <v>18</v>
      </c>
    </row>
    <row r="51" customFormat="false" ht="14.25" hidden="false" customHeight="false" outlineLevel="0" collapsed="false">
      <c r="B51" s="155"/>
      <c r="C51" s="155"/>
      <c r="D51" s="155"/>
      <c r="E51" s="155"/>
      <c r="F51" s="155"/>
      <c r="G51" s="155"/>
      <c r="H51" s="155"/>
    </row>
    <row r="52" customFormat="false" ht="15" hidden="false" customHeight="false" outlineLevel="0" collapsed="false">
      <c r="B52" s="149" t="s">
        <v>317</v>
      </c>
      <c r="D52" s="155"/>
      <c r="E52" s="155"/>
      <c r="F52" s="155"/>
      <c r="G52" s="155"/>
      <c r="H52" s="155"/>
    </row>
    <row r="53" customFormat="false" ht="15" hidden="false" customHeight="false" outlineLevel="0" collapsed="false">
      <c r="B53" s="150" t="s">
        <v>318</v>
      </c>
      <c r="C53" s="150" t="s">
        <v>319</v>
      </c>
    </row>
    <row r="54" customFormat="false" ht="14.25" hidden="false" customHeight="false" outlineLevel="0" collapsed="false">
      <c r="B54" s="154" t="s">
        <v>343</v>
      </c>
      <c r="C54" s="131"/>
    </row>
    <row r="55" customFormat="false" ht="14.25" hidden="false" customHeight="false" outlineLevel="0" collapsed="false">
      <c r="B55" s="133" t="s">
        <v>337</v>
      </c>
      <c r="C55" s="147" t="s">
        <v>18</v>
      </c>
    </row>
    <row r="56" customFormat="false" ht="14.25" hidden="false" customHeight="false" outlineLevel="0" collapsed="false">
      <c r="B56" s="133" t="s">
        <v>338</v>
      </c>
      <c r="C56" s="147" t="s">
        <v>18</v>
      </c>
    </row>
    <row r="57" customFormat="false" ht="14.25" hidden="false" customHeight="false" outlineLevel="0" collapsed="false">
      <c r="B57" s="133" t="str">
        <f aca="false">E49</f>
        <v>Златоглазка</v>
      </c>
      <c r="C57" s="147" t="s">
        <v>18</v>
      </c>
    </row>
    <row r="58" customFormat="false" ht="14.25" hidden="false" customHeight="false" outlineLevel="0" collapsed="false">
      <c r="B58" s="133" t="str">
        <f aca="false">F49</f>
        <v>Комары</v>
      </c>
      <c r="C58" s="147" t="s">
        <v>18</v>
      </c>
    </row>
    <row r="59" customFormat="false" ht="14.25" hidden="false" customHeight="false" outlineLevel="0" collapsed="false">
      <c r="B59" s="133" t="str">
        <f aca="false">G49</f>
        <v>Осы</v>
      </c>
      <c r="C59" s="147" t="s">
        <v>18</v>
      </c>
    </row>
    <row r="60" customFormat="false" ht="14.25" hidden="false" customHeight="false" outlineLevel="0" collapsed="false">
      <c r="B60" s="133" t="str">
        <f aca="false">H49</f>
        <v>Пищевая моль</v>
      </c>
      <c r="C60" s="147" t="s">
        <v>18</v>
      </c>
    </row>
    <row r="62" customFormat="false" ht="14.25" hidden="false" customHeight="false" outlineLevel="0" collapsed="false">
      <c r="B62" s="157" t="s">
        <v>344</v>
      </c>
      <c r="C62" s="156"/>
      <c r="D62" s="156"/>
      <c r="E62" s="156"/>
      <c r="F62" s="156"/>
      <c r="G62" s="156"/>
      <c r="H62" s="131"/>
    </row>
    <row r="63" customFormat="false" ht="14.25" hidden="false" customHeight="false" outlineLevel="0" collapsed="false">
      <c r="B63" s="155"/>
      <c r="C63" s="155"/>
      <c r="D63" s="155"/>
      <c r="E63" s="155"/>
      <c r="F63" s="155"/>
      <c r="G63" s="155"/>
    </row>
    <row r="64" customFormat="false" ht="15" hidden="false" customHeight="false" outlineLevel="0" collapsed="false">
      <c r="B64" s="149" t="s">
        <v>327</v>
      </c>
    </row>
    <row r="65" customFormat="false" ht="14.25" hidden="false" customHeight="false" outlineLevel="0" collapsed="false">
      <c r="B65" s="154" t="s">
        <v>328</v>
      </c>
      <c r="C65" s="130"/>
      <c r="D65" s="130"/>
      <c r="E65" s="130"/>
      <c r="F65" s="130"/>
      <c r="G65" s="130"/>
      <c r="H65" s="131"/>
    </row>
    <row r="67" s="141" customFormat="true" ht="55.5" hidden="false" customHeight="true" outlineLevel="0" collapsed="false">
      <c r="B67" s="140" t="s">
        <v>345</v>
      </c>
      <c r="C67" s="126"/>
      <c r="D67" s="126"/>
      <c r="E67" s="126"/>
      <c r="F67" s="126"/>
      <c r="G67" s="126"/>
      <c r="H67" s="126"/>
    </row>
    <row r="68" s="141" customFormat="true" ht="30" hidden="false" customHeight="true" outlineLevel="0" collapsed="false">
      <c r="B68" s="142" t="s">
        <v>346</v>
      </c>
      <c r="C68" s="142"/>
      <c r="D68" s="142" t="s">
        <v>347</v>
      </c>
      <c r="E68" s="142" t="s">
        <v>299</v>
      </c>
      <c r="F68" s="142" t="s">
        <v>348</v>
      </c>
      <c r="G68" s="142"/>
      <c r="H68" s="142" t="s">
        <v>349</v>
      </c>
    </row>
    <row r="69" s="141" customFormat="true" ht="20.25" hidden="false" customHeight="true" outlineLevel="0" collapsed="false">
      <c r="B69" s="146" t="s">
        <v>350</v>
      </c>
      <c r="C69" s="146"/>
      <c r="D69" s="158" t="s">
        <v>18</v>
      </c>
      <c r="E69" s="159" t="s">
        <v>18</v>
      </c>
      <c r="F69" s="146" t="s">
        <v>18</v>
      </c>
      <c r="G69" s="146"/>
      <c r="H69" s="147" t="s">
        <v>18</v>
      </c>
    </row>
    <row r="70" s="141" customFormat="true" ht="25.5" hidden="false" customHeight="true" outlineLevel="0" collapsed="false">
      <c r="B70" s="146"/>
      <c r="C70" s="146"/>
      <c r="D70" s="161" t="s">
        <v>18</v>
      </c>
      <c r="E70" s="159"/>
      <c r="F70" s="146"/>
      <c r="G70" s="146"/>
      <c r="H70" s="147"/>
    </row>
    <row r="71" s="141" customFormat="true" ht="30.75" hidden="false" customHeight="true" outlineLevel="0" collapsed="false">
      <c r="B71" s="162" t="s">
        <v>351</v>
      </c>
      <c r="C71" s="162"/>
      <c r="D71" s="163" t="s">
        <v>291</v>
      </c>
      <c r="E71" s="164" t="str">
        <f aca="false">журнал!B9</f>
        <v>Ратобор-брикет от грызунов</v>
      </c>
      <c r="F71" s="146" t="str">
        <f aca="false">журнал!F9</f>
        <v>Бродифакум 0,005%</v>
      </c>
      <c r="G71" s="146"/>
      <c r="H71" s="178" t="n">
        <f aca="false">197*0.03</f>
        <v>5.91</v>
      </c>
    </row>
    <row r="72" s="141" customFormat="true" ht="25.5" hidden="false" customHeight="true" outlineLevel="0" collapsed="false">
      <c r="B72" s="162"/>
      <c r="C72" s="162"/>
      <c r="D72" s="165" t="s">
        <v>261</v>
      </c>
      <c r="E72" s="164"/>
      <c r="F72" s="146"/>
      <c r="G72" s="146"/>
      <c r="H72" s="178"/>
    </row>
    <row r="73" s="141" customFormat="true" ht="27" hidden="false" customHeight="true" outlineLevel="0" collapsed="false">
      <c r="B73" s="162" t="s">
        <v>352</v>
      </c>
      <c r="C73" s="162"/>
      <c r="D73" s="166" t="s">
        <v>18</v>
      </c>
      <c r="E73" s="146" t="s">
        <v>18</v>
      </c>
      <c r="F73" s="146" t="s">
        <v>18</v>
      </c>
      <c r="G73" s="146"/>
      <c r="H73" s="146" t="s">
        <v>18</v>
      </c>
    </row>
    <row r="74" s="141" customFormat="true" ht="11.25" hidden="false" customHeight="true" outlineLevel="0" collapsed="false">
      <c r="B74" s="167"/>
      <c r="C74" s="167"/>
      <c r="D74" s="168"/>
      <c r="E74" s="168"/>
      <c r="F74" s="168"/>
      <c r="G74" s="168"/>
      <c r="H74" s="168"/>
    </row>
    <row r="75" customFormat="false" ht="15" hidden="false" customHeight="false" outlineLevel="0" collapsed="false">
      <c r="B75" s="140" t="s">
        <v>353</v>
      </c>
      <c r="C75" s="169"/>
    </row>
    <row r="76" customFormat="false" ht="14.25" hidden="false" customHeight="false" outlineLevel="0" collapsed="false">
      <c r="B76" s="170" t="s">
        <v>354</v>
      </c>
      <c r="C76" s="130"/>
      <c r="D76" s="130"/>
      <c r="E76" s="130"/>
      <c r="F76" s="131"/>
      <c r="G76" s="147" t="s">
        <v>18</v>
      </c>
      <c r="H76" s="147"/>
    </row>
    <row r="77" customFormat="false" ht="14.25" hidden="false" customHeight="false" outlineLevel="0" collapsed="false">
      <c r="B77" s="170" t="s">
        <v>355</v>
      </c>
      <c r="C77" s="130"/>
      <c r="D77" s="130"/>
      <c r="E77" s="130"/>
      <c r="F77" s="131"/>
      <c r="G77" s="147" t="str">
        <f aca="false">G76</f>
        <v>-</v>
      </c>
      <c r="H77" s="147"/>
    </row>
    <row r="78" customFormat="false" ht="14.25" hidden="false" customHeight="false" outlineLevel="0" collapsed="false">
      <c r="B78" s="171" t="s">
        <v>356</v>
      </c>
      <c r="C78" s="172"/>
      <c r="D78" s="172"/>
      <c r="E78" s="172"/>
      <c r="F78" s="173"/>
      <c r="G78" s="147" t="s">
        <v>18</v>
      </c>
      <c r="H78" s="147"/>
    </row>
    <row r="79" customFormat="false" ht="14.25" hidden="false" customHeight="false" outlineLevel="0" collapsed="false">
      <c r="B79" s="170" t="s">
        <v>357</v>
      </c>
      <c r="C79" s="130"/>
      <c r="D79" s="130"/>
      <c r="E79" s="130"/>
      <c r="F79" s="131"/>
      <c r="G79" s="143" t="s">
        <v>358</v>
      </c>
      <c r="H79" s="143"/>
    </row>
    <row r="81" customFormat="false" ht="15" hidden="false" customHeight="false" outlineLevel="0" collapsed="false">
      <c r="B81" s="140" t="s">
        <v>359</v>
      </c>
    </row>
    <row r="82" customFormat="false" ht="26.85" hidden="false" customHeight="true" outlineLevel="0" collapsed="false">
      <c r="B82" s="174" t="s">
        <v>360</v>
      </c>
      <c r="C82" s="174"/>
      <c r="D82" s="174"/>
      <c r="E82" s="174"/>
      <c r="F82" s="174"/>
      <c r="G82" s="174"/>
      <c r="H82" s="174"/>
    </row>
    <row r="83" customFormat="false" ht="14.25" hidden="false" customHeight="true" outlineLevel="0" collapsed="false">
      <c r="B83" s="175" t="s">
        <v>361</v>
      </c>
      <c r="C83" s="176"/>
      <c r="D83" s="176"/>
      <c r="E83" s="176" t="s">
        <v>362</v>
      </c>
      <c r="F83" s="176"/>
      <c r="G83" s="176"/>
      <c r="H83" s="176"/>
    </row>
    <row r="84" customFormat="false" ht="27" hidden="false" customHeight="true" outlineLevel="0" collapsed="false">
      <c r="B84" s="175"/>
      <c r="C84" s="175"/>
      <c r="D84" s="176"/>
      <c r="E84" s="176"/>
      <c r="F84" s="176"/>
      <c r="G84" s="176"/>
      <c r="H84" s="176"/>
    </row>
  </sheetData>
  <mergeCells count="42"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G12:H12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B69:C70"/>
    <mergeCell ref="E69:E70"/>
    <mergeCell ref="F69:G70"/>
    <mergeCell ref="H69:H70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  <mergeCell ref="B83:B84"/>
    <mergeCell ref="C83:D84"/>
    <mergeCell ref="E83:F84"/>
    <mergeCell ref="G83:H84"/>
  </mergeCells>
  <printOptions headings="false" gridLines="false" gridLinesSet="true" horizontalCentered="false" verticalCentered="false"/>
  <pageMargins left="0.25" right="0.25" top="0.75" bottom="0.75" header="0.511805555555555" footer="0.3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&amp;C&amp;"Times New Roman,Обычный"&amp;12Страница &amp;P</oddFooter>
  </headerFooter>
  <rowBreaks count="1" manualBreakCount="1">
    <brk id="46" man="true" max="16383" min="0"/>
  </row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A6A6"/>
    <pageSetUpPr fitToPage="true"/>
  </sheetPr>
  <dimension ref="B1:H84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75" zoomScalePageLayoutView="75" workbookViewId="0">
      <pane xSplit="2" ySplit="7" topLeftCell="C8" activePane="bottomRight" state="frozen"/>
      <selection pane="topLeft" activeCell="A1" activeCellId="0" sqref="A1"/>
      <selection pane="topRight" activeCell="C1" activeCellId="0" sqref="C1"/>
      <selection pane="bottomLeft" activeCell="A8" activeCellId="0" sqref="A8"/>
      <selection pane="bottomRight" activeCell="H71" activeCellId="0" sqref="H71"/>
    </sheetView>
  </sheetViews>
  <sheetFormatPr defaultColWidth="12" defaultRowHeight="14.25" zeroHeight="false" outlineLevelRow="0" outlineLevelCol="0"/>
  <cols>
    <col collapsed="false" customWidth="true" hidden="false" outlineLevel="0" max="1" min="1" style="126" width="7.85"/>
    <col collapsed="false" customWidth="true" hidden="false" outlineLevel="0" max="2" min="2" style="126" width="19.43"/>
    <col collapsed="false" customWidth="false" hidden="false" outlineLevel="0" max="3" min="3" style="126" width="12"/>
    <col collapsed="false" customWidth="true" hidden="false" outlineLevel="0" max="4" min="4" style="126" width="14.86"/>
    <col collapsed="false" customWidth="true" hidden="false" outlineLevel="0" max="5" min="5" style="126" width="16.85"/>
    <col collapsed="false" customWidth="true" hidden="false" outlineLevel="0" max="6" min="6" style="126" width="13.71"/>
    <col collapsed="false" customWidth="true" hidden="false" outlineLevel="0" max="7" min="7" style="126" width="15.14"/>
    <col collapsed="false" customWidth="true" hidden="false" outlineLevel="0" max="8" min="8" style="126" width="14.86"/>
    <col collapsed="false" customWidth="false" hidden="false" outlineLevel="0" max="1024" min="9" style="126" width="12"/>
  </cols>
  <sheetData>
    <row r="1" customFormat="false" ht="15" hidden="false" customHeight="false" outlineLevel="0" collapsed="false">
      <c r="B1" s="127" t="str">
        <f aca="false">[1]занесвынес!A1</f>
        <v>ООО Альфадез</v>
      </c>
      <c r="C1" s="127"/>
      <c r="D1" s="127"/>
      <c r="E1" s="127"/>
      <c r="F1" s="127"/>
      <c r="G1" s="127"/>
      <c r="H1" s="127"/>
    </row>
    <row r="2" customFormat="false" ht="14.25" hidden="false" customHeight="false" outlineLevel="0" collapsed="false">
      <c r="B2" s="128" t="str">
        <f aca="false">[1]занесвынес!A2</f>
        <v>Контактный телефон</v>
      </c>
      <c r="C2" s="128"/>
      <c r="D2" s="129" t="n">
        <f aca="false">[1]занесвынес!C2</f>
        <v>89379676209</v>
      </c>
      <c r="E2" s="129"/>
      <c r="F2" s="130"/>
      <c r="G2" s="130"/>
      <c r="H2" s="131"/>
    </row>
    <row r="3" customFormat="false" ht="14.25" hidden="false" customHeight="false" outlineLevel="0" collapsed="false">
      <c r="B3" s="132" t="s">
        <v>303</v>
      </c>
      <c r="C3" s="133" t="s">
        <v>287</v>
      </c>
      <c r="D3" s="133"/>
      <c r="E3" s="134" t="str">
        <f aca="false">[1]занесвынес!A4</f>
        <v>Наименование обьекта</v>
      </c>
      <c r="F3" s="134"/>
      <c r="G3" s="135" t="str">
        <f aca="false">журнал!C4</f>
        <v>ОСП ЗУПИ</v>
      </c>
      <c r="H3" s="135"/>
    </row>
    <row r="4" customFormat="false" ht="14.25" hidden="false" customHeight="false" outlineLevel="0" collapsed="false">
      <c r="B4" s="132" t="s">
        <v>304</v>
      </c>
      <c r="C4" s="136" t="s">
        <v>295</v>
      </c>
      <c r="D4" s="136"/>
      <c r="E4" s="137" t="str">
        <f aca="false">[1]занесвынес!A5</f>
        <v>Адрес проведения работ</v>
      </c>
      <c r="F4" s="137"/>
      <c r="G4" s="136" t="str">
        <f aca="false">журнал!C5</f>
        <v>с.Овчарное ул.Луговая 41</v>
      </c>
      <c r="H4" s="136"/>
    </row>
    <row r="5" customFormat="false" ht="14.25" hidden="false" customHeight="false" outlineLevel="0" collapsed="false">
      <c r="B5" s="138" t="s">
        <v>305</v>
      </c>
      <c r="C5" s="139" t="n">
        <f aca="false">журнал!A10</f>
        <v>45204</v>
      </c>
      <c r="D5" s="130"/>
      <c r="E5" s="130"/>
      <c r="F5" s="130"/>
      <c r="G5" s="130"/>
      <c r="H5" s="131"/>
    </row>
    <row r="7" customFormat="false" ht="15" hidden="false" customHeight="false" outlineLevel="0" collapsed="false">
      <c r="B7" s="127" t="s">
        <v>306</v>
      </c>
      <c r="C7" s="127"/>
      <c r="D7" s="127"/>
      <c r="E7" s="127"/>
      <c r="F7" s="127"/>
      <c r="G7" s="127"/>
      <c r="H7" s="127"/>
    </row>
    <row r="9" customFormat="false" ht="15" hidden="false" customHeight="false" outlineLevel="0" collapsed="false">
      <c r="B9" s="140" t="s">
        <v>307</v>
      </c>
      <c r="C9" s="140"/>
    </row>
    <row r="10" customFormat="false" ht="15" hidden="false" customHeight="false" outlineLevel="0" collapsed="false">
      <c r="B10" s="140" t="s">
        <v>308</v>
      </c>
    </row>
    <row r="11" s="141" customFormat="true" ht="45" hidden="false" customHeight="true" outlineLevel="0" collapsed="false">
      <c r="B11" s="142" t="s">
        <v>309</v>
      </c>
      <c r="C11" s="142" t="s">
        <v>310</v>
      </c>
      <c r="D11" s="142" t="s">
        <v>311</v>
      </c>
      <c r="E11" s="142" t="s">
        <v>312</v>
      </c>
      <c r="F11" s="142" t="s">
        <v>313</v>
      </c>
      <c r="G11" s="142" t="s">
        <v>314</v>
      </c>
      <c r="H11" s="142"/>
    </row>
    <row r="12" customFormat="false" ht="14.25" hidden="false" customHeight="false" outlineLevel="0" collapsed="false">
      <c r="B12" s="143" t="s">
        <v>18</v>
      </c>
      <c r="C12" s="143" t="s">
        <v>18</v>
      </c>
      <c r="D12" s="143" t="s">
        <v>18</v>
      </c>
      <c r="E12" s="143" t="s">
        <v>18</v>
      </c>
      <c r="F12" s="144" t="s">
        <v>18</v>
      </c>
      <c r="G12" s="143" t="s">
        <v>18</v>
      </c>
      <c r="H12" s="143"/>
    </row>
    <row r="14" customFormat="false" ht="15" hidden="false" customHeight="false" outlineLevel="0" collapsed="false">
      <c r="B14" s="140" t="s">
        <v>315</v>
      </c>
      <c r="C14" s="140"/>
      <c r="D14" s="140"/>
    </row>
    <row r="15" s="141" customFormat="true" ht="39.75" hidden="false" customHeight="true" outlineLevel="0" collapsed="false">
      <c r="B15" s="145" t="s">
        <v>309</v>
      </c>
      <c r="C15" s="142" t="s">
        <v>310</v>
      </c>
      <c r="D15" s="142" t="s">
        <v>311</v>
      </c>
      <c r="E15" s="142" t="s">
        <v>312</v>
      </c>
      <c r="F15" s="142" t="s">
        <v>313</v>
      </c>
      <c r="G15" s="142" t="s">
        <v>314</v>
      </c>
      <c r="H15" s="142"/>
    </row>
    <row r="16" customFormat="false" ht="28.5" hidden="false" customHeight="false" outlineLevel="0" collapsed="false">
      <c r="B16" s="146" t="s">
        <v>316</v>
      </c>
      <c r="C16" s="147" t="n">
        <f aca="false" t="array" ref="C16:C17">-'10.10 ИЛ'!G37:G38</f>
        <v>-0</v>
      </c>
      <c r="D16" s="147" t="s">
        <v>18</v>
      </c>
      <c r="E16" s="147" t="s">
        <v>18</v>
      </c>
      <c r="F16" s="148" t="s">
        <v>18</v>
      </c>
      <c r="G16" s="147" t="s">
        <v>18</v>
      </c>
      <c r="H16" s="147"/>
    </row>
    <row r="17" customFormat="false" ht="14.25" hidden="false" customHeight="false" outlineLevel="0" collapsed="false">
      <c r="C17" s="126" t="n">
        <v>-0</v>
      </c>
    </row>
    <row r="18" customFormat="false" ht="15" hidden="false" customHeight="false" outlineLevel="0" collapsed="false">
      <c r="B18" s="149" t="s">
        <v>317</v>
      </c>
    </row>
    <row r="19" customFormat="false" ht="15" hidden="false" customHeight="false" outlineLevel="0" collapsed="false">
      <c r="B19" s="150" t="s">
        <v>318</v>
      </c>
      <c r="C19" s="150" t="s">
        <v>319</v>
      </c>
    </row>
    <row r="20" customFormat="false" ht="15" hidden="false" customHeight="false" outlineLevel="0" collapsed="false">
      <c r="B20" s="151" t="s">
        <v>320</v>
      </c>
      <c r="C20" s="151"/>
    </row>
    <row r="21" customFormat="false" ht="14.25" hidden="false" customHeight="false" outlineLevel="0" collapsed="false">
      <c r="B21" s="133" t="s">
        <v>321</v>
      </c>
      <c r="C21" s="147" t="s">
        <v>18</v>
      </c>
    </row>
    <row r="22" customFormat="false" ht="14.25" hidden="false" customHeight="false" outlineLevel="0" collapsed="false">
      <c r="B22" s="133" t="s">
        <v>322</v>
      </c>
      <c r="C22" s="147" t="str">
        <f aca="false">C21</f>
        <v>-</v>
      </c>
    </row>
    <row r="24" customFormat="false" ht="14.25" hidden="false" customHeight="false" outlineLevel="0" collapsed="false">
      <c r="B24" s="152" t="s">
        <v>323</v>
      </c>
      <c r="C24" s="130"/>
      <c r="D24" s="130"/>
      <c r="E24" s="130"/>
      <c r="F24" s="131"/>
      <c r="G24" s="153" t="s">
        <v>18</v>
      </c>
      <c r="H24" s="153"/>
    </row>
    <row r="25" customFormat="false" ht="14.25" hidden="false" customHeight="false" outlineLevel="0" collapsed="false">
      <c r="B25" s="152" t="s">
        <v>324</v>
      </c>
      <c r="C25" s="130"/>
      <c r="D25" s="130"/>
      <c r="E25" s="130"/>
      <c r="F25" s="131"/>
      <c r="G25" s="147" t="s">
        <v>18</v>
      </c>
      <c r="H25" s="147"/>
    </row>
    <row r="26" customFormat="false" ht="14.25" hidden="false" customHeight="false" outlineLevel="0" collapsed="false">
      <c r="B26" s="152" t="s">
        <v>325</v>
      </c>
      <c r="C26" s="130"/>
      <c r="D26" s="130"/>
      <c r="E26" s="130"/>
      <c r="F26" s="131"/>
      <c r="G26" s="147" t="s">
        <v>18</v>
      </c>
      <c r="H26" s="147"/>
    </row>
    <row r="27" customFormat="false" ht="14.25" hidden="false" customHeight="false" outlineLevel="0" collapsed="false">
      <c r="B27" s="152" t="s">
        <v>326</v>
      </c>
      <c r="C27" s="130"/>
      <c r="D27" s="130"/>
      <c r="E27" s="130"/>
      <c r="F27" s="131"/>
      <c r="G27" s="147" t="str">
        <f aca="false">G16</f>
        <v>-</v>
      </c>
      <c r="H27" s="147"/>
    </row>
    <row r="28" customFormat="false" ht="15" hidden="false" customHeight="false" outlineLevel="0" collapsed="false">
      <c r="B28" s="149" t="s">
        <v>327</v>
      </c>
    </row>
    <row r="29" customFormat="false" ht="14.25" hidden="false" customHeight="false" outlineLevel="0" collapsed="false">
      <c r="B29" s="154" t="s">
        <v>366</v>
      </c>
      <c r="C29" s="130"/>
      <c r="D29" s="130"/>
      <c r="E29" s="130"/>
      <c r="F29" s="130"/>
      <c r="G29" s="130"/>
      <c r="H29" s="131"/>
    </row>
    <row r="31" customFormat="false" ht="15" hidden="false" customHeight="false" outlineLevel="0" collapsed="false">
      <c r="B31" s="140" t="s">
        <v>329</v>
      </c>
    </row>
    <row r="32" customFormat="false" ht="45" hidden="false" customHeight="true" outlineLevel="0" collapsed="false">
      <c r="B32" s="145" t="s">
        <v>309</v>
      </c>
      <c r="C32" s="142" t="s">
        <v>310</v>
      </c>
      <c r="D32" s="142" t="s">
        <v>311</v>
      </c>
      <c r="E32" s="142" t="s">
        <v>312</v>
      </c>
      <c r="F32" s="142" t="s">
        <v>313</v>
      </c>
      <c r="G32" s="142" t="s">
        <v>314</v>
      </c>
      <c r="H32" s="142"/>
    </row>
    <row r="33" customFormat="false" ht="14.25" hidden="false" customHeight="false" outlineLevel="0" collapsed="false">
      <c r="B33" s="143" t="s">
        <v>18</v>
      </c>
      <c r="C33" s="143" t="s">
        <v>18</v>
      </c>
      <c r="D33" s="143" t="s">
        <v>18</v>
      </c>
      <c r="E33" s="143" t="s">
        <v>18</v>
      </c>
      <c r="F33" s="144" t="s">
        <v>18</v>
      </c>
      <c r="G33" s="143" t="s">
        <v>18</v>
      </c>
      <c r="H33" s="143"/>
    </row>
    <row r="35" customFormat="false" ht="15" hidden="false" customHeight="false" outlineLevel="0" collapsed="false">
      <c r="B35" s="149" t="s">
        <v>317</v>
      </c>
    </row>
    <row r="36" customFormat="false" ht="15" hidden="false" customHeight="false" outlineLevel="0" collapsed="false">
      <c r="B36" s="150" t="s">
        <v>318</v>
      </c>
      <c r="C36" s="150" t="s">
        <v>319</v>
      </c>
    </row>
    <row r="37" customFormat="false" ht="14.25" hidden="false" customHeight="false" outlineLevel="0" collapsed="false">
      <c r="B37" s="133" t="s">
        <v>330</v>
      </c>
      <c r="C37" s="133"/>
    </row>
    <row r="38" customFormat="false" ht="14.25" hidden="false" customHeight="false" outlineLevel="0" collapsed="false">
      <c r="B38" s="133" t="s">
        <v>331</v>
      </c>
      <c r="C38" s="147" t="s">
        <v>18</v>
      </c>
    </row>
    <row r="39" s="141" customFormat="true" ht="14.25" hidden="false" customHeight="false" outlineLevel="0" collapsed="false">
      <c r="B39" s="133" t="s">
        <v>332</v>
      </c>
      <c r="C39" s="147" t="s">
        <v>18</v>
      </c>
    </row>
    <row r="40" customFormat="false" ht="14.25" hidden="false" customHeight="false" outlineLevel="0" collapsed="false">
      <c r="B40" s="133" t="s">
        <v>333</v>
      </c>
      <c r="C40" s="147" t="s">
        <v>18</v>
      </c>
      <c r="D40" s="155"/>
      <c r="E40" s="155"/>
      <c r="F40" s="155"/>
      <c r="G40" s="155"/>
    </row>
    <row r="41" customFormat="false" ht="14.25" hidden="false" customHeight="false" outlineLevel="0" collapsed="false">
      <c r="B41" s="133" t="s">
        <v>322</v>
      </c>
      <c r="C41" s="147" t="s">
        <v>18</v>
      </c>
      <c r="D41" s="155"/>
      <c r="E41" s="155"/>
      <c r="F41" s="155"/>
      <c r="G41" s="155"/>
    </row>
    <row r="42" customFormat="false" ht="14.25" hidden="false" customHeight="false" outlineLevel="0" collapsed="false">
      <c r="B42" s="130"/>
      <c r="C42" s="156"/>
      <c r="D42" s="155"/>
      <c r="E42" s="155"/>
      <c r="F42" s="155"/>
      <c r="G42" s="155"/>
    </row>
    <row r="43" customFormat="false" ht="14.25" hidden="false" customHeight="false" outlineLevel="0" collapsed="false">
      <c r="B43" s="157" t="s">
        <v>334</v>
      </c>
      <c r="C43" s="156"/>
      <c r="D43" s="156"/>
      <c r="E43" s="156"/>
      <c r="F43" s="156"/>
      <c r="G43" s="156"/>
      <c r="H43" s="131"/>
    </row>
    <row r="44" customFormat="false" ht="14.25" hidden="false" customHeight="false" outlineLevel="0" collapsed="false">
      <c r="B44" s="155"/>
      <c r="C44" s="155"/>
      <c r="D44" s="155"/>
      <c r="E44" s="155"/>
      <c r="F44" s="155"/>
      <c r="G44" s="155"/>
    </row>
    <row r="45" customFormat="false" ht="15" hidden="false" customHeight="false" outlineLevel="0" collapsed="false">
      <c r="B45" s="149" t="s">
        <v>327</v>
      </c>
    </row>
    <row r="46" customFormat="false" ht="14.25" hidden="false" customHeight="false" outlineLevel="0" collapsed="false">
      <c r="B46" s="154" t="s">
        <v>328</v>
      </c>
      <c r="C46" s="130"/>
      <c r="D46" s="130"/>
      <c r="E46" s="130"/>
      <c r="F46" s="130"/>
      <c r="G46" s="130"/>
      <c r="H46" s="131"/>
    </row>
    <row r="48" customFormat="false" ht="15" hidden="false" customHeight="false" outlineLevel="0" collapsed="false">
      <c r="B48" s="140" t="s">
        <v>335</v>
      </c>
    </row>
    <row r="49" customFormat="false" ht="30" hidden="false" customHeight="false" outlineLevel="0" collapsed="false">
      <c r="B49" s="150" t="s">
        <v>336</v>
      </c>
      <c r="C49" s="150" t="s">
        <v>337</v>
      </c>
      <c r="D49" s="150" t="s">
        <v>338</v>
      </c>
      <c r="E49" s="150" t="s">
        <v>339</v>
      </c>
      <c r="F49" s="150" t="s">
        <v>340</v>
      </c>
      <c r="G49" s="150" t="s">
        <v>341</v>
      </c>
      <c r="H49" s="142" t="s">
        <v>342</v>
      </c>
    </row>
    <row r="50" customFormat="false" ht="14.25" hidden="false" customHeight="false" outlineLevel="0" collapsed="false">
      <c r="B50" s="147" t="s">
        <v>18</v>
      </c>
      <c r="C50" s="147" t="s">
        <v>18</v>
      </c>
      <c r="D50" s="147" t="s">
        <v>18</v>
      </c>
      <c r="E50" s="147" t="s">
        <v>18</v>
      </c>
      <c r="F50" s="147" t="s">
        <v>18</v>
      </c>
      <c r="G50" s="147" t="s">
        <v>18</v>
      </c>
      <c r="H50" s="147" t="s">
        <v>18</v>
      </c>
    </row>
    <row r="51" customFormat="false" ht="14.25" hidden="false" customHeight="false" outlineLevel="0" collapsed="false">
      <c r="B51" s="155"/>
      <c r="C51" s="155"/>
      <c r="D51" s="155"/>
      <c r="E51" s="155"/>
      <c r="F51" s="155"/>
      <c r="G51" s="155"/>
      <c r="H51" s="155"/>
    </row>
    <row r="52" customFormat="false" ht="15" hidden="false" customHeight="false" outlineLevel="0" collapsed="false">
      <c r="B52" s="149" t="s">
        <v>317</v>
      </c>
      <c r="D52" s="155"/>
      <c r="E52" s="155"/>
      <c r="F52" s="155"/>
      <c r="G52" s="155"/>
      <c r="H52" s="155"/>
    </row>
    <row r="53" customFormat="false" ht="15" hidden="false" customHeight="false" outlineLevel="0" collapsed="false">
      <c r="B53" s="150" t="s">
        <v>318</v>
      </c>
      <c r="C53" s="150" t="s">
        <v>319</v>
      </c>
    </row>
    <row r="54" customFormat="false" ht="14.25" hidden="false" customHeight="false" outlineLevel="0" collapsed="false">
      <c r="B54" s="154" t="s">
        <v>343</v>
      </c>
      <c r="C54" s="131"/>
    </row>
    <row r="55" customFormat="false" ht="14.25" hidden="false" customHeight="false" outlineLevel="0" collapsed="false">
      <c r="B55" s="133" t="s">
        <v>337</v>
      </c>
      <c r="C55" s="147" t="s">
        <v>18</v>
      </c>
    </row>
    <row r="56" customFormat="false" ht="14.25" hidden="false" customHeight="false" outlineLevel="0" collapsed="false">
      <c r="B56" s="133" t="s">
        <v>338</v>
      </c>
      <c r="C56" s="147" t="s">
        <v>18</v>
      </c>
    </row>
    <row r="57" customFormat="false" ht="14.25" hidden="false" customHeight="false" outlineLevel="0" collapsed="false">
      <c r="B57" s="133" t="str">
        <f aca="false">E49</f>
        <v>Златоглазка</v>
      </c>
      <c r="C57" s="147" t="s">
        <v>18</v>
      </c>
    </row>
    <row r="58" customFormat="false" ht="14.25" hidden="false" customHeight="false" outlineLevel="0" collapsed="false">
      <c r="B58" s="133" t="str">
        <f aca="false">F49</f>
        <v>Комары</v>
      </c>
      <c r="C58" s="147" t="s">
        <v>18</v>
      </c>
    </row>
    <row r="59" customFormat="false" ht="14.25" hidden="false" customHeight="false" outlineLevel="0" collapsed="false">
      <c r="B59" s="133" t="str">
        <f aca="false">G49</f>
        <v>Осы</v>
      </c>
      <c r="C59" s="147" t="s">
        <v>18</v>
      </c>
    </row>
    <row r="60" customFormat="false" ht="14.25" hidden="false" customHeight="false" outlineLevel="0" collapsed="false">
      <c r="B60" s="133" t="str">
        <f aca="false">H49</f>
        <v>Пищевая моль</v>
      </c>
      <c r="C60" s="147" t="s">
        <v>18</v>
      </c>
    </row>
    <row r="62" customFormat="false" ht="14.25" hidden="false" customHeight="false" outlineLevel="0" collapsed="false">
      <c r="B62" s="157" t="s">
        <v>344</v>
      </c>
      <c r="C62" s="156"/>
      <c r="D62" s="156"/>
      <c r="E62" s="156"/>
      <c r="F62" s="156"/>
      <c r="G62" s="156"/>
      <c r="H62" s="131"/>
    </row>
    <row r="63" customFormat="false" ht="14.25" hidden="false" customHeight="false" outlineLevel="0" collapsed="false">
      <c r="B63" s="155"/>
      <c r="C63" s="155"/>
      <c r="D63" s="155"/>
      <c r="E63" s="155"/>
      <c r="F63" s="155"/>
      <c r="G63" s="155"/>
    </row>
    <row r="64" customFormat="false" ht="15" hidden="false" customHeight="false" outlineLevel="0" collapsed="false">
      <c r="B64" s="149" t="s">
        <v>327</v>
      </c>
    </row>
    <row r="65" customFormat="false" ht="14.25" hidden="false" customHeight="false" outlineLevel="0" collapsed="false">
      <c r="B65" s="154" t="s">
        <v>328</v>
      </c>
      <c r="C65" s="130"/>
      <c r="D65" s="130"/>
      <c r="E65" s="130"/>
      <c r="F65" s="130"/>
      <c r="G65" s="130"/>
      <c r="H65" s="131"/>
    </row>
    <row r="67" s="141" customFormat="true" ht="55.5" hidden="false" customHeight="true" outlineLevel="0" collapsed="false">
      <c r="B67" s="140" t="s">
        <v>345</v>
      </c>
      <c r="C67" s="126"/>
      <c r="D67" s="126"/>
      <c r="E67" s="126"/>
      <c r="F67" s="126"/>
      <c r="G67" s="126"/>
      <c r="H67" s="126"/>
    </row>
    <row r="68" s="141" customFormat="true" ht="30" hidden="false" customHeight="true" outlineLevel="0" collapsed="false">
      <c r="B68" s="142" t="s">
        <v>346</v>
      </c>
      <c r="C68" s="142"/>
      <c r="D68" s="142" t="s">
        <v>347</v>
      </c>
      <c r="E68" s="142" t="s">
        <v>299</v>
      </c>
      <c r="F68" s="142" t="s">
        <v>348</v>
      </c>
      <c r="G68" s="142"/>
      <c r="H68" s="142" t="s">
        <v>349</v>
      </c>
    </row>
    <row r="69" s="141" customFormat="true" ht="20.25" hidden="false" customHeight="true" outlineLevel="0" collapsed="false">
      <c r="B69" s="146" t="s">
        <v>350</v>
      </c>
      <c r="C69" s="146"/>
      <c r="D69" s="158" t="s">
        <v>18</v>
      </c>
      <c r="E69" s="159" t="s">
        <v>18</v>
      </c>
      <c r="F69" s="146" t="s">
        <v>18</v>
      </c>
      <c r="G69" s="146"/>
      <c r="H69" s="147" t="s">
        <v>18</v>
      </c>
    </row>
    <row r="70" s="141" customFormat="true" ht="25.5" hidden="false" customHeight="true" outlineLevel="0" collapsed="false">
      <c r="B70" s="146"/>
      <c r="C70" s="146"/>
      <c r="D70" s="161" t="s">
        <v>18</v>
      </c>
      <c r="E70" s="159"/>
      <c r="F70" s="146"/>
      <c r="G70" s="146"/>
      <c r="H70" s="147"/>
    </row>
    <row r="71" s="141" customFormat="true" ht="24.75" hidden="false" customHeight="true" outlineLevel="0" collapsed="false">
      <c r="B71" s="162" t="s">
        <v>351</v>
      </c>
      <c r="C71" s="162"/>
      <c r="D71" s="163" t="s">
        <v>367</v>
      </c>
      <c r="E71" s="164" t="str">
        <f aca="false">журнал!B9</f>
        <v>Ратобор-брикет от грызунов</v>
      </c>
      <c r="F71" s="146" t="str">
        <f aca="false">журнал!F9</f>
        <v>Бродифакум 0,005%</v>
      </c>
      <c r="G71" s="146"/>
      <c r="H71" s="177" t="n">
        <f aca="false">85*0.03</f>
        <v>2.55</v>
      </c>
    </row>
    <row r="72" s="141" customFormat="true" ht="25.5" hidden="false" customHeight="true" outlineLevel="0" collapsed="false">
      <c r="B72" s="162"/>
      <c r="C72" s="162"/>
      <c r="D72" s="165" t="s">
        <v>292</v>
      </c>
      <c r="E72" s="164"/>
      <c r="F72" s="146"/>
      <c r="G72" s="146"/>
      <c r="H72" s="177"/>
    </row>
    <row r="73" s="141" customFormat="true" ht="27" hidden="false" customHeight="true" outlineLevel="0" collapsed="false">
      <c r="B73" s="162" t="s">
        <v>352</v>
      </c>
      <c r="C73" s="162"/>
      <c r="D73" s="166" t="s">
        <v>18</v>
      </c>
      <c r="E73" s="146" t="s">
        <v>18</v>
      </c>
      <c r="F73" s="146" t="s">
        <v>18</v>
      </c>
      <c r="G73" s="146"/>
      <c r="H73" s="146" t="s">
        <v>18</v>
      </c>
    </row>
    <row r="74" s="141" customFormat="true" ht="11.25" hidden="false" customHeight="true" outlineLevel="0" collapsed="false">
      <c r="B74" s="167"/>
      <c r="C74" s="167"/>
      <c r="D74" s="168"/>
      <c r="E74" s="168"/>
      <c r="F74" s="168"/>
      <c r="G74" s="168"/>
      <c r="H74" s="168"/>
    </row>
    <row r="75" customFormat="false" ht="15" hidden="false" customHeight="false" outlineLevel="0" collapsed="false">
      <c r="B75" s="140" t="s">
        <v>353</v>
      </c>
      <c r="C75" s="169"/>
    </row>
    <row r="76" customFormat="false" ht="14.25" hidden="false" customHeight="false" outlineLevel="0" collapsed="false">
      <c r="B76" s="170" t="s">
        <v>354</v>
      </c>
      <c r="C76" s="130"/>
      <c r="D76" s="130"/>
      <c r="E76" s="130"/>
      <c r="F76" s="131"/>
      <c r="G76" s="147" t="s">
        <v>18</v>
      </c>
      <c r="H76" s="147"/>
    </row>
    <row r="77" customFormat="false" ht="14.25" hidden="false" customHeight="false" outlineLevel="0" collapsed="false">
      <c r="B77" s="170" t="s">
        <v>355</v>
      </c>
      <c r="C77" s="130"/>
      <c r="D77" s="130"/>
      <c r="E77" s="130"/>
      <c r="F77" s="131"/>
      <c r="G77" s="147" t="str">
        <f aca="false">G76</f>
        <v>-</v>
      </c>
      <c r="H77" s="147"/>
    </row>
    <row r="78" customFormat="false" ht="14.25" hidden="false" customHeight="false" outlineLevel="0" collapsed="false">
      <c r="B78" s="171" t="s">
        <v>356</v>
      </c>
      <c r="C78" s="172"/>
      <c r="D78" s="172"/>
      <c r="E78" s="172"/>
      <c r="F78" s="173"/>
      <c r="G78" s="147" t="s">
        <v>18</v>
      </c>
      <c r="H78" s="147"/>
    </row>
    <row r="79" customFormat="false" ht="14.25" hidden="false" customHeight="false" outlineLevel="0" collapsed="false">
      <c r="B79" s="170" t="s">
        <v>357</v>
      </c>
      <c r="C79" s="130"/>
      <c r="D79" s="130"/>
      <c r="E79" s="130"/>
      <c r="F79" s="131"/>
      <c r="G79" s="143" t="s">
        <v>358</v>
      </c>
      <c r="H79" s="143"/>
    </row>
    <row r="81" customFormat="false" ht="15" hidden="false" customHeight="false" outlineLevel="0" collapsed="false">
      <c r="B81" s="140" t="s">
        <v>359</v>
      </c>
    </row>
    <row r="82" customFormat="false" ht="28.85" hidden="false" customHeight="true" outlineLevel="0" collapsed="false">
      <c r="B82" s="174" t="s">
        <v>360</v>
      </c>
      <c r="C82" s="174"/>
      <c r="D82" s="174"/>
      <c r="E82" s="174"/>
      <c r="F82" s="174"/>
      <c r="G82" s="174"/>
      <c r="H82" s="174"/>
    </row>
    <row r="83" customFormat="false" ht="14.25" hidden="false" customHeight="true" outlineLevel="0" collapsed="false">
      <c r="B83" s="175" t="s">
        <v>361</v>
      </c>
      <c r="C83" s="176"/>
      <c r="D83" s="176"/>
      <c r="E83" s="176" t="s">
        <v>362</v>
      </c>
      <c r="F83" s="176"/>
      <c r="G83" s="176"/>
      <c r="H83" s="176"/>
    </row>
    <row r="84" customFormat="false" ht="27" hidden="false" customHeight="true" outlineLevel="0" collapsed="false">
      <c r="B84" s="175"/>
      <c r="C84" s="175"/>
      <c r="D84" s="176"/>
      <c r="E84" s="176"/>
      <c r="F84" s="176"/>
      <c r="G84" s="176"/>
      <c r="H84" s="176"/>
    </row>
  </sheetData>
  <mergeCells count="42"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G12:H12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B69:C70"/>
    <mergeCell ref="E69:E70"/>
    <mergeCell ref="F69:G70"/>
    <mergeCell ref="H69:H70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  <mergeCell ref="B83:B84"/>
    <mergeCell ref="C83:D84"/>
    <mergeCell ref="E83:F84"/>
    <mergeCell ref="G83:H84"/>
  </mergeCells>
  <printOptions headings="false" gridLines="false" gridLinesSet="true" horizontalCentered="false" verticalCentered="false"/>
  <pageMargins left="0.25" right="0.25" top="0.75" bottom="0.75" header="0.511805555555555" footer="0.3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&amp;C&amp;"Times New Roman,Обычный"&amp;12Страница &amp;P</oddFooter>
  </headerFooter>
  <rowBreaks count="1" manualBreakCount="1">
    <brk id="46" man="true" max="16383" min="0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A6A6"/>
    <pageSetUpPr fitToPage="true"/>
  </sheetPr>
  <dimension ref="B1:H84"/>
  <sheetViews>
    <sheetView showFormulas="false" showGridLines="true" showRowColHeaders="true" showZeros="true" rightToLeft="false" tabSelected="true" showOutlineSymbols="true" defaultGridColor="true" view="pageBreakPreview" topLeftCell="A1" colorId="64" zoomScale="75" zoomScaleNormal="75" zoomScalePageLayoutView="75" workbookViewId="0">
      <pane xSplit="2" ySplit="7" topLeftCell="C8" activePane="bottomRight" state="frozen"/>
      <selection pane="topLeft" activeCell="A1" activeCellId="0" sqref="A1"/>
      <selection pane="topRight" activeCell="C1" activeCellId="0" sqref="C1"/>
      <selection pane="bottomLeft" activeCell="A8" activeCellId="0" sqref="A8"/>
      <selection pane="bottomRight" activeCell="F29" activeCellId="0" sqref="F29"/>
    </sheetView>
  </sheetViews>
  <sheetFormatPr defaultColWidth="12" defaultRowHeight="14.25" zeroHeight="false" outlineLevelRow="0" outlineLevelCol="0"/>
  <cols>
    <col collapsed="false" customWidth="true" hidden="false" outlineLevel="0" max="1" min="1" style="126" width="7.85"/>
    <col collapsed="false" customWidth="true" hidden="false" outlineLevel="0" max="2" min="2" style="126" width="19.43"/>
    <col collapsed="false" customWidth="false" hidden="false" outlineLevel="0" max="3" min="3" style="126" width="12"/>
    <col collapsed="false" customWidth="true" hidden="false" outlineLevel="0" max="4" min="4" style="126" width="14.86"/>
    <col collapsed="false" customWidth="true" hidden="false" outlineLevel="0" max="5" min="5" style="126" width="16.85"/>
    <col collapsed="false" customWidth="true" hidden="false" outlineLevel="0" max="6" min="6" style="126" width="13.71"/>
    <col collapsed="false" customWidth="true" hidden="false" outlineLevel="0" max="7" min="7" style="126" width="15.14"/>
    <col collapsed="false" customWidth="true" hidden="false" outlineLevel="0" max="8" min="8" style="126" width="14.86"/>
    <col collapsed="false" customWidth="false" hidden="false" outlineLevel="0" max="1024" min="9" style="126" width="12"/>
  </cols>
  <sheetData>
    <row r="1" customFormat="false" ht="15" hidden="false" customHeight="false" outlineLevel="0" collapsed="false">
      <c r="B1" s="127" t="str">
        <f aca="false">[1]занесвынес!A1</f>
        <v>ООО Альфадез</v>
      </c>
      <c r="C1" s="127"/>
      <c r="D1" s="127"/>
      <c r="E1" s="127"/>
      <c r="F1" s="127"/>
      <c r="G1" s="127"/>
      <c r="H1" s="127"/>
    </row>
    <row r="2" customFormat="false" ht="14.25" hidden="false" customHeight="false" outlineLevel="0" collapsed="false">
      <c r="B2" s="128" t="str">
        <f aca="false">[1]занесвынес!A2</f>
        <v>Контактный телефон</v>
      </c>
      <c r="C2" s="128"/>
      <c r="D2" s="129" t="n">
        <f aca="false">[1]занесвынес!C2</f>
        <v>89379676209</v>
      </c>
      <c r="E2" s="129"/>
      <c r="F2" s="130"/>
      <c r="G2" s="130"/>
      <c r="H2" s="131"/>
    </row>
    <row r="3" customFormat="false" ht="14.25" hidden="false" customHeight="false" outlineLevel="0" collapsed="false">
      <c r="B3" s="132" t="s">
        <v>303</v>
      </c>
      <c r="C3" s="133" t="s">
        <v>287</v>
      </c>
      <c r="D3" s="133"/>
      <c r="E3" s="134" t="str">
        <f aca="false">[1]занесвынес!A4</f>
        <v>Наименование обьекта</v>
      </c>
      <c r="F3" s="134"/>
      <c r="G3" s="135" t="str">
        <f aca="false">журнал!C4</f>
        <v>ОСП ЗУПИ</v>
      </c>
      <c r="H3" s="135"/>
    </row>
    <row r="4" customFormat="false" ht="14.25" hidden="false" customHeight="false" outlineLevel="0" collapsed="false">
      <c r="B4" s="132" t="s">
        <v>304</v>
      </c>
      <c r="C4" s="136" t="s">
        <v>295</v>
      </c>
      <c r="D4" s="136"/>
      <c r="E4" s="137" t="str">
        <f aca="false">[1]занесвынес!A5</f>
        <v>Адрес проведения работ</v>
      </c>
      <c r="F4" s="137"/>
      <c r="G4" s="136" t="str">
        <f aca="false">журнал!C5</f>
        <v>с.Овчарное ул.Луговая 41</v>
      </c>
      <c r="H4" s="136"/>
    </row>
    <row r="5" customFormat="false" ht="14.25" hidden="false" customHeight="false" outlineLevel="0" collapsed="false">
      <c r="B5" s="138" t="s">
        <v>305</v>
      </c>
      <c r="C5" s="139" t="n">
        <f aca="false">журнал!A13</f>
        <v>45218</v>
      </c>
      <c r="D5" s="130"/>
      <c r="E5" s="130"/>
      <c r="F5" s="130"/>
      <c r="G5" s="130"/>
      <c r="H5" s="131"/>
    </row>
    <row r="7" customFormat="false" ht="15" hidden="false" customHeight="false" outlineLevel="0" collapsed="false">
      <c r="B7" s="127" t="s">
        <v>306</v>
      </c>
      <c r="C7" s="127"/>
      <c r="D7" s="127"/>
      <c r="E7" s="127"/>
      <c r="F7" s="127"/>
      <c r="G7" s="127"/>
      <c r="H7" s="127"/>
    </row>
    <row r="9" customFormat="false" ht="15" hidden="false" customHeight="false" outlineLevel="0" collapsed="false">
      <c r="B9" s="140" t="s">
        <v>307</v>
      </c>
      <c r="C9" s="140"/>
    </row>
    <row r="10" customFormat="false" ht="15" hidden="false" customHeight="false" outlineLevel="0" collapsed="false">
      <c r="B10" s="140" t="s">
        <v>308</v>
      </c>
    </row>
    <row r="11" s="141" customFormat="true" ht="45" hidden="false" customHeight="true" outlineLevel="0" collapsed="false">
      <c r="B11" s="142" t="s">
        <v>309</v>
      </c>
      <c r="C11" s="142" t="s">
        <v>310</v>
      </c>
      <c r="D11" s="142" t="s">
        <v>311</v>
      </c>
      <c r="E11" s="142" t="s">
        <v>312</v>
      </c>
      <c r="F11" s="142" t="s">
        <v>313</v>
      </c>
      <c r="G11" s="142" t="s">
        <v>314</v>
      </c>
      <c r="H11" s="142"/>
    </row>
    <row r="12" customFormat="false" ht="14.25" hidden="false" customHeight="false" outlineLevel="0" collapsed="false">
      <c r="B12" s="143" t="s">
        <v>18</v>
      </c>
      <c r="C12" s="143" t="s">
        <v>18</v>
      </c>
      <c r="D12" s="143" t="s">
        <v>18</v>
      </c>
      <c r="E12" s="143" t="s">
        <v>18</v>
      </c>
      <c r="F12" s="144" t="s">
        <v>18</v>
      </c>
      <c r="G12" s="143" t="s">
        <v>18</v>
      </c>
      <c r="H12" s="143"/>
    </row>
    <row r="14" customFormat="false" ht="15" hidden="false" customHeight="false" outlineLevel="0" collapsed="false">
      <c r="B14" s="140" t="s">
        <v>315</v>
      </c>
      <c r="C14" s="140"/>
      <c r="D14" s="140"/>
    </row>
    <row r="15" s="141" customFormat="true" ht="39.75" hidden="false" customHeight="true" outlineLevel="0" collapsed="false">
      <c r="B15" s="145" t="s">
        <v>309</v>
      </c>
      <c r="C15" s="142" t="s">
        <v>310</v>
      </c>
      <c r="D15" s="142" t="s">
        <v>311</v>
      </c>
      <c r="E15" s="142" t="s">
        <v>312</v>
      </c>
      <c r="F15" s="142" t="s">
        <v>313</v>
      </c>
      <c r="G15" s="142" t="s">
        <v>314</v>
      </c>
      <c r="H15" s="142"/>
    </row>
    <row r="16" customFormat="false" ht="28.5" hidden="false" customHeight="false" outlineLevel="0" collapsed="false">
      <c r="B16" s="146" t="s">
        <v>316</v>
      </c>
      <c r="C16" s="147" t="n">
        <v>2</v>
      </c>
      <c r="D16" s="147" t="s">
        <v>368</v>
      </c>
      <c r="E16" s="147" t="s">
        <v>18</v>
      </c>
      <c r="F16" s="148" t="s">
        <v>18</v>
      </c>
      <c r="G16" s="147" t="n">
        <v>3</v>
      </c>
      <c r="H16" s="147"/>
    </row>
    <row r="18" customFormat="false" ht="15" hidden="false" customHeight="false" outlineLevel="0" collapsed="false">
      <c r="B18" s="149" t="s">
        <v>317</v>
      </c>
    </row>
    <row r="19" customFormat="false" ht="15" hidden="false" customHeight="false" outlineLevel="0" collapsed="false">
      <c r="B19" s="150" t="s">
        <v>318</v>
      </c>
      <c r="C19" s="150" t="s">
        <v>319</v>
      </c>
    </row>
    <row r="20" customFormat="false" ht="15" hidden="false" customHeight="false" outlineLevel="0" collapsed="false">
      <c r="B20" s="151" t="s">
        <v>320</v>
      </c>
      <c r="C20" s="151"/>
    </row>
    <row r="21" customFormat="false" ht="14.25" hidden="false" customHeight="false" outlineLevel="0" collapsed="false">
      <c r="B21" s="133" t="s">
        <v>321</v>
      </c>
      <c r="C21" s="147" t="s">
        <v>18</v>
      </c>
    </row>
    <row r="22" customFormat="false" ht="14.25" hidden="false" customHeight="false" outlineLevel="0" collapsed="false">
      <c r="B22" s="133" t="s">
        <v>322</v>
      </c>
      <c r="C22" s="147" t="str">
        <f aca="false">C21</f>
        <v>-</v>
      </c>
    </row>
    <row r="24" customFormat="false" ht="14.25" hidden="false" customHeight="false" outlineLevel="0" collapsed="false">
      <c r="B24" s="152" t="s">
        <v>323</v>
      </c>
      <c r="C24" s="130"/>
      <c r="D24" s="130"/>
      <c r="E24" s="130"/>
      <c r="F24" s="131"/>
      <c r="G24" s="153" t="s">
        <v>18</v>
      </c>
      <c r="H24" s="153"/>
    </row>
    <row r="25" customFormat="false" ht="14.25" hidden="false" customHeight="false" outlineLevel="0" collapsed="false">
      <c r="B25" s="152" t="s">
        <v>324</v>
      </c>
      <c r="C25" s="130"/>
      <c r="D25" s="130"/>
      <c r="E25" s="130"/>
      <c r="F25" s="131"/>
      <c r="G25" s="147" t="s">
        <v>18</v>
      </c>
      <c r="H25" s="147"/>
    </row>
    <row r="26" customFormat="false" ht="14.25" hidden="false" customHeight="false" outlineLevel="0" collapsed="false">
      <c r="B26" s="152" t="s">
        <v>325</v>
      </c>
      <c r="C26" s="130"/>
      <c r="D26" s="130"/>
      <c r="E26" s="130"/>
      <c r="F26" s="131"/>
      <c r="G26" s="147" t="s">
        <v>18</v>
      </c>
      <c r="H26" s="147"/>
    </row>
    <row r="27" customFormat="false" ht="14.25" hidden="false" customHeight="false" outlineLevel="0" collapsed="false">
      <c r="B27" s="152" t="s">
        <v>326</v>
      </c>
      <c r="C27" s="130"/>
      <c r="D27" s="130"/>
      <c r="E27" s="130"/>
      <c r="F27" s="131"/>
      <c r="G27" s="147" t="n">
        <f aca="false">G16</f>
        <v>3</v>
      </c>
      <c r="H27" s="147"/>
    </row>
    <row r="28" customFormat="false" ht="15" hidden="false" customHeight="false" outlineLevel="0" collapsed="false">
      <c r="B28" s="149" t="s">
        <v>327</v>
      </c>
    </row>
    <row r="29" customFormat="false" ht="14.25" hidden="false" customHeight="false" outlineLevel="0" collapsed="false">
      <c r="B29" s="154" t="s">
        <v>366</v>
      </c>
      <c r="C29" s="130"/>
      <c r="D29" s="130"/>
      <c r="E29" s="130"/>
      <c r="F29" s="130"/>
      <c r="G29" s="130"/>
      <c r="H29" s="131"/>
    </row>
    <row r="31" customFormat="false" ht="15" hidden="false" customHeight="false" outlineLevel="0" collapsed="false">
      <c r="B31" s="140" t="s">
        <v>329</v>
      </c>
    </row>
    <row r="32" customFormat="false" ht="45" hidden="false" customHeight="true" outlineLevel="0" collapsed="false">
      <c r="B32" s="145" t="s">
        <v>309</v>
      </c>
      <c r="C32" s="142" t="s">
        <v>310</v>
      </c>
      <c r="D32" s="142" t="s">
        <v>311</v>
      </c>
      <c r="E32" s="142" t="s">
        <v>312</v>
      </c>
      <c r="F32" s="142" t="s">
        <v>313</v>
      </c>
      <c r="G32" s="142" t="s">
        <v>314</v>
      </c>
      <c r="H32" s="142"/>
    </row>
    <row r="33" customFormat="false" ht="14.25" hidden="false" customHeight="false" outlineLevel="0" collapsed="false">
      <c r="B33" s="143" t="s">
        <v>18</v>
      </c>
      <c r="C33" s="143" t="s">
        <v>18</v>
      </c>
      <c r="D33" s="143" t="s">
        <v>18</v>
      </c>
      <c r="E33" s="143" t="s">
        <v>18</v>
      </c>
      <c r="F33" s="144" t="s">
        <v>18</v>
      </c>
      <c r="G33" s="143" t="s">
        <v>18</v>
      </c>
      <c r="H33" s="143"/>
    </row>
    <row r="35" customFormat="false" ht="15" hidden="false" customHeight="false" outlineLevel="0" collapsed="false">
      <c r="B35" s="149" t="s">
        <v>317</v>
      </c>
    </row>
    <row r="36" customFormat="false" ht="15" hidden="false" customHeight="false" outlineLevel="0" collapsed="false">
      <c r="B36" s="150" t="s">
        <v>318</v>
      </c>
      <c r="C36" s="150" t="s">
        <v>319</v>
      </c>
    </row>
    <row r="37" customFormat="false" ht="14.25" hidden="false" customHeight="false" outlineLevel="0" collapsed="false">
      <c r="B37" s="133" t="s">
        <v>330</v>
      </c>
      <c r="C37" s="133"/>
    </row>
    <row r="38" customFormat="false" ht="14.25" hidden="false" customHeight="false" outlineLevel="0" collapsed="false">
      <c r="B38" s="133" t="s">
        <v>331</v>
      </c>
      <c r="C38" s="147" t="s">
        <v>18</v>
      </c>
    </row>
    <row r="39" s="141" customFormat="true" ht="14.25" hidden="false" customHeight="false" outlineLevel="0" collapsed="false">
      <c r="B39" s="133" t="s">
        <v>332</v>
      </c>
      <c r="C39" s="147" t="s">
        <v>18</v>
      </c>
    </row>
    <row r="40" customFormat="false" ht="14.25" hidden="false" customHeight="false" outlineLevel="0" collapsed="false">
      <c r="B40" s="133" t="s">
        <v>333</v>
      </c>
      <c r="C40" s="147" t="s">
        <v>18</v>
      </c>
      <c r="D40" s="155"/>
      <c r="E40" s="155"/>
      <c r="F40" s="155"/>
      <c r="G40" s="155"/>
    </row>
    <row r="41" customFormat="false" ht="14.25" hidden="false" customHeight="false" outlineLevel="0" collapsed="false">
      <c r="B41" s="133" t="s">
        <v>322</v>
      </c>
      <c r="C41" s="147" t="s">
        <v>18</v>
      </c>
      <c r="D41" s="155"/>
      <c r="E41" s="155"/>
      <c r="F41" s="155"/>
      <c r="G41" s="155"/>
    </row>
    <row r="42" customFormat="false" ht="14.25" hidden="false" customHeight="false" outlineLevel="0" collapsed="false">
      <c r="B42" s="130"/>
      <c r="C42" s="156"/>
      <c r="D42" s="155"/>
      <c r="E42" s="155"/>
      <c r="F42" s="155"/>
      <c r="G42" s="155"/>
    </row>
    <row r="43" customFormat="false" ht="14.25" hidden="false" customHeight="false" outlineLevel="0" collapsed="false">
      <c r="B43" s="157" t="s">
        <v>334</v>
      </c>
      <c r="C43" s="156"/>
      <c r="D43" s="156"/>
      <c r="E43" s="156"/>
      <c r="F43" s="156"/>
      <c r="G43" s="156"/>
      <c r="H43" s="131"/>
    </row>
    <row r="44" customFormat="false" ht="14.25" hidden="false" customHeight="false" outlineLevel="0" collapsed="false">
      <c r="B44" s="155"/>
      <c r="C44" s="155"/>
      <c r="D44" s="155"/>
      <c r="E44" s="155"/>
      <c r="F44" s="155"/>
      <c r="G44" s="155"/>
    </row>
    <row r="45" customFormat="false" ht="15" hidden="false" customHeight="false" outlineLevel="0" collapsed="false">
      <c r="B45" s="149" t="s">
        <v>327</v>
      </c>
    </row>
    <row r="46" customFormat="false" ht="14.25" hidden="false" customHeight="false" outlineLevel="0" collapsed="false">
      <c r="B46" s="154" t="s">
        <v>328</v>
      </c>
      <c r="C46" s="130"/>
      <c r="D46" s="130"/>
      <c r="E46" s="130"/>
      <c r="F46" s="130"/>
      <c r="G46" s="130"/>
      <c r="H46" s="131"/>
    </row>
    <row r="48" customFormat="false" ht="15" hidden="false" customHeight="false" outlineLevel="0" collapsed="false">
      <c r="B48" s="140" t="s">
        <v>335</v>
      </c>
    </row>
    <row r="49" customFormat="false" ht="30" hidden="false" customHeight="false" outlineLevel="0" collapsed="false">
      <c r="B49" s="150" t="s">
        <v>336</v>
      </c>
      <c r="C49" s="150" t="s">
        <v>337</v>
      </c>
      <c r="D49" s="150" t="s">
        <v>338</v>
      </c>
      <c r="E49" s="150" t="s">
        <v>339</v>
      </c>
      <c r="F49" s="150" t="s">
        <v>340</v>
      </c>
      <c r="G49" s="150" t="s">
        <v>341</v>
      </c>
      <c r="H49" s="142" t="s">
        <v>342</v>
      </c>
    </row>
    <row r="50" customFormat="false" ht="14.25" hidden="false" customHeight="false" outlineLevel="0" collapsed="false">
      <c r="B50" s="147" t="s">
        <v>18</v>
      </c>
      <c r="C50" s="147" t="s">
        <v>18</v>
      </c>
      <c r="D50" s="147" t="s">
        <v>18</v>
      </c>
      <c r="E50" s="147" t="s">
        <v>18</v>
      </c>
      <c r="F50" s="147" t="s">
        <v>18</v>
      </c>
      <c r="G50" s="147" t="s">
        <v>18</v>
      </c>
      <c r="H50" s="147" t="s">
        <v>18</v>
      </c>
    </row>
    <row r="51" customFormat="false" ht="14.25" hidden="false" customHeight="false" outlineLevel="0" collapsed="false">
      <c r="B51" s="155"/>
      <c r="C51" s="155"/>
      <c r="D51" s="155"/>
      <c r="E51" s="155"/>
      <c r="F51" s="155"/>
      <c r="G51" s="155"/>
      <c r="H51" s="155"/>
    </row>
    <row r="52" customFormat="false" ht="15" hidden="false" customHeight="false" outlineLevel="0" collapsed="false">
      <c r="B52" s="149" t="s">
        <v>317</v>
      </c>
      <c r="D52" s="155"/>
      <c r="E52" s="155"/>
      <c r="F52" s="155"/>
      <c r="G52" s="155"/>
      <c r="H52" s="155"/>
    </row>
    <row r="53" customFormat="false" ht="15" hidden="false" customHeight="false" outlineLevel="0" collapsed="false">
      <c r="B53" s="150" t="s">
        <v>318</v>
      </c>
      <c r="C53" s="150" t="s">
        <v>319</v>
      </c>
    </row>
    <row r="54" customFormat="false" ht="14.25" hidden="false" customHeight="false" outlineLevel="0" collapsed="false">
      <c r="B54" s="154" t="s">
        <v>343</v>
      </c>
      <c r="C54" s="131"/>
    </row>
    <row r="55" customFormat="false" ht="14.25" hidden="false" customHeight="false" outlineLevel="0" collapsed="false">
      <c r="B55" s="133" t="s">
        <v>337</v>
      </c>
      <c r="C55" s="147" t="s">
        <v>18</v>
      </c>
    </row>
    <row r="56" customFormat="false" ht="14.25" hidden="false" customHeight="false" outlineLevel="0" collapsed="false">
      <c r="B56" s="133" t="s">
        <v>338</v>
      </c>
      <c r="C56" s="147" t="s">
        <v>18</v>
      </c>
    </row>
    <row r="57" customFormat="false" ht="14.25" hidden="false" customHeight="false" outlineLevel="0" collapsed="false">
      <c r="B57" s="133" t="str">
        <f aca="false">E49</f>
        <v>Златоглазка</v>
      </c>
      <c r="C57" s="147" t="s">
        <v>18</v>
      </c>
    </row>
    <row r="58" customFormat="false" ht="14.25" hidden="false" customHeight="false" outlineLevel="0" collapsed="false">
      <c r="B58" s="133" t="str">
        <f aca="false">F49</f>
        <v>Комары</v>
      </c>
      <c r="C58" s="147" t="s">
        <v>18</v>
      </c>
    </row>
    <row r="59" customFormat="false" ht="14.25" hidden="false" customHeight="false" outlineLevel="0" collapsed="false">
      <c r="B59" s="133" t="str">
        <f aca="false">G49</f>
        <v>Осы</v>
      </c>
      <c r="C59" s="147" t="s">
        <v>18</v>
      </c>
    </row>
    <row r="60" customFormat="false" ht="14.25" hidden="false" customHeight="false" outlineLevel="0" collapsed="false">
      <c r="B60" s="133" t="str">
        <f aca="false">H49</f>
        <v>Пищевая моль</v>
      </c>
      <c r="C60" s="147" t="s">
        <v>18</v>
      </c>
    </row>
    <row r="62" customFormat="false" ht="14.25" hidden="false" customHeight="false" outlineLevel="0" collapsed="false">
      <c r="B62" s="157" t="s">
        <v>344</v>
      </c>
      <c r="C62" s="156"/>
      <c r="D62" s="156"/>
      <c r="E62" s="156"/>
      <c r="F62" s="156"/>
      <c r="G62" s="156"/>
      <c r="H62" s="131"/>
    </row>
    <row r="63" customFormat="false" ht="14.25" hidden="false" customHeight="false" outlineLevel="0" collapsed="false">
      <c r="B63" s="155"/>
      <c r="C63" s="155"/>
      <c r="D63" s="155"/>
      <c r="E63" s="155"/>
      <c r="F63" s="155"/>
      <c r="G63" s="155"/>
    </row>
    <row r="64" customFormat="false" ht="15" hidden="false" customHeight="false" outlineLevel="0" collapsed="false">
      <c r="B64" s="149" t="s">
        <v>327</v>
      </c>
    </row>
    <row r="65" customFormat="false" ht="14.25" hidden="false" customHeight="false" outlineLevel="0" collapsed="false">
      <c r="B65" s="154" t="s">
        <v>328</v>
      </c>
      <c r="C65" s="130"/>
      <c r="D65" s="130"/>
      <c r="E65" s="130"/>
      <c r="F65" s="130"/>
      <c r="G65" s="130"/>
      <c r="H65" s="131"/>
    </row>
    <row r="67" s="141" customFormat="true" ht="55.5" hidden="false" customHeight="true" outlineLevel="0" collapsed="false">
      <c r="B67" s="140" t="s">
        <v>345</v>
      </c>
      <c r="C67" s="126"/>
      <c r="D67" s="126"/>
      <c r="E67" s="126"/>
      <c r="F67" s="126"/>
      <c r="G67" s="126"/>
      <c r="H67" s="126"/>
    </row>
    <row r="68" s="141" customFormat="true" ht="30" hidden="false" customHeight="true" outlineLevel="0" collapsed="false">
      <c r="B68" s="142" t="s">
        <v>346</v>
      </c>
      <c r="C68" s="142"/>
      <c r="D68" s="142" t="s">
        <v>347</v>
      </c>
      <c r="E68" s="142" t="s">
        <v>299</v>
      </c>
      <c r="F68" s="142" t="s">
        <v>348</v>
      </c>
      <c r="G68" s="142"/>
      <c r="H68" s="142" t="s">
        <v>349</v>
      </c>
    </row>
    <row r="69" s="141" customFormat="true" ht="20.25" hidden="false" customHeight="true" outlineLevel="0" collapsed="false">
      <c r="B69" s="146" t="s">
        <v>350</v>
      </c>
      <c r="C69" s="146"/>
      <c r="D69" s="158" t="s">
        <v>18</v>
      </c>
      <c r="E69" s="159" t="s">
        <v>18</v>
      </c>
      <c r="F69" s="146" t="s">
        <v>18</v>
      </c>
      <c r="G69" s="146"/>
      <c r="H69" s="147" t="s">
        <v>18</v>
      </c>
    </row>
    <row r="70" s="141" customFormat="true" ht="25.5" hidden="false" customHeight="true" outlineLevel="0" collapsed="false">
      <c r="B70" s="146"/>
      <c r="C70" s="146"/>
      <c r="D70" s="161" t="s">
        <v>18</v>
      </c>
      <c r="E70" s="159"/>
      <c r="F70" s="146"/>
      <c r="G70" s="146"/>
      <c r="H70" s="147"/>
    </row>
    <row r="71" s="141" customFormat="true" ht="24.75" hidden="false" customHeight="true" outlineLevel="0" collapsed="false">
      <c r="B71" s="162" t="s">
        <v>351</v>
      </c>
      <c r="C71" s="162"/>
      <c r="D71" s="163" t="s">
        <v>367</v>
      </c>
      <c r="E71" s="164" t="str">
        <f aca="false">журнал!B9</f>
        <v>Ратобор-брикет от грызунов</v>
      </c>
      <c r="F71" s="146" t="str">
        <f aca="false">журнал!F9</f>
        <v>Бродифакум 0,005%</v>
      </c>
      <c r="G71" s="146"/>
      <c r="H71" s="178" t="n">
        <f aca="false">85*0.03</f>
        <v>2.55</v>
      </c>
    </row>
    <row r="72" s="141" customFormat="true" ht="25.5" hidden="false" customHeight="true" outlineLevel="0" collapsed="false">
      <c r="B72" s="162"/>
      <c r="C72" s="162"/>
      <c r="D72" s="165" t="s">
        <v>292</v>
      </c>
      <c r="E72" s="164"/>
      <c r="F72" s="146"/>
      <c r="G72" s="146"/>
      <c r="H72" s="178"/>
    </row>
    <row r="73" s="141" customFormat="true" ht="27" hidden="false" customHeight="true" outlineLevel="0" collapsed="false">
      <c r="B73" s="162" t="s">
        <v>352</v>
      </c>
      <c r="C73" s="162"/>
      <c r="D73" s="166" t="s">
        <v>18</v>
      </c>
      <c r="E73" s="146" t="s">
        <v>18</v>
      </c>
      <c r="F73" s="146" t="s">
        <v>18</v>
      </c>
      <c r="G73" s="146"/>
      <c r="H73" s="146" t="s">
        <v>18</v>
      </c>
    </row>
    <row r="74" s="141" customFormat="true" ht="11.25" hidden="false" customHeight="true" outlineLevel="0" collapsed="false">
      <c r="B74" s="167"/>
      <c r="C74" s="167"/>
      <c r="D74" s="168"/>
      <c r="E74" s="168"/>
      <c r="F74" s="168"/>
      <c r="G74" s="168"/>
      <c r="H74" s="168"/>
    </row>
    <row r="75" customFormat="false" ht="15" hidden="false" customHeight="false" outlineLevel="0" collapsed="false">
      <c r="B75" s="140" t="s">
        <v>353</v>
      </c>
      <c r="C75" s="169"/>
    </row>
    <row r="76" customFormat="false" ht="14.25" hidden="false" customHeight="false" outlineLevel="0" collapsed="false">
      <c r="B76" s="170" t="s">
        <v>354</v>
      </c>
      <c r="C76" s="130"/>
      <c r="D76" s="130"/>
      <c r="E76" s="130"/>
      <c r="F76" s="131"/>
      <c r="G76" s="147" t="s">
        <v>18</v>
      </c>
      <c r="H76" s="147"/>
    </row>
    <row r="77" customFormat="false" ht="14.25" hidden="false" customHeight="false" outlineLevel="0" collapsed="false">
      <c r="B77" s="170" t="s">
        <v>355</v>
      </c>
      <c r="C77" s="130"/>
      <c r="D77" s="130"/>
      <c r="E77" s="130"/>
      <c r="F77" s="131"/>
      <c r="G77" s="147" t="str">
        <f aca="false">G76</f>
        <v>-</v>
      </c>
      <c r="H77" s="147"/>
    </row>
    <row r="78" customFormat="false" ht="14.25" hidden="false" customHeight="false" outlineLevel="0" collapsed="false">
      <c r="B78" s="171" t="s">
        <v>356</v>
      </c>
      <c r="C78" s="172"/>
      <c r="D78" s="172"/>
      <c r="E78" s="172"/>
      <c r="F78" s="173"/>
      <c r="G78" s="147" t="s">
        <v>18</v>
      </c>
      <c r="H78" s="147"/>
    </row>
    <row r="79" customFormat="false" ht="14.25" hidden="false" customHeight="false" outlineLevel="0" collapsed="false">
      <c r="B79" s="170" t="s">
        <v>357</v>
      </c>
      <c r="C79" s="130"/>
      <c r="D79" s="130"/>
      <c r="E79" s="130"/>
      <c r="F79" s="131"/>
      <c r="G79" s="143" t="s">
        <v>358</v>
      </c>
      <c r="H79" s="143"/>
    </row>
    <row r="81" customFormat="false" ht="15" hidden="false" customHeight="false" outlineLevel="0" collapsed="false">
      <c r="B81" s="140" t="s">
        <v>359</v>
      </c>
    </row>
    <row r="82" customFormat="false" ht="28.85" hidden="false" customHeight="true" outlineLevel="0" collapsed="false">
      <c r="B82" s="174" t="s">
        <v>360</v>
      </c>
      <c r="C82" s="174"/>
      <c r="D82" s="174"/>
      <c r="E82" s="174"/>
      <c r="F82" s="174"/>
      <c r="G82" s="174"/>
      <c r="H82" s="174"/>
    </row>
    <row r="83" customFormat="false" ht="14.25" hidden="false" customHeight="true" outlineLevel="0" collapsed="false">
      <c r="B83" s="175" t="s">
        <v>361</v>
      </c>
      <c r="C83" s="176"/>
      <c r="D83" s="176"/>
      <c r="E83" s="176" t="s">
        <v>362</v>
      </c>
      <c r="F83" s="176"/>
      <c r="G83" s="176"/>
      <c r="H83" s="176"/>
    </row>
    <row r="84" customFormat="false" ht="27" hidden="false" customHeight="true" outlineLevel="0" collapsed="false">
      <c r="B84" s="175"/>
      <c r="C84" s="175"/>
      <c r="D84" s="176"/>
      <c r="E84" s="176"/>
      <c r="F84" s="176"/>
      <c r="G84" s="176"/>
      <c r="H84" s="176"/>
    </row>
  </sheetData>
  <mergeCells count="42"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G12:H12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B69:C70"/>
    <mergeCell ref="E69:E70"/>
    <mergeCell ref="F69:G70"/>
    <mergeCell ref="H69:H70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  <mergeCell ref="B83:B84"/>
    <mergeCell ref="C83:D84"/>
    <mergeCell ref="E83:F84"/>
    <mergeCell ref="G83:H84"/>
  </mergeCells>
  <printOptions headings="false" gridLines="false" gridLinesSet="true" horizontalCentered="false" verticalCentered="false"/>
  <pageMargins left="0.25" right="0.25" top="0.75" bottom="0.75" header="0.511805555555555" footer="0.3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&amp;C&amp;"Times New Roman,Обычный"&amp;12Страница &amp;P</oddFooter>
  </headerFooter>
  <rowBreaks count="1" manualBreakCount="1">
    <brk id="46" man="true" max="16383" min="0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77BC65"/>
    <pageSetUpPr fitToPage="false"/>
  </sheetPr>
  <dimension ref="A1:G82"/>
  <sheetViews>
    <sheetView showFormulas="false" showGridLines="true" showRowColHeaders="true" showZeros="true" rightToLeft="false" tabSelected="false" showOutlineSymbols="true" defaultGridColor="true" view="pageBreakPreview" topLeftCell="A49" colorId="64" zoomScale="100" zoomScaleNormal="75" zoomScalePageLayoutView="100" workbookViewId="0">
      <selection pane="topLeft" activeCell="F5" activeCellId="0" sqref="F5"/>
    </sheetView>
  </sheetViews>
  <sheetFormatPr defaultColWidth="10.1640625" defaultRowHeight="13.8" zeroHeight="false" outlineLevelRow="0" outlineLevelCol="0"/>
  <cols>
    <col collapsed="false" customWidth="true" hidden="false" outlineLevel="0" max="1" min="1" style="126" width="19.43"/>
    <col collapsed="false" customWidth="true" hidden="false" outlineLevel="0" max="2" min="2" style="126" width="12"/>
    <col collapsed="false" customWidth="true" hidden="false" outlineLevel="0" max="3" min="3" style="126" width="14.86"/>
    <col collapsed="false" customWidth="true" hidden="false" outlineLevel="0" max="4" min="4" style="126" width="16.85"/>
    <col collapsed="false" customWidth="true" hidden="false" outlineLevel="0" max="5" min="5" style="126" width="13.71"/>
    <col collapsed="false" customWidth="true" hidden="false" outlineLevel="0" max="6" min="6" style="126" width="15.14"/>
    <col collapsed="false" customWidth="true" hidden="false" outlineLevel="0" max="7" min="7" style="126" width="14.86"/>
  </cols>
  <sheetData>
    <row r="1" customFormat="false" ht="13.8" hidden="false" customHeight="false" outlineLevel="0" collapsed="false">
      <c r="A1" s="127" t="str">
        <f aca="false">занесвынес!A1</f>
        <v>ООО Альфадез</v>
      </c>
      <c r="B1" s="127"/>
      <c r="C1" s="127"/>
      <c r="D1" s="127"/>
      <c r="E1" s="127"/>
      <c r="F1" s="127"/>
      <c r="G1" s="127"/>
    </row>
    <row r="2" customFormat="false" ht="13.8" hidden="false" customHeight="false" outlineLevel="0" collapsed="false">
      <c r="A2" s="128" t="str">
        <f aca="false">занесвынес!A2</f>
        <v>Контактный телефон</v>
      </c>
      <c r="B2" s="128"/>
      <c r="C2" s="129" t="n">
        <f aca="false">занесвынес!C2</f>
        <v>89379676209</v>
      </c>
      <c r="D2" s="129"/>
      <c r="E2" s="130"/>
      <c r="F2" s="130"/>
      <c r="G2" s="131"/>
    </row>
    <row r="3" customFormat="false" ht="13.8" hidden="false" customHeight="false" outlineLevel="0" collapsed="false">
      <c r="A3" s="132" t="s">
        <v>303</v>
      </c>
      <c r="B3" s="133" t="s">
        <v>287</v>
      </c>
      <c r="C3" s="133"/>
      <c r="D3" s="134" t="str">
        <f aca="false">занесвынес!A4</f>
        <v>Наименование обьекта</v>
      </c>
      <c r="E3" s="134"/>
      <c r="F3" s="135" t="str">
        <f aca="false">занесвынес!C4</f>
        <v>ОСП ЗУПИ</v>
      </c>
      <c r="G3" s="135"/>
    </row>
    <row r="4" customFormat="false" ht="13.8" hidden="false" customHeight="false" outlineLevel="0" collapsed="false">
      <c r="A4" s="132" t="s">
        <v>304</v>
      </c>
      <c r="B4" s="136" t="str">
        <f aca="false">занесвынес!H3</f>
        <v>Синкевич Н.Г.</v>
      </c>
      <c r="C4" s="136"/>
      <c r="D4" s="137" t="str">
        <f aca="false">занесвынес!A5</f>
        <v>Адрес проведения работ</v>
      </c>
      <c r="E4" s="137"/>
      <c r="F4" s="136" t="str">
        <f aca="false">занесвынес!C5</f>
        <v>с.Овчарное ул.Луговая 41</v>
      </c>
      <c r="G4" s="136"/>
    </row>
    <row r="5" customFormat="false" ht="13.8" hidden="false" customHeight="false" outlineLevel="0" collapsed="false">
      <c r="A5" s="138" t="s">
        <v>305</v>
      </c>
      <c r="B5" s="139" t="n">
        <v>45229</v>
      </c>
      <c r="C5" s="130"/>
      <c r="D5" s="130"/>
      <c r="E5" s="130"/>
      <c r="F5" s="130"/>
      <c r="G5" s="131"/>
    </row>
    <row r="7" customFormat="false" ht="13.8" hidden="false" customHeight="false" outlineLevel="0" collapsed="false">
      <c r="A7" s="127" t="s">
        <v>306</v>
      </c>
      <c r="B7" s="127"/>
      <c r="C7" s="127"/>
      <c r="D7" s="127"/>
      <c r="E7" s="127"/>
      <c r="F7" s="127"/>
      <c r="G7" s="127"/>
    </row>
    <row r="9" customFormat="false" ht="13.8" hidden="false" customHeight="false" outlineLevel="0" collapsed="false">
      <c r="A9" s="140" t="s">
        <v>307</v>
      </c>
      <c r="B9" s="140"/>
    </row>
    <row r="10" customFormat="false" ht="13.8" hidden="false" customHeight="false" outlineLevel="0" collapsed="false">
      <c r="A10" s="140" t="s">
        <v>308</v>
      </c>
    </row>
    <row r="11" customFormat="false" ht="24.85" hidden="false" customHeight="true" outlineLevel="0" collapsed="false">
      <c r="A11" s="142" t="s">
        <v>309</v>
      </c>
      <c r="B11" s="142" t="s">
        <v>310</v>
      </c>
      <c r="C11" s="142" t="s">
        <v>311</v>
      </c>
      <c r="D11" s="142" t="s">
        <v>312</v>
      </c>
      <c r="E11" s="142" t="s">
        <v>313</v>
      </c>
      <c r="F11" s="142" t="s">
        <v>314</v>
      </c>
      <c r="G11" s="142"/>
    </row>
    <row r="12" customFormat="false" ht="13.8" hidden="false" customHeight="false" outlineLevel="0" collapsed="false">
      <c r="A12" s="143" t="s">
        <v>18</v>
      </c>
      <c r="B12" s="143" t="s">
        <v>18</v>
      </c>
      <c r="C12" s="143" t="s">
        <v>18</v>
      </c>
      <c r="D12" s="143" t="s">
        <v>18</v>
      </c>
      <c r="E12" s="144" t="s">
        <v>18</v>
      </c>
      <c r="F12" s="143" t="s">
        <v>18</v>
      </c>
      <c r="G12" s="143"/>
    </row>
    <row r="14" customFormat="false" ht="13.8" hidden="false" customHeight="false" outlineLevel="0" collapsed="false">
      <c r="A14" s="140" t="s">
        <v>315</v>
      </c>
      <c r="B14" s="140"/>
      <c r="C14" s="140"/>
    </row>
    <row r="15" customFormat="false" ht="24.85" hidden="false" customHeight="true" outlineLevel="0" collapsed="false">
      <c r="A15" s="145" t="s">
        <v>309</v>
      </c>
      <c r="B15" s="142" t="s">
        <v>310</v>
      </c>
      <c r="C15" s="142" t="s">
        <v>311</v>
      </c>
      <c r="D15" s="142" t="s">
        <v>312</v>
      </c>
      <c r="E15" s="142" t="s">
        <v>313</v>
      </c>
      <c r="F15" s="142" t="s">
        <v>314</v>
      </c>
      <c r="G15" s="142"/>
    </row>
    <row r="16" customFormat="false" ht="13.8" hidden="false" customHeight="false" outlineLevel="0" collapsed="false">
      <c r="A16" s="146" t="s">
        <v>18</v>
      </c>
      <c r="B16" s="147" t="s">
        <v>18</v>
      </c>
      <c r="C16" s="147" t="s">
        <v>18</v>
      </c>
      <c r="D16" s="147" t="s">
        <v>18</v>
      </c>
      <c r="E16" s="148" t="s">
        <v>18</v>
      </c>
      <c r="F16" s="147" t="s">
        <v>18</v>
      </c>
      <c r="G16" s="147"/>
    </row>
    <row r="18" customFormat="false" ht="13.8" hidden="false" customHeight="false" outlineLevel="0" collapsed="false">
      <c r="A18" s="149" t="s">
        <v>317</v>
      </c>
    </row>
    <row r="19" customFormat="false" ht="13.8" hidden="false" customHeight="false" outlineLevel="0" collapsed="false">
      <c r="A19" s="150" t="s">
        <v>318</v>
      </c>
      <c r="B19" s="150" t="s">
        <v>319</v>
      </c>
    </row>
    <row r="20" customFormat="false" ht="13.8" hidden="false" customHeight="false" outlineLevel="0" collapsed="false">
      <c r="A20" s="151" t="s">
        <v>320</v>
      </c>
      <c r="B20" s="151"/>
    </row>
    <row r="21" customFormat="false" ht="13.8" hidden="false" customHeight="false" outlineLevel="0" collapsed="false">
      <c r="A21" s="133" t="s">
        <v>321</v>
      </c>
      <c r="B21" s="147" t="str">
        <f aca="false">F16</f>
        <v>-</v>
      </c>
    </row>
    <row r="22" customFormat="false" ht="13.8" hidden="false" customHeight="false" outlineLevel="0" collapsed="false">
      <c r="A22" s="133" t="s">
        <v>322</v>
      </c>
      <c r="B22" s="147" t="str">
        <f aca="false">B21</f>
        <v>-</v>
      </c>
    </row>
    <row r="24" customFormat="false" ht="13.8" hidden="false" customHeight="false" outlineLevel="0" collapsed="false">
      <c r="A24" s="152" t="s">
        <v>323</v>
      </c>
      <c r="B24" s="130"/>
      <c r="C24" s="130"/>
      <c r="D24" s="130"/>
      <c r="E24" s="131"/>
      <c r="F24" s="153" t="s">
        <v>18</v>
      </c>
      <c r="G24" s="153"/>
    </row>
    <row r="25" customFormat="false" ht="13.8" hidden="false" customHeight="false" outlineLevel="0" collapsed="false">
      <c r="A25" s="152" t="s">
        <v>324</v>
      </c>
      <c r="B25" s="130"/>
      <c r="C25" s="130"/>
      <c r="D25" s="130"/>
      <c r="E25" s="131"/>
      <c r="F25" s="147" t="s">
        <v>18</v>
      </c>
      <c r="G25" s="147"/>
    </row>
    <row r="26" customFormat="false" ht="13.8" hidden="false" customHeight="false" outlineLevel="0" collapsed="false">
      <c r="A26" s="152" t="s">
        <v>325</v>
      </c>
      <c r="B26" s="130"/>
      <c r="C26" s="130"/>
      <c r="D26" s="130"/>
      <c r="E26" s="131"/>
      <c r="F26" s="147" t="s">
        <v>18</v>
      </c>
      <c r="G26" s="147"/>
    </row>
    <row r="27" customFormat="false" ht="13.8" hidden="false" customHeight="false" outlineLevel="0" collapsed="false">
      <c r="A27" s="152" t="s">
        <v>326</v>
      </c>
      <c r="B27" s="130"/>
      <c r="C27" s="130"/>
      <c r="D27" s="130"/>
      <c r="E27" s="131"/>
      <c r="F27" s="147" t="str">
        <f aca="false">B22</f>
        <v>-</v>
      </c>
      <c r="G27" s="147"/>
    </row>
    <row r="28" customFormat="false" ht="13.8" hidden="false" customHeight="false" outlineLevel="0" collapsed="false">
      <c r="A28" s="149" t="s">
        <v>327</v>
      </c>
    </row>
    <row r="29" customFormat="false" ht="13.8" hidden="false" customHeight="false" outlineLevel="0" collapsed="false">
      <c r="A29" s="154" t="s">
        <v>328</v>
      </c>
      <c r="B29" s="130"/>
      <c r="C29" s="130"/>
      <c r="D29" s="130"/>
      <c r="E29" s="130"/>
      <c r="F29" s="130"/>
      <c r="G29" s="131"/>
    </row>
    <row r="31" customFormat="false" ht="13.8" hidden="false" customHeight="false" outlineLevel="0" collapsed="false">
      <c r="A31" s="140" t="s">
        <v>329</v>
      </c>
    </row>
    <row r="32" customFormat="false" ht="24.85" hidden="false" customHeight="true" outlineLevel="0" collapsed="false">
      <c r="A32" s="145" t="s">
        <v>309</v>
      </c>
      <c r="B32" s="142" t="s">
        <v>310</v>
      </c>
      <c r="C32" s="142" t="s">
        <v>311</v>
      </c>
      <c r="D32" s="142" t="s">
        <v>312</v>
      </c>
      <c r="E32" s="142" t="s">
        <v>313</v>
      </c>
      <c r="F32" s="142" t="s">
        <v>314</v>
      </c>
      <c r="G32" s="142"/>
    </row>
    <row r="33" customFormat="false" ht="13.8" hidden="false" customHeight="false" outlineLevel="0" collapsed="false">
      <c r="A33" s="143" t="s">
        <v>18</v>
      </c>
      <c r="B33" s="143" t="s">
        <v>18</v>
      </c>
      <c r="C33" s="143" t="s">
        <v>18</v>
      </c>
      <c r="D33" s="143" t="s">
        <v>18</v>
      </c>
      <c r="E33" s="144" t="s">
        <v>18</v>
      </c>
      <c r="F33" s="143" t="s">
        <v>18</v>
      </c>
      <c r="G33" s="143"/>
    </row>
    <row r="35" customFormat="false" ht="13.8" hidden="false" customHeight="false" outlineLevel="0" collapsed="false">
      <c r="A35" s="149" t="s">
        <v>317</v>
      </c>
    </row>
    <row r="36" customFormat="false" ht="13.8" hidden="false" customHeight="false" outlineLevel="0" collapsed="false">
      <c r="A36" s="150" t="s">
        <v>318</v>
      </c>
      <c r="B36" s="150" t="s">
        <v>319</v>
      </c>
    </row>
    <row r="37" customFormat="false" ht="13.8" hidden="false" customHeight="false" outlineLevel="0" collapsed="false">
      <c r="A37" s="133" t="s">
        <v>330</v>
      </c>
      <c r="B37" s="133"/>
    </row>
    <row r="38" customFormat="false" ht="13.8" hidden="false" customHeight="false" outlineLevel="0" collapsed="false">
      <c r="A38" s="133" t="s">
        <v>331</v>
      </c>
      <c r="B38" s="147" t="s">
        <v>18</v>
      </c>
    </row>
    <row r="39" customFormat="false" ht="13.8" hidden="false" customHeight="false" outlineLevel="0" collapsed="false">
      <c r="A39" s="133" t="s">
        <v>332</v>
      </c>
      <c r="B39" s="147" t="s">
        <v>18</v>
      </c>
      <c r="C39" s="141"/>
      <c r="D39" s="141"/>
      <c r="E39" s="141"/>
      <c r="F39" s="141"/>
      <c r="G39" s="141"/>
    </row>
    <row r="40" customFormat="false" ht="13.8" hidden="false" customHeight="false" outlineLevel="0" collapsed="false">
      <c r="A40" s="133" t="s">
        <v>333</v>
      </c>
      <c r="B40" s="147" t="s">
        <v>18</v>
      </c>
      <c r="C40" s="155"/>
      <c r="D40" s="155"/>
      <c r="E40" s="155"/>
      <c r="F40" s="155"/>
    </row>
    <row r="41" customFormat="false" ht="13.8" hidden="false" customHeight="false" outlineLevel="0" collapsed="false">
      <c r="A41" s="133" t="s">
        <v>322</v>
      </c>
      <c r="B41" s="147" t="s">
        <v>18</v>
      </c>
      <c r="C41" s="155"/>
      <c r="D41" s="155"/>
      <c r="E41" s="155"/>
      <c r="F41" s="155"/>
    </row>
    <row r="42" customFormat="false" ht="13.8" hidden="false" customHeight="false" outlineLevel="0" collapsed="false">
      <c r="A42" s="130"/>
      <c r="B42" s="156"/>
      <c r="C42" s="155"/>
      <c r="D42" s="155"/>
      <c r="E42" s="155"/>
      <c r="F42" s="155"/>
    </row>
    <row r="43" customFormat="false" ht="13.8" hidden="false" customHeight="false" outlineLevel="0" collapsed="false">
      <c r="A43" s="157" t="s">
        <v>334</v>
      </c>
      <c r="B43" s="156"/>
      <c r="C43" s="156"/>
      <c r="D43" s="156"/>
      <c r="E43" s="156"/>
      <c r="F43" s="156"/>
      <c r="G43" s="131"/>
    </row>
    <row r="44" customFormat="false" ht="13.8" hidden="false" customHeight="false" outlineLevel="0" collapsed="false">
      <c r="A44" s="155"/>
      <c r="B44" s="155"/>
      <c r="C44" s="155"/>
      <c r="D44" s="155"/>
      <c r="E44" s="155"/>
      <c r="F44" s="155"/>
    </row>
    <row r="45" customFormat="false" ht="13.8" hidden="false" customHeight="false" outlineLevel="0" collapsed="false">
      <c r="A45" s="149" t="s">
        <v>327</v>
      </c>
    </row>
    <row r="46" customFormat="false" ht="13.8" hidden="false" customHeight="false" outlineLevel="0" collapsed="false">
      <c r="A46" s="154" t="s">
        <v>328</v>
      </c>
      <c r="B46" s="130"/>
      <c r="C46" s="130"/>
      <c r="D46" s="130"/>
      <c r="E46" s="130"/>
      <c r="F46" s="130"/>
      <c r="G46" s="131"/>
    </row>
    <row r="48" customFormat="false" ht="13.8" hidden="false" customHeight="false" outlineLevel="0" collapsed="false">
      <c r="A48" s="140" t="s">
        <v>335</v>
      </c>
    </row>
    <row r="49" customFormat="false" ht="13.8" hidden="false" customHeight="false" outlineLevel="0" collapsed="false">
      <c r="A49" s="150" t="s">
        <v>336</v>
      </c>
      <c r="B49" s="150" t="s">
        <v>337</v>
      </c>
      <c r="C49" s="150" t="s">
        <v>338</v>
      </c>
      <c r="D49" s="150" t="s">
        <v>339</v>
      </c>
      <c r="E49" s="150" t="s">
        <v>340</v>
      </c>
      <c r="F49" s="150" t="s">
        <v>341</v>
      </c>
      <c r="G49" s="142" t="s">
        <v>342</v>
      </c>
    </row>
    <row r="50" customFormat="false" ht="13.8" hidden="false" customHeight="false" outlineLevel="0" collapsed="false">
      <c r="A50" s="147" t="n">
        <v>10</v>
      </c>
      <c r="B50" s="147" t="n">
        <v>1</v>
      </c>
      <c r="C50" s="147" t="n">
        <v>3</v>
      </c>
      <c r="D50" s="147" t="s">
        <v>18</v>
      </c>
      <c r="E50" s="147" t="s">
        <v>18</v>
      </c>
      <c r="F50" s="147" t="s">
        <v>18</v>
      </c>
      <c r="G50" s="147" t="s">
        <v>18</v>
      </c>
    </row>
    <row r="51" customFormat="false" ht="13.8" hidden="false" customHeight="false" outlineLevel="0" collapsed="false">
      <c r="A51" s="155"/>
      <c r="B51" s="155"/>
      <c r="C51" s="155"/>
      <c r="D51" s="155"/>
      <c r="E51" s="155"/>
      <c r="F51" s="155"/>
      <c r="G51" s="155"/>
    </row>
    <row r="52" customFormat="false" ht="13.8" hidden="false" customHeight="false" outlineLevel="0" collapsed="false">
      <c r="A52" s="149" t="s">
        <v>317</v>
      </c>
      <c r="C52" s="155"/>
      <c r="D52" s="155"/>
      <c r="E52" s="155"/>
      <c r="F52" s="155"/>
      <c r="G52" s="155"/>
    </row>
    <row r="53" customFormat="false" ht="13.8" hidden="false" customHeight="false" outlineLevel="0" collapsed="false">
      <c r="A53" s="150" t="s">
        <v>318</v>
      </c>
      <c r="B53" s="150" t="s">
        <v>319</v>
      </c>
    </row>
    <row r="54" customFormat="false" ht="13.8" hidden="false" customHeight="false" outlineLevel="0" collapsed="false">
      <c r="A54" s="154" t="s">
        <v>343</v>
      </c>
      <c r="B54" s="131"/>
    </row>
    <row r="55" customFormat="false" ht="13.8" hidden="false" customHeight="false" outlineLevel="0" collapsed="false">
      <c r="A55" s="133" t="s">
        <v>337</v>
      </c>
      <c r="B55" s="147" t="n">
        <f aca="false">B50</f>
        <v>1</v>
      </c>
    </row>
    <row r="56" customFormat="false" ht="13.8" hidden="false" customHeight="false" outlineLevel="0" collapsed="false">
      <c r="A56" s="133" t="s">
        <v>338</v>
      </c>
      <c r="B56" s="147" t="n">
        <f aca="false">C50</f>
        <v>3</v>
      </c>
    </row>
    <row r="57" customFormat="false" ht="13.8" hidden="false" customHeight="false" outlineLevel="0" collapsed="false">
      <c r="A57" s="133" t="str">
        <f aca="false">D49</f>
        <v>Златоглазка</v>
      </c>
      <c r="B57" s="147" t="str">
        <f aca="false">D50</f>
        <v>-</v>
      </c>
    </row>
    <row r="58" customFormat="false" ht="13.8" hidden="false" customHeight="false" outlineLevel="0" collapsed="false">
      <c r="A58" s="133" t="str">
        <f aca="false">E49</f>
        <v>Комары</v>
      </c>
      <c r="B58" s="147" t="str">
        <f aca="false">E50</f>
        <v>-</v>
      </c>
    </row>
    <row r="59" customFormat="false" ht="13.8" hidden="false" customHeight="false" outlineLevel="0" collapsed="false">
      <c r="A59" s="133" t="str">
        <f aca="false">F49</f>
        <v>Осы</v>
      </c>
      <c r="B59" s="147" t="str">
        <f aca="false">F50</f>
        <v>-</v>
      </c>
    </row>
    <row r="60" customFormat="false" ht="13.8" hidden="false" customHeight="false" outlineLevel="0" collapsed="false">
      <c r="A60" s="133" t="str">
        <f aca="false">G49</f>
        <v>Пищевая моль</v>
      </c>
      <c r="B60" s="147" t="str">
        <f aca="false">G50</f>
        <v>-</v>
      </c>
    </row>
    <row r="62" customFormat="false" ht="13.8" hidden="false" customHeight="false" outlineLevel="0" collapsed="false">
      <c r="A62" s="149" t="s">
        <v>327</v>
      </c>
    </row>
    <row r="63" customFormat="false" ht="13.8" hidden="false" customHeight="false" outlineLevel="0" collapsed="false">
      <c r="A63" s="154" t="s">
        <v>328</v>
      </c>
      <c r="B63" s="130"/>
      <c r="C63" s="130"/>
      <c r="D63" s="130"/>
      <c r="E63" s="130"/>
      <c r="F63" s="130"/>
      <c r="G63" s="131"/>
    </row>
    <row r="64" customFormat="false" ht="13.8" hidden="false" customHeight="false" outlineLevel="0" collapsed="false">
      <c r="A64" s="179"/>
    </row>
    <row r="65" customFormat="false" ht="13.8" hidden="false" customHeight="false" outlineLevel="0" collapsed="false">
      <c r="A65" s="140" t="s">
        <v>345</v>
      </c>
    </row>
    <row r="66" customFormat="false" ht="37.3" hidden="false" customHeight="true" outlineLevel="0" collapsed="false">
      <c r="A66" s="142" t="s">
        <v>346</v>
      </c>
      <c r="B66" s="142"/>
      <c r="C66" s="142" t="s">
        <v>347</v>
      </c>
      <c r="D66" s="142" t="s">
        <v>299</v>
      </c>
      <c r="E66" s="142" t="s">
        <v>348</v>
      </c>
      <c r="F66" s="142"/>
      <c r="G66" s="142" t="s">
        <v>349</v>
      </c>
    </row>
    <row r="67" customFormat="false" ht="13.8" hidden="false" customHeight="true" outlineLevel="0" collapsed="false">
      <c r="A67" s="146" t="s">
        <v>350</v>
      </c>
      <c r="B67" s="146"/>
      <c r="C67" s="158" t="s">
        <v>18</v>
      </c>
      <c r="D67" s="159" t="s">
        <v>18</v>
      </c>
      <c r="E67" s="146" t="s">
        <v>18</v>
      </c>
      <c r="F67" s="146"/>
      <c r="G67" s="147" t="s">
        <v>18</v>
      </c>
    </row>
    <row r="68" customFormat="false" ht="13.8" hidden="false" customHeight="false" outlineLevel="0" collapsed="false">
      <c r="A68" s="146"/>
      <c r="B68" s="146"/>
      <c r="C68" s="161" t="s">
        <v>18</v>
      </c>
      <c r="D68" s="159"/>
      <c r="E68" s="146"/>
      <c r="F68" s="146"/>
      <c r="G68" s="147"/>
    </row>
    <row r="69" customFormat="false" ht="13.8" hidden="false" customHeight="true" outlineLevel="0" collapsed="false">
      <c r="A69" s="162" t="s">
        <v>351</v>
      </c>
      <c r="B69" s="162"/>
      <c r="C69" s="163" t="s">
        <v>18</v>
      </c>
      <c r="D69" s="164" t="s">
        <v>18</v>
      </c>
      <c r="E69" s="146" t="s">
        <v>18</v>
      </c>
      <c r="F69" s="146"/>
      <c r="G69" s="178" t="s">
        <v>18</v>
      </c>
    </row>
    <row r="70" customFormat="false" ht="13.8" hidden="false" customHeight="false" outlineLevel="0" collapsed="false">
      <c r="A70" s="162"/>
      <c r="B70" s="162"/>
      <c r="C70" s="165" t="s">
        <v>18</v>
      </c>
      <c r="D70" s="164"/>
      <c r="E70" s="146"/>
      <c r="F70" s="146"/>
      <c r="G70" s="178"/>
    </row>
    <row r="71" customFormat="false" ht="13.8" hidden="false" customHeight="true" outlineLevel="0" collapsed="false">
      <c r="A71" s="162" t="s">
        <v>352</v>
      </c>
      <c r="B71" s="162"/>
      <c r="C71" s="166" t="s">
        <v>369</v>
      </c>
      <c r="D71" s="146" t="s">
        <v>18</v>
      </c>
      <c r="E71" s="146" t="s">
        <v>18</v>
      </c>
      <c r="F71" s="146"/>
      <c r="G71" s="146" t="s">
        <v>18</v>
      </c>
    </row>
    <row r="72" customFormat="false" ht="13.8" hidden="false" customHeight="false" outlineLevel="0" collapsed="false">
      <c r="A72" s="167"/>
      <c r="B72" s="167"/>
      <c r="C72" s="168"/>
      <c r="D72" s="168"/>
      <c r="E72" s="168"/>
      <c r="F72" s="168"/>
      <c r="G72" s="168"/>
    </row>
    <row r="73" customFormat="false" ht="13.8" hidden="false" customHeight="false" outlineLevel="0" collapsed="false">
      <c r="A73" s="140" t="s">
        <v>353</v>
      </c>
      <c r="B73" s="169"/>
    </row>
    <row r="74" customFormat="false" ht="13.8" hidden="false" customHeight="false" outlineLevel="0" collapsed="false">
      <c r="A74" s="170" t="s">
        <v>354</v>
      </c>
      <c r="B74" s="130"/>
      <c r="C74" s="130"/>
      <c r="D74" s="130"/>
      <c r="E74" s="131"/>
      <c r="F74" s="147" t="s">
        <v>18</v>
      </c>
      <c r="G74" s="147"/>
    </row>
    <row r="75" customFormat="false" ht="13.8" hidden="false" customHeight="false" outlineLevel="0" collapsed="false">
      <c r="A75" s="170" t="s">
        <v>355</v>
      </c>
      <c r="B75" s="130"/>
      <c r="C75" s="130"/>
      <c r="D75" s="130"/>
      <c r="E75" s="131"/>
      <c r="F75" s="147" t="str">
        <f aca="false">F74</f>
        <v>-</v>
      </c>
      <c r="G75" s="147"/>
    </row>
    <row r="76" customFormat="false" ht="13.8" hidden="false" customHeight="false" outlineLevel="0" collapsed="false">
      <c r="A76" s="171" t="s">
        <v>356</v>
      </c>
      <c r="B76" s="172"/>
      <c r="C76" s="172"/>
      <c r="D76" s="172"/>
      <c r="E76" s="173"/>
      <c r="F76" s="147" t="s">
        <v>18</v>
      </c>
      <c r="G76" s="147"/>
    </row>
    <row r="77" customFormat="false" ht="13.8" hidden="false" customHeight="false" outlineLevel="0" collapsed="false">
      <c r="A77" s="170" t="s">
        <v>357</v>
      </c>
      <c r="B77" s="130"/>
      <c r="C77" s="130"/>
      <c r="D77" s="130"/>
      <c r="E77" s="131"/>
      <c r="F77" s="143" t="s">
        <v>358</v>
      </c>
      <c r="G77" s="143"/>
    </row>
    <row r="79" customFormat="false" ht="13.8" hidden="false" customHeight="false" outlineLevel="0" collapsed="false">
      <c r="A79" s="140" t="s">
        <v>359</v>
      </c>
    </row>
    <row r="80" customFormat="false" ht="24.85" hidden="false" customHeight="true" outlineLevel="0" collapsed="false">
      <c r="A80" s="174" t="s">
        <v>360</v>
      </c>
      <c r="B80" s="174"/>
      <c r="C80" s="174"/>
      <c r="D80" s="174"/>
      <c r="E80" s="174"/>
      <c r="F80" s="174"/>
      <c r="G80" s="174"/>
    </row>
    <row r="81" customFormat="false" ht="13.8" hidden="false" customHeight="true" outlineLevel="0" collapsed="false">
      <c r="A81" s="175" t="s">
        <v>361</v>
      </c>
      <c r="B81" s="176"/>
      <c r="C81" s="176"/>
      <c r="D81" s="176" t="s">
        <v>362</v>
      </c>
      <c r="E81" s="176"/>
      <c r="F81" s="176"/>
      <c r="G81" s="176"/>
    </row>
    <row r="82" customFormat="false" ht="13.8" hidden="false" customHeight="false" outlineLevel="0" collapsed="false">
      <c r="A82" s="175"/>
      <c r="B82" s="175"/>
      <c r="C82" s="176"/>
      <c r="D82" s="176"/>
      <c r="E82" s="176"/>
      <c r="F82" s="176"/>
      <c r="G82" s="176"/>
    </row>
  </sheetData>
  <mergeCells count="42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F11:G11"/>
    <mergeCell ref="F12:G12"/>
    <mergeCell ref="F15:G15"/>
    <mergeCell ref="F16:G16"/>
    <mergeCell ref="A20:B20"/>
    <mergeCell ref="F24:G24"/>
    <mergeCell ref="F25:G25"/>
    <mergeCell ref="F26:G26"/>
    <mergeCell ref="F27:G27"/>
    <mergeCell ref="F32:G32"/>
    <mergeCell ref="F33:G33"/>
    <mergeCell ref="A66:B66"/>
    <mergeCell ref="E66:F66"/>
    <mergeCell ref="A67:B68"/>
    <mergeCell ref="D67:D68"/>
    <mergeCell ref="E67:F68"/>
    <mergeCell ref="G67:G68"/>
    <mergeCell ref="A69:B70"/>
    <mergeCell ref="D69:D70"/>
    <mergeCell ref="E69:F70"/>
    <mergeCell ref="G69:G70"/>
    <mergeCell ref="A71:B71"/>
    <mergeCell ref="E71:F71"/>
    <mergeCell ref="F74:G74"/>
    <mergeCell ref="F75:G75"/>
    <mergeCell ref="F76:G76"/>
    <mergeCell ref="F77:G77"/>
    <mergeCell ref="A80:G80"/>
    <mergeCell ref="A81:A82"/>
    <mergeCell ref="B81:C82"/>
    <mergeCell ref="D81:E82"/>
    <mergeCell ref="F81:G8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77BC65"/>
    <pageSetUpPr fitToPage="false"/>
  </sheetPr>
  <dimension ref="A1:G82"/>
  <sheetViews>
    <sheetView showFormulas="false" showGridLines="true" showRowColHeaders="true" showZeros="true" rightToLeft="false" tabSelected="false" showOutlineSymbols="true" defaultGridColor="true" view="pageBreakPreview" topLeftCell="A34" colorId="64" zoomScale="100" zoomScaleNormal="75" zoomScalePageLayoutView="100" workbookViewId="0">
      <selection pane="topLeft" activeCell="C51" activeCellId="0" sqref="C51"/>
    </sheetView>
  </sheetViews>
  <sheetFormatPr defaultColWidth="10.1640625" defaultRowHeight="13.8" zeroHeight="false" outlineLevelRow="0" outlineLevelCol="0"/>
  <cols>
    <col collapsed="false" customWidth="true" hidden="false" outlineLevel="0" max="1" min="1" style="126" width="19.43"/>
    <col collapsed="false" customWidth="true" hidden="false" outlineLevel="0" max="2" min="2" style="126" width="12"/>
    <col collapsed="false" customWidth="true" hidden="false" outlineLevel="0" max="3" min="3" style="126" width="14.86"/>
    <col collapsed="false" customWidth="true" hidden="false" outlineLevel="0" max="4" min="4" style="126" width="16.85"/>
    <col collapsed="false" customWidth="true" hidden="false" outlineLevel="0" max="5" min="5" style="126" width="13.71"/>
    <col collapsed="false" customWidth="true" hidden="false" outlineLevel="0" max="6" min="6" style="126" width="15.14"/>
    <col collapsed="false" customWidth="true" hidden="false" outlineLevel="0" max="7" min="7" style="126" width="14.86"/>
  </cols>
  <sheetData>
    <row r="1" customFormat="false" ht="13.8" hidden="false" customHeight="false" outlineLevel="0" collapsed="false">
      <c r="A1" s="127" t="str">
        <f aca="false">занесвынес!A1</f>
        <v>ООО Альфадез</v>
      </c>
      <c r="B1" s="127"/>
      <c r="C1" s="127"/>
      <c r="D1" s="127"/>
      <c r="E1" s="127"/>
      <c r="F1" s="127"/>
      <c r="G1" s="127"/>
    </row>
    <row r="2" customFormat="false" ht="13.8" hidden="false" customHeight="false" outlineLevel="0" collapsed="false">
      <c r="A2" s="128" t="str">
        <f aca="false">занесвынес!A2</f>
        <v>Контактный телефон</v>
      </c>
      <c r="B2" s="128"/>
      <c r="C2" s="129" t="n">
        <f aca="false">занесвынес!C2</f>
        <v>89379676209</v>
      </c>
      <c r="D2" s="129"/>
      <c r="E2" s="130"/>
      <c r="F2" s="130"/>
      <c r="G2" s="131"/>
    </row>
    <row r="3" customFormat="false" ht="13.8" hidden="false" customHeight="false" outlineLevel="0" collapsed="false">
      <c r="A3" s="132" t="s">
        <v>303</v>
      </c>
      <c r="B3" s="133" t="s">
        <v>287</v>
      </c>
      <c r="C3" s="133"/>
      <c r="D3" s="134" t="str">
        <f aca="false">занесвынес!A4</f>
        <v>Наименование обьекта</v>
      </c>
      <c r="E3" s="134"/>
      <c r="F3" s="135" t="str">
        <f aca="false">занесвынес!C4</f>
        <v>ОСП ЗУПИ</v>
      </c>
      <c r="G3" s="135"/>
    </row>
    <row r="4" customFormat="false" ht="13.8" hidden="false" customHeight="false" outlineLevel="0" collapsed="false">
      <c r="A4" s="132" t="s">
        <v>304</v>
      </c>
      <c r="B4" s="136" t="str">
        <f aca="false">занесвынес!H3</f>
        <v>Синкевич Н.Г.</v>
      </c>
      <c r="C4" s="136"/>
      <c r="D4" s="137" t="str">
        <f aca="false">занесвынес!A5</f>
        <v>Адрес проведения работ</v>
      </c>
      <c r="E4" s="137"/>
      <c r="F4" s="136" t="str">
        <f aca="false">занесвынес!C5</f>
        <v>с.Овчарное ул.Луговая 41</v>
      </c>
      <c r="G4" s="136"/>
    </row>
    <row r="5" customFormat="false" ht="13.8" hidden="false" customHeight="false" outlineLevel="0" collapsed="false">
      <c r="A5" s="138" t="s">
        <v>305</v>
      </c>
      <c r="B5" s="139" t="n">
        <v>45219</v>
      </c>
      <c r="C5" s="130"/>
      <c r="D5" s="130"/>
      <c r="E5" s="130"/>
      <c r="F5" s="130"/>
      <c r="G5" s="131"/>
    </row>
    <row r="7" customFormat="false" ht="13.8" hidden="false" customHeight="false" outlineLevel="0" collapsed="false">
      <c r="A7" s="127" t="s">
        <v>306</v>
      </c>
      <c r="B7" s="127"/>
      <c r="C7" s="127"/>
      <c r="D7" s="127"/>
      <c r="E7" s="127"/>
      <c r="F7" s="127"/>
      <c r="G7" s="127"/>
    </row>
    <row r="9" customFormat="false" ht="13.8" hidden="false" customHeight="false" outlineLevel="0" collapsed="false">
      <c r="A9" s="140" t="s">
        <v>307</v>
      </c>
      <c r="B9" s="140"/>
    </row>
    <row r="10" customFormat="false" ht="13.8" hidden="false" customHeight="false" outlineLevel="0" collapsed="false">
      <c r="A10" s="140" t="s">
        <v>308</v>
      </c>
    </row>
    <row r="11" customFormat="false" ht="24.85" hidden="false" customHeight="true" outlineLevel="0" collapsed="false">
      <c r="A11" s="142" t="s">
        <v>309</v>
      </c>
      <c r="B11" s="142" t="s">
        <v>310</v>
      </c>
      <c r="C11" s="142" t="s">
        <v>311</v>
      </c>
      <c r="D11" s="142" t="s">
        <v>312</v>
      </c>
      <c r="E11" s="142" t="s">
        <v>313</v>
      </c>
      <c r="F11" s="142" t="s">
        <v>314</v>
      </c>
      <c r="G11" s="142"/>
    </row>
    <row r="12" customFormat="false" ht="13.8" hidden="false" customHeight="false" outlineLevel="0" collapsed="false">
      <c r="A12" s="143" t="s">
        <v>18</v>
      </c>
      <c r="B12" s="143" t="s">
        <v>18</v>
      </c>
      <c r="C12" s="143" t="s">
        <v>18</v>
      </c>
      <c r="D12" s="143" t="s">
        <v>18</v>
      </c>
      <c r="E12" s="144" t="s">
        <v>18</v>
      </c>
      <c r="F12" s="143" t="s">
        <v>18</v>
      </c>
      <c r="G12" s="143"/>
    </row>
    <row r="14" customFormat="false" ht="13.8" hidden="false" customHeight="false" outlineLevel="0" collapsed="false">
      <c r="A14" s="140" t="s">
        <v>315</v>
      </c>
      <c r="B14" s="140"/>
      <c r="C14" s="140"/>
    </row>
    <row r="15" customFormat="false" ht="24.85" hidden="false" customHeight="true" outlineLevel="0" collapsed="false">
      <c r="A15" s="145" t="s">
        <v>309</v>
      </c>
      <c r="B15" s="142" t="s">
        <v>310</v>
      </c>
      <c r="C15" s="142" t="s">
        <v>311</v>
      </c>
      <c r="D15" s="142" t="s">
        <v>312</v>
      </c>
      <c r="E15" s="142" t="s">
        <v>313</v>
      </c>
      <c r="F15" s="142" t="s">
        <v>314</v>
      </c>
      <c r="G15" s="142"/>
    </row>
    <row r="16" customFormat="false" ht="13.8" hidden="false" customHeight="false" outlineLevel="0" collapsed="false">
      <c r="A16" s="146" t="s">
        <v>18</v>
      </c>
      <c r="B16" s="147" t="s">
        <v>18</v>
      </c>
      <c r="C16" s="147" t="s">
        <v>18</v>
      </c>
      <c r="D16" s="147" t="s">
        <v>18</v>
      </c>
      <c r="E16" s="148" t="s">
        <v>18</v>
      </c>
      <c r="F16" s="147" t="s">
        <v>18</v>
      </c>
      <c r="G16" s="147"/>
    </row>
    <row r="18" customFormat="false" ht="13.8" hidden="false" customHeight="false" outlineLevel="0" collapsed="false">
      <c r="A18" s="149" t="s">
        <v>317</v>
      </c>
    </row>
    <row r="19" customFormat="false" ht="13.8" hidden="false" customHeight="false" outlineLevel="0" collapsed="false">
      <c r="A19" s="150" t="s">
        <v>318</v>
      </c>
      <c r="B19" s="150" t="s">
        <v>319</v>
      </c>
    </row>
    <row r="20" customFormat="false" ht="13.8" hidden="false" customHeight="false" outlineLevel="0" collapsed="false">
      <c r="A20" s="151" t="s">
        <v>320</v>
      </c>
      <c r="B20" s="151"/>
    </row>
    <row r="21" customFormat="false" ht="13.8" hidden="false" customHeight="false" outlineLevel="0" collapsed="false">
      <c r="A21" s="133" t="s">
        <v>321</v>
      </c>
      <c r="B21" s="147" t="str">
        <f aca="false">F16</f>
        <v>-</v>
      </c>
    </row>
    <row r="22" customFormat="false" ht="13.8" hidden="false" customHeight="false" outlineLevel="0" collapsed="false">
      <c r="A22" s="133" t="s">
        <v>322</v>
      </c>
      <c r="B22" s="147" t="str">
        <f aca="false">B21</f>
        <v>-</v>
      </c>
    </row>
    <row r="24" customFormat="false" ht="13.8" hidden="false" customHeight="false" outlineLevel="0" collapsed="false">
      <c r="A24" s="152" t="s">
        <v>323</v>
      </c>
      <c r="B24" s="130"/>
      <c r="C24" s="130"/>
      <c r="D24" s="130"/>
      <c r="E24" s="131"/>
      <c r="F24" s="153" t="s">
        <v>18</v>
      </c>
      <c r="G24" s="153"/>
    </row>
    <row r="25" customFormat="false" ht="13.8" hidden="false" customHeight="false" outlineLevel="0" collapsed="false">
      <c r="A25" s="152" t="s">
        <v>324</v>
      </c>
      <c r="B25" s="130"/>
      <c r="C25" s="130"/>
      <c r="D25" s="130"/>
      <c r="E25" s="131"/>
      <c r="F25" s="147" t="s">
        <v>18</v>
      </c>
      <c r="G25" s="147"/>
    </row>
    <row r="26" customFormat="false" ht="13.8" hidden="false" customHeight="false" outlineLevel="0" collapsed="false">
      <c r="A26" s="152" t="s">
        <v>325</v>
      </c>
      <c r="B26" s="130"/>
      <c r="C26" s="130"/>
      <c r="D26" s="130"/>
      <c r="E26" s="131"/>
      <c r="F26" s="147" t="s">
        <v>18</v>
      </c>
      <c r="G26" s="147"/>
    </row>
    <row r="27" customFormat="false" ht="13.8" hidden="false" customHeight="false" outlineLevel="0" collapsed="false">
      <c r="A27" s="152" t="s">
        <v>326</v>
      </c>
      <c r="B27" s="130"/>
      <c r="C27" s="130"/>
      <c r="D27" s="130"/>
      <c r="E27" s="131"/>
      <c r="F27" s="147" t="str">
        <f aca="false">B22</f>
        <v>-</v>
      </c>
      <c r="G27" s="147"/>
    </row>
    <row r="28" customFormat="false" ht="13.8" hidden="false" customHeight="false" outlineLevel="0" collapsed="false">
      <c r="A28" s="149" t="s">
        <v>327</v>
      </c>
    </row>
    <row r="29" customFormat="false" ht="13.8" hidden="false" customHeight="false" outlineLevel="0" collapsed="false">
      <c r="A29" s="154" t="s">
        <v>328</v>
      </c>
      <c r="B29" s="130"/>
      <c r="C29" s="130"/>
      <c r="D29" s="130"/>
      <c r="E29" s="130"/>
      <c r="F29" s="130"/>
      <c r="G29" s="131"/>
    </row>
    <row r="31" customFormat="false" ht="13.8" hidden="false" customHeight="false" outlineLevel="0" collapsed="false">
      <c r="A31" s="140" t="s">
        <v>329</v>
      </c>
    </row>
    <row r="32" customFormat="false" ht="24.85" hidden="false" customHeight="true" outlineLevel="0" collapsed="false">
      <c r="A32" s="145" t="s">
        <v>309</v>
      </c>
      <c r="B32" s="142" t="s">
        <v>310</v>
      </c>
      <c r="C32" s="142" t="s">
        <v>311</v>
      </c>
      <c r="D32" s="142" t="s">
        <v>312</v>
      </c>
      <c r="E32" s="142" t="s">
        <v>313</v>
      </c>
      <c r="F32" s="142" t="s">
        <v>314</v>
      </c>
      <c r="G32" s="142"/>
    </row>
    <row r="33" customFormat="false" ht="13.8" hidden="false" customHeight="false" outlineLevel="0" collapsed="false">
      <c r="A33" s="143" t="s">
        <v>18</v>
      </c>
      <c r="B33" s="143" t="s">
        <v>18</v>
      </c>
      <c r="C33" s="143" t="s">
        <v>18</v>
      </c>
      <c r="D33" s="143" t="s">
        <v>18</v>
      </c>
      <c r="E33" s="144" t="s">
        <v>18</v>
      </c>
      <c r="F33" s="143" t="s">
        <v>18</v>
      </c>
      <c r="G33" s="143"/>
    </row>
    <row r="35" customFormat="false" ht="13.8" hidden="false" customHeight="false" outlineLevel="0" collapsed="false">
      <c r="A35" s="149" t="s">
        <v>317</v>
      </c>
    </row>
    <row r="36" customFormat="false" ht="13.8" hidden="false" customHeight="false" outlineLevel="0" collapsed="false">
      <c r="A36" s="150" t="s">
        <v>318</v>
      </c>
      <c r="B36" s="150" t="s">
        <v>319</v>
      </c>
    </row>
    <row r="37" customFormat="false" ht="13.8" hidden="false" customHeight="false" outlineLevel="0" collapsed="false">
      <c r="A37" s="133" t="s">
        <v>330</v>
      </c>
      <c r="B37" s="133"/>
    </row>
    <row r="38" customFormat="false" ht="13.8" hidden="false" customHeight="false" outlineLevel="0" collapsed="false">
      <c r="A38" s="133" t="s">
        <v>331</v>
      </c>
      <c r="B38" s="147" t="s">
        <v>18</v>
      </c>
    </row>
    <row r="39" customFormat="false" ht="13.8" hidden="false" customHeight="false" outlineLevel="0" collapsed="false">
      <c r="A39" s="133" t="s">
        <v>332</v>
      </c>
      <c r="B39" s="147" t="s">
        <v>18</v>
      </c>
      <c r="C39" s="141"/>
      <c r="D39" s="141"/>
      <c r="E39" s="141"/>
      <c r="F39" s="141"/>
      <c r="G39" s="141"/>
    </row>
    <row r="40" customFormat="false" ht="13.8" hidden="false" customHeight="false" outlineLevel="0" collapsed="false">
      <c r="A40" s="133" t="s">
        <v>333</v>
      </c>
      <c r="B40" s="147" t="s">
        <v>18</v>
      </c>
      <c r="C40" s="155"/>
      <c r="D40" s="155"/>
      <c r="E40" s="155"/>
      <c r="F40" s="155"/>
    </row>
    <row r="41" customFormat="false" ht="13.8" hidden="false" customHeight="false" outlineLevel="0" collapsed="false">
      <c r="A41" s="133" t="s">
        <v>322</v>
      </c>
      <c r="B41" s="147" t="s">
        <v>18</v>
      </c>
      <c r="C41" s="155"/>
      <c r="D41" s="155"/>
      <c r="E41" s="155"/>
      <c r="F41" s="155"/>
    </row>
    <row r="42" customFormat="false" ht="13.8" hidden="false" customHeight="false" outlineLevel="0" collapsed="false">
      <c r="A42" s="130"/>
      <c r="B42" s="156"/>
      <c r="C42" s="155"/>
      <c r="D42" s="155"/>
      <c r="E42" s="155"/>
      <c r="F42" s="155"/>
    </row>
    <row r="43" customFormat="false" ht="13.8" hidden="false" customHeight="false" outlineLevel="0" collapsed="false">
      <c r="A43" s="157" t="s">
        <v>334</v>
      </c>
      <c r="B43" s="156"/>
      <c r="C43" s="156"/>
      <c r="D43" s="156"/>
      <c r="E43" s="156"/>
      <c r="F43" s="156"/>
      <c r="G43" s="131"/>
    </row>
    <row r="44" customFormat="false" ht="13.8" hidden="false" customHeight="false" outlineLevel="0" collapsed="false">
      <c r="A44" s="155"/>
      <c r="B44" s="155"/>
      <c r="C44" s="155"/>
      <c r="D44" s="155"/>
      <c r="E44" s="155"/>
      <c r="F44" s="155"/>
    </row>
    <row r="45" customFormat="false" ht="13.8" hidden="false" customHeight="false" outlineLevel="0" collapsed="false">
      <c r="A45" s="149" t="s">
        <v>327</v>
      </c>
    </row>
    <row r="46" customFormat="false" ht="13.8" hidden="false" customHeight="false" outlineLevel="0" collapsed="false">
      <c r="A46" s="154" t="s">
        <v>328</v>
      </c>
      <c r="B46" s="130"/>
      <c r="C46" s="130"/>
      <c r="D46" s="130"/>
      <c r="E46" s="130"/>
      <c r="F46" s="130"/>
      <c r="G46" s="131"/>
    </row>
    <row r="48" customFormat="false" ht="13.8" hidden="false" customHeight="false" outlineLevel="0" collapsed="false">
      <c r="A48" s="140" t="s">
        <v>335</v>
      </c>
    </row>
    <row r="49" customFormat="false" ht="13.8" hidden="false" customHeight="false" outlineLevel="0" collapsed="false">
      <c r="A49" s="150" t="s">
        <v>336</v>
      </c>
      <c r="B49" s="150" t="s">
        <v>337</v>
      </c>
      <c r="C49" s="150" t="s">
        <v>338</v>
      </c>
      <c r="D49" s="150" t="s">
        <v>339</v>
      </c>
      <c r="E49" s="150" t="s">
        <v>340</v>
      </c>
      <c r="F49" s="150" t="s">
        <v>341</v>
      </c>
      <c r="G49" s="142" t="s">
        <v>342</v>
      </c>
    </row>
    <row r="50" customFormat="false" ht="13.8" hidden="false" customHeight="false" outlineLevel="0" collapsed="false">
      <c r="A50" s="147" t="n">
        <v>10</v>
      </c>
      <c r="B50" s="147" t="n">
        <v>2</v>
      </c>
      <c r="C50" s="147" t="n">
        <v>2</v>
      </c>
      <c r="D50" s="147" t="s">
        <v>18</v>
      </c>
      <c r="E50" s="147" t="s">
        <v>18</v>
      </c>
      <c r="F50" s="147" t="s">
        <v>18</v>
      </c>
      <c r="G50" s="147" t="s">
        <v>18</v>
      </c>
    </row>
    <row r="51" customFormat="false" ht="13.8" hidden="false" customHeight="false" outlineLevel="0" collapsed="false">
      <c r="A51" s="155"/>
      <c r="B51" s="155"/>
      <c r="C51" s="155"/>
      <c r="D51" s="155"/>
      <c r="E51" s="155"/>
      <c r="F51" s="155"/>
      <c r="G51" s="155"/>
    </row>
    <row r="52" customFormat="false" ht="13.8" hidden="false" customHeight="false" outlineLevel="0" collapsed="false">
      <c r="A52" s="149" t="s">
        <v>317</v>
      </c>
      <c r="C52" s="155"/>
      <c r="D52" s="155"/>
      <c r="E52" s="155"/>
      <c r="F52" s="155"/>
      <c r="G52" s="155"/>
    </row>
    <row r="53" customFormat="false" ht="13.8" hidden="false" customHeight="false" outlineLevel="0" collapsed="false">
      <c r="A53" s="150" t="s">
        <v>318</v>
      </c>
      <c r="B53" s="150" t="s">
        <v>319</v>
      </c>
    </row>
    <row r="54" customFormat="false" ht="13.8" hidden="false" customHeight="false" outlineLevel="0" collapsed="false">
      <c r="A54" s="154" t="s">
        <v>343</v>
      </c>
      <c r="B54" s="131"/>
    </row>
    <row r="55" customFormat="false" ht="13.8" hidden="false" customHeight="false" outlineLevel="0" collapsed="false">
      <c r="A55" s="133" t="s">
        <v>337</v>
      </c>
      <c r="B55" s="147" t="n">
        <f aca="false">B50</f>
        <v>2</v>
      </c>
    </row>
    <row r="56" customFormat="false" ht="13.8" hidden="false" customHeight="false" outlineLevel="0" collapsed="false">
      <c r="A56" s="133" t="s">
        <v>338</v>
      </c>
      <c r="B56" s="147" t="n">
        <f aca="false">C50</f>
        <v>2</v>
      </c>
    </row>
    <row r="57" customFormat="false" ht="13.8" hidden="false" customHeight="false" outlineLevel="0" collapsed="false">
      <c r="A57" s="133" t="str">
        <f aca="false">D49</f>
        <v>Златоглазка</v>
      </c>
      <c r="B57" s="147" t="str">
        <f aca="false">D50</f>
        <v>-</v>
      </c>
    </row>
    <row r="58" customFormat="false" ht="13.8" hidden="false" customHeight="false" outlineLevel="0" collapsed="false">
      <c r="A58" s="133" t="str">
        <f aca="false">E49</f>
        <v>Комары</v>
      </c>
      <c r="B58" s="147" t="str">
        <f aca="false">E50</f>
        <v>-</v>
      </c>
    </row>
    <row r="59" customFormat="false" ht="13.8" hidden="false" customHeight="false" outlineLevel="0" collapsed="false">
      <c r="A59" s="133" t="str">
        <f aca="false">F49</f>
        <v>Осы</v>
      </c>
      <c r="B59" s="147" t="str">
        <f aca="false">F50</f>
        <v>-</v>
      </c>
    </row>
    <row r="60" customFormat="false" ht="13.8" hidden="false" customHeight="false" outlineLevel="0" collapsed="false">
      <c r="A60" s="133" t="str">
        <f aca="false">G49</f>
        <v>Пищевая моль</v>
      </c>
      <c r="B60" s="147" t="str">
        <f aca="false">G50</f>
        <v>-</v>
      </c>
    </row>
    <row r="62" customFormat="false" ht="13.8" hidden="false" customHeight="false" outlineLevel="0" collapsed="false">
      <c r="A62" s="149" t="s">
        <v>327</v>
      </c>
    </row>
    <row r="63" customFormat="false" ht="13.8" hidden="false" customHeight="false" outlineLevel="0" collapsed="false">
      <c r="A63" s="154" t="s">
        <v>328</v>
      </c>
      <c r="B63" s="130"/>
      <c r="C63" s="130"/>
      <c r="D63" s="130"/>
      <c r="E63" s="130"/>
      <c r="F63" s="130"/>
      <c r="G63" s="131"/>
    </row>
    <row r="64" customFormat="false" ht="13.8" hidden="false" customHeight="false" outlineLevel="0" collapsed="false">
      <c r="A64" s="179"/>
    </row>
    <row r="65" customFormat="false" ht="13.8" hidden="false" customHeight="false" outlineLevel="0" collapsed="false">
      <c r="A65" s="140" t="s">
        <v>345</v>
      </c>
    </row>
    <row r="66" customFormat="false" ht="37.3" hidden="false" customHeight="true" outlineLevel="0" collapsed="false">
      <c r="A66" s="142" t="s">
        <v>346</v>
      </c>
      <c r="B66" s="142"/>
      <c r="C66" s="142" t="s">
        <v>347</v>
      </c>
      <c r="D66" s="142" t="s">
        <v>299</v>
      </c>
      <c r="E66" s="142" t="s">
        <v>348</v>
      </c>
      <c r="F66" s="142"/>
      <c r="G66" s="142" t="s">
        <v>349</v>
      </c>
    </row>
    <row r="67" customFormat="false" ht="13.8" hidden="false" customHeight="true" outlineLevel="0" collapsed="false">
      <c r="A67" s="146" t="s">
        <v>350</v>
      </c>
      <c r="B67" s="146"/>
      <c r="C67" s="158" t="s">
        <v>18</v>
      </c>
      <c r="D67" s="159" t="s">
        <v>18</v>
      </c>
      <c r="E67" s="146" t="s">
        <v>18</v>
      </c>
      <c r="F67" s="146"/>
      <c r="G67" s="147" t="s">
        <v>18</v>
      </c>
    </row>
    <row r="68" customFormat="false" ht="13.8" hidden="false" customHeight="false" outlineLevel="0" collapsed="false">
      <c r="A68" s="146"/>
      <c r="B68" s="146"/>
      <c r="C68" s="161" t="s">
        <v>18</v>
      </c>
      <c r="D68" s="159"/>
      <c r="E68" s="146"/>
      <c r="F68" s="146"/>
      <c r="G68" s="147"/>
    </row>
    <row r="69" customFormat="false" ht="13.8" hidden="false" customHeight="true" outlineLevel="0" collapsed="false">
      <c r="A69" s="162" t="s">
        <v>351</v>
      </c>
      <c r="B69" s="162"/>
      <c r="C69" s="163" t="s">
        <v>18</v>
      </c>
      <c r="D69" s="164" t="s">
        <v>18</v>
      </c>
      <c r="E69" s="146" t="s">
        <v>18</v>
      </c>
      <c r="F69" s="146"/>
      <c r="G69" s="178" t="s">
        <v>18</v>
      </c>
    </row>
    <row r="70" customFormat="false" ht="13.8" hidden="false" customHeight="false" outlineLevel="0" collapsed="false">
      <c r="A70" s="162"/>
      <c r="B70" s="162"/>
      <c r="C70" s="165" t="s">
        <v>18</v>
      </c>
      <c r="D70" s="164"/>
      <c r="E70" s="146"/>
      <c r="F70" s="146"/>
      <c r="G70" s="178"/>
    </row>
    <row r="71" customFormat="false" ht="13.8" hidden="false" customHeight="true" outlineLevel="0" collapsed="false">
      <c r="A71" s="162" t="s">
        <v>352</v>
      </c>
      <c r="B71" s="162"/>
      <c r="C71" s="166" t="s">
        <v>369</v>
      </c>
      <c r="D71" s="146" t="s">
        <v>18</v>
      </c>
      <c r="E71" s="146" t="s">
        <v>18</v>
      </c>
      <c r="F71" s="146"/>
      <c r="G71" s="146" t="s">
        <v>18</v>
      </c>
    </row>
    <row r="72" customFormat="false" ht="13.8" hidden="false" customHeight="false" outlineLevel="0" collapsed="false">
      <c r="A72" s="167"/>
      <c r="B72" s="167"/>
      <c r="C72" s="168"/>
      <c r="D72" s="168"/>
      <c r="E72" s="168"/>
      <c r="F72" s="168"/>
      <c r="G72" s="168"/>
    </row>
    <row r="73" customFormat="false" ht="13.8" hidden="false" customHeight="false" outlineLevel="0" collapsed="false">
      <c r="A73" s="140" t="s">
        <v>353</v>
      </c>
      <c r="B73" s="169"/>
    </row>
    <row r="74" customFormat="false" ht="13.8" hidden="false" customHeight="false" outlineLevel="0" collapsed="false">
      <c r="A74" s="170" t="s">
        <v>354</v>
      </c>
      <c r="B74" s="130"/>
      <c r="C74" s="130"/>
      <c r="D74" s="130"/>
      <c r="E74" s="131"/>
      <c r="F74" s="147" t="s">
        <v>18</v>
      </c>
      <c r="G74" s="147"/>
    </row>
    <row r="75" customFormat="false" ht="13.8" hidden="false" customHeight="false" outlineLevel="0" collapsed="false">
      <c r="A75" s="170" t="s">
        <v>355</v>
      </c>
      <c r="B75" s="130"/>
      <c r="C75" s="130"/>
      <c r="D75" s="130"/>
      <c r="E75" s="131"/>
      <c r="F75" s="147" t="str">
        <f aca="false">F74</f>
        <v>-</v>
      </c>
      <c r="G75" s="147"/>
    </row>
    <row r="76" customFormat="false" ht="13.8" hidden="false" customHeight="false" outlineLevel="0" collapsed="false">
      <c r="A76" s="171" t="s">
        <v>356</v>
      </c>
      <c r="B76" s="172"/>
      <c r="C76" s="172"/>
      <c r="D76" s="172"/>
      <c r="E76" s="173"/>
      <c r="F76" s="147" t="s">
        <v>18</v>
      </c>
      <c r="G76" s="147"/>
    </row>
    <row r="77" customFormat="false" ht="13.8" hidden="false" customHeight="false" outlineLevel="0" collapsed="false">
      <c r="A77" s="170" t="s">
        <v>357</v>
      </c>
      <c r="B77" s="130"/>
      <c r="C77" s="130"/>
      <c r="D77" s="130"/>
      <c r="E77" s="131"/>
      <c r="F77" s="143" t="s">
        <v>358</v>
      </c>
      <c r="G77" s="143"/>
    </row>
    <row r="79" customFormat="false" ht="13.8" hidden="false" customHeight="false" outlineLevel="0" collapsed="false">
      <c r="A79" s="140" t="s">
        <v>359</v>
      </c>
    </row>
    <row r="80" customFormat="false" ht="24.85" hidden="false" customHeight="true" outlineLevel="0" collapsed="false">
      <c r="A80" s="174" t="s">
        <v>360</v>
      </c>
      <c r="B80" s="174"/>
      <c r="C80" s="174"/>
      <c r="D80" s="174"/>
      <c r="E80" s="174"/>
      <c r="F80" s="174"/>
      <c r="G80" s="174"/>
    </row>
    <row r="81" customFormat="false" ht="13.8" hidden="false" customHeight="true" outlineLevel="0" collapsed="false">
      <c r="A81" s="175" t="s">
        <v>361</v>
      </c>
      <c r="B81" s="176"/>
      <c r="C81" s="176"/>
      <c r="D81" s="176" t="s">
        <v>362</v>
      </c>
      <c r="E81" s="176"/>
      <c r="F81" s="176"/>
      <c r="G81" s="176"/>
    </row>
    <row r="82" customFormat="false" ht="13.8" hidden="false" customHeight="false" outlineLevel="0" collapsed="false">
      <c r="A82" s="175"/>
      <c r="B82" s="175"/>
      <c r="C82" s="176"/>
      <c r="D82" s="176"/>
      <c r="E82" s="176"/>
      <c r="F82" s="176"/>
      <c r="G82" s="176"/>
    </row>
  </sheetData>
  <mergeCells count="42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F11:G11"/>
    <mergeCell ref="F12:G12"/>
    <mergeCell ref="F15:G15"/>
    <mergeCell ref="F16:G16"/>
    <mergeCell ref="A20:B20"/>
    <mergeCell ref="F24:G24"/>
    <mergeCell ref="F25:G25"/>
    <mergeCell ref="F26:G26"/>
    <mergeCell ref="F27:G27"/>
    <mergeCell ref="F32:G32"/>
    <mergeCell ref="F33:G33"/>
    <mergeCell ref="A66:B66"/>
    <mergeCell ref="E66:F66"/>
    <mergeCell ref="A67:B68"/>
    <mergeCell ref="D67:D68"/>
    <mergeCell ref="E67:F68"/>
    <mergeCell ref="G67:G68"/>
    <mergeCell ref="A69:B70"/>
    <mergeCell ref="D69:D70"/>
    <mergeCell ref="E69:F70"/>
    <mergeCell ref="G69:G70"/>
    <mergeCell ref="A71:B71"/>
    <mergeCell ref="E71:F71"/>
    <mergeCell ref="F74:G74"/>
    <mergeCell ref="F75:G75"/>
    <mergeCell ref="F76:G76"/>
    <mergeCell ref="F77:G77"/>
    <mergeCell ref="A80:G80"/>
    <mergeCell ref="A81:A82"/>
    <mergeCell ref="B81:C82"/>
    <mergeCell ref="D81:E82"/>
    <mergeCell ref="F81:G8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77BC65"/>
    <pageSetUpPr fitToPage="true"/>
  </sheetPr>
  <dimension ref="B1:H82"/>
  <sheetViews>
    <sheetView showFormulas="false" showGridLines="true" showRowColHeaders="true" showZeros="true" rightToLeft="false" tabSelected="false" showOutlineSymbols="true" defaultGridColor="true" view="pageBreakPreview" topLeftCell="B1" colorId="64" zoomScale="75" zoomScaleNormal="75" zoomScalePageLayoutView="75" workbookViewId="0">
      <pane xSplit="1" ySplit="7" topLeftCell="C8" activePane="bottomRight" state="frozen"/>
      <selection pane="topLeft" activeCell="B1" activeCellId="0" sqref="B1"/>
      <selection pane="topRight" activeCell="C1" activeCellId="0" sqref="C1"/>
      <selection pane="bottomLeft" activeCell="B8" activeCellId="0" sqref="B8"/>
      <selection pane="bottomRight" activeCell="H62" activeCellId="0" sqref="H62"/>
    </sheetView>
  </sheetViews>
  <sheetFormatPr defaultColWidth="12" defaultRowHeight="14.25" zeroHeight="false" outlineLevelRow="0" outlineLevelCol="0"/>
  <cols>
    <col collapsed="false" customWidth="true" hidden="false" outlineLevel="0" max="1" min="1" style="126" width="7.85"/>
    <col collapsed="false" customWidth="true" hidden="false" outlineLevel="0" max="2" min="2" style="126" width="19.43"/>
    <col collapsed="false" customWidth="false" hidden="false" outlineLevel="0" max="3" min="3" style="126" width="12"/>
    <col collapsed="false" customWidth="true" hidden="false" outlineLevel="0" max="4" min="4" style="126" width="14.86"/>
    <col collapsed="false" customWidth="true" hidden="false" outlineLevel="0" max="5" min="5" style="126" width="16.85"/>
    <col collapsed="false" customWidth="true" hidden="false" outlineLevel="0" max="6" min="6" style="126" width="13.71"/>
    <col collapsed="false" customWidth="true" hidden="false" outlineLevel="0" max="7" min="7" style="126" width="15.14"/>
    <col collapsed="false" customWidth="true" hidden="false" outlineLevel="0" max="8" min="8" style="126" width="14.86"/>
    <col collapsed="false" customWidth="false" hidden="false" outlineLevel="0" max="1024" min="9" style="126" width="12"/>
  </cols>
  <sheetData>
    <row r="1" customFormat="false" ht="15" hidden="false" customHeight="false" outlineLevel="0" collapsed="false">
      <c r="B1" s="127" t="str">
        <f aca="false">[1]занесвынес!A1</f>
        <v>ООО Альфадез</v>
      </c>
      <c r="C1" s="127"/>
      <c r="D1" s="127"/>
      <c r="E1" s="127"/>
      <c r="F1" s="127"/>
      <c r="G1" s="127"/>
      <c r="H1" s="127"/>
    </row>
    <row r="2" customFormat="false" ht="14.25" hidden="false" customHeight="false" outlineLevel="0" collapsed="false">
      <c r="B2" s="128" t="str">
        <f aca="false">[1]занесвынес!A2</f>
        <v>Контактный телефон</v>
      </c>
      <c r="C2" s="128"/>
      <c r="D2" s="129" t="n">
        <f aca="false">[1]занесвынес!C2</f>
        <v>89379676209</v>
      </c>
      <c r="E2" s="129"/>
      <c r="F2" s="130"/>
      <c r="G2" s="130"/>
      <c r="H2" s="131"/>
    </row>
    <row r="3" customFormat="false" ht="14.25" hidden="false" customHeight="false" outlineLevel="0" collapsed="false">
      <c r="B3" s="132" t="s">
        <v>303</v>
      </c>
      <c r="C3" s="133" t="s">
        <v>287</v>
      </c>
      <c r="D3" s="133"/>
      <c r="E3" s="134" t="str">
        <f aca="false">[1]занесвынес!A4</f>
        <v>Наименование обьекта</v>
      </c>
      <c r="F3" s="134"/>
      <c r="G3" s="135" t="str">
        <f aca="false">журнал!C4</f>
        <v>ОСП ЗУПИ</v>
      </c>
      <c r="H3" s="135"/>
    </row>
    <row r="4" customFormat="false" ht="14.25" hidden="false" customHeight="false" outlineLevel="0" collapsed="false">
      <c r="B4" s="132" t="s">
        <v>304</v>
      </c>
      <c r="C4" s="136" t="str">
        <f aca="false">'02.10 3 контур'!C4:D4</f>
        <v>Синкевич Н.Г.</v>
      </c>
      <c r="D4" s="136"/>
      <c r="E4" s="137" t="str">
        <f aca="false">[1]занесвынес!A5</f>
        <v>Адрес проведения работ</v>
      </c>
      <c r="F4" s="137"/>
      <c r="G4" s="136" t="str">
        <f aca="false">журнал!C5</f>
        <v>с.Овчарное ул.Луговая 41</v>
      </c>
      <c r="H4" s="136"/>
    </row>
    <row r="5" customFormat="false" ht="14.25" hidden="false" customHeight="false" outlineLevel="0" collapsed="false">
      <c r="B5" s="138" t="s">
        <v>305</v>
      </c>
      <c r="C5" s="139" t="n">
        <v>45209</v>
      </c>
      <c r="D5" s="130"/>
      <c r="E5" s="130"/>
      <c r="F5" s="130"/>
      <c r="G5" s="130"/>
      <c r="H5" s="131"/>
    </row>
    <row r="7" customFormat="false" ht="15" hidden="false" customHeight="false" outlineLevel="0" collapsed="false">
      <c r="B7" s="127" t="s">
        <v>306</v>
      </c>
      <c r="C7" s="127"/>
      <c r="D7" s="127"/>
      <c r="E7" s="127"/>
      <c r="F7" s="127"/>
      <c r="G7" s="127"/>
      <c r="H7" s="127"/>
    </row>
    <row r="9" customFormat="false" ht="15" hidden="false" customHeight="false" outlineLevel="0" collapsed="false">
      <c r="B9" s="140" t="s">
        <v>307</v>
      </c>
      <c r="C9" s="140"/>
    </row>
    <row r="10" customFormat="false" ht="15" hidden="false" customHeight="false" outlineLevel="0" collapsed="false">
      <c r="B10" s="140" t="s">
        <v>308</v>
      </c>
    </row>
    <row r="11" s="141" customFormat="true" ht="45" hidden="false" customHeight="true" outlineLevel="0" collapsed="false">
      <c r="B11" s="142" t="s">
        <v>309</v>
      </c>
      <c r="C11" s="142" t="s">
        <v>310</v>
      </c>
      <c r="D11" s="142" t="s">
        <v>311</v>
      </c>
      <c r="E11" s="142" t="s">
        <v>312</v>
      </c>
      <c r="F11" s="142" t="s">
        <v>313</v>
      </c>
      <c r="G11" s="142" t="s">
        <v>314</v>
      </c>
      <c r="H11" s="142"/>
    </row>
    <row r="12" customFormat="false" ht="14.25" hidden="false" customHeight="false" outlineLevel="0" collapsed="false">
      <c r="B12" s="143" t="s">
        <v>18</v>
      </c>
      <c r="C12" s="143" t="s">
        <v>18</v>
      </c>
      <c r="D12" s="143" t="s">
        <v>18</v>
      </c>
      <c r="E12" s="143" t="s">
        <v>18</v>
      </c>
      <c r="F12" s="144" t="s">
        <v>18</v>
      </c>
      <c r="G12" s="143" t="s">
        <v>18</v>
      </c>
      <c r="H12" s="143"/>
    </row>
    <row r="14" customFormat="false" ht="15" hidden="false" customHeight="false" outlineLevel="0" collapsed="false">
      <c r="B14" s="140" t="s">
        <v>315</v>
      </c>
      <c r="C14" s="140"/>
      <c r="D14" s="140"/>
    </row>
    <row r="15" s="141" customFormat="true" ht="39.75" hidden="false" customHeight="true" outlineLevel="0" collapsed="false">
      <c r="B15" s="145" t="s">
        <v>309</v>
      </c>
      <c r="C15" s="142" t="s">
        <v>310</v>
      </c>
      <c r="D15" s="142" t="s">
        <v>311</v>
      </c>
      <c r="E15" s="142" t="s">
        <v>312</v>
      </c>
      <c r="F15" s="142" t="s">
        <v>313</v>
      </c>
      <c r="G15" s="142" t="s">
        <v>314</v>
      </c>
      <c r="H15" s="142"/>
    </row>
    <row r="16" customFormat="false" ht="14.25" hidden="false" customHeight="false" outlineLevel="0" collapsed="false">
      <c r="B16" s="146" t="s">
        <v>18</v>
      </c>
      <c r="C16" s="147" t="s">
        <v>18</v>
      </c>
      <c r="D16" s="147" t="s">
        <v>18</v>
      </c>
      <c r="E16" s="147" t="s">
        <v>18</v>
      </c>
      <c r="F16" s="148" t="s">
        <v>18</v>
      </c>
      <c r="G16" s="147" t="s">
        <v>18</v>
      </c>
      <c r="H16" s="147"/>
    </row>
    <row r="18" customFormat="false" ht="15" hidden="false" customHeight="false" outlineLevel="0" collapsed="false">
      <c r="B18" s="149" t="s">
        <v>317</v>
      </c>
    </row>
    <row r="19" customFormat="false" ht="15" hidden="false" customHeight="false" outlineLevel="0" collapsed="false">
      <c r="B19" s="150" t="s">
        <v>318</v>
      </c>
      <c r="C19" s="150" t="s">
        <v>319</v>
      </c>
    </row>
    <row r="20" customFormat="false" ht="15" hidden="false" customHeight="false" outlineLevel="0" collapsed="false">
      <c r="B20" s="151" t="s">
        <v>320</v>
      </c>
      <c r="C20" s="151"/>
    </row>
    <row r="21" customFormat="false" ht="14.25" hidden="false" customHeight="false" outlineLevel="0" collapsed="false">
      <c r="B21" s="133" t="s">
        <v>321</v>
      </c>
      <c r="C21" s="147" t="str">
        <f aca="false">G16</f>
        <v>-</v>
      </c>
    </row>
    <row r="22" customFormat="false" ht="14.25" hidden="false" customHeight="false" outlineLevel="0" collapsed="false">
      <c r="B22" s="133" t="s">
        <v>322</v>
      </c>
      <c r="C22" s="147" t="str">
        <f aca="false">C21</f>
        <v>-</v>
      </c>
    </row>
    <row r="24" customFormat="false" ht="14.25" hidden="false" customHeight="false" outlineLevel="0" collapsed="false">
      <c r="B24" s="152" t="s">
        <v>323</v>
      </c>
      <c r="C24" s="130"/>
      <c r="D24" s="130"/>
      <c r="E24" s="130"/>
      <c r="F24" s="131"/>
      <c r="G24" s="153" t="s">
        <v>18</v>
      </c>
      <c r="H24" s="153"/>
    </row>
    <row r="25" customFormat="false" ht="14.25" hidden="false" customHeight="false" outlineLevel="0" collapsed="false">
      <c r="B25" s="152" t="s">
        <v>324</v>
      </c>
      <c r="C25" s="130"/>
      <c r="D25" s="130"/>
      <c r="E25" s="130"/>
      <c r="F25" s="131"/>
      <c r="G25" s="147" t="s">
        <v>18</v>
      </c>
      <c r="H25" s="147"/>
    </row>
    <row r="26" customFormat="false" ht="14.25" hidden="false" customHeight="false" outlineLevel="0" collapsed="false">
      <c r="B26" s="152" t="s">
        <v>325</v>
      </c>
      <c r="C26" s="130"/>
      <c r="D26" s="130"/>
      <c r="E26" s="130"/>
      <c r="F26" s="131"/>
      <c r="G26" s="147" t="s">
        <v>18</v>
      </c>
      <c r="H26" s="147"/>
    </row>
    <row r="27" customFormat="false" ht="14.25" hidden="false" customHeight="false" outlineLevel="0" collapsed="false">
      <c r="B27" s="152" t="s">
        <v>326</v>
      </c>
      <c r="C27" s="130"/>
      <c r="D27" s="130"/>
      <c r="E27" s="130"/>
      <c r="F27" s="131"/>
      <c r="G27" s="147" t="str">
        <f aca="false">C22</f>
        <v>-</v>
      </c>
      <c r="H27" s="147"/>
    </row>
    <row r="28" customFormat="false" ht="15" hidden="false" customHeight="false" outlineLevel="0" collapsed="false">
      <c r="B28" s="149" t="s">
        <v>327</v>
      </c>
    </row>
    <row r="29" customFormat="false" ht="14.25" hidden="false" customHeight="false" outlineLevel="0" collapsed="false">
      <c r="B29" s="154" t="s">
        <v>328</v>
      </c>
      <c r="C29" s="130"/>
      <c r="D29" s="130"/>
      <c r="E29" s="130"/>
      <c r="F29" s="130"/>
      <c r="G29" s="130"/>
      <c r="H29" s="131"/>
    </row>
    <row r="31" customFormat="false" ht="15" hidden="false" customHeight="false" outlineLevel="0" collapsed="false">
      <c r="B31" s="140" t="s">
        <v>329</v>
      </c>
    </row>
    <row r="32" customFormat="false" ht="45" hidden="false" customHeight="true" outlineLevel="0" collapsed="false">
      <c r="B32" s="145" t="s">
        <v>309</v>
      </c>
      <c r="C32" s="142" t="s">
        <v>310</v>
      </c>
      <c r="D32" s="142" t="s">
        <v>311</v>
      </c>
      <c r="E32" s="142" t="s">
        <v>312</v>
      </c>
      <c r="F32" s="142" t="s">
        <v>313</v>
      </c>
      <c r="G32" s="142" t="s">
        <v>314</v>
      </c>
      <c r="H32" s="142"/>
    </row>
    <row r="33" customFormat="false" ht="14.25" hidden="false" customHeight="false" outlineLevel="0" collapsed="false">
      <c r="B33" s="143" t="s">
        <v>18</v>
      </c>
      <c r="C33" s="143" t="s">
        <v>18</v>
      </c>
      <c r="D33" s="143" t="s">
        <v>18</v>
      </c>
      <c r="E33" s="143" t="s">
        <v>18</v>
      </c>
      <c r="F33" s="144" t="s">
        <v>18</v>
      </c>
      <c r="G33" s="143" t="s">
        <v>18</v>
      </c>
      <c r="H33" s="143"/>
    </row>
    <row r="35" customFormat="false" ht="15" hidden="false" customHeight="false" outlineLevel="0" collapsed="false">
      <c r="B35" s="149" t="s">
        <v>317</v>
      </c>
    </row>
    <row r="36" customFormat="false" ht="15" hidden="false" customHeight="false" outlineLevel="0" collapsed="false">
      <c r="B36" s="150" t="s">
        <v>318</v>
      </c>
      <c r="C36" s="150" t="s">
        <v>319</v>
      </c>
    </row>
    <row r="37" customFormat="false" ht="14.25" hidden="false" customHeight="false" outlineLevel="0" collapsed="false">
      <c r="B37" s="133" t="s">
        <v>330</v>
      </c>
      <c r="C37" s="133"/>
    </row>
    <row r="38" customFormat="false" ht="14.25" hidden="false" customHeight="false" outlineLevel="0" collapsed="false">
      <c r="B38" s="133" t="s">
        <v>331</v>
      </c>
      <c r="C38" s="147" t="s">
        <v>18</v>
      </c>
    </row>
    <row r="39" s="141" customFormat="true" ht="14.25" hidden="false" customHeight="false" outlineLevel="0" collapsed="false">
      <c r="B39" s="133" t="s">
        <v>332</v>
      </c>
      <c r="C39" s="147" t="s">
        <v>18</v>
      </c>
    </row>
    <row r="40" customFormat="false" ht="14.25" hidden="false" customHeight="false" outlineLevel="0" collapsed="false">
      <c r="B40" s="133" t="s">
        <v>333</v>
      </c>
      <c r="C40" s="147" t="s">
        <v>18</v>
      </c>
      <c r="D40" s="155"/>
      <c r="E40" s="155"/>
      <c r="F40" s="155"/>
      <c r="G40" s="155"/>
    </row>
    <row r="41" customFormat="false" ht="14.25" hidden="false" customHeight="false" outlineLevel="0" collapsed="false">
      <c r="B41" s="133" t="s">
        <v>322</v>
      </c>
      <c r="C41" s="147" t="s">
        <v>18</v>
      </c>
      <c r="D41" s="155"/>
      <c r="E41" s="155"/>
      <c r="F41" s="155"/>
      <c r="G41" s="155"/>
    </row>
    <row r="42" customFormat="false" ht="14.25" hidden="false" customHeight="false" outlineLevel="0" collapsed="false">
      <c r="B42" s="130"/>
      <c r="C42" s="156"/>
      <c r="D42" s="155"/>
      <c r="E42" s="155"/>
      <c r="F42" s="155"/>
      <c r="G42" s="155"/>
    </row>
    <row r="43" customFormat="false" ht="14.25" hidden="false" customHeight="false" outlineLevel="0" collapsed="false">
      <c r="B43" s="157" t="s">
        <v>334</v>
      </c>
      <c r="C43" s="156"/>
      <c r="D43" s="156"/>
      <c r="E43" s="156"/>
      <c r="F43" s="156"/>
      <c r="G43" s="156"/>
      <c r="H43" s="131"/>
    </row>
    <row r="44" customFormat="false" ht="14.25" hidden="false" customHeight="false" outlineLevel="0" collapsed="false">
      <c r="B44" s="155"/>
      <c r="C44" s="155"/>
      <c r="D44" s="155"/>
      <c r="E44" s="155"/>
      <c r="F44" s="155"/>
      <c r="G44" s="155"/>
    </row>
    <row r="45" customFormat="false" ht="15" hidden="false" customHeight="false" outlineLevel="0" collapsed="false">
      <c r="B45" s="149" t="s">
        <v>327</v>
      </c>
    </row>
    <row r="46" customFormat="false" ht="14.25" hidden="false" customHeight="false" outlineLevel="0" collapsed="false">
      <c r="B46" s="154" t="s">
        <v>328</v>
      </c>
      <c r="C46" s="130"/>
      <c r="D46" s="130"/>
      <c r="E46" s="130"/>
      <c r="F46" s="130"/>
      <c r="G46" s="130"/>
      <c r="H46" s="131"/>
    </row>
    <row r="48" customFormat="false" ht="15" hidden="false" customHeight="false" outlineLevel="0" collapsed="false">
      <c r="B48" s="140" t="s">
        <v>335</v>
      </c>
    </row>
    <row r="49" customFormat="false" ht="30" hidden="false" customHeight="false" outlineLevel="0" collapsed="false">
      <c r="B49" s="150" t="s">
        <v>336</v>
      </c>
      <c r="C49" s="150" t="s">
        <v>337</v>
      </c>
      <c r="D49" s="150" t="s">
        <v>338</v>
      </c>
      <c r="E49" s="150" t="s">
        <v>339</v>
      </c>
      <c r="F49" s="150" t="s">
        <v>340</v>
      </c>
      <c r="G49" s="150" t="s">
        <v>341</v>
      </c>
      <c r="H49" s="142" t="s">
        <v>342</v>
      </c>
    </row>
    <row r="50" customFormat="false" ht="14.25" hidden="false" customHeight="false" outlineLevel="0" collapsed="false">
      <c r="B50" s="147" t="n">
        <v>10</v>
      </c>
      <c r="C50" s="147" t="n">
        <v>1</v>
      </c>
      <c r="D50" s="147" t="n">
        <v>3</v>
      </c>
      <c r="E50" s="147" t="s">
        <v>18</v>
      </c>
      <c r="F50" s="147" t="s">
        <v>18</v>
      </c>
      <c r="G50" s="147" t="s">
        <v>18</v>
      </c>
      <c r="H50" s="147" t="s">
        <v>18</v>
      </c>
    </row>
    <row r="51" customFormat="false" ht="14.25" hidden="false" customHeight="false" outlineLevel="0" collapsed="false">
      <c r="B51" s="155"/>
      <c r="C51" s="155"/>
      <c r="D51" s="155"/>
      <c r="E51" s="155"/>
      <c r="F51" s="155"/>
      <c r="G51" s="155"/>
      <c r="H51" s="155"/>
    </row>
    <row r="52" customFormat="false" ht="15" hidden="false" customHeight="false" outlineLevel="0" collapsed="false">
      <c r="B52" s="149" t="s">
        <v>317</v>
      </c>
      <c r="D52" s="155"/>
      <c r="E52" s="155"/>
      <c r="F52" s="155"/>
      <c r="G52" s="155"/>
      <c r="H52" s="155"/>
    </row>
    <row r="53" customFormat="false" ht="15" hidden="false" customHeight="false" outlineLevel="0" collapsed="false">
      <c r="B53" s="150" t="s">
        <v>318</v>
      </c>
      <c r="C53" s="150" t="s">
        <v>319</v>
      </c>
    </row>
    <row r="54" customFormat="false" ht="14.25" hidden="false" customHeight="false" outlineLevel="0" collapsed="false">
      <c r="B54" s="154" t="s">
        <v>343</v>
      </c>
      <c r="C54" s="131"/>
    </row>
    <row r="55" customFormat="false" ht="14.25" hidden="false" customHeight="false" outlineLevel="0" collapsed="false">
      <c r="B55" s="133" t="s">
        <v>337</v>
      </c>
      <c r="C55" s="147" t="n">
        <f aca="false">C50</f>
        <v>1</v>
      </c>
    </row>
    <row r="56" customFormat="false" ht="14.25" hidden="false" customHeight="false" outlineLevel="0" collapsed="false">
      <c r="B56" s="133" t="s">
        <v>338</v>
      </c>
      <c r="C56" s="147" t="n">
        <f aca="false">D50</f>
        <v>3</v>
      </c>
    </row>
    <row r="57" customFormat="false" ht="14.25" hidden="false" customHeight="false" outlineLevel="0" collapsed="false">
      <c r="B57" s="133" t="str">
        <f aca="false">E49</f>
        <v>Златоглазка</v>
      </c>
      <c r="C57" s="147" t="str">
        <f aca="false">E50</f>
        <v>-</v>
      </c>
    </row>
    <row r="58" customFormat="false" ht="14.25" hidden="false" customHeight="false" outlineLevel="0" collapsed="false">
      <c r="B58" s="133" t="str">
        <f aca="false">F49</f>
        <v>Комары</v>
      </c>
      <c r="C58" s="147" t="str">
        <f aca="false">F50</f>
        <v>-</v>
      </c>
    </row>
    <row r="59" customFormat="false" ht="14.25" hidden="false" customHeight="false" outlineLevel="0" collapsed="false">
      <c r="B59" s="133" t="str">
        <f aca="false">G49</f>
        <v>Осы</v>
      </c>
      <c r="C59" s="147" t="str">
        <f aca="false">G50</f>
        <v>-</v>
      </c>
    </row>
    <row r="60" customFormat="false" ht="14.25" hidden="false" customHeight="false" outlineLevel="0" collapsed="false">
      <c r="B60" s="133" t="str">
        <f aca="false">H49</f>
        <v>Пищевая моль</v>
      </c>
      <c r="C60" s="147" t="str">
        <f aca="false">H50</f>
        <v>-</v>
      </c>
    </row>
    <row r="62" customFormat="false" ht="15" hidden="false" customHeight="false" outlineLevel="0" collapsed="false">
      <c r="B62" s="149" t="s">
        <v>327</v>
      </c>
    </row>
    <row r="63" customFormat="false" ht="14.25" hidden="false" customHeight="false" outlineLevel="0" collapsed="false">
      <c r="B63" s="154" t="s">
        <v>328</v>
      </c>
      <c r="C63" s="130"/>
      <c r="D63" s="130"/>
      <c r="E63" s="130"/>
      <c r="F63" s="130"/>
      <c r="G63" s="130"/>
      <c r="H63" s="131"/>
    </row>
    <row r="64" customFormat="false" ht="14.25" hidden="false" customHeight="false" outlineLevel="0" collapsed="false">
      <c r="B64" s="179"/>
    </row>
    <row r="65" s="141" customFormat="true" ht="33.75" hidden="false" customHeight="true" outlineLevel="0" collapsed="false">
      <c r="B65" s="140" t="s">
        <v>345</v>
      </c>
      <c r="C65" s="126"/>
      <c r="D65" s="126"/>
      <c r="E65" s="126"/>
      <c r="F65" s="126"/>
      <c r="G65" s="126"/>
      <c r="H65" s="126"/>
    </row>
    <row r="66" s="141" customFormat="true" ht="30" hidden="false" customHeight="true" outlineLevel="0" collapsed="false">
      <c r="B66" s="142" t="s">
        <v>346</v>
      </c>
      <c r="C66" s="142"/>
      <c r="D66" s="142" t="s">
        <v>347</v>
      </c>
      <c r="E66" s="142" t="s">
        <v>299</v>
      </c>
      <c r="F66" s="142" t="s">
        <v>348</v>
      </c>
      <c r="G66" s="142"/>
      <c r="H66" s="142" t="s">
        <v>349</v>
      </c>
    </row>
    <row r="67" s="141" customFormat="true" ht="20.25" hidden="false" customHeight="true" outlineLevel="0" collapsed="false">
      <c r="B67" s="146" t="s">
        <v>350</v>
      </c>
      <c r="C67" s="146"/>
      <c r="D67" s="158" t="s">
        <v>18</v>
      </c>
      <c r="E67" s="159" t="s">
        <v>18</v>
      </c>
      <c r="F67" s="146" t="s">
        <v>18</v>
      </c>
      <c r="G67" s="146"/>
      <c r="H67" s="147" t="s">
        <v>18</v>
      </c>
    </row>
    <row r="68" s="141" customFormat="true" ht="25.5" hidden="false" customHeight="true" outlineLevel="0" collapsed="false">
      <c r="B68" s="146"/>
      <c r="C68" s="146"/>
      <c r="D68" s="161" t="s">
        <v>18</v>
      </c>
      <c r="E68" s="159"/>
      <c r="F68" s="146"/>
      <c r="G68" s="146"/>
      <c r="H68" s="147"/>
    </row>
    <row r="69" s="141" customFormat="true" ht="24.75" hidden="false" customHeight="true" outlineLevel="0" collapsed="false">
      <c r="B69" s="162" t="s">
        <v>351</v>
      </c>
      <c r="C69" s="162"/>
      <c r="D69" s="163" t="s">
        <v>18</v>
      </c>
      <c r="E69" s="164" t="s">
        <v>18</v>
      </c>
      <c r="F69" s="146" t="s">
        <v>18</v>
      </c>
      <c r="G69" s="146"/>
      <c r="H69" s="178" t="s">
        <v>18</v>
      </c>
    </row>
    <row r="70" s="141" customFormat="true" ht="25.5" hidden="false" customHeight="true" outlineLevel="0" collapsed="false">
      <c r="B70" s="162"/>
      <c r="C70" s="162"/>
      <c r="D70" s="165" t="s">
        <v>18</v>
      </c>
      <c r="E70" s="164"/>
      <c r="F70" s="146"/>
      <c r="G70" s="146"/>
      <c r="H70" s="178"/>
    </row>
    <row r="71" s="141" customFormat="true" ht="27" hidden="false" customHeight="true" outlineLevel="0" collapsed="false">
      <c r="B71" s="162" t="s">
        <v>352</v>
      </c>
      <c r="C71" s="162"/>
      <c r="D71" s="166" t="s">
        <v>369</v>
      </c>
      <c r="E71" s="146" t="s">
        <v>18</v>
      </c>
      <c r="F71" s="146" t="s">
        <v>18</v>
      </c>
      <c r="G71" s="146"/>
      <c r="H71" s="146" t="s">
        <v>18</v>
      </c>
    </row>
    <row r="72" s="141" customFormat="true" ht="11.25" hidden="false" customHeight="true" outlineLevel="0" collapsed="false">
      <c r="B72" s="167"/>
      <c r="C72" s="167"/>
      <c r="D72" s="168"/>
      <c r="E72" s="168"/>
      <c r="F72" s="168"/>
      <c r="G72" s="168"/>
      <c r="H72" s="168"/>
    </row>
    <row r="73" customFormat="false" ht="15" hidden="false" customHeight="false" outlineLevel="0" collapsed="false">
      <c r="B73" s="140" t="s">
        <v>353</v>
      </c>
      <c r="C73" s="169"/>
    </row>
    <row r="74" customFormat="false" ht="14.25" hidden="false" customHeight="false" outlineLevel="0" collapsed="false">
      <c r="B74" s="170" t="s">
        <v>354</v>
      </c>
      <c r="C74" s="130"/>
      <c r="D74" s="130"/>
      <c r="E74" s="130"/>
      <c r="F74" s="131"/>
      <c r="G74" s="147" t="s">
        <v>18</v>
      </c>
      <c r="H74" s="147"/>
    </row>
    <row r="75" customFormat="false" ht="14.25" hidden="false" customHeight="false" outlineLevel="0" collapsed="false">
      <c r="B75" s="170" t="s">
        <v>355</v>
      </c>
      <c r="C75" s="130"/>
      <c r="D75" s="130"/>
      <c r="E75" s="130"/>
      <c r="F75" s="131"/>
      <c r="G75" s="147" t="str">
        <f aca="false">G74</f>
        <v>-</v>
      </c>
      <c r="H75" s="147"/>
    </row>
    <row r="76" customFormat="false" ht="14.25" hidden="false" customHeight="false" outlineLevel="0" collapsed="false">
      <c r="B76" s="171" t="s">
        <v>356</v>
      </c>
      <c r="C76" s="172"/>
      <c r="D76" s="172"/>
      <c r="E76" s="172"/>
      <c r="F76" s="173"/>
      <c r="G76" s="147" t="s">
        <v>18</v>
      </c>
      <c r="H76" s="147"/>
    </row>
    <row r="77" customFormat="false" ht="14.25" hidden="false" customHeight="false" outlineLevel="0" collapsed="false">
      <c r="B77" s="170" t="s">
        <v>357</v>
      </c>
      <c r="C77" s="130"/>
      <c r="D77" s="130"/>
      <c r="E77" s="130"/>
      <c r="F77" s="131"/>
      <c r="G77" s="143" t="s">
        <v>358</v>
      </c>
      <c r="H77" s="143"/>
    </row>
    <row r="79" customFormat="false" ht="15" hidden="false" customHeight="false" outlineLevel="0" collapsed="false">
      <c r="B79" s="140" t="s">
        <v>359</v>
      </c>
    </row>
    <row r="80" customFormat="false" ht="26.85" hidden="false" customHeight="true" outlineLevel="0" collapsed="false">
      <c r="B80" s="174" t="s">
        <v>360</v>
      </c>
      <c r="C80" s="174"/>
      <c r="D80" s="174"/>
      <c r="E80" s="174"/>
      <c r="F80" s="174"/>
      <c r="G80" s="174"/>
      <c r="H80" s="174"/>
    </row>
    <row r="81" customFormat="false" ht="14.25" hidden="false" customHeight="true" outlineLevel="0" collapsed="false">
      <c r="B81" s="175" t="s">
        <v>361</v>
      </c>
      <c r="C81" s="176"/>
      <c r="D81" s="176"/>
      <c r="E81" s="176" t="s">
        <v>362</v>
      </c>
      <c r="F81" s="176"/>
      <c r="G81" s="176"/>
      <c r="H81" s="176"/>
    </row>
    <row r="82" customFormat="false" ht="27" hidden="false" customHeight="true" outlineLevel="0" collapsed="false">
      <c r="B82" s="175"/>
      <c r="C82" s="175"/>
      <c r="D82" s="176"/>
      <c r="E82" s="176"/>
      <c r="F82" s="176"/>
      <c r="G82" s="176"/>
      <c r="H82" s="176"/>
    </row>
  </sheetData>
  <mergeCells count="42"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G12:H12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6:C66"/>
    <mergeCell ref="F66:G66"/>
    <mergeCell ref="B67:C68"/>
    <mergeCell ref="E67:E68"/>
    <mergeCell ref="F67:G68"/>
    <mergeCell ref="H67:H68"/>
    <mergeCell ref="B69:C70"/>
    <mergeCell ref="E69:E70"/>
    <mergeCell ref="F69:G70"/>
    <mergeCell ref="H69:H70"/>
    <mergeCell ref="B71:C71"/>
    <mergeCell ref="F71:G71"/>
    <mergeCell ref="G74:H74"/>
    <mergeCell ref="G75:H75"/>
    <mergeCell ref="G76:H76"/>
    <mergeCell ref="G77:H77"/>
    <mergeCell ref="B80:H80"/>
    <mergeCell ref="B81:B82"/>
    <mergeCell ref="C81:D82"/>
    <mergeCell ref="E81:F82"/>
    <mergeCell ref="G81:H82"/>
  </mergeCells>
  <printOptions headings="false" gridLines="false" gridLinesSet="true" horizontalCentered="false" verticalCentered="false"/>
  <pageMargins left="0.25" right="0.25" top="0.75" bottom="0.75" header="0.511805555555555" footer="0.3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&amp;C&amp;"Times New Roman,Обычный"&amp;12Страница &amp;P</oddFooter>
  </headerFooter>
  <rowBreaks count="1" manualBreakCount="1">
    <brk id="46" man="true" max="16383" min="0"/>
  </row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FF38"/>
    <pageSetUpPr fitToPage="true"/>
  </sheetPr>
  <dimension ref="B1:H84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75" zoomScalePageLayoutView="75" workbookViewId="0">
      <pane xSplit="2" ySplit="7" topLeftCell="C35" activePane="bottomRight" state="frozen"/>
      <selection pane="topLeft" activeCell="A1" activeCellId="0" sqref="A1"/>
      <selection pane="topRight" activeCell="C1" activeCellId="0" sqref="C1"/>
      <selection pane="bottomLeft" activeCell="A35" activeCellId="0" sqref="A35"/>
      <selection pane="bottomRight" activeCell="C8" activeCellId="0" sqref="C8"/>
    </sheetView>
  </sheetViews>
  <sheetFormatPr defaultColWidth="12" defaultRowHeight="14.25" zeroHeight="false" outlineLevelRow="0" outlineLevelCol="0"/>
  <cols>
    <col collapsed="false" customWidth="true" hidden="false" outlineLevel="0" max="1" min="1" style="126" width="7.85"/>
    <col collapsed="false" customWidth="true" hidden="false" outlineLevel="0" max="2" min="2" style="126" width="19.43"/>
    <col collapsed="false" customWidth="false" hidden="false" outlineLevel="0" max="3" min="3" style="126" width="12"/>
    <col collapsed="false" customWidth="true" hidden="false" outlineLevel="0" max="4" min="4" style="126" width="14.86"/>
    <col collapsed="false" customWidth="true" hidden="false" outlineLevel="0" max="5" min="5" style="126" width="16.85"/>
    <col collapsed="false" customWidth="true" hidden="false" outlineLevel="0" max="6" min="6" style="126" width="13.71"/>
    <col collapsed="false" customWidth="true" hidden="false" outlineLevel="0" max="7" min="7" style="126" width="15.14"/>
    <col collapsed="false" customWidth="true" hidden="false" outlineLevel="0" max="8" min="8" style="126" width="14.86"/>
    <col collapsed="false" customWidth="false" hidden="false" outlineLevel="0" max="1024" min="9" style="126" width="12"/>
  </cols>
  <sheetData>
    <row r="1" customFormat="false" ht="15" hidden="false" customHeight="false" outlineLevel="0" collapsed="false">
      <c r="B1" s="127" t="str">
        <f aca="false">[1]занесвынес!A1</f>
        <v>ООО Альфадез</v>
      </c>
      <c r="C1" s="127"/>
      <c r="D1" s="127"/>
      <c r="E1" s="127"/>
      <c r="F1" s="127"/>
      <c r="G1" s="127"/>
      <c r="H1" s="127"/>
    </row>
    <row r="2" customFormat="false" ht="14.25" hidden="false" customHeight="false" outlineLevel="0" collapsed="false">
      <c r="B2" s="128" t="str">
        <f aca="false">[1]занесвынес!A2</f>
        <v>Контактный телефон</v>
      </c>
      <c r="C2" s="128"/>
      <c r="D2" s="129" t="n">
        <f aca="false">[1]занесвынес!C2</f>
        <v>89379676209</v>
      </c>
      <c r="E2" s="129"/>
      <c r="F2" s="130"/>
      <c r="G2" s="130"/>
      <c r="H2" s="131"/>
    </row>
    <row r="3" customFormat="false" ht="14.25" hidden="false" customHeight="false" outlineLevel="0" collapsed="false">
      <c r="B3" s="132" t="s">
        <v>303</v>
      </c>
      <c r="C3" s="133" t="s">
        <v>287</v>
      </c>
      <c r="D3" s="133"/>
      <c r="E3" s="134" t="str">
        <f aca="false">[1]занесвынес!A4</f>
        <v>Наименование обьекта</v>
      </c>
      <c r="F3" s="134"/>
      <c r="G3" s="135" t="str">
        <f aca="false">журнал!C4</f>
        <v>ОСП ЗУПИ</v>
      </c>
      <c r="H3" s="135"/>
    </row>
    <row r="4" customFormat="false" ht="14.25" hidden="false" customHeight="false" outlineLevel="0" collapsed="false">
      <c r="B4" s="132" t="s">
        <v>304</v>
      </c>
      <c r="C4" s="136" t="s">
        <v>295</v>
      </c>
      <c r="D4" s="136"/>
      <c r="E4" s="137" t="str">
        <f aca="false">[1]занесвынес!A5</f>
        <v>Адрес проведения работ</v>
      </c>
      <c r="F4" s="137"/>
      <c r="G4" s="136" t="str">
        <f aca="false">журнал!C5</f>
        <v>с.Овчарное ул.Луговая 41</v>
      </c>
      <c r="H4" s="136"/>
    </row>
    <row r="5" customFormat="false" ht="14.25" hidden="false" customHeight="false" outlineLevel="0" collapsed="false">
      <c r="B5" s="138" t="s">
        <v>305</v>
      </c>
      <c r="C5" s="139" t="n">
        <v>45230</v>
      </c>
      <c r="D5" s="130"/>
      <c r="E5" s="130"/>
      <c r="F5" s="130"/>
      <c r="G5" s="130"/>
      <c r="H5" s="131"/>
    </row>
    <row r="7" customFormat="false" ht="15" hidden="false" customHeight="false" outlineLevel="0" collapsed="false">
      <c r="B7" s="127" t="s">
        <v>306</v>
      </c>
      <c r="C7" s="127"/>
      <c r="D7" s="127"/>
      <c r="E7" s="127"/>
      <c r="F7" s="127"/>
      <c r="G7" s="127"/>
      <c r="H7" s="127"/>
    </row>
    <row r="9" customFormat="false" ht="15" hidden="false" customHeight="false" outlineLevel="0" collapsed="false">
      <c r="B9" s="140" t="s">
        <v>307</v>
      </c>
      <c r="C9" s="140"/>
    </row>
    <row r="10" customFormat="false" ht="15" hidden="false" customHeight="false" outlineLevel="0" collapsed="false">
      <c r="B10" s="140" t="s">
        <v>308</v>
      </c>
    </row>
    <row r="11" s="141" customFormat="true" ht="45" hidden="false" customHeight="true" outlineLevel="0" collapsed="false">
      <c r="B11" s="142" t="s">
        <v>309</v>
      </c>
      <c r="C11" s="142" t="s">
        <v>310</v>
      </c>
      <c r="D11" s="142" t="s">
        <v>311</v>
      </c>
      <c r="E11" s="142" t="s">
        <v>312</v>
      </c>
      <c r="F11" s="142" t="s">
        <v>313</v>
      </c>
      <c r="G11" s="142" t="s">
        <v>314</v>
      </c>
      <c r="H11" s="142"/>
    </row>
    <row r="12" customFormat="false" ht="14.25" hidden="false" customHeight="false" outlineLevel="0" collapsed="false">
      <c r="B12" s="143" t="s">
        <v>18</v>
      </c>
      <c r="C12" s="143" t="s">
        <v>18</v>
      </c>
      <c r="D12" s="143" t="s">
        <v>18</v>
      </c>
      <c r="E12" s="143" t="s">
        <v>18</v>
      </c>
      <c r="F12" s="144" t="s">
        <v>18</v>
      </c>
      <c r="G12" s="143" t="s">
        <v>18</v>
      </c>
      <c r="H12" s="143"/>
    </row>
    <row r="14" customFormat="false" ht="15" hidden="false" customHeight="false" outlineLevel="0" collapsed="false">
      <c r="B14" s="140" t="s">
        <v>315</v>
      </c>
      <c r="C14" s="140"/>
      <c r="D14" s="140"/>
    </row>
    <row r="15" s="141" customFormat="true" ht="39.75" hidden="false" customHeight="true" outlineLevel="0" collapsed="false">
      <c r="B15" s="145" t="s">
        <v>309</v>
      </c>
      <c r="C15" s="142" t="s">
        <v>310</v>
      </c>
      <c r="D15" s="142" t="s">
        <v>311</v>
      </c>
      <c r="E15" s="142" t="s">
        <v>312</v>
      </c>
      <c r="F15" s="142" t="s">
        <v>313</v>
      </c>
      <c r="G15" s="142" t="s">
        <v>314</v>
      </c>
      <c r="H15" s="142"/>
    </row>
    <row r="16" customFormat="false" ht="28.5" hidden="false" customHeight="false" outlineLevel="0" collapsed="false">
      <c r="B16" s="146" t="s">
        <v>316</v>
      </c>
      <c r="C16" s="147" t="s">
        <v>18</v>
      </c>
      <c r="D16" s="147" t="s">
        <v>18</v>
      </c>
      <c r="E16" s="147" t="s">
        <v>18</v>
      </c>
      <c r="F16" s="148" t="s">
        <v>18</v>
      </c>
      <c r="G16" s="147" t="s">
        <v>18</v>
      </c>
      <c r="H16" s="147"/>
    </row>
    <row r="18" customFormat="false" ht="15" hidden="false" customHeight="false" outlineLevel="0" collapsed="false">
      <c r="B18" s="149" t="s">
        <v>317</v>
      </c>
    </row>
    <row r="19" customFormat="false" ht="15" hidden="false" customHeight="false" outlineLevel="0" collapsed="false">
      <c r="B19" s="150" t="s">
        <v>318</v>
      </c>
      <c r="C19" s="150" t="s">
        <v>319</v>
      </c>
    </row>
    <row r="20" customFormat="false" ht="15" hidden="false" customHeight="false" outlineLevel="0" collapsed="false">
      <c r="B20" s="151" t="s">
        <v>320</v>
      </c>
      <c r="C20" s="151"/>
    </row>
    <row r="21" customFormat="false" ht="14.25" hidden="false" customHeight="false" outlineLevel="0" collapsed="false">
      <c r="B21" s="133" t="s">
        <v>321</v>
      </c>
      <c r="C21" s="147" t="s">
        <v>18</v>
      </c>
    </row>
    <row r="22" customFormat="false" ht="14.25" hidden="false" customHeight="false" outlineLevel="0" collapsed="false">
      <c r="B22" s="133" t="s">
        <v>322</v>
      </c>
      <c r="C22" s="147" t="str">
        <f aca="false">C21</f>
        <v>-</v>
      </c>
    </row>
    <row r="24" customFormat="false" ht="14.25" hidden="false" customHeight="false" outlineLevel="0" collapsed="false">
      <c r="B24" s="152" t="s">
        <v>323</v>
      </c>
      <c r="C24" s="130"/>
      <c r="D24" s="130"/>
      <c r="E24" s="130"/>
      <c r="F24" s="131"/>
      <c r="G24" s="153" t="s">
        <v>18</v>
      </c>
      <c r="H24" s="153"/>
    </row>
    <row r="25" customFormat="false" ht="14.25" hidden="false" customHeight="false" outlineLevel="0" collapsed="false">
      <c r="B25" s="152" t="s">
        <v>324</v>
      </c>
      <c r="C25" s="130"/>
      <c r="D25" s="130"/>
      <c r="E25" s="130"/>
      <c r="F25" s="131"/>
      <c r="G25" s="147" t="s">
        <v>18</v>
      </c>
      <c r="H25" s="147"/>
    </row>
    <row r="26" customFormat="false" ht="14.25" hidden="false" customHeight="false" outlineLevel="0" collapsed="false">
      <c r="B26" s="152" t="s">
        <v>325</v>
      </c>
      <c r="C26" s="130"/>
      <c r="D26" s="130"/>
      <c r="E26" s="130"/>
      <c r="F26" s="131"/>
      <c r="G26" s="147" t="s">
        <v>18</v>
      </c>
      <c r="H26" s="147"/>
    </row>
    <row r="27" customFormat="false" ht="14.25" hidden="false" customHeight="false" outlineLevel="0" collapsed="false">
      <c r="B27" s="152" t="s">
        <v>326</v>
      </c>
      <c r="C27" s="130"/>
      <c r="D27" s="130"/>
      <c r="E27" s="130"/>
      <c r="F27" s="131"/>
      <c r="G27" s="147" t="str">
        <f aca="false">G16</f>
        <v>-</v>
      </c>
      <c r="H27" s="147"/>
    </row>
    <row r="28" customFormat="false" ht="15" hidden="false" customHeight="false" outlineLevel="0" collapsed="false">
      <c r="B28" s="149" t="s">
        <v>327</v>
      </c>
    </row>
    <row r="29" customFormat="false" ht="14.25" hidden="false" customHeight="false" outlineLevel="0" collapsed="false">
      <c r="B29" s="154" t="s">
        <v>328</v>
      </c>
      <c r="C29" s="130"/>
      <c r="D29" s="130"/>
      <c r="E29" s="130"/>
      <c r="F29" s="130"/>
      <c r="G29" s="130"/>
      <c r="H29" s="131"/>
    </row>
    <row r="31" customFormat="false" ht="15" hidden="false" customHeight="false" outlineLevel="0" collapsed="false">
      <c r="B31" s="140" t="s">
        <v>329</v>
      </c>
    </row>
    <row r="32" customFormat="false" ht="45" hidden="false" customHeight="true" outlineLevel="0" collapsed="false">
      <c r="B32" s="145" t="s">
        <v>309</v>
      </c>
      <c r="C32" s="142" t="s">
        <v>310</v>
      </c>
      <c r="D32" s="142" t="s">
        <v>311</v>
      </c>
      <c r="E32" s="142" t="s">
        <v>312</v>
      </c>
      <c r="F32" s="142" t="s">
        <v>313</v>
      </c>
      <c r="G32" s="142" t="s">
        <v>314</v>
      </c>
      <c r="H32" s="142"/>
    </row>
    <row r="33" customFormat="false" ht="14.25" hidden="false" customHeight="false" outlineLevel="0" collapsed="false">
      <c r="B33" s="143" t="s">
        <v>18</v>
      </c>
      <c r="C33" s="143" t="s">
        <v>18</v>
      </c>
      <c r="D33" s="143" t="s">
        <v>18</v>
      </c>
      <c r="E33" s="143" t="s">
        <v>18</v>
      </c>
      <c r="F33" s="144" t="s">
        <v>18</v>
      </c>
      <c r="G33" s="143" t="s">
        <v>18</v>
      </c>
      <c r="H33" s="143"/>
    </row>
    <row r="35" customFormat="false" ht="15" hidden="false" customHeight="false" outlineLevel="0" collapsed="false">
      <c r="B35" s="149" t="s">
        <v>317</v>
      </c>
    </row>
    <row r="36" customFormat="false" ht="15" hidden="false" customHeight="false" outlineLevel="0" collapsed="false">
      <c r="B36" s="150" t="s">
        <v>318</v>
      </c>
      <c r="C36" s="150" t="s">
        <v>319</v>
      </c>
    </row>
    <row r="37" customFormat="false" ht="14.25" hidden="false" customHeight="false" outlineLevel="0" collapsed="false">
      <c r="B37" s="133" t="s">
        <v>330</v>
      </c>
      <c r="C37" s="133"/>
    </row>
    <row r="38" customFormat="false" ht="14.25" hidden="false" customHeight="false" outlineLevel="0" collapsed="false">
      <c r="B38" s="133" t="s">
        <v>331</v>
      </c>
      <c r="C38" s="147" t="s">
        <v>18</v>
      </c>
    </row>
    <row r="39" s="141" customFormat="true" ht="14.25" hidden="false" customHeight="false" outlineLevel="0" collapsed="false">
      <c r="B39" s="133" t="s">
        <v>332</v>
      </c>
      <c r="C39" s="147" t="s">
        <v>18</v>
      </c>
    </row>
    <row r="40" customFormat="false" ht="14.25" hidden="false" customHeight="false" outlineLevel="0" collapsed="false">
      <c r="B40" s="133" t="s">
        <v>333</v>
      </c>
      <c r="C40" s="147" t="s">
        <v>18</v>
      </c>
      <c r="D40" s="155"/>
      <c r="E40" s="155"/>
      <c r="F40" s="155"/>
      <c r="G40" s="155"/>
    </row>
    <row r="41" customFormat="false" ht="14.25" hidden="false" customHeight="false" outlineLevel="0" collapsed="false">
      <c r="B41" s="133" t="s">
        <v>322</v>
      </c>
      <c r="C41" s="147" t="s">
        <v>18</v>
      </c>
      <c r="D41" s="155"/>
      <c r="E41" s="155"/>
      <c r="F41" s="155"/>
      <c r="G41" s="155"/>
    </row>
    <row r="42" customFormat="false" ht="14.25" hidden="false" customHeight="false" outlineLevel="0" collapsed="false">
      <c r="B42" s="130"/>
      <c r="C42" s="156"/>
      <c r="D42" s="155"/>
      <c r="E42" s="155"/>
      <c r="F42" s="155"/>
      <c r="G42" s="155"/>
    </row>
    <row r="43" customFormat="false" ht="14.25" hidden="false" customHeight="false" outlineLevel="0" collapsed="false">
      <c r="B43" s="157" t="s">
        <v>334</v>
      </c>
      <c r="C43" s="156"/>
      <c r="D43" s="156"/>
      <c r="E43" s="156"/>
      <c r="F43" s="156"/>
      <c r="G43" s="156"/>
      <c r="H43" s="131"/>
    </row>
    <row r="44" customFormat="false" ht="14.25" hidden="false" customHeight="false" outlineLevel="0" collapsed="false">
      <c r="B44" s="155"/>
      <c r="C44" s="155"/>
      <c r="D44" s="155"/>
      <c r="E44" s="155"/>
      <c r="F44" s="155"/>
      <c r="G44" s="155"/>
    </row>
    <row r="45" customFormat="false" ht="15" hidden="false" customHeight="false" outlineLevel="0" collapsed="false">
      <c r="B45" s="149" t="s">
        <v>327</v>
      </c>
    </row>
    <row r="46" customFormat="false" ht="14.25" hidden="false" customHeight="false" outlineLevel="0" collapsed="false">
      <c r="B46" s="154" t="s">
        <v>328</v>
      </c>
      <c r="C46" s="130"/>
      <c r="D46" s="130"/>
      <c r="E46" s="130"/>
      <c r="F46" s="130"/>
      <c r="G46" s="130"/>
      <c r="H46" s="131"/>
    </row>
    <row r="48" customFormat="false" ht="15" hidden="false" customHeight="false" outlineLevel="0" collapsed="false">
      <c r="B48" s="140" t="s">
        <v>335</v>
      </c>
    </row>
    <row r="49" customFormat="false" ht="30" hidden="false" customHeight="false" outlineLevel="0" collapsed="false">
      <c r="B49" s="150" t="s">
        <v>336</v>
      </c>
      <c r="C49" s="150" t="s">
        <v>337</v>
      </c>
      <c r="D49" s="150" t="s">
        <v>338</v>
      </c>
      <c r="E49" s="150" t="s">
        <v>339</v>
      </c>
      <c r="F49" s="150" t="s">
        <v>340</v>
      </c>
      <c r="G49" s="150" t="s">
        <v>341</v>
      </c>
      <c r="H49" s="142" t="s">
        <v>342</v>
      </c>
    </row>
    <row r="50" customFormat="false" ht="14.25" hidden="false" customHeight="false" outlineLevel="0" collapsed="false">
      <c r="B50" s="147" t="s">
        <v>18</v>
      </c>
      <c r="C50" s="147" t="s">
        <v>18</v>
      </c>
      <c r="D50" s="147" t="s">
        <v>18</v>
      </c>
      <c r="E50" s="147" t="s">
        <v>18</v>
      </c>
      <c r="F50" s="147" t="s">
        <v>18</v>
      </c>
      <c r="G50" s="147" t="s">
        <v>18</v>
      </c>
      <c r="H50" s="147" t="s">
        <v>18</v>
      </c>
    </row>
    <row r="51" customFormat="false" ht="14.25" hidden="false" customHeight="false" outlineLevel="0" collapsed="false">
      <c r="B51" s="155"/>
      <c r="C51" s="155"/>
      <c r="D51" s="155"/>
      <c r="E51" s="155"/>
      <c r="F51" s="155"/>
      <c r="G51" s="155"/>
      <c r="H51" s="155"/>
    </row>
    <row r="52" customFormat="false" ht="15" hidden="false" customHeight="false" outlineLevel="0" collapsed="false">
      <c r="B52" s="149" t="s">
        <v>317</v>
      </c>
      <c r="D52" s="155"/>
      <c r="E52" s="155"/>
      <c r="F52" s="155"/>
      <c r="G52" s="155"/>
      <c r="H52" s="155"/>
    </row>
    <row r="53" customFormat="false" ht="15" hidden="false" customHeight="false" outlineLevel="0" collapsed="false">
      <c r="B53" s="150" t="s">
        <v>318</v>
      </c>
      <c r="C53" s="150" t="s">
        <v>319</v>
      </c>
    </row>
    <row r="54" customFormat="false" ht="14.25" hidden="false" customHeight="false" outlineLevel="0" collapsed="false">
      <c r="B54" s="154" t="s">
        <v>343</v>
      </c>
      <c r="C54" s="131"/>
    </row>
    <row r="55" customFormat="false" ht="14.25" hidden="false" customHeight="false" outlineLevel="0" collapsed="false">
      <c r="B55" s="133" t="s">
        <v>337</v>
      </c>
      <c r="C55" s="147" t="s">
        <v>18</v>
      </c>
    </row>
    <row r="56" customFormat="false" ht="14.25" hidden="false" customHeight="false" outlineLevel="0" collapsed="false">
      <c r="B56" s="133" t="s">
        <v>338</v>
      </c>
      <c r="C56" s="147" t="s">
        <v>18</v>
      </c>
    </row>
    <row r="57" customFormat="false" ht="14.25" hidden="false" customHeight="false" outlineLevel="0" collapsed="false">
      <c r="B57" s="133" t="str">
        <f aca="false">E49</f>
        <v>Златоглазка</v>
      </c>
      <c r="C57" s="147" t="s">
        <v>18</v>
      </c>
    </row>
    <row r="58" customFormat="false" ht="14.25" hidden="false" customHeight="false" outlineLevel="0" collapsed="false">
      <c r="B58" s="133" t="str">
        <f aca="false">F49</f>
        <v>Комары</v>
      </c>
      <c r="C58" s="147" t="s">
        <v>18</v>
      </c>
    </row>
    <row r="59" customFormat="false" ht="14.25" hidden="false" customHeight="false" outlineLevel="0" collapsed="false">
      <c r="B59" s="133" t="str">
        <f aca="false">G49</f>
        <v>Осы</v>
      </c>
      <c r="C59" s="147" t="s">
        <v>18</v>
      </c>
    </row>
    <row r="60" customFormat="false" ht="14.25" hidden="false" customHeight="false" outlineLevel="0" collapsed="false">
      <c r="B60" s="133" t="str">
        <f aca="false">H49</f>
        <v>Пищевая моль</v>
      </c>
      <c r="C60" s="147" t="s">
        <v>18</v>
      </c>
    </row>
    <row r="62" customFormat="false" ht="14.25" hidden="false" customHeight="false" outlineLevel="0" collapsed="false">
      <c r="B62" s="157" t="s">
        <v>344</v>
      </c>
      <c r="C62" s="156"/>
      <c r="D62" s="156"/>
      <c r="E62" s="156"/>
      <c r="F62" s="156"/>
      <c r="G62" s="156"/>
      <c r="H62" s="131"/>
    </row>
    <row r="63" customFormat="false" ht="14.25" hidden="false" customHeight="false" outlineLevel="0" collapsed="false">
      <c r="B63" s="155"/>
      <c r="C63" s="155"/>
      <c r="D63" s="155"/>
      <c r="E63" s="155"/>
      <c r="F63" s="155"/>
      <c r="G63" s="155"/>
    </row>
    <row r="64" customFormat="false" ht="15" hidden="false" customHeight="false" outlineLevel="0" collapsed="false">
      <c r="B64" s="149" t="s">
        <v>327</v>
      </c>
    </row>
    <row r="65" customFormat="false" ht="14.25" hidden="false" customHeight="false" outlineLevel="0" collapsed="false">
      <c r="B65" s="154" t="s">
        <v>328</v>
      </c>
      <c r="C65" s="130"/>
      <c r="D65" s="130"/>
      <c r="E65" s="130"/>
      <c r="F65" s="130"/>
      <c r="G65" s="130"/>
      <c r="H65" s="131"/>
    </row>
    <row r="67" s="141" customFormat="true" ht="55.5" hidden="false" customHeight="true" outlineLevel="0" collapsed="false">
      <c r="B67" s="140" t="s">
        <v>345</v>
      </c>
      <c r="C67" s="126"/>
      <c r="D67" s="126"/>
      <c r="E67" s="126"/>
      <c r="F67" s="126"/>
      <c r="G67" s="126"/>
      <c r="H67" s="126"/>
    </row>
    <row r="68" s="141" customFormat="true" ht="30" hidden="false" customHeight="true" outlineLevel="0" collapsed="false">
      <c r="B68" s="142" t="s">
        <v>346</v>
      </c>
      <c r="C68" s="142"/>
      <c r="D68" s="142" t="s">
        <v>347</v>
      </c>
      <c r="E68" s="142" t="s">
        <v>299</v>
      </c>
      <c r="F68" s="142" t="s">
        <v>348</v>
      </c>
      <c r="G68" s="142"/>
      <c r="H68" s="142" t="s">
        <v>349</v>
      </c>
    </row>
    <row r="69" s="141" customFormat="true" ht="20.25" hidden="false" customHeight="true" outlineLevel="0" collapsed="false">
      <c r="B69" s="146" t="s">
        <v>350</v>
      </c>
      <c r="C69" s="146"/>
      <c r="D69" s="158" t="s">
        <v>18</v>
      </c>
      <c r="E69" s="159" t="s">
        <v>18</v>
      </c>
      <c r="F69" s="146" t="s">
        <v>18</v>
      </c>
      <c r="G69" s="146"/>
      <c r="H69" s="147" t="s">
        <v>18</v>
      </c>
    </row>
    <row r="70" s="141" customFormat="true" ht="25.5" hidden="false" customHeight="true" outlineLevel="0" collapsed="false">
      <c r="B70" s="146"/>
      <c r="C70" s="146"/>
      <c r="D70" s="161" t="s">
        <v>18</v>
      </c>
      <c r="E70" s="159"/>
      <c r="F70" s="146"/>
      <c r="G70" s="146"/>
      <c r="H70" s="147"/>
    </row>
    <row r="71" s="141" customFormat="true" ht="24.75" hidden="false" customHeight="true" outlineLevel="0" collapsed="false">
      <c r="B71" s="162" t="s">
        <v>351</v>
      </c>
      <c r="C71" s="162"/>
      <c r="D71" s="163" t="s">
        <v>370</v>
      </c>
      <c r="E71" s="164" t="str">
        <f aca="false">журнал!B9</f>
        <v>Ратобор-брикет от грызунов</v>
      </c>
      <c r="F71" s="146" t="str">
        <f aca="false">журнал!F9</f>
        <v>Бродифакум 0,005%</v>
      </c>
      <c r="G71" s="146"/>
      <c r="H71" s="177" t="n">
        <f aca="false">23*10/1000</f>
        <v>0.23</v>
      </c>
    </row>
    <row r="72" s="141" customFormat="true" ht="25.5" hidden="false" customHeight="true" outlineLevel="0" collapsed="false">
      <c r="B72" s="162"/>
      <c r="C72" s="162"/>
      <c r="D72" s="165" t="s">
        <v>371</v>
      </c>
      <c r="E72" s="164"/>
      <c r="F72" s="146"/>
      <c r="G72" s="146"/>
      <c r="H72" s="177"/>
    </row>
    <row r="73" s="141" customFormat="true" ht="27" hidden="false" customHeight="true" outlineLevel="0" collapsed="false">
      <c r="B73" s="162" t="s">
        <v>352</v>
      </c>
      <c r="C73" s="162"/>
      <c r="D73" s="166" t="s">
        <v>18</v>
      </c>
      <c r="E73" s="146" t="s">
        <v>18</v>
      </c>
      <c r="F73" s="146" t="s">
        <v>18</v>
      </c>
      <c r="G73" s="146"/>
      <c r="H73" s="146" t="s">
        <v>18</v>
      </c>
    </row>
    <row r="74" s="141" customFormat="true" ht="11.25" hidden="false" customHeight="true" outlineLevel="0" collapsed="false">
      <c r="B74" s="167"/>
      <c r="C74" s="167"/>
      <c r="D74" s="168"/>
      <c r="E74" s="168"/>
      <c r="F74" s="168"/>
      <c r="G74" s="168"/>
      <c r="H74" s="168"/>
    </row>
    <row r="75" customFormat="false" ht="15" hidden="false" customHeight="false" outlineLevel="0" collapsed="false">
      <c r="B75" s="140" t="s">
        <v>353</v>
      </c>
      <c r="C75" s="169"/>
    </row>
    <row r="76" customFormat="false" ht="14.25" hidden="false" customHeight="false" outlineLevel="0" collapsed="false">
      <c r="B76" s="170" t="s">
        <v>354</v>
      </c>
      <c r="C76" s="130"/>
      <c r="D76" s="130"/>
      <c r="E76" s="130"/>
      <c r="F76" s="131"/>
      <c r="G76" s="147" t="s">
        <v>18</v>
      </c>
      <c r="H76" s="147"/>
    </row>
    <row r="77" customFormat="false" ht="14.25" hidden="false" customHeight="false" outlineLevel="0" collapsed="false">
      <c r="B77" s="170" t="s">
        <v>355</v>
      </c>
      <c r="C77" s="130"/>
      <c r="D77" s="130"/>
      <c r="E77" s="130"/>
      <c r="F77" s="131"/>
      <c r="G77" s="147" t="str">
        <f aca="false">G76</f>
        <v>-</v>
      </c>
      <c r="H77" s="147"/>
    </row>
    <row r="78" customFormat="false" ht="14.25" hidden="false" customHeight="false" outlineLevel="0" collapsed="false">
      <c r="B78" s="171" t="s">
        <v>356</v>
      </c>
      <c r="C78" s="172"/>
      <c r="D78" s="172"/>
      <c r="E78" s="172"/>
      <c r="F78" s="173"/>
      <c r="G78" s="147" t="s">
        <v>18</v>
      </c>
      <c r="H78" s="147"/>
    </row>
    <row r="79" customFormat="false" ht="14.25" hidden="false" customHeight="false" outlineLevel="0" collapsed="false">
      <c r="B79" s="170" t="s">
        <v>357</v>
      </c>
      <c r="C79" s="130"/>
      <c r="D79" s="130"/>
      <c r="E79" s="130"/>
      <c r="F79" s="131"/>
      <c r="G79" s="143" t="s">
        <v>358</v>
      </c>
      <c r="H79" s="143"/>
    </row>
    <row r="81" customFormat="false" ht="15" hidden="false" customHeight="false" outlineLevel="0" collapsed="false">
      <c r="B81" s="140" t="s">
        <v>359</v>
      </c>
    </row>
    <row r="82" customFormat="false" ht="24.85" hidden="false" customHeight="true" outlineLevel="0" collapsed="false">
      <c r="B82" s="174" t="s">
        <v>360</v>
      </c>
      <c r="C82" s="174"/>
      <c r="D82" s="174"/>
      <c r="E82" s="174"/>
      <c r="F82" s="174"/>
      <c r="G82" s="174"/>
      <c r="H82" s="174"/>
    </row>
    <row r="83" customFormat="false" ht="14.25" hidden="false" customHeight="true" outlineLevel="0" collapsed="false">
      <c r="B83" s="175" t="s">
        <v>361</v>
      </c>
      <c r="C83" s="176"/>
      <c r="D83" s="176"/>
      <c r="E83" s="176" t="s">
        <v>362</v>
      </c>
      <c r="F83" s="176"/>
      <c r="G83" s="176"/>
      <c r="H83" s="176"/>
    </row>
    <row r="84" customFormat="false" ht="27" hidden="false" customHeight="true" outlineLevel="0" collapsed="false">
      <c r="B84" s="175"/>
      <c r="C84" s="175"/>
      <c r="D84" s="176"/>
      <c r="E84" s="176"/>
      <c r="F84" s="176"/>
      <c r="G84" s="176"/>
      <c r="H84" s="176"/>
    </row>
  </sheetData>
  <mergeCells count="42"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G12:H12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B69:C70"/>
    <mergeCell ref="E69:E70"/>
    <mergeCell ref="F69:G70"/>
    <mergeCell ref="H69:H70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  <mergeCell ref="B83:B84"/>
    <mergeCell ref="C83:D84"/>
    <mergeCell ref="E83:F84"/>
    <mergeCell ref="G83:H84"/>
  </mergeCells>
  <printOptions headings="false" gridLines="false" gridLinesSet="true" horizontalCentered="false" verticalCentered="false"/>
  <pageMargins left="0.25" right="0.25" top="0.75" bottom="0.75" header="0.511805555555555" footer="0.3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&amp;C&amp;"Times New Roman,Обычный"&amp;12Страница &amp;P</oddFooter>
  </headerFooter>
  <rowBreaks count="1" manualBreakCount="1">
    <brk id="46" man="true" max="16383" min="0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I61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100" zoomScalePageLayoutView="75" workbookViewId="0">
      <selection pane="topLeft" activeCell="A1" activeCellId="0" sqref="A1"/>
    </sheetView>
  </sheetViews>
  <sheetFormatPr defaultColWidth="11.6640625" defaultRowHeight="14.25" zeroHeight="false" outlineLevelRow="0" outlineLevelCol="0"/>
  <cols>
    <col collapsed="false" customWidth="true" hidden="false" outlineLevel="0" max="257" min="1" style="0" width="11.57"/>
  </cols>
  <sheetData>
    <row r="1" customFormat="false" ht="15.75" hidden="false" customHeight="true" outlineLevel="0" collapsed="false">
      <c r="A1" s="21" t="s">
        <v>140</v>
      </c>
      <c r="B1" s="21"/>
      <c r="C1" s="21"/>
      <c r="D1" s="21"/>
      <c r="E1" s="21"/>
      <c r="F1" s="21"/>
      <c r="G1" s="21"/>
      <c r="H1" s="21"/>
      <c r="I1" s="21"/>
    </row>
    <row r="2" customFormat="false" ht="15.75" hidden="false" customHeight="true" outlineLevel="0" collapsed="false">
      <c r="A2" s="22" t="str">
        <f aca="false">'контрол лист'!A2</f>
        <v>Август 2020 г</v>
      </c>
      <c r="B2" s="22"/>
    </row>
    <row r="3" customFormat="false" ht="26.25" hidden="false" customHeight="true" outlineLevel="0" collapsed="false">
      <c r="A3" s="23" t="s">
        <v>141</v>
      </c>
      <c r="B3" s="13" t="s">
        <v>2</v>
      </c>
      <c r="C3" s="23" t="s">
        <v>3</v>
      </c>
      <c r="D3" s="23" t="s">
        <v>5</v>
      </c>
      <c r="E3" s="24" t="s">
        <v>142</v>
      </c>
      <c r="F3" s="24"/>
      <c r="G3" s="24"/>
      <c r="H3" s="24"/>
      <c r="I3" s="24"/>
    </row>
    <row r="4" customFormat="false" ht="38.25" hidden="false" customHeight="true" outlineLevel="0" collapsed="false">
      <c r="A4" s="25" t="n">
        <v>1</v>
      </c>
      <c r="B4" s="13" t="s">
        <v>14</v>
      </c>
      <c r="C4" s="8" t="n">
        <v>1.2</v>
      </c>
      <c r="D4" s="26" t="s">
        <v>143</v>
      </c>
      <c r="E4" s="27" t="n">
        <v>44019</v>
      </c>
      <c r="H4" s="27" t="s">
        <v>18</v>
      </c>
      <c r="I4" s="27" t="s">
        <v>18</v>
      </c>
    </row>
    <row r="5" customFormat="false" ht="38.25" hidden="false" customHeight="true" outlineLevel="0" collapsed="false">
      <c r="A5" s="25" t="n">
        <v>2</v>
      </c>
      <c r="B5" s="13" t="s">
        <v>20</v>
      </c>
      <c r="C5" s="8" t="s">
        <v>21</v>
      </c>
      <c r="D5" s="26" t="s">
        <v>143</v>
      </c>
      <c r="E5" s="27" t="n">
        <v>44019</v>
      </c>
      <c r="H5" s="27" t="s">
        <v>18</v>
      </c>
      <c r="I5" s="27" t="s">
        <v>18</v>
      </c>
    </row>
    <row r="6" customFormat="false" ht="38.25" hidden="false" customHeight="true" outlineLevel="0" collapsed="false">
      <c r="A6" s="25" t="n">
        <v>3</v>
      </c>
      <c r="B6" s="13" t="s">
        <v>22</v>
      </c>
      <c r="C6" s="8" t="s">
        <v>23</v>
      </c>
      <c r="D6" s="26" t="s">
        <v>143</v>
      </c>
      <c r="E6" s="27" t="n">
        <v>44019</v>
      </c>
      <c r="H6" s="27" t="s">
        <v>18</v>
      </c>
      <c r="I6" s="27" t="s">
        <v>18</v>
      </c>
    </row>
    <row r="7" customFormat="false" ht="25.5" hidden="false" customHeight="true" outlineLevel="0" collapsed="false">
      <c r="A7" s="25" t="n">
        <v>4</v>
      </c>
      <c r="B7" s="13" t="s">
        <v>24</v>
      </c>
      <c r="C7" s="8" t="s">
        <v>25</v>
      </c>
      <c r="D7" s="26" t="s">
        <v>143</v>
      </c>
      <c r="E7" s="27" t="n">
        <v>44019</v>
      </c>
      <c r="H7" s="27" t="s">
        <v>18</v>
      </c>
      <c r="I7" s="27" t="s">
        <v>18</v>
      </c>
    </row>
    <row r="8" customFormat="false" ht="51" hidden="false" customHeight="true" outlineLevel="0" collapsed="false">
      <c r="A8" s="25" t="n">
        <v>5</v>
      </c>
      <c r="B8" s="13" t="s">
        <v>26</v>
      </c>
      <c r="C8" s="8" t="n">
        <v>18.19</v>
      </c>
      <c r="D8" s="26" t="s">
        <v>143</v>
      </c>
      <c r="E8" s="27" t="n">
        <v>44019</v>
      </c>
      <c r="H8" s="27" t="s">
        <v>18</v>
      </c>
      <c r="I8" s="27" t="s">
        <v>18</v>
      </c>
    </row>
    <row r="9" customFormat="false" ht="38.25" hidden="false" customHeight="true" outlineLevel="0" collapsed="false">
      <c r="A9" s="25" t="n">
        <v>6</v>
      </c>
      <c r="B9" s="13" t="s">
        <v>27</v>
      </c>
      <c r="C9" s="8" t="n">
        <v>108</v>
      </c>
      <c r="D9" s="26" t="s">
        <v>143</v>
      </c>
      <c r="E9" s="27" t="n">
        <v>44019</v>
      </c>
      <c r="H9" s="27" t="s">
        <v>18</v>
      </c>
      <c r="I9" s="27" t="s">
        <v>18</v>
      </c>
    </row>
    <row r="10" customFormat="false" ht="38.25" hidden="false" customHeight="true" outlineLevel="0" collapsed="false">
      <c r="A10" s="25" t="n">
        <v>7</v>
      </c>
      <c r="B10" s="13" t="s">
        <v>28</v>
      </c>
      <c r="C10" s="8" t="n">
        <v>22.21</v>
      </c>
      <c r="D10" s="26" t="s">
        <v>143</v>
      </c>
      <c r="E10" s="27" t="n">
        <v>44019</v>
      </c>
      <c r="H10" s="27" t="s">
        <v>18</v>
      </c>
      <c r="I10" s="27" t="s">
        <v>18</v>
      </c>
    </row>
    <row r="11" customFormat="false" ht="38.25" hidden="false" customHeight="true" outlineLevel="0" collapsed="false">
      <c r="A11" s="25" t="n">
        <v>8</v>
      </c>
      <c r="B11" s="13" t="s">
        <v>29</v>
      </c>
      <c r="C11" s="8" t="n">
        <v>23.24</v>
      </c>
      <c r="D11" s="26" t="s">
        <v>143</v>
      </c>
      <c r="E11" s="27" t="n">
        <v>44019</v>
      </c>
      <c r="H11" s="27" t="s">
        <v>18</v>
      </c>
      <c r="I11" s="27" t="s">
        <v>18</v>
      </c>
    </row>
    <row r="12" customFormat="false" ht="38.25" hidden="false" customHeight="true" outlineLevel="0" collapsed="false">
      <c r="A12" s="25" t="n">
        <v>9</v>
      </c>
      <c r="B12" s="13" t="s">
        <v>30</v>
      </c>
      <c r="C12" s="8" t="n">
        <v>25.26</v>
      </c>
      <c r="D12" s="26" t="s">
        <v>143</v>
      </c>
      <c r="E12" s="27" t="n">
        <v>44019</v>
      </c>
      <c r="H12" s="27" t="s">
        <v>18</v>
      </c>
      <c r="I12" s="27" t="s">
        <v>18</v>
      </c>
    </row>
    <row r="13" customFormat="false" ht="38.25" hidden="false" customHeight="true" outlineLevel="0" collapsed="false">
      <c r="A13" s="25" t="n">
        <v>10</v>
      </c>
      <c r="B13" s="13" t="s">
        <v>31</v>
      </c>
      <c r="C13" s="8" t="s">
        <v>32</v>
      </c>
      <c r="D13" s="26" t="s">
        <v>143</v>
      </c>
      <c r="E13" s="27" t="n">
        <v>44019</v>
      </c>
      <c r="H13" s="27" t="s">
        <v>18</v>
      </c>
      <c r="I13" s="27" t="s">
        <v>18</v>
      </c>
    </row>
    <row r="14" customFormat="false" ht="63.75" hidden="false" customHeight="true" outlineLevel="0" collapsed="false">
      <c r="A14" s="25" t="n">
        <v>11</v>
      </c>
      <c r="B14" s="13" t="s">
        <v>33</v>
      </c>
      <c r="C14" s="8" t="s">
        <v>34</v>
      </c>
      <c r="D14" s="26" t="s">
        <v>143</v>
      </c>
      <c r="E14" s="27" t="n">
        <v>44019</v>
      </c>
      <c r="H14" s="27" t="s">
        <v>18</v>
      </c>
      <c r="I14" s="27" t="s">
        <v>18</v>
      </c>
    </row>
    <row r="15" customFormat="false" ht="76.5" hidden="false" customHeight="true" outlineLevel="0" collapsed="false">
      <c r="A15" s="25" t="n">
        <v>12</v>
      </c>
      <c r="B15" s="13" t="s">
        <v>35</v>
      </c>
      <c r="C15" s="8" t="n">
        <v>37</v>
      </c>
      <c r="D15" s="26" t="s">
        <v>143</v>
      </c>
      <c r="E15" s="27" t="n">
        <v>44019</v>
      </c>
      <c r="H15" s="27" t="s">
        <v>18</v>
      </c>
      <c r="I15" s="27" t="s">
        <v>18</v>
      </c>
    </row>
    <row r="16" customFormat="false" ht="51" hidden="false" customHeight="true" outlineLevel="0" collapsed="false">
      <c r="A16" s="25" t="n">
        <v>13</v>
      </c>
      <c r="B16" s="13" t="s">
        <v>36</v>
      </c>
      <c r="C16" s="8" t="s">
        <v>144</v>
      </c>
      <c r="D16" s="26" t="s">
        <v>143</v>
      </c>
      <c r="E16" s="27" t="n">
        <v>44019</v>
      </c>
      <c r="H16" s="27" t="s">
        <v>18</v>
      </c>
      <c r="I16" s="27" t="s">
        <v>18</v>
      </c>
    </row>
    <row r="17" customFormat="false" ht="38.25" hidden="false" customHeight="true" outlineLevel="0" collapsed="false">
      <c r="A17" s="25" t="n">
        <v>14</v>
      </c>
      <c r="B17" s="13" t="s">
        <v>40</v>
      </c>
      <c r="C17" s="8" t="s">
        <v>41</v>
      </c>
      <c r="D17" s="26" t="s">
        <v>143</v>
      </c>
      <c r="E17" s="27" t="n">
        <v>44019</v>
      </c>
      <c r="H17" s="27" t="s">
        <v>18</v>
      </c>
      <c r="I17" s="27" t="s">
        <v>18</v>
      </c>
    </row>
    <row r="18" customFormat="false" ht="38.25" hidden="false" customHeight="true" outlineLevel="0" collapsed="false">
      <c r="A18" s="25" t="n">
        <v>15</v>
      </c>
      <c r="B18" s="13" t="s">
        <v>42</v>
      </c>
      <c r="C18" s="8" t="n">
        <v>55.63</v>
      </c>
      <c r="D18" s="26" t="s">
        <v>143</v>
      </c>
      <c r="E18" s="27" t="n">
        <v>44019</v>
      </c>
      <c r="H18" s="27" t="s">
        <v>18</v>
      </c>
      <c r="I18" s="27" t="s">
        <v>18</v>
      </c>
    </row>
    <row r="19" customFormat="false" ht="38.25" hidden="false" customHeight="true" outlineLevel="0" collapsed="false">
      <c r="A19" s="25" t="n">
        <v>16</v>
      </c>
      <c r="B19" s="13" t="s">
        <v>45</v>
      </c>
      <c r="C19" s="8" t="n">
        <v>64.67</v>
      </c>
      <c r="D19" s="26" t="s">
        <v>143</v>
      </c>
      <c r="E19" s="27" t="n">
        <v>44019</v>
      </c>
      <c r="H19" s="27" t="s">
        <v>18</v>
      </c>
      <c r="I19" s="27" t="s">
        <v>18</v>
      </c>
    </row>
    <row r="20" customFormat="false" ht="38.25" hidden="false" customHeight="true" outlineLevel="0" collapsed="false">
      <c r="A20" s="25" t="n">
        <v>17</v>
      </c>
      <c r="B20" s="13" t="s">
        <v>46</v>
      </c>
      <c r="C20" s="8" t="n">
        <v>65.66</v>
      </c>
      <c r="D20" s="26" t="s">
        <v>143</v>
      </c>
      <c r="E20" s="27" t="n">
        <v>44019</v>
      </c>
      <c r="H20" s="27" t="s">
        <v>18</v>
      </c>
      <c r="I20" s="27" t="s">
        <v>18</v>
      </c>
    </row>
    <row r="21" customFormat="false" ht="51" hidden="false" customHeight="true" outlineLevel="0" collapsed="false">
      <c r="A21" s="25" t="n">
        <v>18</v>
      </c>
      <c r="B21" s="13" t="s">
        <v>47</v>
      </c>
      <c r="C21" s="8" t="s">
        <v>48</v>
      </c>
      <c r="D21" s="26" t="s">
        <v>143</v>
      </c>
      <c r="E21" s="27" t="n">
        <v>44019</v>
      </c>
      <c r="H21" s="27" t="s">
        <v>18</v>
      </c>
      <c r="I21" s="27" t="s">
        <v>18</v>
      </c>
    </row>
    <row r="22" customFormat="false" ht="38.25" hidden="false" customHeight="true" outlineLevel="0" collapsed="false">
      <c r="A22" s="25" t="n">
        <v>19</v>
      </c>
      <c r="B22" s="13" t="s">
        <v>49</v>
      </c>
      <c r="C22" s="8" t="n">
        <v>27.28</v>
      </c>
      <c r="D22" s="26" t="s">
        <v>143</v>
      </c>
      <c r="E22" s="27" t="n">
        <v>44019</v>
      </c>
      <c r="H22" s="27" t="s">
        <v>18</v>
      </c>
      <c r="I22" s="27" t="s">
        <v>18</v>
      </c>
    </row>
    <row r="23" customFormat="false" ht="63.75" hidden="false" customHeight="true" outlineLevel="0" collapsed="false">
      <c r="A23" s="25" t="n">
        <v>20</v>
      </c>
      <c r="B23" s="13" t="s">
        <v>50</v>
      </c>
      <c r="C23" s="8" t="s">
        <v>51</v>
      </c>
      <c r="D23" s="26" t="s">
        <v>143</v>
      </c>
      <c r="E23" s="27" t="n">
        <v>44019</v>
      </c>
      <c r="H23" s="27" t="s">
        <v>18</v>
      </c>
      <c r="I23" s="27" t="s">
        <v>18</v>
      </c>
    </row>
    <row r="24" customFormat="false" ht="25.5" hidden="false" customHeight="true" outlineLevel="0" collapsed="false">
      <c r="A24" s="25" t="n">
        <v>21</v>
      </c>
      <c r="B24" s="13" t="s">
        <v>52</v>
      </c>
      <c r="C24" s="8" t="s">
        <v>53</v>
      </c>
      <c r="D24" s="26" t="s">
        <v>143</v>
      </c>
      <c r="E24" s="27" t="n">
        <v>44019</v>
      </c>
      <c r="H24" s="27" t="s">
        <v>18</v>
      </c>
      <c r="I24" s="27" t="s">
        <v>18</v>
      </c>
    </row>
    <row r="25" customFormat="false" ht="14.25" hidden="false" customHeight="true" outlineLevel="0" collapsed="false">
      <c r="A25" s="25" t="n">
        <v>22</v>
      </c>
      <c r="B25" s="13" t="s">
        <v>54</v>
      </c>
      <c r="C25" s="8" t="n">
        <v>10.9</v>
      </c>
      <c r="D25" s="26" t="s">
        <v>143</v>
      </c>
      <c r="E25" s="27" t="n">
        <v>44019</v>
      </c>
      <c r="H25" s="27" t="s">
        <v>18</v>
      </c>
      <c r="I25" s="27" t="s">
        <v>18</v>
      </c>
    </row>
    <row r="26" customFormat="false" ht="38.25" hidden="false" customHeight="true" outlineLevel="0" collapsed="false">
      <c r="A26" s="25" t="n">
        <v>23</v>
      </c>
      <c r="B26" s="13" t="s">
        <v>55</v>
      </c>
      <c r="C26" s="8" t="n">
        <v>114</v>
      </c>
      <c r="D26" s="26" t="s">
        <v>143</v>
      </c>
      <c r="E26" s="27" t="n">
        <v>44019</v>
      </c>
      <c r="H26" s="27" t="s">
        <v>18</v>
      </c>
      <c r="I26" s="27" t="s">
        <v>18</v>
      </c>
    </row>
    <row r="27" customFormat="false" ht="25.5" hidden="false" customHeight="true" outlineLevel="0" collapsed="false">
      <c r="A27" s="25" t="n">
        <v>24</v>
      </c>
      <c r="B27" s="13" t="s">
        <v>56</v>
      </c>
      <c r="C27" s="8" t="s">
        <v>57</v>
      </c>
      <c r="D27" s="26" t="s">
        <v>143</v>
      </c>
      <c r="E27" s="27" t="n">
        <v>44019</v>
      </c>
      <c r="H27" s="27" t="s">
        <v>18</v>
      </c>
      <c r="I27" s="27" t="s">
        <v>18</v>
      </c>
    </row>
    <row r="28" customFormat="false" ht="38.25" hidden="false" customHeight="true" outlineLevel="0" collapsed="false">
      <c r="A28" s="25" t="n">
        <v>25</v>
      </c>
      <c r="B28" s="13" t="s">
        <v>58</v>
      </c>
      <c r="C28" s="8" t="n">
        <v>112</v>
      </c>
      <c r="D28" s="26" t="s">
        <v>143</v>
      </c>
      <c r="E28" s="27" t="n">
        <v>44019</v>
      </c>
      <c r="H28" s="27" t="s">
        <v>18</v>
      </c>
      <c r="I28" s="27" t="s">
        <v>18</v>
      </c>
    </row>
    <row r="29" customFormat="false" ht="25.5" hidden="false" customHeight="true" outlineLevel="0" collapsed="false">
      <c r="A29" s="25" t="n">
        <v>26</v>
      </c>
      <c r="B29" s="13" t="s">
        <v>59</v>
      </c>
      <c r="C29" s="8" t="n">
        <v>116</v>
      </c>
      <c r="D29" s="26" t="s">
        <v>143</v>
      </c>
      <c r="E29" s="27" t="n">
        <v>44019</v>
      </c>
      <c r="H29" s="27" t="s">
        <v>18</v>
      </c>
      <c r="I29" s="27" t="s">
        <v>18</v>
      </c>
    </row>
    <row r="30" customFormat="false" ht="63.75" hidden="false" customHeight="true" outlineLevel="0" collapsed="false">
      <c r="A30" s="25" t="n">
        <v>27</v>
      </c>
      <c r="B30" s="13" t="s">
        <v>50</v>
      </c>
      <c r="C30" s="8" t="s">
        <v>61</v>
      </c>
      <c r="D30" s="26" t="s">
        <v>143</v>
      </c>
      <c r="E30" s="27" t="n">
        <v>44019</v>
      </c>
      <c r="H30" s="27" t="s">
        <v>18</v>
      </c>
      <c r="I30" s="27" t="s">
        <v>18</v>
      </c>
    </row>
    <row r="31" customFormat="false" ht="38.25" hidden="false" customHeight="true" outlineLevel="0" collapsed="false">
      <c r="A31" s="25" t="n">
        <v>28</v>
      </c>
      <c r="B31" s="13" t="s">
        <v>49</v>
      </c>
      <c r="C31" s="8" t="n">
        <v>51.52</v>
      </c>
      <c r="D31" s="26" t="s">
        <v>143</v>
      </c>
      <c r="E31" s="27" t="n">
        <v>44019</v>
      </c>
      <c r="H31" s="27" t="s">
        <v>18</v>
      </c>
      <c r="I31" s="27" t="s">
        <v>18</v>
      </c>
    </row>
    <row r="32" customFormat="false" ht="51" hidden="false" customHeight="true" outlineLevel="0" collapsed="false">
      <c r="A32" s="25" t="n">
        <v>29</v>
      </c>
      <c r="B32" s="13" t="s">
        <v>62</v>
      </c>
      <c r="C32" s="8" t="s">
        <v>63</v>
      </c>
      <c r="D32" s="26" t="s">
        <v>143</v>
      </c>
      <c r="E32" s="27" t="n">
        <v>44019</v>
      </c>
      <c r="H32" s="27" t="s">
        <v>18</v>
      </c>
      <c r="I32" s="27" t="s">
        <v>18</v>
      </c>
    </row>
    <row r="33" customFormat="false" ht="38.25" hidden="false" customHeight="true" outlineLevel="0" collapsed="false">
      <c r="A33" s="25" t="n">
        <v>30</v>
      </c>
      <c r="B33" s="13" t="s">
        <v>64</v>
      </c>
      <c r="C33" s="8" t="s">
        <v>65</v>
      </c>
      <c r="D33" s="26" t="s">
        <v>143</v>
      </c>
      <c r="E33" s="27" t="n">
        <v>44019</v>
      </c>
      <c r="H33" s="27" t="s">
        <v>18</v>
      </c>
      <c r="I33" s="27" t="s">
        <v>18</v>
      </c>
    </row>
    <row r="34" customFormat="false" ht="38.25" hidden="false" customHeight="true" outlineLevel="0" collapsed="false">
      <c r="A34" s="25" t="n">
        <v>31</v>
      </c>
      <c r="B34" s="13" t="s">
        <v>66</v>
      </c>
      <c r="C34" s="8" t="s">
        <v>67</v>
      </c>
      <c r="D34" s="26" t="s">
        <v>143</v>
      </c>
      <c r="E34" s="27" t="n">
        <v>44019</v>
      </c>
      <c r="H34" s="27" t="s">
        <v>18</v>
      </c>
      <c r="I34" s="27" t="s">
        <v>18</v>
      </c>
    </row>
    <row r="35" customFormat="false" ht="25.5" hidden="false" customHeight="true" outlineLevel="0" collapsed="false">
      <c r="A35" s="25" t="n">
        <v>32</v>
      </c>
      <c r="B35" s="13" t="s">
        <v>68</v>
      </c>
      <c r="C35" s="8" t="s">
        <v>69</v>
      </c>
      <c r="D35" s="26" t="s">
        <v>143</v>
      </c>
      <c r="E35" s="27" t="n">
        <v>44019</v>
      </c>
      <c r="H35" s="27" t="s">
        <v>18</v>
      </c>
      <c r="I35" s="27" t="s">
        <v>18</v>
      </c>
    </row>
    <row r="36" customFormat="false" ht="51" hidden="false" customHeight="true" outlineLevel="0" collapsed="false">
      <c r="A36" s="25" t="n">
        <v>33</v>
      </c>
      <c r="B36" s="13" t="s">
        <v>70</v>
      </c>
      <c r="C36" s="8" t="n">
        <v>69</v>
      </c>
      <c r="D36" s="26" t="s">
        <v>143</v>
      </c>
      <c r="E36" s="27" t="n">
        <v>44019</v>
      </c>
      <c r="H36" s="27" t="s">
        <v>18</v>
      </c>
      <c r="I36" s="27" t="s">
        <v>18</v>
      </c>
    </row>
    <row r="37" customFormat="false" ht="25.5" hidden="false" customHeight="true" outlineLevel="0" collapsed="false">
      <c r="A37" s="25" t="n">
        <v>34</v>
      </c>
      <c r="B37" s="13" t="s">
        <v>71</v>
      </c>
      <c r="C37" s="8" t="n">
        <v>80</v>
      </c>
      <c r="D37" s="26" t="s">
        <v>143</v>
      </c>
      <c r="E37" s="27" t="n">
        <v>44019</v>
      </c>
      <c r="H37" s="27" t="s">
        <v>18</v>
      </c>
      <c r="I37" s="27" t="s">
        <v>18</v>
      </c>
    </row>
    <row r="38" customFormat="false" ht="25.5" hidden="false" customHeight="true" outlineLevel="0" collapsed="false">
      <c r="A38" s="25" t="n">
        <v>35</v>
      </c>
      <c r="B38" s="13" t="s">
        <v>72</v>
      </c>
      <c r="C38" s="8" t="n">
        <v>74.75</v>
      </c>
      <c r="D38" s="26" t="s">
        <v>143</v>
      </c>
      <c r="E38" s="27" t="n">
        <v>44019</v>
      </c>
      <c r="H38" s="27" t="s">
        <v>18</v>
      </c>
      <c r="I38" s="27" t="s">
        <v>18</v>
      </c>
    </row>
    <row r="39" customFormat="false" ht="38.25" hidden="false" customHeight="true" outlineLevel="0" collapsed="false">
      <c r="A39" s="25" t="n">
        <v>36</v>
      </c>
      <c r="B39" s="13" t="s">
        <v>73</v>
      </c>
      <c r="C39" s="8" t="s">
        <v>74</v>
      </c>
      <c r="D39" s="26" t="s">
        <v>143</v>
      </c>
      <c r="E39" s="27" t="n">
        <v>44019</v>
      </c>
      <c r="H39" s="27" t="s">
        <v>18</v>
      </c>
      <c r="I39" s="27" t="s">
        <v>18</v>
      </c>
    </row>
    <row r="40" customFormat="false" ht="25.5" hidden="false" customHeight="true" outlineLevel="0" collapsed="false">
      <c r="A40" s="25" t="n">
        <v>37</v>
      </c>
      <c r="B40" s="13" t="s">
        <v>75</v>
      </c>
      <c r="C40" s="8" t="n">
        <v>96.97</v>
      </c>
      <c r="D40" s="26" t="s">
        <v>143</v>
      </c>
      <c r="E40" s="27" t="n">
        <v>44019</v>
      </c>
      <c r="H40" s="27" t="s">
        <v>18</v>
      </c>
      <c r="I40" s="27" t="s">
        <v>18</v>
      </c>
    </row>
    <row r="41" customFormat="false" ht="38.25" hidden="false" customHeight="true" outlineLevel="0" collapsed="false">
      <c r="A41" s="25" t="n">
        <v>38</v>
      </c>
      <c r="B41" s="13" t="s">
        <v>76</v>
      </c>
      <c r="C41" s="8" t="s">
        <v>77</v>
      </c>
      <c r="D41" s="26" t="s">
        <v>143</v>
      </c>
      <c r="E41" s="27" t="n">
        <v>44019</v>
      </c>
      <c r="H41" s="27" t="s">
        <v>18</v>
      </c>
      <c r="I41" s="27" t="s">
        <v>18</v>
      </c>
    </row>
    <row r="42" customFormat="false" ht="38.25" hidden="false" customHeight="true" outlineLevel="0" collapsed="false">
      <c r="A42" s="25" t="n">
        <v>39</v>
      </c>
      <c r="B42" s="13" t="s">
        <v>78</v>
      </c>
      <c r="C42" s="8" t="s">
        <v>79</v>
      </c>
      <c r="D42" s="26" t="s">
        <v>143</v>
      </c>
      <c r="E42" s="27" t="n">
        <v>44019</v>
      </c>
      <c r="H42" s="27" t="s">
        <v>18</v>
      </c>
      <c r="I42" s="27" t="s">
        <v>18</v>
      </c>
    </row>
    <row r="43" customFormat="false" ht="51" hidden="false" customHeight="true" outlineLevel="0" collapsed="false">
      <c r="A43" s="25" t="n">
        <v>40</v>
      </c>
      <c r="B43" s="13" t="s">
        <v>80</v>
      </c>
      <c r="C43" s="8" t="s">
        <v>81</v>
      </c>
      <c r="D43" s="26" t="s">
        <v>143</v>
      </c>
      <c r="E43" s="27" t="s">
        <v>18</v>
      </c>
      <c r="H43" s="27" t="n">
        <v>44029</v>
      </c>
      <c r="I43" s="27" t="s">
        <v>18</v>
      </c>
    </row>
    <row r="44" customFormat="false" ht="24" hidden="false" customHeight="true" outlineLevel="0" collapsed="false">
      <c r="A44" s="25" t="n">
        <v>41</v>
      </c>
      <c r="B44" s="13" t="s">
        <v>84</v>
      </c>
      <c r="C44" s="8" t="s">
        <v>85</v>
      </c>
      <c r="D44" s="26" t="s">
        <v>143</v>
      </c>
      <c r="E44" s="27" t="s">
        <v>18</v>
      </c>
      <c r="H44" s="27" t="n">
        <v>44029</v>
      </c>
      <c r="I44" s="27" t="s">
        <v>18</v>
      </c>
    </row>
    <row r="45" customFormat="false" ht="25.5" hidden="false" customHeight="true" outlineLevel="0" collapsed="false">
      <c r="A45" s="25" t="n">
        <v>42</v>
      </c>
      <c r="B45" s="13" t="s">
        <v>86</v>
      </c>
      <c r="C45" s="8" t="s">
        <v>87</v>
      </c>
      <c r="D45" s="26" t="s">
        <v>143</v>
      </c>
      <c r="E45" s="27" t="s">
        <v>18</v>
      </c>
      <c r="H45" s="27" t="n">
        <v>44029</v>
      </c>
      <c r="I45" s="27" t="s">
        <v>18</v>
      </c>
    </row>
    <row r="46" customFormat="false" ht="51" hidden="false" customHeight="true" outlineLevel="0" collapsed="false">
      <c r="A46" s="25" t="n">
        <v>43</v>
      </c>
      <c r="B46" s="13" t="s">
        <v>88</v>
      </c>
      <c r="C46" s="8" t="s">
        <v>89</v>
      </c>
      <c r="D46" s="26" t="s">
        <v>143</v>
      </c>
      <c r="E46" s="27" t="s">
        <v>18</v>
      </c>
      <c r="H46" s="27" t="n">
        <v>44029</v>
      </c>
      <c r="I46" s="27" t="s">
        <v>18</v>
      </c>
    </row>
    <row r="47" customFormat="false" ht="25.5" hidden="false" customHeight="true" outlineLevel="0" collapsed="false">
      <c r="A47" s="25" t="n">
        <v>44</v>
      </c>
      <c r="B47" s="13" t="s">
        <v>90</v>
      </c>
      <c r="C47" s="8" t="s">
        <v>91</v>
      </c>
      <c r="D47" s="26" t="s">
        <v>143</v>
      </c>
      <c r="E47" s="27" t="s">
        <v>145</v>
      </c>
      <c r="H47" s="27" t="n">
        <v>44029</v>
      </c>
      <c r="I47" s="27" t="s">
        <v>18</v>
      </c>
    </row>
    <row r="48" customFormat="false" ht="25.5" hidden="false" customHeight="true" outlineLevel="0" collapsed="false">
      <c r="A48" s="25" t="n">
        <v>45</v>
      </c>
      <c r="B48" s="13" t="s">
        <v>92</v>
      </c>
      <c r="C48" s="8" t="s">
        <v>93</v>
      </c>
      <c r="D48" s="26" t="s">
        <v>143</v>
      </c>
      <c r="E48" s="27" t="s">
        <v>18</v>
      </c>
      <c r="H48" s="27" t="n">
        <v>44029</v>
      </c>
      <c r="I48" s="27" t="s">
        <v>18</v>
      </c>
    </row>
    <row r="49" customFormat="false" ht="36" hidden="false" customHeight="true" outlineLevel="0" collapsed="false">
      <c r="A49" s="25" t="n">
        <v>46</v>
      </c>
      <c r="B49" s="13" t="s">
        <v>95</v>
      </c>
      <c r="C49" s="8" t="s">
        <v>96</v>
      </c>
      <c r="D49" s="26" t="s">
        <v>143</v>
      </c>
      <c r="E49" s="27"/>
      <c r="H49" s="27" t="n">
        <v>44029</v>
      </c>
      <c r="I49" s="27" t="s">
        <v>18</v>
      </c>
    </row>
    <row r="50" customFormat="false" ht="25.5" hidden="false" customHeight="true" outlineLevel="0" collapsed="false">
      <c r="A50" s="25" t="n">
        <v>47</v>
      </c>
      <c r="B50" s="13" t="s">
        <v>97</v>
      </c>
      <c r="C50" s="8" t="s">
        <v>98</v>
      </c>
      <c r="D50" s="26" t="s">
        <v>143</v>
      </c>
      <c r="E50" s="27" t="s">
        <v>18</v>
      </c>
      <c r="H50" s="27" t="n">
        <v>44029</v>
      </c>
      <c r="I50" s="27" t="s">
        <v>18</v>
      </c>
    </row>
    <row r="51" customFormat="false" ht="24" hidden="false" customHeight="true" outlineLevel="0" collapsed="false">
      <c r="A51" s="25" t="n">
        <v>48</v>
      </c>
      <c r="B51" s="13" t="s">
        <v>100</v>
      </c>
      <c r="C51" s="8" t="s">
        <v>101</v>
      </c>
      <c r="D51" s="26" t="s">
        <v>143</v>
      </c>
      <c r="E51" s="27" t="s">
        <v>18</v>
      </c>
      <c r="H51" s="27" t="n">
        <v>44029</v>
      </c>
      <c r="I51" s="27" t="s">
        <v>18</v>
      </c>
    </row>
    <row r="52" customFormat="false" ht="84" hidden="false" customHeight="true" outlineLevel="0" collapsed="false">
      <c r="A52" s="25" t="n">
        <v>49</v>
      </c>
      <c r="B52" s="13" t="s">
        <v>102</v>
      </c>
      <c r="C52" s="8" t="s">
        <v>103</v>
      </c>
      <c r="D52" s="26" t="s">
        <v>143</v>
      </c>
      <c r="E52" s="27" t="s">
        <v>18</v>
      </c>
      <c r="H52" s="27" t="s">
        <v>18</v>
      </c>
      <c r="I52" s="27" t="n">
        <v>44039</v>
      </c>
    </row>
    <row r="53" customFormat="false" ht="108" hidden="false" customHeight="true" outlineLevel="0" collapsed="false">
      <c r="A53" s="25" t="n">
        <v>50</v>
      </c>
      <c r="B53" s="13" t="s">
        <v>105</v>
      </c>
      <c r="C53" s="8" t="s">
        <v>106</v>
      </c>
      <c r="D53" s="26" t="s">
        <v>143</v>
      </c>
      <c r="E53" s="27" t="s">
        <v>18</v>
      </c>
      <c r="H53" s="27" t="s">
        <v>18</v>
      </c>
      <c r="I53" s="27" t="n">
        <v>44039</v>
      </c>
    </row>
    <row r="54" customFormat="false" ht="48" hidden="false" customHeight="true" outlineLevel="0" collapsed="false">
      <c r="A54" s="25" t="n">
        <v>51</v>
      </c>
      <c r="B54" s="13" t="s">
        <v>107</v>
      </c>
      <c r="C54" s="8" t="s">
        <v>108</v>
      </c>
      <c r="D54" s="26" t="s">
        <v>143</v>
      </c>
      <c r="E54" s="27" t="s">
        <v>18</v>
      </c>
      <c r="H54" s="27" t="s">
        <v>18</v>
      </c>
      <c r="I54" s="27" t="n">
        <v>44039</v>
      </c>
    </row>
    <row r="55" customFormat="false" ht="48" hidden="false" customHeight="true" outlineLevel="0" collapsed="false">
      <c r="A55" s="25" t="n">
        <v>52</v>
      </c>
      <c r="B55" s="28" t="s">
        <v>109</v>
      </c>
      <c r="C55" s="8" t="s">
        <v>110</v>
      </c>
      <c r="D55" s="26" t="s">
        <v>143</v>
      </c>
      <c r="E55" s="27" t="s">
        <v>18</v>
      </c>
      <c r="H55" s="27" t="s">
        <v>18</v>
      </c>
      <c r="I55" s="27" t="n">
        <v>44039</v>
      </c>
    </row>
    <row r="56" customFormat="false" ht="15" hidden="false" customHeight="true" outlineLevel="0" collapsed="false">
      <c r="A56" s="29" t="s">
        <v>135</v>
      </c>
      <c r="B56" s="30"/>
      <c r="C56" s="30"/>
    </row>
    <row r="57" customFormat="false" ht="14.25" hidden="false" customHeight="true" outlineLevel="0" collapsed="false">
      <c r="A57" s="31" t="s">
        <v>136</v>
      </c>
      <c r="B57" s="31"/>
      <c r="C57" s="31"/>
      <c r="D57" s="21" t="s">
        <v>137</v>
      </c>
      <c r="E57" s="21"/>
    </row>
    <row r="58" customFormat="false" ht="15" hidden="false" customHeight="true" outlineLevel="0" collapsed="false">
      <c r="A58" s="30"/>
      <c r="B58" s="32"/>
      <c r="E58" s="33"/>
    </row>
    <row r="59" customFormat="false" ht="15" hidden="false" customHeight="true" outlineLevel="0" collapsed="false">
      <c r="A59" s="34"/>
      <c r="B59" s="29"/>
      <c r="E59" s="33"/>
    </row>
    <row r="60" customFormat="false" ht="15" hidden="false" customHeight="true" outlineLevel="0" collapsed="false">
      <c r="A60" s="35" t="s">
        <v>138</v>
      </c>
      <c r="B60" s="30"/>
      <c r="E60" s="30"/>
    </row>
    <row r="61" customFormat="false" ht="14.25" hidden="false" customHeight="true" outlineLevel="0" collapsed="false">
      <c r="A61" s="36" t="s">
        <v>139</v>
      </c>
      <c r="B61" s="36"/>
      <c r="C61" s="36"/>
      <c r="D61" s="21" t="s">
        <v>137</v>
      </c>
      <c r="E61" s="21"/>
    </row>
  </sheetData>
  <mergeCells count="7">
    <mergeCell ref="A1:I1"/>
    <mergeCell ref="A2:B2"/>
    <mergeCell ref="E3:I3"/>
    <mergeCell ref="A57:C57"/>
    <mergeCell ref="D57:E57"/>
    <mergeCell ref="A61:C61"/>
    <mergeCell ref="D61:E6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Roman,Обычный"&amp;A</oddHeader>
    <oddFooter>&amp;C&amp;"Times New Roman,Обычный"Страница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88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100" zoomScalePageLayoutView="75" workbookViewId="0">
      <selection pane="topLeft" activeCell="A1" activeCellId="0" sqref="A1"/>
    </sheetView>
  </sheetViews>
  <sheetFormatPr defaultColWidth="11.6640625" defaultRowHeight="14.25" zeroHeight="false" outlineLevelRow="0" outlineLevelCol="0"/>
  <cols>
    <col collapsed="false" customWidth="true" hidden="false" outlineLevel="0" max="1" min="1" style="0" width="11.57"/>
    <col collapsed="false" customWidth="true" hidden="false" outlineLevel="0" max="2" min="2" style="37" width="11.57"/>
    <col collapsed="false" customWidth="true" hidden="false" outlineLevel="0" max="3" min="3" style="38" width="14.86"/>
    <col collapsed="false" customWidth="true" hidden="false" outlineLevel="0" max="4" min="4" style="0" width="11.57"/>
    <col collapsed="false" customWidth="true" hidden="false" outlineLevel="0" max="5" min="5" style="0" width="19.57"/>
    <col collapsed="false" customWidth="true" hidden="false" outlineLevel="0" max="257" min="6" style="0" width="11.57"/>
  </cols>
  <sheetData>
    <row r="1" customFormat="false" ht="16.5" hidden="false" customHeight="true" outlineLevel="0" collapsed="false">
      <c r="A1" s="39" t="s">
        <v>146</v>
      </c>
      <c r="B1" s="39"/>
      <c r="C1" s="39"/>
      <c r="D1" s="39"/>
      <c r="E1" s="39"/>
    </row>
    <row r="2" customFormat="false" ht="14.25" hidden="false" customHeight="true" outlineLevel="0" collapsed="false">
      <c r="A2" s="22" t="s">
        <v>147</v>
      </c>
      <c r="B2" s="22"/>
      <c r="C2" s="15"/>
    </row>
    <row r="3" customFormat="false" ht="24" hidden="false" customHeight="true" outlineLevel="0" collapsed="false">
      <c r="A3" s="9" t="s">
        <v>141</v>
      </c>
      <c r="B3" s="8" t="s">
        <v>2</v>
      </c>
      <c r="C3" s="9" t="s">
        <v>3</v>
      </c>
      <c r="D3" s="9" t="s">
        <v>5</v>
      </c>
      <c r="E3" s="40" t="s">
        <v>142</v>
      </c>
    </row>
    <row r="4" customFormat="false" ht="40.5" hidden="false" customHeight="true" outlineLevel="0" collapsed="false">
      <c r="A4" s="26" t="n">
        <v>1</v>
      </c>
      <c r="B4" s="41" t="s">
        <v>14</v>
      </c>
      <c r="C4" s="41" t="n">
        <v>1.2</v>
      </c>
      <c r="D4" s="26" t="s">
        <v>143</v>
      </c>
      <c r="E4" s="27"/>
    </row>
    <row r="5" customFormat="false" ht="40.5" hidden="false" customHeight="true" outlineLevel="0" collapsed="false">
      <c r="A5" s="26" t="n">
        <v>2</v>
      </c>
      <c r="B5" s="41" t="s">
        <v>20</v>
      </c>
      <c r="C5" s="41" t="s">
        <v>21</v>
      </c>
      <c r="D5" s="26" t="s">
        <v>143</v>
      </c>
      <c r="E5" s="8"/>
    </row>
    <row r="6" customFormat="false" ht="40.5" hidden="false" customHeight="true" outlineLevel="0" collapsed="false">
      <c r="A6" s="26" t="n">
        <v>3</v>
      </c>
      <c r="B6" s="41" t="s">
        <v>22</v>
      </c>
      <c r="C6" s="41" t="s">
        <v>23</v>
      </c>
      <c r="D6" s="26" t="s">
        <v>143</v>
      </c>
      <c r="E6" s="8"/>
    </row>
    <row r="7" customFormat="false" ht="27" hidden="false" customHeight="true" outlineLevel="0" collapsed="false">
      <c r="A7" s="26" t="n">
        <v>4</v>
      </c>
      <c r="B7" s="41" t="s">
        <v>24</v>
      </c>
      <c r="C7" s="41" t="s">
        <v>25</v>
      </c>
      <c r="D7" s="26" t="s">
        <v>143</v>
      </c>
      <c r="E7" s="8"/>
    </row>
    <row r="8" customFormat="false" ht="54" hidden="false" customHeight="true" outlineLevel="0" collapsed="false">
      <c r="A8" s="26" t="n">
        <v>5</v>
      </c>
      <c r="B8" s="41" t="s">
        <v>26</v>
      </c>
      <c r="C8" s="41" t="n">
        <v>18.19</v>
      </c>
      <c r="D8" s="26" t="s">
        <v>143</v>
      </c>
      <c r="E8" s="8"/>
    </row>
    <row r="9" customFormat="false" ht="40.5" hidden="false" customHeight="true" outlineLevel="0" collapsed="false">
      <c r="A9" s="26" t="n">
        <v>6</v>
      </c>
      <c r="B9" s="41" t="s">
        <v>27</v>
      </c>
      <c r="C9" s="41" t="n">
        <v>108</v>
      </c>
      <c r="D9" s="26" t="s">
        <v>143</v>
      </c>
      <c r="E9" s="8"/>
    </row>
    <row r="10" customFormat="false" ht="40.5" hidden="false" customHeight="true" outlineLevel="0" collapsed="false">
      <c r="A10" s="26" t="n">
        <v>7</v>
      </c>
      <c r="B10" s="41" t="s">
        <v>28</v>
      </c>
      <c r="C10" s="41" t="n">
        <v>22.21</v>
      </c>
      <c r="D10" s="26" t="s">
        <v>143</v>
      </c>
      <c r="E10" s="8"/>
    </row>
    <row r="11" customFormat="false" ht="40.5" hidden="false" customHeight="true" outlineLevel="0" collapsed="false">
      <c r="A11" s="26" t="n">
        <v>8</v>
      </c>
      <c r="B11" s="41" t="s">
        <v>29</v>
      </c>
      <c r="C11" s="41" t="n">
        <v>23.24</v>
      </c>
      <c r="D11" s="26" t="s">
        <v>143</v>
      </c>
      <c r="E11" s="8"/>
    </row>
    <row r="12" customFormat="false" ht="40.5" hidden="false" customHeight="true" outlineLevel="0" collapsed="false">
      <c r="A12" s="26" t="n">
        <v>9</v>
      </c>
      <c r="B12" s="41" t="s">
        <v>30</v>
      </c>
      <c r="C12" s="41" t="n">
        <v>25.26</v>
      </c>
      <c r="D12" s="26" t="s">
        <v>143</v>
      </c>
      <c r="E12" s="8"/>
    </row>
    <row r="13" customFormat="false" ht="40.5" hidden="false" customHeight="true" outlineLevel="0" collapsed="false">
      <c r="A13" s="26" t="n">
        <v>10</v>
      </c>
      <c r="B13" s="41" t="s">
        <v>31</v>
      </c>
      <c r="C13" s="41" t="n">
        <v>33.34</v>
      </c>
      <c r="D13" s="26" t="s">
        <v>143</v>
      </c>
      <c r="E13" s="8"/>
    </row>
    <row r="14" customFormat="false" ht="67.5" hidden="false" customHeight="true" outlineLevel="0" collapsed="false">
      <c r="A14" s="26" t="n">
        <v>11</v>
      </c>
      <c r="B14" s="41" t="s">
        <v>33</v>
      </c>
      <c r="C14" s="41" t="s">
        <v>34</v>
      </c>
      <c r="D14" s="26" t="s">
        <v>143</v>
      </c>
      <c r="E14" s="8"/>
    </row>
    <row r="15" customFormat="false" ht="81" hidden="false" customHeight="true" outlineLevel="0" collapsed="false">
      <c r="A15" s="26" t="n">
        <v>12</v>
      </c>
      <c r="B15" s="41" t="s">
        <v>35</v>
      </c>
      <c r="C15" s="41" t="n">
        <v>37</v>
      </c>
      <c r="D15" s="26" t="s">
        <v>143</v>
      </c>
      <c r="E15" s="8"/>
    </row>
    <row r="16" customFormat="false" ht="54" hidden="false" customHeight="true" outlineLevel="0" collapsed="false">
      <c r="A16" s="26" t="n">
        <v>13</v>
      </c>
      <c r="B16" s="41" t="s">
        <v>36</v>
      </c>
      <c r="C16" s="41" t="s">
        <v>144</v>
      </c>
      <c r="D16" s="26" t="s">
        <v>143</v>
      </c>
      <c r="E16" s="8"/>
    </row>
    <row r="17" customFormat="false" ht="40.5" hidden="false" customHeight="true" outlineLevel="0" collapsed="false">
      <c r="A17" s="26" t="n">
        <v>14</v>
      </c>
      <c r="B17" s="41" t="s">
        <v>40</v>
      </c>
      <c r="C17" s="41" t="s">
        <v>41</v>
      </c>
      <c r="D17" s="26" t="s">
        <v>143</v>
      </c>
      <c r="E17" s="8"/>
    </row>
    <row r="18" customFormat="false" ht="40.5" hidden="false" customHeight="true" outlineLevel="0" collapsed="false">
      <c r="A18" s="26" t="n">
        <v>15</v>
      </c>
      <c r="B18" s="41" t="s">
        <v>42</v>
      </c>
      <c r="C18" s="41" t="n">
        <v>55.63</v>
      </c>
      <c r="D18" s="26" t="s">
        <v>143</v>
      </c>
      <c r="E18" s="8"/>
    </row>
    <row r="19" customFormat="false" ht="40.5" hidden="false" customHeight="true" outlineLevel="0" collapsed="false">
      <c r="A19" s="26" t="n">
        <v>16</v>
      </c>
      <c r="B19" s="41" t="s">
        <v>45</v>
      </c>
      <c r="C19" s="41" t="n">
        <v>64.67</v>
      </c>
      <c r="D19" s="26" t="s">
        <v>143</v>
      </c>
      <c r="E19" s="8"/>
    </row>
    <row r="20" customFormat="false" ht="40.5" hidden="false" customHeight="true" outlineLevel="0" collapsed="false">
      <c r="A20" s="26" t="n">
        <v>17</v>
      </c>
      <c r="B20" s="41" t="s">
        <v>46</v>
      </c>
      <c r="C20" s="41" t="n">
        <v>65.66</v>
      </c>
      <c r="D20" s="26" t="s">
        <v>143</v>
      </c>
      <c r="E20" s="8"/>
    </row>
    <row r="21" customFormat="false" ht="54" hidden="false" customHeight="true" outlineLevel="0" collapsed="false">
      <c r="A21" s="26" t="n">
        <v>18</v>
      </c>
      <c r="B21" s="41" t="s">
        <v>47</v>
      </c>
      <c r="C21" s="41" t="s">
        <v>48</v>
      </c>
      <c r="D21" s="26" t="s">
        <v>143</v>
      </c>
      <c r="E21" s="8"/>
    </row>
    <row r="22" customFormat="false" ht="40.5" hidden="false" customHeight="true" outlineLevel="0" collapsed="false">
      <c r="A22" s="26" t="n">
        <v>19</v>
      </c>
      <c r="B22" s="41" t="s">
        <v>49</v>
      </c>
      <c r="C22" s="41" t="n">
        <v>27.28</v>
      </c>
      <c r="D22" s="26" t="s">
        <v>143</v>
      </c>
      <c r="E22" s="8"/>
    </row>
    <row r="23" customFormat="false" ht="67.5" hidden="false" customHeight="true" outlineLevel="0" collapsed="false">
      <c r="A23" s="26" t="n">
        <v>20</v>
      </c>
      <c r="B23" s="41" t="s">
        <v>50</v>
      </c>
      <c r="C23" s="41" t="s">
        <v>51</v>
      </c>
      <c r="D23" s="26" t="s">
        <v>143</v>
      </c>
      <c r="E23" s="8"/>
    </row>
    <row r="24" customFormat="false" ht="27" hidden="false" customHeight="true" outlineLevel="0" collapsed="false">
      <c r="A24" s="26" t="n">
        <v>21</v>
      </c>
      <c r="B24" s="41" t="s">
        <v>52</v>
      </c>
      <c r="C24" s="41" t="s">
        <v>53</v>
      </c>
      <c r="D24" s="26" t="s">
        <v>143</v>
      </c>
      <c r="E24" s="8"/>
    </row>
    <row r="25" customFormat="false" ht="14.25" hidden="false" customHeight="true" outlineLevel="0" collapsed="false">
      <c r="A25" s="26" t="n">
        <v>22</v>
      </c>
      <c r="B25" s="41" t="s">
        <v>54</v>
      </c>
      <c r="C25" s="41" t="n">
        <v>10.9</v>
      </c>
      <c r="D25" s="26" t="s">
        <v>143</v>
      </c>
      <c r="E25" s="8"/>
    </row>
    <row r="26" customFormat="false" ht="40.5" hidden="false" customHeight="true" outlineLevel="0" collapsed="false">
      <c r="A26" s="26" t="n">
        <v>23</v>
      </c>
      <c r="B26" s="41" t="s">
        <v>55</v>
      </c>
      <c r="C26" s="41" t="n">
        <v>114</v>
      </c>
      <c r="D26" s="26" t="s">
        <v>143</v>
      </c>
      <c r="E26" s="8"/>
    </row>
    <row r="27" customFormat="false" ht="40.5" hidden="false" customHeight="true" outlineLevel="0" collapsed="false">
      <c r="A27" s="26" t="n">
        <v>24</v>
      </c>
      <c r="B27" s="41" t="s">
        <v>56</v>
      </c>
      <c r="C27" s="41" t="s">
        <v>57</v>
      </c>
      <c r="D27" s="26" t="s">
        <v>143</v>
      </c>
      <c r="E27" s="8"/>
    </row>
    <row r="28" customFormat="false" ht="40.5" hidden="false" customHeight="true" outlineLevel="0" collapsed="false">
      <c r="A28" s="26" t="n">
        <v>25</v>
      </c>
      <c r="B28" s="41" t="s">
        <v>58</v>
      </c>
      <c r="C28" s="41" t="n">
        <v>112</v>
      </c>
      <c r="D28" s="26" t="s">
        <v>143</v>
      </c>
      <c r="E28" s="8"/>
    </row>
    <row r="29" customFormat="false" ht="40.5" hidden="false" customHeight="true" outlineLevel="0" collapsed="false">
      <c r="A29" s="26" t="n">
        <v>26</v>
      </c>
      <c r="B29" s="41" t="s">
        <v>59</v>
      </c>
      <c r="C29" s="41" t="n">
        <v>116</v>
      </c>
      <c r="D29" s="26" t="s">
        <v>143</v>
      </c>
      <c r="E29" s="8"/>
    </row>
    <row r="30" customFormat="false" ht="67.5" hidden="false" customHeight="true" outlineLevel="0" collapsed="false">
      <c r="A30" s="26" t="n">
        <v>27</v>
      </c>
      <c r="B30" s="41" t="s">
        <v>50</v>
      </c>
      <c r="C30" s="41" t="s">
        <v>61</v>
      </c>
      <c r="D30" s="26" t="s">
        <v>143</v>
      </c>
      <c r="E30" s="8"/>
    </row>
    <row r="31" customFormat="false" ht="40.5" hidden="false" customHeight="true" outlineLevel="0" collapsed="false">
      <c r="A31" s="26" t="n">
        <v>28</v>
      </c>
      <c r="B31" s="41" t="s">
        <v>49</v>
      </c>
      <c r="C31" s="41" t="n">
        <v>51.52</v>
      </c>
      <c r="D31" s="26" t="s">
        <v>143</v>
      </c>
      <c r="E31" s="8"/>
    </row>
    <row r="32" customFormat="false" ht="54" hidden="false" customHeight="true" outlineLevel="0" collapsed="false">
      <c r="A32" s="26" t="n">
        <v>29</v>
      </c>
      <c r="B32" s="41" t="s">
        <v>62</v>
      </c>
      <c r="C32" s="41" t="n">
        <v>126</v>
      </c>
      <c r="D32" s="26" t="s">
        <v>143</v>
      </c>
      <c r="E32" s="8"/>
    </row>
    <row r="33" customFormat="false" ht="40.5" hidden="false" customHeight="true" outlineLevel="0" collapsed="false">
      <c r="A33" s="26" t="n">
        <v>30</v>
      </c>
      <c r="B33" s="41" t="s">
        <v>64</v>
      </c>
      <c r="C33" s="41" t="s">
        <v>65</v>
      </c>
      <c r="D33" s="26" t="s">
        <v>143</v>
      </c>
      <c r="E33" s="8"/>
    </row>
    <row r="34" customFormat="false" ht="54" hidden="false" customHeight="true" outlineLevel="0" collapsed="false">
      <c r="A34" s="26" t="n">
        <v>31</v>
      </c>
      <c r="B34" s="41" t="s">
        <v>66</v>
      </c>
      <c r="C34" s="41" t="s">
        <v>67</v>
      </c>
      <c r="D34" s="26" t="s">
        <v>143</v>
      </c>
      <c r="E34" s="8"/>
    </row>
    <row r="35" customFormat="false" ht="27" hidden="false" customHeight="true" outlineLevel="0" collapsed="false">
      <c r="A35" s="26" t="n">
        <v>32</v>
      </c>
      <c r="B35" s="41" t="s">
        <v>68</v>
      </c>
      <c r="C35" s="41" t="s">
        <v>69</v>
      </c>
      <c r="D35" s="26" t="s">
        <v>143</v>
      </c>
      <c r="E35" s="8"/>
    </row>
    <row r="36" customFormat="false" ht="67.5" hidden="false" customHeight="true" outlineLevel="0" collapsed="false">
      <c r="A36" s="26" t="n">
        <v>33</v>
      </c>
      <c r="B36" s="41" t="s">
        <v>70</v>
      </c>
      <c r="C36" s="41" t="n">
        <v>69</v>
      </c>
      <c r="D36" s="26" t="s">
        <v>143</v>
      </c>
      <c r="E36" s="8"/>
    </row>
    <row r="37" customFormat="false" ht="27" hidden="false" customHeight="true" outlineLevel="0" collapsed="false">
      <c r="A37" s="26" t="n">
        <v>34</v>
      </c>
      <c r="B37" s="41" t="s">
        <v>71</v>
      </c>
      <c r="C37" s="41" t="n">
        <v>80</v>
      </c>
      <c r="D37" s="26" t="s">
        <v>143</v>
      </c>
      <c r="E37" s="8"/>
    </row>
    <row r="38" customFormat="false" ht="27" hidden="false" customHeight="true" outlineLevel="0" collapsed="false">
      <c r="A38" s="26" t="n">
        <v>35</v>
      </c>
      <c r="B38" s="41" t="s">
        <v>72</v>
      </c>
      <c r="C38" s="41" t="n">
        <v>74.75</v>
      </c>
      <c r="D38" s="26" t="s">
        <v>143</v>
      </c>
      <c r="E38" s="8"/>
    </row>
    <row r="39" customFormat="false" ht="40.5" hidden="false" customHeight="true" outlineLevel="0" collapsed="false">
      <c r="A39" s="26" t="n">
        <v>36</v>
      </c>
      <c r="B39" s="41" t="s">
        <v>73</v>
      </c>
      <c r="C39" s="41" t="s">
        <v>74</v>
      </c>
      <c r="D39" s="26" t="s">
        <v>143</v>
      </c>
      <c r="E39" s="8"/>
    </row>
    <row r="40" customFormat="false" ht="40.5" hidden="false" customHeight="true" outlineLevel="0" collapsed="false">
      <c r="A40" s="26" t="n">
        <v>37</v>
      </c>
      <c r="B40" s="41" t="s">
        <v>75</v>
      </c>
      <c r="C40" s="41" t="n">
        <v>96.97</v>
      </c>
      <c r="D40" s="26" t="s">
        <v>143</v>
      </c>
      <c r="E40" s="8"/>
    </row>
    <row r="41" customFormat="false" ht="27" hidden="false" customHeight="true" outlineLevel="0" collapsed="false">
      <c r="A41" s="26" t="n">
        <v>38</v>
      </c>
      <c r="B41" s="41" t="s">
        <v>148</v>
      </c>
      <c r="C41" s="41" t="s">
        <v>149</v>
      </c>
      <c r="D41" s="26" t="s">
        <v>143</v>
      </c>
      <c r="E41" s="8"/>
    </row>
    <row r="42" customFormat="false" ht="40.5" hidden="false" customHeight="true" outlineLevel="0" collapsed="false">
      <c r="A42" s="26" t="n">
        <v>39</v>
      </c>
      <c r="B42" s="41" t="s">
        <v>76</v>
      </c>
      <c r="C42" s="41" t="s">
        <v>77</v>
      </c>
      <c r="D42" s="26" t="s">
        <v>143</v>
      </c>
      <c r="E42" s="8"/>
    </row>
    <row r="43" customFormat="false" ht="40.5" hidden="false" customHeight="true" outlineLevel="0" collapsed="false">
      <c r="A43" s="26" t="n">
        <v>40</v>
      </c>
      <c r="B43" s="41" t="s">
        <v>78</v>
      </c>
      <c r="C43" s="41" t="s">
        <v>79</v>
      </c>
      <c r="D43" s="26" t="s">
        <v>143</v>
      </c>
      <c r="E43" s="8"/>
    </row>
    <row r="44" customFormat="false" ht="54" hidden="false" customHeight="true" outlineLevel="0" collapsed="false">
      <c r="A44" s="26" t="n">
        <v>41</v>
      </c>
      <c r="B44" s="41" t="s">
        <v>80</v>
      </c>
      <c r="C44" s="41" t="s">
        <v>81</v>
      </c>
      <c r="D44" s="26" t="s">
        <v>143</v>
      </c>
      <c r="E44" s="8"/>
    </row>
    <row r="45" customFormat="false" ht="27" hidden="false" customHeight="true" outlineLevel="0" collapsed="false">
      <c r="A45" s="26" t="n">
        <v>42</v>
      </c>
      <c r="B45" s="41" t="s">
        <v>84</v>
      </c>
      <c r="C45" s="41" t="s">
        <v>85</v>
      </c>
      <c r="D45" s="26" t="s">
        <v>143</v>
      </c>
      <c r="E45" s="8"/>
    </row>
    <row r="46" customFormat="false" ht="27" hidden="false" customHeight="true" outlineLevel="0" collapsed="false">
      <c r="A46" s="26" t="n">
        <v>43</v>
      </c>
      <c r="B46" s="41" t="s">
        <v>86</v>
      </c>
      <c r="C46" s="41" t="s">
        <v>87</v>
      </c>
      <c r="D46" s="26" t="s">
        <v>143</v>
      </c>
      <c r="E46" s="8"/>
    </row>
    <row r="47" customFormat="false" ht="54" hidden="false" customHeight="true" outlineLevel="0" collapsed="false">
      <c r="A47" s="26" t="n">
        <v>44</v>
      </c>
      <c r="B47" s="41" t="s">
        <v>88</v>
      </c>
      <c r="C47" s="41" t="s">
        <v>89</v>
      </c>
      <c r="D47" s="26" t="s">
        <v>143</v>
      </c>
      <c r="E47" s="8"/>
    </row>
    <row r="48" customFormat="false" ht="27" hidden="false" customHeight="true" outlineLevel="0" collapsed="false">
      <c r="A48" s="26" t="n">
        <v>45</v>
      </c>
      <c r="B48" s="41" t="s">
        <v>90</v>
      </c>
      <c r="C48" s="41" t="s">
        <v>91</v>
      </c>
      <c r="D48" s="26" t="s">
        <v>143</v>
      </c>
      <c r="E48" s="8"/>
    </row>
    <row r="49" customFormat="false" ht="27" hidden="false" customHeight="true" outlineLevel="0" collapsed="false">
      <c r="A49" s="26" t="n">
        <v>46</v>
      </c>
      <c r="B49" s="41" t="s">
        <v>92</v>
      </c>
      <c r="C49" s="41" t="s">
        <v>93</v>
      </c>
      <c r="D49" s="26" t="s">
        <v>143</v>
      </c>
      <c r="E49" s="8"/>
    </row>
    <row r="50" customFormat="false" ht="27" hidden="false" customHeight="true" outlineLevel="0" collapsed="false">
      <c r="A50" s="26" t="n">
        <v>47</v>
      </c>
      <c r="B50" s="41" t="s">
        <v>95</v>
      </c>
      <c r="C50" s="41" t="s">
        <v>96</v>
      </c>
      <c r="D50" s="26" t="s">
        <v>143</v>
      </c>
      <c r="E50" s="8"/>
    </row>
    <row r="51" customFormat="false" ht="27" hidden="false" customHeight="true" outlineLevel="0" collapsed="false">
      <c r="A51" s="26" t="n">
        <v>48</v>
      </c>
      <c r="B51" s="41" t="s">
        <v>97</v>
      </c>
      <c r="C51" s="41" t="s">
        <v>98</v>
      </c>
      <c r="D51" s="26" t="s">
        <v>143</v>
      </c>
      <c r="E51" s="8"/>
    </row>
    <row r="52" customFormat="false" ht="27" hidden="false" customHeight="true" outlineLevel="0" collapsed="false">
      <c r="A52" s="26" t="n">
        <v>49</v>
      </c>
      <c r="B52" s="41" t="s">
        <v>100</v>
      </c>
      <c r="C52" s="41" t="s">
        <v>101</v>
      </c>
      <c r="D52" s="26" t="s">
        <v>143</v>
      </c>
      <c r="E52" s="8"/>
    </row>
    <row r="53" customFormat="false" ht="14.25" hidden="false" customHeight="true" outlineLevel="0" collapsed="false">
      <c r="A53" s="26" t="n">
        <v>50</v>
      </c>
      <c r="B53" s="41" t="s">
        <v>150</v>
      </c>
      <c r="C53" s="41" t="s">
        <v>151</v>
      </c>
      <c r="D53" s="26" t="s">
        <v>143</v>
      </c>
      <c r="E53" s="8"/>
    </row>
    <row r="54" customFormat="false" ht="67.5" hidden="false" customHeight="true" outlineLevel="0" collapsed="false">
      <c r="A54" s="26" t="n">
        <v>51</v>
      </c>
      <c r="B54" s="42" t="s">
        <v>152</v>
      </c>
      <c r="C54" s="43" t="s">
        <v>153</v>
      </c>
      <c r="D54" s="26" t="s">
        <v>143</v>
      </c>
      <c r="E54" s="8"/>
    </row>
    <row r="55" customFormat="false" ht="81" hidden="false" customHeight="true" outlineLevel="0" collapsed="false">
      <c r="A55" s="26" t="n">
        <v>52</v>
      </c>
      <c r="B55" s="44" t="s">
        <v>154</v>
      </c>
      <c r="C55" s="45" t="s">
        <v>155</v>
      </c>
      <c r="D55" s="26" t="s">
        <v>143</v>
      </c>
      <c r="E55" s="8"/>
    </row>
    <row r="56" customFormat="false" ht="40.5" hidden="false" customHeight="true" outlineLevel="0" collapsed="false">
      <c r="A56" s="26" t="n">
        <v>53</v>
      </c>
      <c r="B56" s="44" t="s">
        <v>156</v>
      </c>
      <c r="C56" s="45" t="n">
        <v>20.21</v>
      </c>
      <c r="D56" s="26" t="s">
        <v>143</v>
      </c>
      <c r="E56" s="8"/>
    </row>
    <row r="57" customFormat="false" ht="40.5" hidden="false" customHeight="true" outlineLevel="0" collapsed="false">
      <c r="A57" s="26" t="n">
        <v>54</v>
      </c>
      <c r="B57" s="44" t="s">
        <v>86</v>
      </c>
      <c r="C57" s="45" t="s">
        <v>157</v>
      </c>
      <c r="D57" s="26" t="s">
        <v>143</v>
      </c>
      <c r="E57" s="8"/>
    </row>
    <row r="58" customFormat="false" ht="40.5" hidden="false" customHeight="true" outlineLevel="0" collapsed="false">
      <c r="A58" s="26" t="n">
        <v>55</v>
      </c>
      <c r="B58" s="44" t="s">
        <v>158</v>
      </c>
      <c r="C58" s="45" t="s">
        <v>159</v>
      </c>
      <c r="D58" s="26" t="s">
        <v>143</v>
      </c>
      <c r="E58" s="8"/>
    </row>
    <row r="59" customFormat="false" ht="27" hidden="false" customHeight="true" outlineLevel="0" collapsed="false">
      <c r="A59" s="26" t="n">
        <v>56</v>
      </c>
      <c r="B59" s="44" t="s">
        <v>160</v>
      </c>
      <c r="C59" s="45" t="s">
        <v>161</v>
      </c>
      <c r="D59" s="26" t="s">
        <v>143</v>
      </c>
      <c r="E59" s="8"/>
    </row>
    <row r="60" customFormat="false" ht="54" hidden="false" customHeight="true" outlineLevel="0" collapsed="false">
      <c r="A60" s="26" t="n">
        <v>57</v>
      </c>
      <c r="B60" s="44" t="s">
        <v>162</v>
      </c>
      <c r="C60" s="45" t="s">
        <v>163</v>
      </c>
      <c r="D60" s="26" t="s">
        <v>143</v>
      </c>
      <c r="E60" s="8"/>
    </row>
    <row r="61" customFormat="false" ht="40.5" hidden="false" customHeight="true" outlineLevel="0" collapsed="false">
      <c r="A61" s="26" t="n">
        <v>58</v>
      </c>
      <c r="B61" s="44" t="s">
        <v>164</v>
      </c>
      <c r="C61" s="45" t="n">
        <v>76.77</v>
      </c>
      <c r="D61" s="26" t="s">
        <v>143</v>
      </c>
      <c r="E61" s="8"/>
    </row>
    <row r="62" customFormat="false" ht="54" hidden="false" customHeight="true" outlineLevel="0" collapsed="false">
      <c r="A62" s="26" t="n">
        <v>59</v>
      </c>
      <c r="B62" s="44" t="s">
        <v>165</v>
      </c>
      <c r="C62" s="45" t="s">
        <v>166</v>
      </c>
      <c r="D62" s="26" t="s">
        <v>143</v>
      </c>
      <c r="E62" s="8"/>
    </row>
    <row r="63" customFormat="false" ht="54" hidden="false" customHeight="true" outlineLevel="0" collapsed="false">
      <c r="A63" s="26" t="n">
        <v>60</v>
      </c>
      <c r="B63" s="44" t="s">
        <v>167</v>
      </c>
      <c r="C63" s="45" t="s">
        <v>168</v>
      </c>
      <c r="D63" s="26" t="s">
        <v>143</v>
      </c>
      <c r="E63" s="8"/>
    </row>
    <row r="64" customFormat="false" ht="27" hidden="false" customHeight="true" outlineLevel="0" collapsed="false">
      <c r="A64" s="26" t="n">
        <v>61</v>
      </c>
      <c r="B64" s="44" t="s">
        <v>169</v>
      </c>
      <c r="C64" s="45" t="s">
        <v>170</v>
      </c>
      <c r="D64" s="26" t="s">
        <v>143</v>
      </c>
      <c r="E64" s="8"/>
    </row>
    <row r="65" customFormat="false" ht="54" hidden="false" customHeight="true" outlineLevel="0" collapsed="false">
      <c r="A65" s="26" t="n">
        <v>62</v>
      </c>
      <c r="B65" s="44" t="s">
        <v>171</v>
      </c>
      <c r="C65" s="45" t="s">
        <v>172</v>
      </c>
      <c r="D65" s="26" t="s">
        <v>143</v>
      </c>
      <c r="E65" s="8"/>
    </row>
    <row r="66" customFormat="false" ht="54" hidden="false" customHeight="true" outlineLevel="0" collapsed="false">
      <c r="A66" s="26" t="n">
        <v>63</v>
      </c>
      <c r="B66" s="44" t="s">
        <v>173</v>
      </c>
      <c r="C66" s="45" t="s">
        <v>174</v>
      </c>
      <c r="D66" s="26" t="s">
        <v>143</v>
      </c>
      <c r="E66" s="8"/>
    </row>
    <row r="67" customFormat="false" ht="54" hidden="false" customHeight="true" outlineLevel="0" collapsed="false">
      <c r="A67" s="26" t="n">
        <v>64</v>
      </c>
      <c r="B67" s="44" t="s">
        <v>175</v>
      </c>
      <c r="C67" s="45" t="s">
        <v>176</v>
      </c>
      <c r="D67" s="26" t="s">
        <v>143</v>
      </c>
      <c r="E67" s="8"/>
    </row>
    <row r="68" customFormat="false" ht="54" hidden="false" customHeight="true" outlineLevel="0" collapsed="false">
      <c r="A68" s="26" t="n">
        <v>65</v>
      </c>
      <c r="B68" s="44" t="s">
        <v>177</v>
      </c>
      <c r="C68" s="45" t="n">
        <v>135.136</v>
      </c>
      <c r="D68" s="26" t="s">
        <v>143</v>
      </c>
      <c r="E68" s="8"/>
    </row>
    <row r="69" customFormat="false" ht="27" hidden="false" customHeight="true" outlineLevel="0" collapsed="false">
      <c r="A69" s="26" t="n">
        <v>66</v>
      </c>
      <c r="B69" s="46" t="s">
        <v>178</v>
      </c>
      <c r="C69" s="45" t="n">
        <v>137.138</v>
      </c>
      <c r="D69" s="26" t="s">
        <v>143</v>
      </c>
      <c r="E69" s="8"/>
    </row>
    <row r="70" customFormat="false" ht="27" hidden="false" customHeight="true" outlineLevel="0" collapsed="false">
      <c r="A70" s="26" t="n">
        <v>67</v>
      </c>
      <c r="B70" s="46" t="s">
        <v>179</v>
      </c>
      <c r="C70" s="45" t="n">
        <v>140.139</v>
      </c>
      <c r="D70" s="26" t="s">
        <v>143</v>
      </c>
      <c r="E70" s="8"/>
    </row>
    <row r="71" customFormat="false" ht="27" hidden="false" customHeight="true" outlineLevel="0" collapsed="false">
      <c r="A71" s="26" t="n">
        <v>68</v>
      </c>
      <c r="B71" s="46" t="s">
        <v>180</v>
      </c>
      <c r="C71" s="45" t="n">
        <v>141.142</v>
      </c>
      <c r="D71" s="26" t="s">
        <v>143</v>
      </c>
      <c r="E71" s="8"/>
    </row>
    <row r="72" customFormat="false" ht="14.25" hidden="false" customHeight="true" outlineLevel="0" collapsed="false">
      <c r="A72" s="26" t="n">
        <v>69</v>
      </c>
      <c r="B72" s="46" t="s">
        <v>150</v>
      </c>
      <c r="C72" s="45" t="s">
        <v>181</v>
      </c>
      <c r="D72" s="26" t="s">
        <v>143</v>
      </c>
      <c r="E72" s="8"/>
    </row>
    <row r="73" customFormat="false" ht="40.5" hidden="false" customHeight="true" outlineLevel="0" collapsed="false">
      <c r="A73" s="26" t="n">
        <v>70</v>
      </c>
      <c r="B73" s="46" t="s">
        <v>182</v>
      </c>
      <c r="C73" s="45" t="s">
        <v>183</v>
      </c>
      <c r="D73" s="26" t="s">
        <v>143</v>
      </c>
      <c r="E73" s="8"/>
    </row>
    <row r="74" customFormat="false" ht="27" hidden="false" customHeight="true" outlineLevel="0" collapsed="false">
      <c r="A74" s="26" t="n">
        <v>71</v>
      </c>
      <c r="B74" s="46" t="s">
        <v>184</v>
      </c>
      <c r="C74" s="45" t="s">
        <v>185</v>
      </c>
      <c r="D74" s="26" t="s">
        <v>143</v>
      </c>
      <c r="E74" s="8"/>
    </row>
    <row r="75" customFormat="false" ht="54" hidden="false" customHeight="true" outlineLevel="0" collapsed="false">
      <c r="A75" s="26" t="n">
        <v>72</v>
      </c>
      <c r="B75" s="46" t="s">
        <v>186</v>
      </c>
      <c r="C75" s="45" t="s">
        <v>187</v>
      </c>
      <c r="D75" s="26" t="s">
        <v>143</v>
      </c>
      <c r="E75" s="8"/>
    </row>
    <row r="76" customFormat="false" ht="67.5" hidden="false" customHeight="true" outlineLevel="0" collapsed="false">
      <c r="A76" s="26" t="n">
        <v>73</v>
      </c>
      <c r="B76" s="46" t="s">
        <v>188</v>
      </c>
      <c r="C76" s="45" t="s">
        <v>189</v>
      </c>
      <c r="D76" s="26" t="s">
        <v>143</v>
      </c>
      <c r="E76" s="8"/>
    </row>
    <row r="77" customFormat="false" ht="27" hidden="false" customHeight="true" outlineLevel="0" collapsed="false">
      <c r="A77" s="26" t="n">
        <v>74</v>
      </c>
      <c r="B77" s="46" t="s">
        <v>190</v>
      </c>
      <c r="C77" s="45" t="n">
        <v>164.165</v>
      </c>
      <c r="D77" s="26" t="s">
        <v>143</v>
      </c>
      <c r="E77" s="8"/>
    </row>
    <row r="78" customFormat="false" ht="27" hidden="false" customHeight="true" outlineLevel="0" collapsed="false">
      <c r="A78" s="26" t="n">
        <v>75</v>
      </c>
      <c r="B78" s="46" t="s">
        <v>191</v>
      </c>
      <c r="C78" s="45" t="s">
        <v>192</v>
      </c>
      <c r="D78" s="26" t="s">
        <v>143</v>
      </c>
      <c r="E78" s="8"/>
    </row>
    <row r="79" customFormat="false" ht="14.25" hidden="false" customHeight="true" outlineLevel="0" collapsed="false">
      <c r="A79" s="6"/>
      <c r="B79" s="6"/>
      <c r="C79" s="3"/>
      <c r="D79" s="6"/>
      <c r="E79" s="6"/>
    </row>
    <row r="80" customFormat="false" ht="14.25" hidden="false" customHeight="true" outlineLevel="0" collapsed="false">
      <c r="A80" s="6"/>
      <c r="B80" s="6"/>
      <c r="C80" s="3"/>
      <c r="D80" s="6"/>
      <c r="E80" s="6"/>
    </row>
    <row r="81" customFormat="false" ht="14.25" hidden="false" customHeight="true" outlineLevel="0" collapsed="false">
      <c r="A81" s="6"/>
      <c r="B81" s="6"/>
      <c r="C81" s="3"/>
      <c r="D81" s="6"/>
      <c r="E81" s="6"/>
    </row>
    <row r="82" customFormat="false" ht="14.25" hidden="false" customHeight="true" outlineLevel="0" collapsed="false">
      <c r="A82" s="6"/>
      <c r="B82" s="6"/>
      <c r="C82" s="3"/>
      <c r="D82" s="6"/>
      <c r="E82" s="6"/>
    </row>
    <row r="83" customFormat="false" ht="14.25" hidden="false" customHeight="true" outlineLevel="0" collapsed="false">
      <c r="A83" s="18" t="s">
        <v>135</v>
      </c>
      <c r="B83" s="6"/>
      <c r="C83" s="6"/>
      <c r="D83" s="6"/>
      <c r="E83" s="6"/>
    </row>
    <row r="84" customFormat="false" ht="24.75" hidden="false" customHeight="true" outlineLevel="0" collapsed="false">
      <c r="A84" s="47" t="s">
        <v>136</v>
      </c>
      <c r="B84" s="47"/>
      <c r="C84" s="47"/>
      <c r="D84" s="48" t="s">
        <v>137</v>
      </c>
      <c r="E84" s="48"/>
    </row>
    <row r="85" customFormat="false" ht="14.25" hidden="false" customHeight="true" outlineLevel="0" collapsed="false">
      <c r="A85" s="6"/>
      <c r="B85" s="49"/>
      <c r="C85" s="6"/>
      <c r="D85" s="6"/>
      <c r="E85" s="18"/>
    </row>
    <row r="86" customFormat="false" ht="14.25" hidden="false" customHeight="true" outlineLevel="0" collapsed="false">
      <c r="A86" s="50"/>
      <c r="B86" s="18"/>
      <c r="C86" s="6"/>
      <c r="D86" s="6"/>
      <c r="E86" s="18"/>
    </row>
    <row r="87" customFormat="false" ht="14.25" hidden="false" customHeight="true" outlineLevel="0" collapsed="false">
      <c r="A87" s="1" t="s">
        <v>138</v>
      </c>
      <c r="B87" s="6"/>
      <c r="C87" s="6"/>
      <c r="D87" s="6"/>
      <c r="E87" s="6"/>
    </row>
    <row r="88" customFormat="false" ht="15.75" hidden="false" customHeight="true" outlineLevel="0" collapsed="false">
      <c r="A88" s="51" t="s">
        <v>139</v>
      </c>
      <c r="B88" s="51"/>
      <c r="C88" s="51"/>
      <c r="D88" s="20" t="s">
        <v>137</v>
      </c>
      <c r="E88" s="20"/>
    </row>
  </sheetData>
  <mergeCells count="6">
    <mergeCell ref="A1:E1"/>
    <mergeCell ref="A2:B2"/>
    <mergeCell ref="A84:C84"/>
    <mergeCell ref="D84:E84"/>
    <mergeCell ref="A88:C88"/>
    <mergeCell ref="D88:E88"/>
  </mergeCells>
  <printOptions headings="false" gridLines="false" gridLinesSet="true" horizontalCentered="false" verticalCentered="false"/>
  <pageMargins left="0.7875" right="0.7875" top="0.7875" bottom="1.05277777777778" header="0.51180555555555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&amp;C&amp;"Times New Roman,Обычный"Страница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AMJ1048576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100" zoomScalePageLayoutView="75" workbookViewId="0">
      <selection pane="topLeft" activeCell="A23" activeCellId="0" sqref="A23"/>
    </sheetView>
  </sheetViews>
  <sheetFormatPr defaultColWidth="9.703125" defaultRowHeight="14.25" zeroHeight="false" outlineLevelRow="0" outlineLevelCol="0"/>
  <cols>
    <col collapsed="false" customWidth="true" hidden="false" outlineLevel="0" max="1" min="1" style="52" width="13.71"/>
    <col collapsed="false" customWidth="false" hidden="false" outlineLevel="0" max="2" min="2" style="52" width="9.7"/>
    <col collapsed="false" customWidth="true" hidden="false" outlineLevel="0" max="3" min="3" style="52" width="23.28"/>
    <col collapsed="false" customWidth="true" hidden="false" outlineLevel="0" max="4" min="4" style="52" width="9.43"/>
    <col collapsed="false" customWidth="false" hidden="false" outlineLevel="0" max="1024" min="5" style="52" width="9.7"/>
  </cols>
  <sheetData>
    <row r="2" customFormat="false" ht="14.25" hidden="false" customHeight="false" outlineLevel="0" collapsed="false">
      <c r="A2" s="53" t="s">
        <v>193</v>
      </c>
      <c r="B2" s="53"/>
      <c r="C2" s="53"/>
      <c r="D2" s="53"/>
      <c r="E2" s="53"/>
      <c r="F2" s="53"/>
      <c r="G2" s="53"/>
      <c r="H2" s="53"/>
    </row>
    <row r="8" customFormat="false" ht="14.25" hidden="false" customHeight="false" outlineLevel="0" collapsed="false">
      <c r="A8" s="53" t="s">
        <v>194</v>
      </c>
      <c r="B8" s="53"/>
      <c r="C8" s="53"/>
      <c r="D8" s="53"/>
      <c r="E8" s="53"/>
      <c r="F8" s="53"/>
      <c r="G8" s="53"/>
      <c r="H8" s="53"/>
    </row>
    <row r="14" customFormat="false" ht="14.25" hidden="false" customHeight="false" outlineLevel="0" collapsed="false">
      <c r="A14" s="52" t="s">
        <v>195</v>
      </c>
      <c r="B14" s="54" t="s">
        <v>196</v>
      </c>
      <c r="C14" s="54"/>
      <c r="D14" s="54"/>
      <c r="E14" s="54"/>
      <c r="F14" s="54"/>
      <c r="G14" s="54"/>
    </row>
    <row r="15" customFormat="false" ht="14.25" hidden="false" customHeight="false" outlineLevel="0" collapsed="false">
      <c r="A15" s="52" t="s">
        <v>197</v>
      </c>
      <c r="B15" s="54" t="s">
        <v>198</v>
      </c>
      <c r="C15" s="54"/>
      <c r="D15" s="54"/>
      <c r="E15" s="54"/>
      <c r="F15" s="54"/>
      <c r="G15" s="54"/>
    </row>
    <row r="16" customFormat="false" ht="14.25" hidden="false" customHeight="false" outlineLevel="0" collapsed="false">
      <c r="A16" s="52" t="s">
        <v>199</v>
      </c>
      <c r="B16" s="54" t="s">
        <v>200</v>
      </c>
      <c r="C16" s="54"/>
      <c r="D16" s="54"/>
      <c r="E16" s="54"/>
      <c r="F16" s="54"/>
      <c r="G16" s="54"/>
    </row>
    <row r="22" customFormat="false" ht="14.25" hidden="false" customHeight="false" outlineLevel="0" collapsed="false">
      <c r="A22" s="52" t="s">
        <v>135</v>
      </c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3.8" hidden="false" customHeight="false" outlineLevel="0" collapsed="false">
      <c r="A23" s="55" t="s">
        <v>201</v>
      </c>
      <c r="B23" s="55"/>
      <c r="C23" s="55"/>
      <c r="D23" s="55"/>
      <c r="E23" s="55"/>
      <c r="F23" s="55"/>
      <c r="G23" s="55"/>
      <c r="H23" s="55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3.8" hidden="false" customHeight="false" outlineLevel="0" collapsed="false">
      <c r="A24" s="56" t="s">
        <v>196</v>
      </c>
      <c r="E24" s="56" t="s">
        <v>202</v>
      </c>
      <c r="I24" s="0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4.25" hidden="false" customHeight="false" outlineLevel="0" collapsed="false"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4.25" hidden="false" customHeight="false" outlineLevel="0" collapsed="false">
      <c r="I26" s="0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4.25" hidden="false" customHeight="false" outlineLevel="0" collapsed="false">
      <c r="I27" s="0"/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4.25" hidden="false" customHeight="false" outlineLevel="0" collapsed="false">
      <c r="A28" s="52" t="s">
        <v>138</v>
      </c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3.8" hidden="false" customHeight="false" outlineLevel="0" collapsed="false">
      <c r="A29" s="56" t="s">
        <v>203</v>
      </c>
      <c r="E29" s="56" t="s">
        <v>204</v>
      </c>
      <c r="I29" s="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1048576" customFormat="false" ht="12.8" hidden="false" customHeight="false" outlineLevel="0" collapsed="false"/>
  </sheetData>
  <mergeCells count="6">
    <mergeCell ref="A2:H2"/>
    <mergeCell ref="A8:H8"/>
    <mergeCell ref="B14:G14"/>
    <mergeCell ref="B15:G15"/>
    <mergeCell ref="B16:G16"/>
    <mergeCell ref="A23:H23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L11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100" zoomScalePageLayoutView="75" workbookViewId="0">
      <selection pane="topLeft" activeCell="B9" activeCellId="0" sqref="B9"/>
    </sheetView>
  </sheetViews>
  <sheetFormatPr defaultColWidth="11.6640625" defaultRowHeight="14.25" zeroHeight="false" outlineLevelRow="0" outlineLevelCol="0"/>
  <cols>
    <col collapsed="false" customWidth="true" hidden="false" outlineLevel="0" max="1" min="1" style="0" width="6"/>
    <col collapsed="false" customWidth="true" hidden="false" outlineLevel="0" max="2" min="2" style="0" width="18.14"/>
    <col collapsed="false" customWidth="true" hidden="false" outlineLevel="0" max="4" min="4" style="0" width="14.28"/>
    <col collapsed="false" customWidth="true" hidden="false" outlineLevel="0" max="9" min="9" style="0" width="8.57"/>
  </cols>
  <sheetData>
    <row r="1" customFormat="false" ht="69" hidden="false" customHeight="true" outlineLevel="0" collapsed="false">
      <c r="A1" s="57" t="s">
        <v>205</v>
      </c>
      <c r="B1" s="57"/>
      <c r="C1" s="57"/>
      <c r="D1" s="57"/>
      <c r="E1" s="58" t="s">
        <v>206</v>
      </c>
      <c r="F1" s="58"/>
      <c r="G1" s="58"/>
      <c r="H1" s="57" t="s">
        <v>207</v>
      </c>
      <c r="I1" s="57"/>
      <c r="J1" s="57" t="s">
        <v>208</v>
      </c>
      <c r="K1" s="57"/>
      <c r="L1" s="59" t="s">
        <v>209</v>
      </c>
    </row>
    <row r="2" customFormat="false" ht="12.75" hidden="false" customHeight="true" outlineLevel="0" collapsed="false">
      <c r="A2" s="57" t="s">
        <v>210</v>
      </c>
      <c r="B2" s="57"/>
      <c r="C2" s="59" t="n">
        <v>89379676209</v>
      </c>
      <c r="D2" s="59"/>
      <c r="E2" s="59" t="s">
        <v>211</v>
      </c>
      <c r="F2" s="59"/>
      <c r="G2" s="59"/>
      <c r="H2" s="57"/>
      <c r="I2" s="57"/>
      <c r="J2" s="57"/>
      <c r="K2" s="57"/>
      <c r="L2" s="59" t="s">
        <v>212</v>
      </c>
    </row>
    <row r="3" customFormat="false" ht="12.75" hidden="false" customHeight="true" outlineLevel="0" collapsed="false">
      <c r="A3" s="57" t="s">
        <v>213</v>
      </c>
      <c r="B3" s="57"/>
      <c r="C3" s="59" t="s">
        <v>214</v>
      </c>
      <c r="D3" s="59"/>
      <c r="E3" s="59"/>
      <c r="F3" s="59"/>
      <c r="G3" s="59"/>
      <c r="H3" s="57" t="s">
        <v>215</v>
      </c>
      <c r="I3" s="57"/>
      <c r="J3" s="59"/>
      <c r="K3" s="59"/>
      <c r="L3" s="59"/>
    </row>
    <row r="4" customFormat="false" ht="27" hidden="false" customHeight="true" outlineLevel="0" collapsed="false">
      <c r="A4" s="57" t="s">
        <v>216</v>
      </c>
      <c r="B4" s="57"/>
      <c r="C4" s="59" t="s">
        <v>198</v>
      </c>
      <c r="D4" s="59"/>
      <c r="E4" s="59"/>
      <c r="F4" s="59"/>
      <c r="G4" s="59"/>
      <c r="H4" s="59"/>
      <c r="I4" s="59"/>
      <c r="J4" s="59"/>
      <c r="K4" s="59"/>
      <c r="L4" s="59"/>
    </row>
    <row r="5" customFormat="false" ht="31.5" hidden="false" customHeight="true" outlineLevel="0" collapsed="false">
      <c r="A5" s="57" t="s">
        <v>217</v>
      </c>
      <c r="B5" s="57"/>
      <c r="C5" s="59" t="s">
        <v>200</v>
      </c>
      <c r="D5" s="59"/>
      <c r="E5" s="60" t="s">
        <v>218</v>
      </c>
      <c r="F5" s="61" t="s">
        <v>219</v>
      </c>
      <c r="G5" s="59" t="s">
        <v>220</v>
      </c>
      <c r="H5" s="59"/>
      <c r="I5" s="59"/>
      <c r="J5" s="59"/>
      <c r="K5" s="59"/>
      <c r="L5" s="59"/>
    </row>
    <row r="6" customFormat="false" ht="54" hidden="false" customHeight="true" outlineLevel="0" collapsed="false">
      <c r="A6" s="62" t="s">
        <v>221</v>
      </c>
      <c r="B6" s="62" t="s">
        <v>222</v>
      </c>
      <c r="C6" s="62" t="s">
        <v>223</v>
      </c>
      <c r="D6" s="62" t="s">
        <v>224</v>
      </c>
      <c r="E6" s="62" t="s">
        <v>225</v>
      </c>
      <c r="F6" s="62"/>
      <c r="G6" s="63" t="s">
        <v>226</v>
      </c>
      <c r="H6" s="63"/>
      <c r="I6" s="63" t="s">
        <v>227</v>
      </c>
      <c r="J6" s="63"/>
      <c r="K6" s="64" t="s">
        <v>228</v>
      </c>
      <c r="L6" s="64"/>
    </row>
    <row r="7" customFormat="false" ht="84" hidden="false" customHeight="true" outlineLevel="0" collapsed="false">
      <c r="A7" s="65" t="n">
        <v>1</v>
      </c>
      <c r="B7" s="59" t="s">
        <v>229</v>
      </c>
      <c r="C7" s="66" t="s">
        <v>230</v>
      </c>
      <c r="D7" s="66" t="s">
        <v>231</v>
      </c>
      <c r="E7" s="67" t="s">
        <v>232</v>
      </c>
      <c r="F7" s="67"/>
      <c r="G7" s="66" t="s">
        <v>233</v>
      </c>
      <c r="H7" s="66"/>
      <c r="I7" s="66" t="s">
        <v>234</v>
      </c>
      <c r="J7" s="66"/>
      <c r="K7" s="68"/>
      <c r="L7" s="68"/>
    </row>
    <row r="8" customFormat="false" ht="68.25" hidden="true" customHeight="true" outlineLevel="0" collapsed="false">
      <c r="A8" s="65" t="n">
        <v>2</v>
      </c>
      <c r="B8" s="59" t="s">
        <v>235</v>
      </c>
      <c r="C8" s="69" t="s">
        <v>230</v>
      </c>
      <c r="D8" s="66" t="s">
        <v>236</v>
      </c>
      <c r="E8" s="70" t="s">
        <v>237</v>
      </c>
      <c r="F8" s="70"/>
      <c r="G8" s="66" t="s">
        <v>238</v>
      </c>
      <c r="H8" s="66"/>
      <c r="I8" s="71" t="s">
        <v>239</v>
      </c>
      <c r="J8" s="71"/>
      <c r="K8" s="68"/>
      <c r="L8" s="68"/>
    </row>
    <row r="9" customFormat="false" ht="67.5" hidden="false" customHeight="true" outlineLevel="0" collapsed="false">
      <c r="A9" s="72" t="n">
        <v>2</v>
      </c>
      <c r="B9" s="73" t="s">
        <v>240</v>
      </c>
      <c r="C9" s="66" t="s">
        <v>241</v>
      </c>
      <c r="D9" s="66" t="s">
        <v>242</v>
      </c>
      <c r="E9" s="66" t="s">
        <v>243</v>
      </c>
      <c r="F9" s="66"/>
      <c r="G9" s="66" t="s">
        <v>238</v>
      </c>
      <c r="H9" s="66"/>
      <c r="I9" s="66" t="s">
        <v>244</v>
      </c>
      <c r="J9" s="66"/>
      <c r="K9" s="66" t="s">
        <v>245</v>
      </c>
      <c r="L9" s="66"/>
    </row>
    <row r="10" customFormat="false" ht="39" hidden="false" customHeight="true" outlineLevel="0" collapsed="false">
      <c r="A10" s="72" t="n">
        <v>3</v>
      </c>
      <c r="B10" s="66" t="s">
        <v>246</v>
      </c>
      <c r="C10" s="66" t="s">
        <v>247</v>
      </c>
      <c r="D10" s="66" t="s">
        <v>242</v>
      </c>
      <c r="E10" s="66" t="s">
        <v>243</v>
      </c>
      <c r="F10" s="66"/>
      <c r="G10" s="66" t="s">
        <v>238</v>
      </c>
      <c r="H10" s="66"/>
      <c r="I10" s="66" t="s">
        <v>18</v>
      </c>
      <c r="J10" s="66"/>
      <c r="K10" s="66"/>
      <c r="L10" s="66"/>
    </row>
    <row r="11" customFormat="false" ht="28.5" hidden="false" customHeight="true" outlineLevel="0" collapsed="false">
      <c r="A11" s="72" t="n">
        <v>4</v>
      </c>
      <c r="B11" s="66" t="s">
        <v>248</v>
      </c>
      <c r="C11" s="66" t="s">
        <v>18</v>
      </c>
      <c r="D11" s="66" t="s">
        <v>18</v>
      </c>
      <c r="E11" s="66" t="s">
        <v>249</v>
      </c>
      <c r="F11" s="66"/>
      <c r="G11" s="66" t="s">
        <v>250</v>
      </c>
      <c r="H11" s="66"/>
      <c r="I11" s="66" t="s">
        <v>18</v>
      </c>
      <c r="J11" s="66"/>
      <c r="K11" s="66"/>
      <c r="L11" s="66"/>
    </row>
  </sheetData>
  <mergeCells count="42">
    <mergeCell ref="A1:D1"/>
    <mergeCell ref="E1:G1"/>
    <mergeCell ref="H1:I2"/>
    <mergeCell ref="J1:K2"/>
    <mergeCell ref="A2:B2"/>
    <mergeCell ref="C2:D2"/>
    <mergeCell ref="E2:G4"/>
    <mergeCell ref="L2:L5"/>
    <mergeCell ref="A3:B3"/>
    <mergeCell ref="C3:D3"/>
    <mergeCell ref="H3:I3"/>
    <mergeCell ref="J3:K3"/>
    <mergeCell ref="A4:B4"/>
    <mergeCell ref="C4:D4"/>
    <mergeCell ref="H4:I5"/>
    <mergeCell ref="J4:K5"/>
    <mergeCell ref="A5:B5"/>
    <mergeCell ref="C5:D5"/>
    <mergeCell ref="E6:F6"/>
    <mergeCell ref="G6:H6"/>
    <mergeCell ref="I6:J6"/>
    <mergeCell ref="K6:L6"/>
    <mergeCell ref="E7:F7"/>
    <mergeCell ref="G7:H7"/>
    <mergeCell ref="I7:J7"/>
    <mergeCell ref="K7:L7"/>
    <mergeCell ref="E8:F8"/>
    <mergeCell ref="G8:H8"/>
    <mergeCell ref="I8:J8"/>
    <mergeCell ref="K8:L8"/>
    <mergeCell ref="E9:F9"/>
    <mergeCell ref="G9:H9"/>
    <mergeCell ref="I9:J9"/>
    <mergeCell ref="K9:L9"/>
    <mergeCell ref="E10:F10"/>
    <mergeCell ref="G10:H10"/>
    <mergeCell ref="I10:J10"/>
    <mergeCell ref="K10:L10"/>
    <mergeCell ref="E11:F11"/>
    <mergeCell ref="G11:H11"/>
    <mergeCell ref="I11:J11"/>
    <mergeCell ref="K11:L11"/>
  </mergeCells>
  <hyperlinks>
    <hyperlink ref="C3" r:id="rId1" display="adez2012@yandex.ru"/>
  </hyperlinks>
  <printOptions headings="false" gridLines="false" gridLinesSet="true" horizontalCentered="false" verticalCentered="false"/>
  <pageMargins left="0.491666666666667" right="0.359722222222222" top="0.503472222222222" bottom="0.640972222222222" header="0.511805555555555" footer="0.375694444444444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&amp;C&amp;"Times New Roman,Обычный"Страница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G1048576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75" zoomScalePageLayoutView="75" workbookViewId="0">
      <selection pane="topLeft" activeCell="A12" activeCellId="0" sqref="A12"/>
    </sheetView>
  </sheetViews>
  <sheetFormatPr defaultColWidth="10.15234375" defaultRowHeight="13.8" zeroHeight="false" outlineLevelRow="0" outlineLevelCol="0"/>
  <sheetData>
    <row r="2" customFormat="false" ht="13.8" hidden="false" customHeight="false" outlineLevel="0" collapsed="false">
      <c r="A2" s="0" t="str">
        <f aca="false">обложка!A8</f>
        <v>Период проведения работ 01.10.2023-31.10.2023</v>
      </c>
    </row>
    <row r="6" customFormat="false" ht="13.8" hidden="false" customHeight="false" outlineLevel="0" collapsed="false">
      <c r="A6" s="74" t="s">
        <v>251</v>
      </c>
      <c r="B6" s="74"/>
      <c r="C6" s="74"/>
      <c r="D6" s="74"/>
      <c r="E6" s="74"/>
      <c r="F6" s="74"/>
      <c r="G6" s="74"/>
    </row>
    <row r="7" customFormat="false" ht="13.8" hidden="false" customHeight="false" outlineLevel="0" collapsed="false">
      <c r="A7" s="74" t="s">
        <v>252</v>
      </c>
      <c r="B7" s="74"/>
      <c r="C7" s="74"/>
      <c r="D7" s="74"/>
      <c r="E7" s="74"/>
      <c r="F7" s="74"/>
      <c r="G7" s="74"/>
    </row>
    <row r="8" customFormat="false" ht="13.8" hidden="false" customHeight="false" outlineLevel="0" collapsed="false">
      <c r="A8" s="75" t="s">
        <v>253</v>
      </c>
      <c r="B8" s="75" t="s">
        <v>254</v>
      </c>
      <c r="C8" s="75" t="s">
        <v>255</v>
      </c>
      <c r="D8" s="75" t="s">
        <v>256</v>
      </c>
      <c r="E8" s="75" t="s">
        <v>257</v>
      </c>
      <c r="F8" s="75" t="s">
        <v>258</v>
      </c>
      <c r="G8" s="75" t="s">
        <v>259</v>
      </c>
    </row>
    <row r="9" customFormat="false" ht="13.8" hidden="false" customHeight="false" outlineLevel="0" collapsed="false">
      <c r="A9" s="75"/>
      <c r="B9" s="75"/>
      <c r="C9" s="75"/>
      <c r="D9" s="75"/>
      <c r="E9" s="75"/>
      <c r="F9" s="76"/>
      <c r="G9" s="76" t="n">
        <v>1</v>
      </c>
    </row>
    <row r="10" customFormat="false" ht="13.8" hidden="false" customHeight="false" outlineLevel="0" collapsed="false">
      <c r="A10" s="77" t="n">
        <v>2</v>
      </c>
      <c r="B10" s="75" t="n">
        <v>3</v>
      </c>
      <c r="C10" s="78" t="n">
        <v>4</v>
      </c>
      <c r="D10" s="79" t="n">
        <v>5</v>
      </c>
      <c r="E10" s="75" t="n">
        <v>6</v>
      </c>
      <c r="F10" s="76" t="n">
        <v>7</v>
      </c>
      <c r="G10" s="76" t="n">
        <v>8</v>
      </c>
    </row>
    <row r="11" customFormat="false" ht="13.8" hidden="false" customHeight="false" outlineLevel="0" collapsed="false">
      <c r="A11" s="75" t="n">
        <v>9</v>
      </c>
      <c r="B11" s="75" t="n">
        <v>10</v>
      </c>
      <c r="C11" s="75" t="n">
        <v>11</v>
      </c>
      <c r="D11" s="75" t="n">
        <v>12</v>
      </c>
      <c r="E11" s="75" t="n">
        <v>13</v>
      </c>
      <c r="F11" s="76" t="n">
        <v>14</v>
      </c>
      <c r="G11" s="76" t="n">
        <v>15</v>
      </c>
    </row>
    <row r="12" customFormat="false" ht="13.8" hidden="false" customHeight="false" outlineLevel="0" collapsed="false">
      <c r="A12" s="77" t="n">
        <v>16</v>
      </c>
      <c r="B12" s="75" t="n">
        <v>17</v>
      </c>
      <c r="C12" s="78" t="n">
        <v>18</v>
      </c>
      <c r="D12" s="79" t="n">
        <v>19</v>
      </c>
      <c r="E12" s="75" t="n">
        <v>20</v>
      </c>
      <c r="F12" s="76" t="n">
        <v>21</v>
      </c>
      <c r="G12" s="76" t="n">
        <v>22</v>
      </c>
    </row>
    <row r="13" customFormat="false" ht="13.8" hidden="false" customHeight="false" outlineLevel="0" collapsed="false">
      <c r="A13" s="75" t="n">
        <v>23</v>
      </c>
      <c r="B13" s="80" t="n">
        <v>24</v>
      </c>
      <c r="C13" s="75" t="n">
        <v>25</v>
      </c>
      <c r="D13" s="75" t="n">
        <v>26</v>
      </c>
      <c r="E13" s="75" t="n">
        <v>27</v>
      </c>
      <c r="F13" s="76" t="n">
        <v>28</v>
      </c>
      <c r="G13" s="76" t="n">
        <v>29</v>
      </c>
    </row>
    <row r="14" customFormat="false" ht="13.8" hidden="false" customHeight="false" outlineLevel="0" collapsed="false">
      <c r="A14" s="81" t="n">
        <v>30</v>
      </c>
      <c r="B14" s="75" t="n">
        <v>31</v>
      </c>
      <c r="C14" s="82"/>
      <c r="D14" s="82"/>
      <c r="E14" s="82"/>
      <c r="F14" s="82"/>
      <c r="G14" s="82"/>
    </row>
    <row r="16" customFormat="false" ht="13.8" hidden="false" customHeight="false" outlineLevel="0" collapsed="false">
      <c r="A16" s="83"/>
      <c r="B16" s="84" t="s">
        <v>260</v>
      </c>
      <c r="C16" s="84"/>
    </row>
    <row r="17" customFormat="false" ht="13.8" hidden="false" customHeight="false" outlineLevel="0" collapsed="false">
      <c r="A17" s="85"/>
      <c r="B17" s="84" t="s">
        <v>261</v>
      </c>
      <c r="C17" s="84"/>
    </row>
    <row r="18" customFormat="false" ht="13.8" hidden="false" customHeight="false" outlineLevel="0" collapsed="false">
      <c r="A18" s="86"/>
      <c r="B18" s="84" t="s">
        <v>262</v>
      </c>
      <c r="C18" s="84"/>
    </row>
    <row r="19" customFormat="false" ht="13.8" hidden="false" customHeight="false" outlineLevel="0" collapsed="false">
      <c r="A19" s="87"/>
      <c r="B19" s="84" t="s">
        <v>263</v>
      </c>
      <c r="C19" s="88"/>
    </row>
    <row r="21" customFormat="false" ht="13.8" hidden="false" customHeight="false" outlineLevel="0" collapsed="false">
      <c r="A21" s="74" t="s">
        <v>251</v>
      </c>
      <c r="B21" s="74"/>
      <c r="C21" s="74"/>
      <c r="D21" s="74"/>
      <c r="E21" s="74"/>
      <c r="F21" s="74"/>
      <c r="G21" s="74"/>
    </row>
    <row r="22" customFormat="false" ht="13.8" hidden="false" customHeight="false" outlineLevel="0" collapsed="false">
      <c r="A22" s="74" t="s">
        <v>264</v>
      </c>
      <c r="B22" s="74"/>
      <c r="C22" s="74"/>
      <c r="D22" s="74"/>
      <c r="E22" s="74"/>
      <c r="F22" s="74"/>
      <c r="G22" s="74"/>
    </row>
    <row r="23" customFormat="false" ht="13.8" hidden="false" customHeight="false" outlineLevel="0" collapsed="false">
      <c r="A23" s="75" t="s">
        <v>253</v>
      </c>
      <c r="B23" s="75" t="s">
        <v>254</v>
      </c>
      <c r="C23" s="75" t="s">
        <v>255</v>
      </c>
      <c r="D23" s="75" t="s">
        <v>256</v>
      </c>
      <c r="E23" s="75" t="s">
        <v>257</v>
      </c>
      <c r="F23" s="75" t="s">
        <v>258</v>
      </c>
      <c r="G23" s="75" t="s">
        <v>259</v>
      </c>
    </row>
    <row r="24" customFormat="false" ht="13.8" hidden="false" customHeight="false" outlineLevel="0" collapsed="false">
      <c r="A24" s="75"/>
      <c r="B24" s="75"/>
      <c r="C24" s="75"/>
      <c r="D24" s="75"/>
      <c r="E24" s="75"/>
      <c r="F24" s="76"/>
      <c r="G24" s="76" t="n">
        <v>1</v>
      </c>
    </row>
    <row r="25" customFormat="false" ht="13.8" hidden="false" customHeight="false" outlineLevel="0" collapsed="false">
      <c r="A25" s="75" t="n">
        <v>2</v>
      </c>
      <c r="B25" s="75" t="n">
        <v>3</v>
      </c>
      <c r="C25" s="75" t="n">
        <v>4</v>
      </c>
      <c r="D25" s="75" t="n">
        <v>5</v>
      </c>
      <c r="E25" s="75" t="n">
        <v>6</v>
      </c>
      <c r="F25" s="76" t="n">
        <v>7</v>
      </c>
      <c r="G25" s="76" t="n">
        <v>8</v>
      </c>
    </row>
    <row r="26" customFormat="false" ht="13.8" hidden="false" customHeight="false" outlineLevel="0" collapsed="false">
      <c r="A26" s="75" t="n">
        <v>9</v>
      </c>
      <c r="B26" s="75" t="n">
        <v>10</v>
      </c>
      <c r="C26" s="75" t="n">
        <v>11</v>
      </c>
      <c r="D26" s="75" t="n">
        <v>12</v>
      </c>
      <c r="E26" s="75" t="n">
        <v>13</v>
      </c>
      <c r="F26" s="76" t="n">
        <v>14</v>
      </c>
      <c r="G26" s="76" t="n">
        <v>15</v>
      </c>
    </row>
    <row r="27" customFormat="false" ht="13.8" hidden="false" customHeight="false" outlineLevel="0" collapsed="false">
      <c r="A27" s="75" t="n">
        <v>16</v>
      </c>
      <c r="B27" s="75" t="n">
        <v>17</v>
      </c>
      <c r="C27" s="75" t="n">
        <v>18</v>
      </c>
      <c r="D27" s="75" t="n">
        <v>19</v>
      </c>
      <c r="E27" s="75" t="n">
        <v>20</v>
      </c>
      <c r="F27" s="76" t="n">
        <v>21</v>
      </c>
      <c r="G27" s="76" t="n">
        <v>22</v>
      </c>
    </row>
    <row r="28" customFormat="false" ht="13.8" hidden="false" customHeight="false" outlineLevel="0" collapsed="false">
      <c r="A28" s="75" t="n">
        <v>23</v>
      </c>
      <c r="B28" s="80" t="n">
        <v>24</v>
      </c>
      <c r="C28" s="75" t="n">
        <v>25</v>
      </c>
      <c r="D28" s="75" t="n">
        <v>26</v>
      </c>
      <c r="E28" s="75" t="n">
        <v>27</v>
      </c>
      <c r="F28" s="76" t="n">
        <v>28</v>
      </c>
      <c r="G28" s="76" t="n">
        <v>29</v>
      </c>
    </row>
    <row r="29" customFormat="false" ht="13.8" hidden="false" customHeight="false" outlineLevel="0" collapsed="false">
      <c r="A29" s="81" t="n">
        <v>30</v>
      </c>
      <c r="B29" s="89" t="n">
        <v>31</v>
      </c>
      <c r="C29" s="82"/>
      <c r="D29" s="82"/>
      <c r="E29" s="82"/>
      <c r="F29" s="82"/>
      <c r="G29" s="82"/>
    </row>
    <row r="30" customFormat="false" ht="13.8" hidden="false" customHeight="false" outlineLevel="0" collapsed="false">
      <c r="A30" s="90"/>
      <c r="B30" s="91" t="s">
        <v>265</v>
      </c>
    </row>
    <row r="31" customFormat="false" ht="13.8" hidden="false" customHeight="false" outlineLevel="0" collapsed="false">
      <c r="A31" s="87"/>
      <c r="B31" s="91" t="s">
        <v>263</v>
      </c>
    </row>
    <row r="34" customFormat="false" ht="13.8" hidden="false" customHeight="false" outlineLevel="0" collapsed="false">
      <c r="A34" s="74" t="s">
        <v>251</v>
      </c>
      <c r="B34" s="74"/>
      <c r="C34" s="74"/>
      <c r="D34" s="74"/>
      <c r="E34" s="74"/>
      <c r="F34" s="74"/>
      <c r="G34" s="74"/>
    </row>
    <row r="35" customFormat="false" ht="13.8" hidden="false" customHeight="false" outlineLevel="0" collapsed="false">
      <c r="A35" s="74" t="s">
        <v>266</v>
      </c>
      <c r="B35" s="74"/>
      <c r="C35" s="74"/>
      <c r="D35" s="74"/>
      <c r="E35" s="74"/>
      <c r="F35" s="74"/>
      <c r="G35" s="74"/>
    </row>
    <row r="36" customFormat="false" ht="13.8" hidden="false" customHeight="false" outlineLevel="0" collapsed="false">
      <c r="A36" s="75" t="s">
        <v>253</v>
      </c>
      <c r="B36" s="75" t="s">
        <v>254</v>
      </c>
      <c r="C36" s="75" t="s">
        <v>255</v>
      </c>
      <c r="D36" s="75" t="s">
        <v>256</v>
      </c>
      <c r="E36" s="75" t="s">
        <v>257</v>
      </c>
      <c r="F36" s="75" t="s">
        <v>258</v>
      </c>
      <c r="G36" s="75" t="s">
        <v>259</v>
      </c>
    </row>
    <row r="37" customFormat="false" ht="13.8" hidden="false" customHeight="false" outlineLevel="0" collapsed="false">
      <c r="A37" s="75"/>
      <c r="B37" s="75"/>
      <c r="C37" s="75"/>
      <c r="D37" s="75"/>
      <c r="E37" s="75"/>
      <c r="F37" s="76"/>
      <c r="G37" s="76" t="n">
        <v>1</v>
      </c>
    </row>
    <row r="38" customFormat="false" ht="13.8" hidden="false" customHeight="false" outlineLevel="0" collapsed="false">
      <c r="A38" s="75" t="n">
        <v>2</v>
      </c>
      <c r="B38" s="75" t="n">
        <v>3</v>
      </c>
      <c r="C38" s="75" t="n">
        <v>4</v>
      </c>
      <c r="D38" s="75" t="n">
        <v>5</v>
      </c>
      <c r="E38" s="75" t="n">
        <v>6</v>
      </c>
      <c r="F38" s="76" t="n">
        <v>7</v>
      </c>
      <c r="G38" s="76" t="n">
        <v>8</v>
      </c>
    </row>
    <row r="39" customFormat="false" ht="13.8" hidden="false" customHeight="false" outlineLevel="0" collapsed="false">
      <c r="A39" s="75" t="n">
        <v>9</v>
      </c>
      <c r="B39" s="92" t="n">
        <v>10</v>
      </c>
      <c r="C39" s="75" t="n">
        <v>11</v>
      </c>
      <c r="D39" s="75" t="n">
        <v>12</v>
      </c>
      <c r="E39" s="75" t="n">
        <v>13</v>
      </c>
      <c r="F39" s="76" t="n">
        <v>14</v>
      </c>
      <c r="G39" s="76" t="n">
        <v>15</v>
      </c>
    </row>
    <row r="40" customFormat="false" ht="13.8" hidden="false" customHeight="false" outlineLevel="0" collapsed="false">
      <c r="A40" s="75" t="n">
        <v>16</v>
      </c>
      <c r="B40" s="75" t="n">
        <v>17</v>
      </c>
      <c r="C40" s="75" t="n">
        <v>18</v>
      </c>
      <c r="D40" s="75" t="n">
        <v>19</v>
      </c>
      <c r="E40" s="92" t="n">
        <v>20</v>
      </c>
      <c r="F40" s="76" t="n">
        <v>21</v>
      </c>
      <c r="G40" s="76" t="n">
        <v>22</v>
      </c>
    </row>
    <row r="41" customFormat="false" ht="13.8" hidden="false" customHeight="false" outlineLevel="0" collapsed="false">
      <c r="A41" s="75" t="n">
        <v>23</v>
      </c>
      <c r="B41" s="80" t="n">
        <v>24</v>
      </c>
      <c r="C41" s="75" t="n">
        <v>25</v>
      </c>
      <c r="D41" s="75" t="n">
        <v>26</v>
      </c>
      <c r="E41" s="75" t="n">
        <v>27</v>
      </c>
      <c r="F41" s="76" t="n">
        <v>28</v>
      </c>
      <c r="G41" s="76" t="n">
        <v>29</v>
      </c>
    </row>
    <row r="42" customFormat="false" ht="13.8" hidden="false" customHeight="false" outlineLevel="0" collapsed="false">
      <c r="A42" s="93" t="n">
        <v>30</v>
      </c>
      <c r="B42" s="75" t="n">
        <v>31</v>
      </c>
      <c r="C42" s="82"/>
      <c r="D42" s="82"/>
      <c r="E42" s="82"/>
      <c r="F42" s="82"/>
      <c r="G42" s="82"/>
    </row>
    <row r="44" customFormat="false" ht="13.8" hidden="false" customHeight="false" outlineLevel="0" collapsed="false">
      <c r="A44" s="94"/>
      <c r="B44" s="95" t="s">
        <v>267</v>
      </c>
    </row>
    <row r="45" customFormat="false" ht="13.8" hidden="false" customHeight="false" outlineLevel="0" collapsed="false">
      <c r="A45" s="96"/>
      <c r="B45" s="95" t="s">
        <v>268</v>
      </c>
    </row>
    <row r="46" customFormat="false" ht="13.8" hidden="false" customHeight="false" outlineLevel="0" collapsed="false">
      <c r="A46" s="97"/>
      <c r="B46" s="95" t="s">
        <v>269</v>
      </c>
    </row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6">
    <mergeCell ref="A6:G6"/>
    <mergeCell ref="A7:G7"/>
    <mergeCell ref="A21:G21"/>
    <mergeCell ref="A22:G22"/>
    <mergeCell ref="A34:G34"/>
    <mergeCell ref="A35:G35"/>
  </mergeCells>
  <printOptions headings="false" gridLines="false" gridLinesSet="true" horizontalCentered="false" verticalCentered="false"/>
  <pageMargins left="0.7875" right="0.7875" top="0.886111111111111" bottom="1.05277777777778" header="0.51180555555555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&amp;C&amp;"Times New Roman,Обычный"&amp;12Стран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13"/>
  <sheetViews>
    <sheetView showFormulas="false" showGridLines="true" showRowColHeaders="true" showZeros="true" rightToLeft="false" tabSelected="false" showOutlineSymbols="true" defaultGridColor="true" view="pageBreakPreview" topLeftCell="A4" colorId="64" zoomScale="75" zoomScaleNormal="100" zoomScalePageLayoutView="75" workbookViewId="0">
      <selection pane="topLeft" activeCell="C4" activeCellId="0" sqref="C4"/>
    </sheetView>
  </sheetViews>
  <sheetFormatPr defaultColWidth="11.6640625" defaultRowHeight="14.25" zeroHeight="false" outlineLevelRow="0" outlineLevelCol="0"/>
  <cols>
    <col collapsed="false" customWidth="true" hidden="false" outlineLevel="0" max="1" min="1" style="98" width="15.29"/>
    <col collapsed="false" customWidth="true" hidden="false" outlineLevel="0" max="2" min="2" style="99" width="19.86"/>
    <col collapsed="false" customWidth="false" hidden="false" outlineLevel="0" max="3" min="3" style="99" width="11.71"/>
    <col collapsed="false" customWidth="true" hidden="false" outlineLevel="0" max="4" min="4" style="0" width="8.7"/>
    <col collapsed="false" customWidth="true" hidden="false" outlineLevel="0" max="5" min="5" style="99" width="13.71"/>
    <col collapsed="false" customWidth="true" hidden="false" outlineLevel="0" max="6" min="6" style="99" width="12.86"/>
    <col collapsed="false" customWidth="true" hidden="false" outlineLevel="0" max="7" min="7" style="0" width="14.28"/>
    <col collapsed="false" customWidth="true" hidden="false" outlineLevel="0" max="8" min="8" style="0" width="10.14"/>
    <col collapsed="false" customWidth="true" hidden="false" outlineLevel="0" max="9" min="9" style="0" width="8.14"/>
    <col collapsed="false" customWidth="true" hidden="false" outlineLevel="0" max="10" min="10" style="100" width="17.41"/>
    <col collapsed="false" customWidth="true" hidden="false" outlineLevel="0" max="11" min="11" style="0" width="13.14"/>
  </cols>
  <sheetData>
    <row r="1" customFormat="false" ht="58.5" hidden="false" customHeight="true" outlineLevel="0" collapsed="false">
      <c r="A1" s="57" t="s">
        <v>205</v>
      </c>
      <c r="B1" s="57"/>
      <c r="C1" s="57"/>
      <c r="D1" s="57"/>
      <c r="E1" s="58" t="s">
        <v>270</v>
      </c>
      <c r="F1" s="58"/>
      <c r="G1" s="58"/>
      <c r="H1" s="57" t="s">
        <v>207</v>
      </c>
      <c r="I1" s="57"/>
      <c r="J1" s="57" t="s">
        <v>208</v>
      </c>
      <c r="K1" s="59" t="s">
        <v>209</v>
      </c>
    </row>
    <row r="2" customFormat="false" ht="12.75" hidden="false" customHeight="true" outlineLevel="0" collapsed="false">
      <c r="A2" s="57" t="s">
        <v>210</v>
      </c>
      <c r="B2" s="57"/>
      <c r="C2" s="59" t="n">
        <v>89379676209</v>
      </c>
      <c r="D2" s="59"/>
      <c r="E2" s="45" t="s">
        <v>211</v>
      </c>
      <c r="F2" s="45"/>
      <c r="G2" s="45"/>
      <c r="H2" s="57"/>
      <c r="I2" s="57"/>
      <c r="J2" s="57"/>
      <c r="K2" s="59" t="s">
        <v>212</v>
      </c>
    </row>
    <row r="3" customFormat="false" ht="12.75" hidden="false" customHeight="true" outlineLevel="0" collapsed="false">
      <c r="A3" s="57" t="s">
        <v>213</v>
      </c>
      <c r="B3" s="57"/>
      <c r="C3" s="59" t="s">
        <v>214</v>
      </c>
      <c r="D3" s="59"/>
      <c r="E3" s="45"/>
      <c r="F3" s="45"/>
      <c r="G3" s="45"/>
      <c r="H3" s="57" t="s">
        <v>215</v>
      </c>
      <c r="I3" s="57"/>
      <c r="J3" s="59"/>
      <c r="K3" s="59"/>
    </row>
    <row r="4" customFormat="false" ht="33.75" hidden="false" customHeight="true" outlineLevel="0" collapsed="false">
      <c r="A4" s="57" t="s">
        <v>216</v>
      </c>
      <c r="B4" s="57"/>
      <c r="C4" s="59" t="s">
        <v>198</v>
      </c>
      <c r="D4" s="59"/>
      <c r="E4" s="45"/>
      <c r="F4" s="45"/>
      <c r="G4" s="45"/>
      <c r="H4" s="59"/>
      <c r="I4" s="59"/>
      <c r="J4" s="59"/>
      <c r="K4" s="59"/>
    </row>
    <row r="5" customFormat="false" ht="44.25" hidden="false" customHeight="true" outlineLevel="0" collapsed="false">
      <c r="A5" s="57" t="s">
        <v>217</v>
      </c>
      <c r="B5" s="57"/>
      <c r="C5" s="59" t="s">
        <v>200</v>
      </c>
      <c r="D5" s="59"/>
      <c r="E5" s="59" t="s">
        <v>218</v>
      </c>
      <c r="F5" s="57" t="s">
        <v>219</v>
      </c>
      <c r="G5" s="45" t="s">
        <v>271</v>
      </c>
      <c r="H5" s="59"/>
      <c r="I5" s="59"/>
      <c r="J5" s="59"/>
      <c r="K5" s="59"/>
    </row>
    <row r="6" customFormat="false" ht="46.5" hidden="false" customHeight="true" outlineLevel="0" collapsed="false">
      <c r="A6" s="101" t="s">
        <v>272</v>
      </c>
      <c r="B6" s="101" t="s">
        <v>222</v>
      </c>
      <c r="C6" s="101" t="s">
        <v>273</v>
      </c>
      <c r="D6" s="101" t="s">
        <v>274</v>
      </c>
      <c r="E6" s="101" t="s">
        <v>275</v>
      </c>
      <c r="F6" s="102" t="s">
        <v>276</v>
      </c>
      <c r="G6" s="102" t="s">
        <v>277</v>
      </c>
      <c r="H6" s="103" t="s">
        <v>278</v>
      </c>
      <c r="I6" s="103"/>
      <c r="J6" s="104" t="s">
        <v>279</v>
      </c>
      <c r="K6" s="101" t="s">
        <v>280</v>
      </c>
    </row>
    <row r="7" customFormat="false" ht="54" hidden="false" customHeight="true" outlineLevel="0" collapsed="false">
      <c r="A7" s="101"/>
      <c r="B7" s="101"/>
      <c r="C7" s="101"/>
      <c r="D7" s="101"/>
      <c r="E7" s="101"/>
      <c r="F7" s="102"/>
      <c r="G7" s="102"/>
      <c r="H7" s="101" t="s">
        <v>281</v>
      </c>
      <c r="I7" s="105" t="s">
        <v>282</v>
      </c>
      <c r="J7" s="104"/>
      <c r="K7" s="101"/>
    </row>
    <row r="8" s="112" customFormat="true" ht="46.75" hidden="false" customHeight="false" outlineLevel="0" collapsed="false">
      <c r="A8" s="106" t="n">
        <v>45201</v>
      </c>
      <c r="B8" s="107" t="s">
        <v>283</v>
      </c>
      <c r="C8" s="108" t="s">
        <v>284</v>
      </c>
      <c r="D8" s="107" t="n">
        <v>42</v>
      </c>
      <c r="E8" s="109" t="s">
        <v>285</v>
      </c>
      <c r="F8" s="110" t="s">
        <v>231</v>
      </c>
      <c r="G8" s="111" t="n">
        <f aca="false">'02.10 3 контур'!H69</f>
        <v>0.266</v>
      </c>
      <c r="H8" s="107" t="s">
        <v>262</v>
      </c>
      <c r="I8" s="107" t="s">
        <v>286</v>
      </c>
      <c r="J8" s="107" t="s">
        <v>238</v>
      </c>
      <c r="K8" s="107" t="s">
        <v>287</v>
      </c>
    </row>
    <row r="9" customFormat="false" ht="27.85" hidden="false" customHeight="false" outlineLevel="0" collapsed="false">
      <c r="A9" s="113" t="n">
        <v>45203</v>
      </c>
      <c r="B9" s="59" t="s">
        <v>235</v>
      </c>
      <c r="C9" s="66" t="s">
        <v>288</v>
      </c>
      <c r="D9" s="59" t="n">
        <v>7021</v>
      </c>
      <c r="E9" s="59" t="s">
        <v>289</v>
      </c>
      <c r="F9" s="66" t="s">
        <v>236</v>
      </c>
      <c r="G9" s="68" t="n">
        <f aca="false">'04.10 2 контур'!H71</f>
        <v>5.91</v>
      </c>
      <c r="H9" s="114" t="s">
        <v>290</v>
      </c>
      <c r="I9" s="59" t="s">
        <v>291</v>
      </c>
      <c r="J9" s="59" t="s">
        <v>238</v>
      </c>
      <c r="K9" s="107" t="s">
        <v>287</v>
      </c>
    </row>
    <row r="10" customFormat="false" ht="27.85" hidden="false" customHeight="false" outlineLevel="0" collapsed="false">
      <c r="A10" s="113" t="n">
        <v>45204</v>
      </c>
      <c r="B10" s="59" t="s">
        <v>235</v>
      </c>
      <c r="C10" s="66" t="s">
        <v>288</v>
      </c>
      <c r="D10" s="59" t="n">
        <v>7021</v>
      </c>
      <c r="E10" s="59" t="s">
        <v>289</v>
      </c>
      <c r="F10" s="66" t="s">
        <v>236</v>
      </c>
      <c r="G10" s="68" t="n">
        <f aca="false">'05.10. 1 контур'!H71</f>
        <v>2.55</v>
      </c>
      <c r="H10" s="59" t="s">
        <v>292</v>
      </c>
      <c r="I10" s="115" t="s">
        <v>153</v>
      </c>
      <c r="J10" s="59" t="s">
        <v>238</v>
      </c>
      <c r="K10" s="107" t="s">
        <v>287</v>
      </c>
    </row>
    <row r="11" s="112" customFormat="true" ht="46.75" hidden="false" customHeight="false" outlineLevel="0" collapsed="false">
      <c r="A11" s="113" t="n">
        <v>45215</v>
      </c>
      <c r="B11" s="59" t="s">
        <v>283</v>
      </c>
      <c r="C11" s="108" t="s">
        <v>284</v>
      </c>
      <c r="D11" s="59" t="n">
        <v>42</v>
      </c>
      <c r="E11" s="109" t="s">
        <v>285</v>
      </c>
      <c r="F11" s="46" t="s">
        <v>231</v>
      </c>
      <c r="G11" s="68" t="n">
        <f aca="false">'16.10 3 контур'!H69</f>
        <v>0.266</v>
      </c>
      <c r="H11" s="59" t="s">
        <v>262</v>
      </c>
      <c r="I11" s="59" t="s">
        <v>293</v>
      </c>
      <c r="J11" s="59" t="s">
        <v>238</v>
      </c>
      <c r="K11" s="107" t="s">
        <v>287</v>
      </c>
    </row>
    <row r="12" s="112" customFormat="true" ht="27.85" hidden="false" customHeight="false" outlineLevel="0" collapsed="false">
      <c r="A12" s="113" t="n">
        <v>45217</v>
      </c>
      <c r="B12" s="59" t="s">
        <v>235</v>
      </c>
      <c r="C12" s="66" t="s">
        <v>288</v>
      </c>
      <c r="D12" s="59" t="n">
        <v>7021</v>
      </c>
      <c r="E12" s="59" t="s">
        <v>289</v>
      </c>
      <c r="F12" s="66" t="s">
        <v>236</v>
      </c>
      <c r="G12" s="68" t="n">
        <f aca="false">занесвынес!C12-занесвынес!G12</f>
        <v>0.266</v>
      </c>
      <c r="H12" s="114" t="s">
        <v>290</v>
      </c>
      <c r="I12" s="59" t="s">
        <v>291</v>
      </c>
      <c r="J12" s="59" t="s">
        <v>238</v>
      </c>
      <c r="K12" s="107" t="s">
        <v>287</v>
      </c>
    </row>
    <row r="13" customFormat="false" ht="27.85" hidden="false" customHeight="false" outlineLevel="0" collapsed="false">
      <c r="A13" s="113" t="n">
        <v>45218</v>
      </c>
      <c r="B13" s="59" t="s">
        <v>235</v>
      </c>
      <c r="C13" s="66" t="s">
        <v>288</v>
      </c>
      <c r="D13" s="59" t="n">
        <v>7021</v>
      </c>
      <c r="E13" s="59" t="s">
        <v>289</v>
      </c>
      <c r="F13" s="66" t="s">
        <v>236</v>
      </c>
      <c r="G13" s="68" t="n">
        <f aca="false">'19.10 1 контур'!H71</f>
        <v>2.55</v>
      </c>
      <c r="H13" s="59" t="s">
        <v>292</v>
      </c>
      <c r="I13" s="115" t="s">
        <v>153</v>
      </c>
      <c r="J13" s="59" t="s">
        <v>238</v>
      </c>
      <c r="K13" s="107" t="s">
        <v>287</v>
      </c>
    </row>
  </sheetData>
  <autoFilter ref="A6:K13"/>
  <mergeCells count="27">
    <mergeCell ref="A1:D1"/>
    <mergeCell ref="E1:G1"/>
    <mergeCell ref="H1:I2"/>
    <mergeCell ref="J1:J2"/>
    <mergeCell ref="A2:B2"/>
    <mergeCell ref="C2:D2"/>
    <mergeCell ref="E2:G4"/>
    <mergeCell ref="K2:K5"/>
    <mergeCell ref="A3:B3"/>
    <mergeCell ref="C3:D3"/>
    <mergeCell ref="H3:I3"/>
    <mergeCell ref="A4:B4"/>
    <mergeCell ref="C4:D4"/>
    <mergeCell ref="H4:I5"/>
    <mergeCell ref="J4:J5"/>
    <mergeCell ref="A5:B5"/>
    <mergeCell ref="C5:D5"/>
    <mergeCell ref="A6:A7"/>
    <mergeCell ref="B6:B7"/>
    <mergeCell ref="C6:C7"/>
    <mergeCell ref="D6:D7"/>
    <mergeCell ref="E6:E7"/>
    <mergeCell ref="F6:F7"/>
    <mergeCell ref="G6:G7"/>
    <mergeCell ref="H6:I6"/>
    <mergeCell ref="J6:J7"/>
    <mergeCell ref="K6:K7"/>
  </mergeCells>
  <hyperlinks>
    <hyperlink ref="C3" r:id="rId1" display="adez2012@yandex.ru"/>
  </hyperlinks>
  <printOptions headings="false" gridLines="false" gridLinesSet="true" horizontalCentered="false" verticalCentered="false"/>
  <pageMargins left="0.480555555555556" right="0.16875" top="0.285416666666667" bottom="0.630555555555556" header="0.511805555555555" footer="0.365277777777778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&amp;C&amp;"Times New Roman,Обычный"Страница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J14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100" zoomScalePageLayoutView="75" workbookViewId="0">
      <selection pane="topLeft" activeCell="D9" activeCellId="0" sqref="D9"/>
    </sheetView>
  </sheetViews>
  <sheetFormatPr defaultColWidth="11.6640625" defaultRowHeight="14.25" zeroHeight="false" outlineLevelRow="0" outlineLevelCol="0"/>
  <cols>
    <col collapsed="false" customWidth="true" hidden="false" outlineLevel="0" max="1" min="1" style="98" width="14.14"/>
    <col collapsed="false" customWidth="true" hidden="false" outlineLevel="0" max="2" min="2" style="99" width="16.43"/>
    <col collapsed="false" customWidth="true" hidden="false" outlineLevel="0" max="3" min="3" style="99" width="18.43"/>
    <col collapsed="false" customWidth="true" hidden="false" outlineLevel="0" max="4" min="4" style="99" width="14.14"/>
    <col collapsed="false" customWidth="true" hidden="false" outlineLevel="0" max="5" min="5" style="99" width="13.43"/>
    <col collapsed="false" customWidth="true" hidden="false" outlineLevel="0" max="6" min="6" style="0" width="19.57"/>
    <col collapsed="false" customWidth="true" hidden="false" outlineLevel="0" max="7" min="7" style="0" width="11"/>
    <col collapsed="false" customWidth="true" hidden="false" outlineLevel="0" max="8" min="8" style="100" width="14.43"/>
    <col collapsed="false" customWidth="true" hidden="false" outlineLevel="0" max="9" min="9" style="0" width="13.86"/>
    <col collapsed="false" customWidth="true" hidden="false" outlineLevel="0" max="11" min="11" style="0" width="18.86"/>
  </cols>
  <sheetData>
    <row r="1" customFormat="false" ht="25.5" hidden="false" customHeight="true" outlineLevel="0" collapsed="false">
      <c r="A1" s="57" t="s">
        <v>205</v>
      </c>
      <c r="B1" s="57"/>
      <c r="C1" s="57"/>
      <c r="D1" s="116" t="s">
        <v>294</v>
      </c>
      <c r="E1" s="116"/>
      <c r="F1" s="116"/>
      <c r="G1" s="57" t="s">
        <v>207</v>
      </c>
      <c r="H1" s="57" t="s">
        <v>208</v>
      </c>
      <c r="I1" s="59" t="s">
        <v>209</v>
      </c>
    </row>
    <row r="2" customFormat="false" ht="24.75" hidden="false" customHeight="true" outlineLevel="0" collapsed="false">
      <c r="A2" s="57" t="s">
        <v>210</v>
      </c>
      <c r="B2" s="57"/>
      <c r="C2" s="59" t="n">
        <v>89379676209</v>
      </c>
      <c r="D2" s="116"/>
      <c r="E2" s="116"/>
      <c r="F2" s="116"/>
      <c r="G2" s="57"/>
      <c r="H2" s="57"/>
      <c r="I2" s="59" t="s">
        <v>212</v>
      </c>
    </row>
    <row r="3" customFormat="false" ht="25.5" hidden="false" customHeight="true" outlineLevel="0" collapsed="false">
      <c r="A3" s="57" t="s">
        <v>213</v>
      </c>
      <c r="B3" s="57"/>
      <c r="C3" s="59" t="s">
        <v>214</v>
      </c>
      <c r="D3" s="59" t="s">
        <v>211</v>
      </c>
      <c r="E3" s="59"/>
      <c r="F3" s="59"/>
      <c r="G3" s="57" t="s">
        <v>215</v>
      </c>
      <c r="H3" s="59" t="s">
        <v>295</v>
      </c>
      <c r="I3" s="59"/>
    </row>
    <row r="4" customFormat="false" ht="17.25" hidden="false" customHeight="true" outlineLevel="0" collapsed="false">
      <c r="A4" s="57" t="s">
        <v>216</v>
      </c>
      <c r="B4" s="57"/>
      <c r="C4" s="59" t="s">
        <v>296</v>
      </c>
      <c r="D4" s="59"/>
      <c r="E4" s="59"/>
      <c r="F4" s="59"/>
      <c r="G4" s="59"/>
      <c r="H4" s="59"/>
      <c r="I4" s="59"/>
    </row>
    <row r="5" customFormat="false" ht="37.5" hidden="false" customHeight="true" outlineLevel="0" collapsed="false">
      <c r="A5" s="57" t="s">
        <v>217</v>
      </c>
      <c r="B5" s="57"/>
      <c r="C5" s="59" t="s">
        <v>200</v>
      </c>
      <c r="D5" s="59" t="s">
        <v>218</v>
      </c>
      <c r="E5" s="57" t="s">
        <v>219</v>
      </c>
      <c r="F5" s="59" t="s">
        <v>220</v>
      </c>
      <c r="G5" s="59"/>
      <c r="H5" s="59"/>
      <c r="I5" s="59"/>
    </row>
    <row r="6" customFormat="false" ht="39" hidden="false" customHeight="true" outlineLevel="0" collapsed="false">
      <c r="A6" s="117" t="s">
        <v>297</v>
      </c>
      <c r="B6" s="117"/>
      <c r="C6" s="117"/>
      <c r="D6" s="117"/>
      <c r="E6" s="117"/>
      <c r="F6" s="117" t="s">
        <v>298</v>
      </c>
      <c r="G6" s="117"/>
      <c r="H6" s="117"/>
      <c r="I6" s="117"/>
    </row>
    <row r="7" customFormat="false" ht="28.5" hidden="false" customHeight="false" outlineLevel="0" collapsed="false">
      <c r="A7" s="62" t="s">
        <v>272</v>
      </c>
      <c r="B7" s="62" t="s">
        <v>299</v>
      </c>
      <c r="C7" s="62" t="s">
        <v>300</v>
      </c>
      <c r="D7" s="62" t="s">
        <v>301</v>
      </c>
      <c r="E7" s="62" t="s">
        <v>302</v>
      </c>
      <c r="F7" s="62" t="s">
        <v>299</v>
      </c>
      <c r="G7" s="62" t="s">
        <v>300</v>
      </c>
      <c r="H7" s="62" t="s">
        <v>301</v>
      </c>
      <c r="I7" s="62" t="s">
        <v>302</v>
      </c>
    </row>
    <row r="8" s="122" customFormat="true" ht="28.5" hidden="true" customHeight="false" outlineLevel="0" collapsed="false">
      <c r="A8" s="118" t="n">
        <f aca="false">журнал!A8</f>
        <v>45201</v>
      </c>
      <c r="B8" s="119" t="str">
        <f aca="false">журнал!B8</f>
        <v>ALT  клей</v>
      </c>
      <c r="C8" s="119" t="n">
        <v>0.3</v>
      </c>
      <c r="D8" s="120" t="s">
        <v>295</v>
      </c>
      <c r="E8" s="119"/>
      <c r="F8" s="119" t="s">
        <v>238</v>
      </c>
      <c r="G8" s="119" t="n">
        <f aca="false">C8-J8</f>
        <v>0.034</v>
      </c>
      <c r="H8" s="120" t="s">
        <v>295</v>
      </c>
      <c r="I8" s="119"/>
      <c r="J8" s="121" t="n">
        <f aca="false">133*2/1000</f>
        <v>0.266</v>
      </c>
    </row>
    <row r="9" customFormat="false" ht="34.8" hidden="false" customHeight="true" outlineLevel="0" collapsed="false">
      <c r="A9" s="113" t="n">
        <f aca="false">журнал!A8</f>
        <v>45201</v>
      </c>
      <c r="B9" s="59" t="str">
        <f aca="false">журнал!B8</f>
        <v>ALT  клей</v>
      </c>
      <c r="C9" s="68" t="n">
        <v>1</v>
      </c>
      <c r="D9" s="59" t="s">
        <v>295</v>
      </c>
      <c r="E9" s="123"/>
      <c r="F9" s="67" t="s">
        <v>238</v>
      </c>
      <c r="G9" s="68" t="n">
        <f aca="false">C9-J9</f>
        <v>0.734</v>
      </c>
      <c r="H9" s="59" t="s">
        <v>295</v>
      </c>
      <c r="I9" s="123"/>
      <c r="J9" s="124" t="n">
        <f aca="false">журнал!G8</f>
        <v>0.266</v>
      </c>
    </row>
    <row r="10" customFormat="false" ht="38.8" hidden="false" customHeight="true" outlineLevel="0" collapsed="false">
      <c r="A10" s="113" t="n">
        <f aca="false">журнал!A9</f>
        <v>45203</v>
      </c>
      <c r="B10" s="59" t="str">
        <f aca="false">журнал!B9</f>
        <v>Ратобор-брикет от грызунов</v>
      </c>
      <c r="C10" s="68" t="n">
        <v>6</v>
      </c>
      <c r="D10" s="59" t="s">
        <v>295</v>
      </c>
      <c r="E10" s="123"/>
      <c r="F10" s="67" t="s">
        <v>238</v>
      </c>
      <c r="G10" s="68" t="n">
        <f aca="false">C10-J10</f>
        <v>0.0899999999999999</v>
      </c>
      <c r="H10" s="59" t="s">
        <v>295</v>
      </c>
      <c r="I10" s="123"/>
      <c r="J10" s="124" t="n">
        <f aca="false">журнал!G9</f>
        <v>5.91</v>
      </c>
    </row>
    <row r="11" s="112" customFormat="true" ht="27.85" hidden="false" customHeight="false" outlineLevel="0" collapsed="false">
      <c r="A11" s="113" t="n">
        <f aca="false">журнал!A10</f>
        <v>45204</v>
      </c>
      <c r="B11" s="59" t="str">
        <f aca="false">журнал!B10</f>
        <v>Ратобор-брикет от грызунов</v>
      </c>
      <c r="C11" s="68" t="n">
        <v>2.6</v>
      </c>
      <c r="D11" s="125" t="s">
        <v>295</v>
      </c>
      <c r="E11" s="59"/>
      <c r="F11" s="59" t="s">
        <v>238</v>
      </c>
      <c r="G11" s="68" t="n">
        <f aca="false">C11-J11</f>
        <v>0.0500000000000003</v>
      </c>
      <c r="H11" s="125" t="s">
        <v>295</v>
      </c>
      <c r="I11" s="59"/>
      <c r="J11" s="124" t="n">
        <f aca="false">журнал!G10</f>
        <v>2.55</v>
      </c>
    </row>
    <row r="12" s="122" customFormat="true" ht="26.85" hidden="false" customHeight="false" outlineLevel="0" collapsed="false">
      <c r="A12" s="113" t="n">
        <f aca="false">журнал!A11</f>
        <v>45215</v>
      </c>
      <c r="B12" s="59" t="str">
        <f aca="false">журнал!B11</f>
        <v>ALT  клей</v>
      </c>
      <c r="C12" s="68" t="n">
        <v>1</v>
      </c>
      <c r="D12" s="59" t="s">
        <v>295</v>
      </c>
      <c r="E12" s="123"/>
      <c r="F12" s="67" t="s">
        <v>238</v>
      </c>
      <c r="G12" s="68" t="n">
        <f aca="false">C12-J12</f>
        <v>0.734</v>
      </c>
      <c r="H12" s="59" t="s">
        <v>295</v>
      </c>
      <c r="I12" s="123"/>
      <c r="J12" s="124" t="n">
        <f aca="false">журнал!G11</f>
        <v>0.266</v>
      </c>
    </row>
    <row r="13" s="122" customFormat="true" ht="26.85" hidden="false" customHeight="false" outlineLevel="0" collapsed="false">
      <c r="A13" s="113" t="n">
        <f aca="false">журнал!A12</f>
        <v>45217</v>
      </c>
      <c r="B13" s="59" t="str">
        <f aca="false">журнал!B12</f>
        <v>Ратобор-брикет от грызунов</v>
      </c>
      <c r="C13" s="68" t="n">
        <v>2</v>
      </c>
      <c r="D13" s="59" t="s">
        <v>295</v>
      </c>
      <c r="E13" s="123"/>
      <c r="F13" s="67" t="s">
        <v>238</v>
      </c>
      <c r="G13" s="68" t="n">
        <f aca="false">C13-J13</f>
        <v>1.734</v>
      </c>
      <c r="H13" s="59" t="s">
        <v>295</v>
      </c>
      <c r="I13" s="123"/>
      <c r="J13" s="124" t="n">
        <f aca="false">журнал!G12</f>
        <v>0.266</v>
      </c>
    </row>
    <row r="14" customFormat="false" ht="26.85" hidden="false" customHeight="false" outlineLevel="0" collapsed="false">
      <c r="A14" s="113" t="n">
        <f aca="false">журнал!A13</f>
        <v>45218</v>
      </c>
      <c r="B14" s="59" t="str">
        <f aca="false">журнал!B13</f>
        <v>Ратобор-брикет от грызунов</v>
      </c>
      <c r="C14" s="68" t="n">
        <v>3</v>
      </c>
      <c r="D14" s="59" t="s">
        <v>295</v>
      </c>
      <c r="E14" s="123"/>
      <c r="F14" s="67" t="s">
        <v>238</v>
      </c>
      <c r="G14" s="68" t="n">
        <f aca="false">C14-J14</f>
        <v>0.45</v>
      </c>
      <c r="H14" s="59" t="s">
        <v>295</v>
      </c>
      <c r="I14" s="123"/>
      <c r="J14" s="124" t="n">
        <f aca="false">журнал!G13</f>
        <v>2.55</v>
      </c>
    </row>
  </sheetData>
  <mergeCells count="14">
    <mergeCell ref="A1:C1"/>
    <mergeCell ref="D1:F2"/>
    <mergeCell ref="G1:G2"/>
    <mergeCell ref="H1:H2"/>
    <mergeCell ref="A2:B2"/>
    <mergeCell ref="I2:I5"/>
    <mergeCell ref="A3:B3"/>
    <mergeCell ref="D3:F4"/>
    <mergeCell ref="A4:B4"/>
    <mergeCell ref="G4:G5"/>
    <mergeCell ref="H4:H5"/>
    <mergeCell ref="A5:B5"/>
    <mergeCell ref="A6:E6"/>
    <mergeCell ref="F6:I6"/>
  </mergeCells>
  <hyperlinks>
    <hyperlink ref="C3" r:id="rId1" display="adez2012@yandex.ru"/>
  </hyperlinks>
  <printOptions headings="false" gridLines="false" gridLinesSet="true" horizontalCentered="false" verticalCentered="false"/>
  <pageMargins left="0.374305555555556" right="0.338194444444444" top="0.7875" bottom="0.655555555555556" header="0.511805555555555" footer="0.390277777777778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&amp;C&amp;"Times New Roman,Обычный"Страница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999999"/>
    <pageSetUpPr fitToPage="true"/>
  </sheetPr>
  <dimension ref="B1:H84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75" zoomScalePageLayoutView="75" workbookViewId="0">
      <pane xSplit="2" ySplit="7" topLeftCell="C59" activePane="bottomRight" state="frozen"/>
      <selection pane="topLeft" activeCell="A1" activeCellId="0" sqref="A1"/>
      <selection pane="topRight" activeCell="C1" activeCellId="0" sqref="C1"/>
      <selection pane="bottomLeft" activeCell="A59" activeCellId="0" sqref="A59"/>
      <selection pane="bottomRight" activeCell="H69" activeCellId="0" sqref="H69"/>
    </sheetView>
  </sheetViews>
  <sheetFormatPr defaultColWidth="12" defaultRowHeight="14.25" zeroHeight="false" outlineLevelRow="0" outlineLevelCol="0"/>
  <cols>
    <col collapsed="false" customWidth="true" hidden="false" outlineLevel="0" max="1" min="1" style="126" width="7.85"/>
    <col collapsed="false" customWidth="true" hidden="false" outlineLevel="0" max="2" min="2" style="126" width="19.43"/>
    <col collapsed="false" customWidth="false" hidden="false" outlineLevel="0" max="3" min="3" style="126" width="12"/>
    <col collapsed="false" customWidth="true" hidden="false" outlineLevel="0" max="4" min="4" style="126" width="14.86"/>
    <col collapsed="false" customWidth="true" hidden="false" outlineLevel="0" max="5" min="5" style="126" width="16.85"/>
    <col collapsed="false" customWidth="true" hidden="false" outlineLevel="0" max="6" min="6" style="126" width="13.71"/>
    <col collapsed="false" customWidth="true" hidden="false" outlineLevel="0" max="7" min="7" style="126" width="15.14"/>
    <col collapsed="false" customWidth="true" hidden="false" outlineLevel="0" max="8" min="8" style="126" width="14.86"/>
    <col collapsed="false" customWidth="false" hidden="false" outlineLevel="0" max="1024" min="9" style="126" width="12"/>
  </cols>
  <sheetData>
    <row r="1" customFormat="false" ht="15" hidden="false" customHeight="false" outlineLevel="0" collapsed="false">
      <c r="B1" s="127" t="str">
        <f aca="false">[1]занесвынес!A1</f>
        <v>ООО Альфадез</v>
      </c>
      <c r="C1" s="127"/>
      <c r="D1" s="127"/>
      <c r="E1" s="127"/>
      <c r="F1" s="127"/>
      <c r="G1" s="127"/>
      <c r="H1" s="127"/>
    </row>
    <row r="2" customFormat="false" ht="14.25" hidden="false" customHeight="false" outlineLevel="0" collapsed="false">
      <c r="B2" s="128" t="str">
        <f aca="false">[1]занесвынес!A2</f>
        <v>Контактный телефон</v>
      </c>
      <c r="C2" s="128"/>
      <c r="D2" s="129" t="n">
        <f aca="false">[1]занесвынес!C2</f>
        <v>89379676209</v>
      </c>
      <c r="E2" s="129"/>
      <c r="F2" s="130"/>
      <c r="G2" s="130"/>
      <c r="H2" s="131"/>
    </row>
    <row r="3" customFormat="false" ht="14.25" hidden="false" customHeight="false" outlineLevel="0" collapsed="false">
      <c r="B3" s="132" t="s">
        <v>303</v>
      </c>
      <c r="C3" s="133" t="s">
        <v>287</v>
      </c>
      <c r="D3" s="133"/>
      <c r="E3" s="134" t="str">
        <f aca="false">[1]занесвынес!A4</f>
        <v>Наименование обьекта</v>
      </c>
      <c r="F3" s="134"/>
      <c r="G3" s="135" t="str">
        <f aca="false">журнал!C4</f>
        <v>ОСП ЗУПИ</v>
      </c>
      <c r="H3" s="135"/>
    </row>
    <row r="4" customFormat="false" ht="14.25" hidden="false" customHeight="false" outlineLevel="0" collapsed="false">
      <c r="B4" s="132" t="s">
        <v>304</v>
      </c>
      <c r="C4" s="136" t="str">
        <f aca="false">занесвынес!D9</f>
        <v>Синкевич Н.Г.</v>
      </c>
      <c r="D4" s="136"/>
      <c r="E4" s="137" t="str">
        <f aca="false">[1]занесвынес!A5</f>
        <v>Адрес проведения работ</v>
      </c>
      <c r="F4" s="137"/>
      <c r="G4" s="136" t="str">
        <f aca="false">журнал!C5</f>
        <v>с.Овчарное ул.Луговая 41</v>
      </c>
      <c r="H4" s="136"/>
    </row>
    <row r="5" customFormat="false" ht="14.25" hidden="false" customHeight="false" outlineLevel="0" collapsed="false">
      <c r="B5" s="138" t="s">
        <v>305</v>
      </c>
      <c r="C5" s="139" t="n">
        <f aca="false">журнал!A8</f>
        <v>45201</v>
      </c>
      <c r="D5" s="130"/>
      <c r="E5" s="130"/>
      <c r="F5" s="130"/>
      <c r="G5" s="130"/>
      <c r="H5" s="131"/>
    </row>
    <row r="7" customFormat="false" ht="15" hidden="false" customHeight="false" outlineLevel="0" collapsed="false">
      <c r="B7" s="127" t="s">
        <v>306</v>
      </c>
      <c r="C7" s="127"/>
      <c r="D7" s="127"/>
      <c r="E7" s="127"/>
      <c r="F7" s="127"/>
      <c r="G7" s="127"/>
      <c r="H7" s="127"/>
    </row>
    <row r="9" customFormat="false" ht="15" hidden="false" customHeight="false" outlineLevel="0" collapsed="false">
      <c r="B9" s="140" t="s">
        <v>307</v>
      </c>
      <c r="C9" s="140"/>
    </row>
    <row r="10" customFormat="false" ht="15" hidden="false" customHeight="false" outlineLevel="0" collapsed="false">
      <c r="B10" s="140" t="s">
        <v>308</v>
      </c>
    </row>
    <row r="11" s="141" customFormat="true" ht="45" hidden="false" customHeight="true" outlineLevel="0" collapsed="false">
      <c r="B11" s="142" t="s">
        <v>309</v>
      </c>
      <c r="C11" s="142" t="s">
        <v>310</v>
      </c>
      <c r="D11" s="142" t="s">
        <v>311</v>
      </c>
      <c r="E11" s="142" t="s">
        <v>312</v>
      </c>
      <c r="F11" s="142" t="s">
        <v>313</v>
      </c>
      <c r="G11" s="142" t="s">
        <v>314</v>
      </c>
      <c r="H11" s="142"/>
    </row>
    <row r="12" customFormat="false" ht="14.25" hidden="false" customHeight="false" outlineLevel="0" collapsed="false">
      <c r="B12" s="143" t="s">
        <v>18</v>
      </c>
      <c r="C12" s="143" t="s">
        <v>18</v>
      </c>
      <c r="D12" s="143" t="s">
        <v>18</v>
      </c>
      <c r="E12" s="143" t="s">
        <v>18</v>
      </c>
      <c r="F12" s="144" t="s">
        <v>18</v>
      </c>
      <c r="G12" s="143" t="s">
        <v>18</v>
      </c>
      <c r="H12" s="143"/>
    </row>
    <row r="14" customFormat="false" ht="15" hidden="false" customHeight="false" outlineLevel="0" collapsed="false">
      <c r="B14" s="140" t="s">
        <v>315</v>
      </c>
      <c r="C14" s="140"/>
      <c r="D14" s="140"/>
    </row>
    <row r="15" s="141" customFormat="true" ht="39.75" hidden="false" customHeight="true" outlineLevel="0" collapsed="false">
      <c r="B15" s="145" t="s">
        <v>309</v>
      </c>
      <c r="C15" s="142" t="s">
        <v>310</v>
      </c>
      <c r="D15" s="142" t="s">
        <v>311</v>
      </c>
      <c r="E15" s="142" t="s">
        <v>312</v>
      </c>
      <c r="F15" s="142" t="s">
        <v>313</v>
      </c>
      <c r="G15" s="142" t="s">
        <v>314</v>
      </c>
      <c r="H15" s="142"/>
    </row>
    <row r="16" customFormat="false" ht="28.5" hidden="false" customHeight="false" outlineLevel="0" collapsed="false">
      <c r="B16" s="146" t="s">
        <v>316</v>
      </c>
      <c r="C16" s="147" t="s">
        <v>18</v>
      </c>
      <c r="D16" s="147" t="s">
        <v>18</v>
      </c>
      <c r="E16" s="147" t="s">
        <v>18</v>
      </c>
      <c r="F16" s="148" t="s">
        <v>18</v>
      </c>
      <c r="G16" s="147" t="s">
        <v>18</v>
      </c>
      <c r="H16" s="147"/>
    </row>
    <row r="18" customFormat="false" ht="15" hidden="false" customHeight="false" outlineLevel="0" collapsed="false">
      <c r="B18" s="149" t="s">
        <v>317</v>
      </c>
    </row>
    <row r="19" customFormat="false" ht="15" hidden="false" customHeight="false" outlineLevel="0" collapsed="false">
      <c r="B19" s="150" t="s">
        <v>318</v>
      </c>
      <c r="C19" s="150" t="s">
        <v>319</v>
      </c>
    </row>
    <row r="20" customFormat="false" ht="15" hidden="false" customHeight="false" outlineLevel="0" collapsed="false">
      <c r="B20" s="151" t="s">
        <v>320</v>
      </c>
      <c r="C20" s="151"/>
    </row>
    <row r="21" customFormat="false" ht="14.25" hidden="false" customHeight="false" outlineLevel="0" collapsed="false">
      <c r="B21" s="133" t="s">
        <v>321</v>
      </c>
      <c r="C21" s="147" t="s">
        <v>18</v>
      </c>
    </row>
    <row r="22" customFormat="false" ht="14.25" hidden="false" customHeight="false" outlineLevel="0" collapsed="false">
      <c r="B22" s="133" t="s">
        <v>322</v>
      </c>
      <c r="C22" s="147" t="s">
        <v>18</v>
      </c>
    </row>
    <row r="24" customFormat="false" ht="14.25" hidden="false" customHeight="false" outlineLevel="0" collapsed="false">
      <c r="B24" s="152" t="s">
        <v>323</v>
      </c>
      <c r="C24" s="130"/>
      <c r="D24" s="130"/>
      <c r="E24" s="130"/>
      <c r="F24" s="131"/>
      <c r="G24" s="153" t="s">
        <v>18</v>
      </c>
      <c r="H24" s="153"/>
    </row>
    <row r="25" customFormat="false" ht="14.25" hidden="false" customHeight="false" outlineLevel="0" collapsed="false">
      <c r="B25" s="152" t="s">
        <v>324</v>
      </c>
      <c r="C25" s="130"/>
      <c r="D25" s="130"/>
      <c r="E25" s="130"/>
      <c r="F25" s="131"/>
      <c r="G25" s="147" t="s">
        <v>18</v>
      </c>
      <c r="H25" s="147"/>
    </row>
    <row r="26" customFormat="false" ht="14.25" hidden="false" customHeight="false" outlineLevel="0" collapsed="false">
      <c r="B26" s="152" t="s">
        <v>325</v>
      </c>
      <c r="C26" s="130"/>
      <c r="D26" s="130"/>
      <c r="E26" s="130"/>
      <c r="F26" s="131"/>
      <c r="G26" s="147" t="s">
        <v>18</v>
      </c>
      <c r="H26" s="147"/>
    </row>
    <row r="27" customFormat="false" ht="14.25" hidden="false" customHeight="false" outlineLevel="0" collapsed="false">
      <c r="B27" s="152" t="s">
        <v>326</v>
      </c>
      <c r="C27" s="130"/>
      <c r="D27" s="130"/>
      <c r="E27" s="130"/>
      <c r="F27" s="131"/>
      <c r="G27" s="147" t="s">
        <v>18</v>
      </c>
      <c r="H27" s="147"/>
    </row>
    <row r="28" customFormat="false" ht="15" hidden="false" customHeight="false" outlineLevel="0" collapsed="false">
      <c r="B28" s="149" t="s">
        <v>327</v>
      </c>
    </row>
    <row r="29" customFormat="false" ht="14.25" hidden="false" customHeight="false" outlineLevel="0" collapsed="false">
      <c r="B29" s="154" t="s">
        <v>328</v>
      </c>
      <c r="C29" s="130"/>
      <c r="D29" s="130"/>
      <c r="E29" s="130"/>
      <c r="F29" s="130"/>
      <c r="G29" s="130"/>
      <c r="H29" s="131"/>
    </row>
    <row r="31" customFormat="false" ht="15" hidden="false" customHeight="false" outlineLevel="0" collapsed="false">
      <c r="B31" s="140" t="s">
        <v>329</v>
      </c>
    </row>
    <row r="32" customFormat="false" ht="45" hidden="false" customHeight="true" outlineLevel="0" collapsed="false">
      <c r="B32" s="145" t="s">
        <v>309</v>
      </c>
      <c r="C32" s="142" t="s">
        <v>310</v>
      </c>
      <c r="D32" s="142" t="s">
        <v>311</v>
      </c>
      <c r="E32" s="142" t="s">
        <v>312</v>
      </c>
      <c r="F32" s="142" t="s">
        <v>313</v>
      </c>
      <c r="G32" s="142" t="s">
        <v>314</v>
      </c>
      <c r="H32" s="142"/>
    </row>
    <row r="33" customFormat="false" ht="14.25" hidden="false" customHeight="false" outlineLevel="0" collapsed="false">
      <c r="B33" s="143" t="s">
        <v>18</v>
      </c>
      <c r="C33" s="143" t="s">
        <v>18</v>
      </c>
      <c r="D33" s="143" t="s">
        <v>18</v>
      </c>
      <c r="E33" s="143" t="s">
        <v>18</v>
      </c>
      <c r="F33" s="144" t="s">
        <v>18</v>
      </c>
      <c r="G33" s="143" t="s">
        <v>18</v>
      </c>
      <c r="H33" s="143"/>
    </row>
    <row r="35" customFormat="false" ht="15" hidden="false" customHeight="false" outlineLevel="0" collapsed="false">
      <c r="B35" s="149" t="s">
        <v>317</v>
      </c>
    </row>
    <row r="36" customFormat="false" ht="15" hidden="false" customHeight="false" outlineLevel="0" collapsed="false">
      <c r="B36" s="150" t="s">
        <v>318</v>
      </c>
      <c r="C36" s="150" t="s">
        <v>319</v>
      </c>
    </row>
    <row r="37" customFormat="false" ht="14.25" hidden="false" customHeight="false" outlineLevel="0" collapsed="false">
      <c r="B37" s="133" t="s">
        <v>330</v>
      </c>
      <c r="C37" s="133"/>
    </row>
    <row r="38" customFormat="false" ht="14.25" hidden="false" customHeight="false" outlineLevel="0" collapsed="false">
      <c r="B38" s="133" t="s">
        <v>331</v>
      </c>
      <c r="C38" s="147" t="s">
        <v>18</v>
      </c>
    </row>
    <row r="39" s="141" customFormat="true" ht="14.25" hidden="false" customHeight="false" outlineLevel="0" collapsed="false">
      <c r="B39" s="133" t="s">
        <v>332</v>
      </c>
      <c r="C39" s="147" t="s">
        <v>18</v>
      </c>
    </row>
    <row r="40" customFormat="false" ht="14.25" hidden="false" customHeight="false" outlineLevel="0" collapsed="false">
      <c r="B40" s="133" t="s">
        <v>333</v>
      </c>
      <c r="C40" s="147" t="s">
        <v>18</v>
      </c>
      <c r="D40" s="155"/>
      <c r="E40" s="155"/>
      <c r="F40" s="155"/>
      <c r="G40" s="155"/>
    </row>
    <row r="41" customFormat="false" ht="14.25" hidden="false" customHeight="false" outlineLevel="0" collapsed="false">
      <c r="B41" s="133" t="s">
        <v>322</v>
      </c>
      <c r="C41" s="147" t="s">
        <v>18</v>
      </c>
      <c r="D41" s="155"/>
      <c r="E41" s="155"/>
      <c r="F41" s="155"/>
      <c r="G41" s="155"/>
    </row>
    <row r="42" customFormat="false" ht="14.25" hidden="false" customHeight="false" outlineLevel="0" collapsed="false">
      <c r="B42" s="130"/>
      <c r="C42" s="156"/>
      <c r="D42" s="155"/>
      <c r="E42" s="155"/>
      <c r="F42" s="155"/>
      <c r="G42" s="155"/>
    </row>
    <row r="43" customFormat="false" ht="14.25" hidden="false" customHeight="false" outlineLevel="0" collapsed="false">
      <c r="B43" s="157" t="s">
        <v>334</v>
      </c>
      <c r="C43" s="156"/>
      <c r="D43" s="156"/>
      <c r="E43" s="156"/>
      <c r="F43" s="156"/>
      <c r="G43" s="156"/>
      <c r="H43" s="131"/>
    </row>
    <row r="44" customFormat="false" ht="14.25" hidden="false" customHeight="false" outlineLevel="0" collapsed="false">
      <c r="B44" s="155"/>
      <c r="C44" s="155"/>
      <c r="D44" s="155"/>
      <c r="E44" s="155"/>
      <c r="F44" s="155"/>
      <c r="G44" s="155"/>
    </row>
    <row r="45" customFormat="false" ht="15" hidden="false" customHeight="false" outlineLevel="0" collapsed="false">
      <c r="B45" s="149" t="s">
        <v>327</v>
      </c>
    </row>
    <row r="46" customFormat="false" ht="14.25" hidden="false" customHeight="false" outlineLevel="0" collapsed="false">
      <c r="B46" s="154" t="s">
        <v>328</v>
      </c>
      <c r="C46" s="130"/>
      <c r="D46" s="130"/>
      <c r="E46" s="130"/>
      <c r="F46" s="130"/>
      <c r="G46" s="130"/>
      <c r="H46" s="131"/>
    </row>
    <row r="48" customFormat="false" ht="15" hidden="false" customHeight="false" outlineLevel="0" collapsed="false">
      <c r="B48" s="140" t="s">
        <v>335</v>
      </c>
    </row>
    <row r="49" customFormat="false" ht="30" hidden="false" customHeight="false" outlineLevel="0" collapsed="false">
      <c r="B49" s="150" t="s">
        <v>336</v>
      </c>
      <c r="C49" s="150" t="s">
        <v>337</v>
      </c>
      <c r="D49" s="150" t="s">
        <v>338</v>
      </c>
      <c r="E49" s="150" t="s">
        <v>339</v>
      </c>
      <c r="F49" s="150" t="s">
        <v>340</v>
      </c>
      <c r="G49" s="150" t="s">
        <v>341</v>
      </c>
      <c r="H49" s="142" t="s">
        <v>342</v>
      </c>
    </row>
    <row r="50" customFormat="false" ht="14.25" hidden="false" customHeight="false" outlineLevel="0" collapsed="false">
      <c r="B50" s="147" t="s">
        <v>18</v>
      </c>
      <c r="C50" s="147" t="s">
        <v>18</v>
      </c>
      <c r="D50" s="147" t="s">
        <v>18</v>
      </c>
      <c r="E50" s="147" t="s">
        <v>18</v>
      </c>
      <c r="F50" s="147" t="s">
        <v>18</v>
      </c>
      <c r="G50" s="147" t="s">
        <v>18</v>
      </c>
      <c r="H50" s="147" t="s">
        <v>18</v>
      </c>
    </row>
    <row r="51" customFormat="false" ht="14.25" hidden="false" customHeight="false" outlineLevel="0" collapsed="false">
      <c r="B51" s="155"/>
      <c r="C51" s="155"/>
      <c r="D51" s="155"/>
      <c r="E51" s="155"/>
      <c r="F51" s="155"/>
      <c r="G51" s="155"/>
      <c r="H51" s="155"/>
    </row>
    <row r="52" customFormat="false" ht="15" hidden="false" customHeight="false" outlineLevel="0" collapsed="false">
      <c r="B52" s="149" t="s">
        <v>317</v>
      </c>
      <c r="D52" s="155"/>
      <c r="E52" s="155"/>
      <c r="F52" s="155"/>
      <c r="G52" s="155"/>
      <c r="H52" s="155"/>
    </row>
    <row r="53" customFormat="false" ht="15" hidden="false" customHeight="false" outlineLevel="0" collapsed="false">
      <c r="B53" s="150" t="s">
        <v>318</v>
      </c>
      <c r="C53" s="150" t="s">
        <v>319</v>
      </c>
    </row>
    <row r="54" customFormat="false" ht="14.25" hidden="false" customHeight="false" outlineLevel="0" collapsed="false">
      <c r="B54" s="154" t="s">
        <v>343</v>
      </c>
      <c r="C54" s="131"/>
    </row>
    <row r="55" customFormat="false" ht="14.25" hidden="false" customHeight="false" outlineLevel="0" collapsed="false">
      <c r="B55" s="133" t="s">
        <v>337</v>
      </c>
      <c r="C55" s="147" t="s">
        <v>18</v>
      </c>
    </row>
    <row r="56" customFormat="false" ht="14.25" hidden="false" customHeight="false" outlineLevel="0" collapsed="false">
      <c r="B56" s="133" t="s">
        <v>338</v>
      </c>
      <c r="C56" s="147" t="s">
        <v>18</v>
      </c>
    </row>
    <row r="57" customFormat="false" ht="14.25" hidden="false" customHeight="false" outlineLevel="0" collapsed="false">
      <c r="B57" s="133" t="str">
        <f aca="false">E49</f>
        <v>Златоглазка</v>
      </c>
      <c r="C57" s="147" t="s">
        <v>18</v>
      </c>
    </row>
    <row r="58" customFormat="false" ht="14.25" hidden="false" customHeight="false" outlineLevel="0" collapsed="false">
      <c r="B58" s="133" t="str">
        <f aca="false">F49</f>
        <v>Комары</v>
      </c>
      <c r="C58" s="147" t="s">
        <v>18</v>
      </c>
    </row>
    <row r="59" customFormat="false" ht="14.25" hidden="false" customHeight="false" outlineLevel="0" collapsed="false">
      <c r="B59" s="133" t="str">
        <f aca="false">G49</f>
        <v>Осы</v>
      </c>
      <c r="C59" s="147" t="s">
        <v>18</v>
      </c>
    </row>
    <row r="60" customFormat="false" ht="14.25" hidden="false" customHeight="false" outlineLevel="0" collapsed="false">
      <c r="B60" s="133" t="str">
        <f aca="false">H49</f>
        <v>Пищевая моль</v>
      </c>
      <c r="C60" s="147" t="s">
        <v>18</v>
      </c>
    </row>
    <row r="62" customFormat="false" ht="14.25" hidden="false" customHeight="false" outlineLevel="0" collapsed="false">
      <c r="B62" s="157" t="s">
        <v>344</v>
      </c>
      <c r="C62" s="156"/>
      <c r="D62" s="156"/>
      <c r="E62" s="156"/>
      <c r="F62" s="156"/>
      <c r="G62" s="156"/>
      <c r="H62" s="131"/>
    </row>
    <row r="63" customFormat="false" ht="14.25" hidden="false" customHeight="false" outlineLevel="0" collapsed="false">
      <c r="B63" s="155"/>
      <c r="C63" s="155"/>
      <c r="D63" s="155"/>
      <c r="E63" s="155"/>
      <c r="F63" s="155"/>
      <c r="G63" s="155"/>
    </row>
    <row r="64" customFormat="false" ht="15" hidden="false" customHeight="false" outlineLevel="0" collapsed="false">
      <c r="B64" s="149" t="s">
        <v>327</v>
      </c>
    </row>
    <row r="65" customFormat="false" ht="14.25" hidden="false" customHeight="false" outlineLevel="0" collapsed="false">
      <c r="B65" s="154" t="s">
        <v>328</v>
      </c>
      <c r="C65" s="130"/>
      <c r="D65" s="130"/>
      <c r="E65" s="130"/>
      <c r="F65" s="130"/>
      <c r="G65" s="130"/>
      <c r="H65" s="131"/>
    </row>
    <row r="67" s="141" customFormat="true" ht="55.5" hidden="false" customHeight="true" outlineLevel="0" collapsed="false">
      <c r="B67" s="140" t="s">
        <v>345</v>
      </c>
      <c r="C67" s="126"/>
      <c r="D67" s="126"/>
      <c r="E67" s="126"/>
      <c r="F67" s="126"/>
      <c r="G67" s="126"/>
      <c r="H67" s="126"/>
    </row>
    <row r="68" s="141" customFormat="true" ht="30" hidden="false" customHeight="true" outlineLevel="0" collapsed="false">
      <c r="B68" s="142" t="s">
        <v>346</v>
      </c>
      <c r="C68" s="142"/>
      <c r="D68" s="142" t="s">
        <v>347</v>
      </c>
      <c r="E68" s="142" t="s">
        <v>299</v>
      </c>
      <c r="F68" s="142" t="s">
        <v>348</v>
      </c>
      <c r="G68" s="142"/>
      <c r="H68" s="142" t="s">
        <v>349</v>
      </c>
    </row>
    <row r="69" s="141" customFormat="true" ht="38.25" hidden="false" customHeight="true" outlineLevel="0" collapsed="false">
      <c r="B69" s="146" t="s">
        <v>350</v>
      </c>
      <c r="C69" s="146"/>
      <c r="D69" s="158" t="s">
        <v>286</v>
      </c>
      <c r="E69" s="159" t="str">
        <f aca="false">журнал!B11</f>
        <v>ALT  клей</v>
      </c>
      <c r="F69" s="146" t="str">
        <f aca="false">журнал!F11</f>
        <v>Полибутилен 80,8%, полиизобутилен 9,6%</v>
      </c>
      <c r="G69" s="146"/>
      <c r="H69" s="160" t="n">
        <f aca="false">133*0.002</f>
        <v>0.266</v>
      </c>
    </row>
    <row r="70" s="141" customFormat="true" ht="25.5" hidden="false" customHeight="true" outlineLevel="0" collapsed="false">
      <c r="B70" s="146"/>
      <c r="C70" s="146"/>
      <c r="D70" s="161" t="str">
        <f aca="false">[1]журнал6!H9</f>
        <v>3 контур защиты</v>
      </c>
      <c r="E70" s="159"/>
      <c r="F70" s="146"/>
      <c r="G70" s="146"/>
      <c r="H70" s="160"/>
    </row>
    <row r="71" s="141" customFormat="true" ht="24.75" hidden="false" customHeight="true" outlineLevel="0" collapsed="false">
      <c r="B71" s="162" t="s">
        <v>351</v>
      </c>
      <c r="C71" s="162"/>
      <c r="D71" s="163" t="s">
        <v>18</v>
      </c>
      <c r="E71" s="164" t="s">
        <v>18</v>
      </c>
      <c r="F71" s="146" t="s">
        <v>18</v>
      </c>
      <c r="G71" s="146"/>
      <c r="H71" s="159" t="s">
        <v>18</v>
      </c>
    </row>
    <row r="72" s="141" customFormat="true" ht="25.5" hidden="false" customHeight="true" outlineLevel="0" collapsed="false">
      <c r="B72" s="162"/>
      <c r="C72" s="162"/>
      <c r="D72" s="165" t="s">
        <v>18</v>
      </c>
      <c r="E72" s="164"/>
      <c r="F72" s="146"/>
      <c r="G72" s="146"/>
      <c r="H72" s="159"/>
    </row>
    <row r="73" s="141" customFormat="true" ht="27" hidden="false" customHeight="true" outlineLevel="0" collapsed="false">
      <c r="B73" s="162" t="s">
        <v>352</v>
      </c>
      <c r="C73" s="162"/>
      <c r="D73" s="166" t="s">
        <v>18</v>
      </c>
      <c r="E73" s="146" t="s">
        <v>18</v>
      </c>
      <c r="F73" s="146" t="s">
        <v>18</v>
      </c>
      <c r="G73" s="146"/>
      <c r="H73" s="146" t="s">
        <v>18</v>
      </c>
    </row>
    <row r="74" s="141" customFormat="true" ht="11.25" hidden="false" customHeight="true" outlineLevel="0" collapsed="false">
      <c r="B74" s="167"/>
      <c r="C74" s="167"/>
      <c r="D74" s="168"/>
      <c r="E74" s="168"/>
      <c r="F74" s="168"/>
      <c r="G74" s="168"/>
      <c r="H74" s="168"/>
    </row>
    <row r="75" customFormat="false" ht="15" hidden="false" customHeight="false" outlineLevel="0" collapsed="false">
      <c r="B75" s="140" t="s">
        <v>353</v>
      </c>
      <c r="C75" s="169"/>
    </row>
    <row r="76" customFormat="false" ht="14.25" hidden="false" customHeight="false" outlineLevel="0" collapsed="false">
      <c r="B76" s="170" t="s">
        <v>354</v>
      </c>
      <c r="C76" s="130"/>
      <c r="D76" s="130"/>
      <c r="E76" s="130"/>
      <c r="F76" s="131"/>
      <c r="G76" s="147" t="s">
        <v>18</v>
      </c>
      <c r="H76" s="147"/>
    </row>
    <row r="77" customFormat="false" ht="14.25" hidden="false" customHeight="false" outlineLevel="0" collapsed="false">
      <c r="B77" s="170" t="s">
        <v>355</v>
      </c>
      <c r="C77" s="130"/>
      <c r="D77" s="130"/>
      <c r="E77" s="130"/>
      <c r="F77" s="131"/>
      <c r="G77" s="147" t="str">
        <f aca="false">G76</f>
        <v>-</v>
      </c>
      <c r="H77" s="147"/>
    </row>
    <row r="78" customFormat="false" ht="14.25" hidden="false" customHeight="false" outlineLevel="0" collapsed="false">
      <c r="B78" s="171" t="s">
        <v>356</v>
      </c>
      <c r="C78" s="172"/>
      <c r="D78" s="172"/>
      <c r="E78" s="172"/>
      <c r="F78" s="173"/>
      <c r="G78" s="147" t="s">
        <v>18</v>
      </c>
      <c r="H78" s="147"/>
    </row>
    <row r="79" customFormat="false" ht="14.25" hidden="false" customHeight="false" outlineLevel="0" collapsed="false">
      <c r="B79" s="170" t="s">
        <v>357</v>
      </c>
      <c r="C79" s="130"/>
      <c r="D79" s="130"/>
      <c r="E79" s="130"/>
      <c r="F79" s="131"/>
      <c r="G79" s="143" t="s">
        <v>358</v>
      </c>
      <c r="H79" s="143"/>
    </row>
    <row r="81" customFormat="false" ht="15" hidden="false" customHeight="false" outlineLevel="0" collapsed="false">
      <c r="B81" s="140" t="s">
        <v>359</v>
      </c>
    </row>
    <row r="82" customFormat="false" ht="23.85" hidden="false" customHeight="true" outlineLevel="0" collapsed="false">
      <c r="B82" s="174" t="s">
        <v>360</v>
      </c>
      <c r="C82" s="174"/>
      <c r="D82" s="174"/>
      <c r="E82" s="174"/>
      <c r="F82" s="174"/>
      <c r="G82" s="174"/>
      <c r="H82" s="174"/>
    </row>
    <row r="83" customFormat="false" ht="14.25" hidden="false" customHeight="true" outlineLevel="0" collapsed="false">
      <c r="B83" s="175" t="s">
        <v>361</v>
      </c>
      <c r="C83" s="176"/>
      <c r="D83" s="176"/>
      <c r="E83" s="176" t="s">
        <v>362</v>
      </c>
      <c r="F83" s="176"/>
      <c r="G83" s="176"/>
      <c r="H83" s="176"/>
    </row>
    <row r="84" customFormat="false" ht="27" hidden="false" customHeight="true" outlineLevel="0" collapsed="false">
      <c r="B84" s="175"/>
      <c r="C84" s="175"/>
      <c r="D84" s="176"/>
      <c r="E84" s="176"/>
      <c r="F84" s="176"/>
      <c r="G84" s="176"/>
      <c r="H84" s="176"/>
    </row>
  </sheetData>
  <mergeCells count="42"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G12:H12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B69:C70"/>
    <mergeCell ref="E69:E70"/>
    <mergeCell ref="F69:G70"/>
    <mergeCell ref="H69:H70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  <mergeCell ref="B83:B84"/>
    <mergeCell ref="C83:D84"/>
    <mergeCell ref="E83:F84"/>
    <mergeCell ref="G83:H84"/>
  </mergeCells>
  <printOptions headings="false" gridLines="false" gridLinesSet="true" horizontalCentered="false" verticalCentered="false"/>
  <pageMargins left="0.25" right="0.25" top="0.75" bottom="0.75" header="0.511805555555555" footer="0.3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&amp;C&amp;"Times New Roman,Обычный"&amp;12Страница &amp;P</oddFooter>
  </headerFooter>
  <rowBreaks count="1" manualBreakCount="1">
    <brk id="46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TotalTime>41</TotalTime>
  <Application>LibreOffice/6.4.7.2$Linux_X86_64 LibreOffice_project/40$Build-2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2022-11-20T17:44:28Z</dcterms:created>
  <dc:creator>1</dc:creator>
  <dc:description/>
  <dc:language>ru-RU</dc:language>
  <cp:lastModifiedBy/>
  <cp:lastPrinted>2023-10-05T15:31:28Z</cp:lastPrinted>
  <dcterms:modified xsi:type="dcterms:W3CDTF">2023-11-01T13:19:01Z</dcterms:modified>
  <cp:revision>9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15.0000</vt:lpwstr>
  </property>
</Properties>
</file>