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_xlnm._FilterDatabase" localSheetId="7" hidden="1">'контрол лист'!$A$3:$L$28</definedName>
    <definedName name="Excel_BuiltIn_Print_Area" localSheetId="7">'контрол лист'!$A$1:$L$38</definedName>
    <definedName name="Excel_BuiltIn__FilterDatabase" localSheetId="7">'контрол лист'!$A$3:$L$26</definedName>
  </definedNames>
  <calcPr fullCalcOnLoad="1"/>
</workbook>
</file>

<file path=xl/sharedStrings.xml><?xml version="1.0" encoding="utf-8"?>
<sst xmlns="http://schemas.openxmlformats.org/spreadsheetml/2006/main" count="456" uniqueCount="243">
  <si>
    <t>Отчет по ПЕСТ контролю</t>
  </si>
  <si>
    <t>Договор № 385/1</t>
  </si>
  <si>
    <t>«05» апреля 2022 г.</t>
  </si>
  <si>
    <t>01.04.2023–30.04.2023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</si>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</sst>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3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3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4" zoomScaleNormal="74" workbookViewId="0" topLeftCell="A1">
      <selection activeCell="G9" sqref="G9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74" zoomScaleNormal="74" workbookViewId="0" topLeftCell="A10">
      <selection activeCell="E13" sqref="E13"/>
    </sheetView>
  </sheetViews>
  <sheetFormatPr defaultColWidth="8.796875" defaultRowHeight="14.25"/>
  <cols>
    <col min="1" max="1" width="18.19921875" style="15" customWidth="1"/>
    <col min="2" max="2" width="13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лист'!A18</f>
        <v>0</v>
      </c>
      <c r="B10" s="31">
        <f>'контрол лист'!F18</f>
        <v>0</v>
      </c>
      <c r="C10" s="23">
        <f>'контрол лист'!E18</f>
        <v>0</v>
      </c>
      <c r="D10" s="22" t="s">
        <v>26</v>
      </c>
      <c r="E10" s="23">
        <f>'контрол лист'!G18</f>
        <v>33</v>
      </c>
    </row>
    <row r="11" spans="1:5" ht="36">
      <c r="A11" s="31">
        <f>'контрол лист'!A20</f>
        <v>0</v>
      </c>
      <c r="B11" s="31">
        <f>'контрол лист'!F20</f>
        <v>0</v>
      </c>
      <c r="C11" s="23">
        <f>'контрол лист'!E20</f>
        <v>0</v>
      </c>
      <c r="D11" s="22" t="s">
        <v>26</v>
      </c>
      <c r="E11" s="23">
        <f>'контрол лист'!G20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4" zoomScaleNormal="74" workbookViewId="0" topLeftCell="A1">
      <selection activeCell="E5" sqref="E5"/>
    </sheetView>
  </sheetViews>
  <sheetFormatPr defaultColWidth="8.796875" defaultRowHeight="14.25"/>
  <cols>
    <col min="1" max="1" width="4.796875" style="53" customWidth="1"/>
    <col min="2" max="2" width="19.7968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5" style="55" customWidth="1"/>
    <col min="7" max="8" width="9.69921875" style="54" hidden="1" customWidth="1"/>
    <col min="9" max="16384" width="9.296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лист'!A18</f>
        <v>0</v>
      </c>
      <c r="C11" s="31">
        <f>'контрол лист'!F18</f>
        <v>0</v>
      </c>
      <c r="D11" s="31">
        <f>'контрол лист'!E18</f>
        <v>0</v>
      </c>
      <c r="E11" s="68">
        <f>'контрол лист'!G18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лист'!F20</f>
        <v>0</v>
      </c>
      <c r="D12" s="31">
        <f>'контрол лист'!E20</f>
        <v>0</v>
      </c>
      <c r="E12" s="68">
        <f>'контрол лист'!G20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74" zoomScaleNormal="74" workbookViewId="0" topLeftCell="A1">
      <selection activeCell="F6" sqref="F6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5" style="113" customWidth="1"/>
    <col min="6" max="6" width="13.69921875" style="113" customWidth="1"/>
    <col min="7" max="7" width="8.69921875" style="110" customWidth="1"/>
    <col min="8" max="8" width="4.3984375" style="110" customWidth="1"/>
    <col min="9" max="9" width="8.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45028</v>
      </c>
      <c r="F6" s="126"/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45028</v>
      </c>
      <c r="F7" s="126"/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45028</v>
      </c>
      <c r="F8" s="126"/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45028</v>
      </c>
      <c r="F9" s="126"/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45028</v>
      </c>
      <c r="F10" s="126"/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45028</v>
      </c>
      <c r="F11" s="126"/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45028</v>
      </c>
      <c r="F12" s="126"/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45028</v>
      </c>
      <c r="F13" s="126"/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45028</v>
      </c>
      <c r="F14" s="126"/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45028</v>
      </c>
      <c r="F15" s="126"/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45028</v>
      </c>
      <c r="F16" s="126"/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45028</v>
      </c>
      <c r="F17" s="126"/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45028</v>
      </c>
      <c r="F18" s="126"/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45028</v>
      </c>
      <c r="F19" s="126"/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45028</v>
      </c>
      <c r="F20" s="126"/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296875" style="110" customWidth="1"/>
    <col min="3" max="3" width="11.19921875" style="112" customWidth="1"/>
    <col min="4" max="4" width="11.7968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4"/>
  <sheetViews>
    <sheetView zoomScale="74" zoomScaleNormal="74" workbookViewId="0" topLeftCell="A1">
      <selection activeCell="A15" sqref="A15"/>
    </sheetView>
  </sheetViews>
  <sheetFormatPr defaultColWidth="8.796875" defaultRowHeight="14.25"/>
  <cols>
    <col min="1" max="1" width="5.296875" style="3" customWidth="1"/>
    <col min="2" max="2" width="28.69921875" style="15" customWidth="1"/>
    <col min="3" max="3" width="19.5" style="115" customWidth="1"/>
    <col min="4" max="4" width="5.69921875" style="88" customWidth="1"/>
    <col min="5" max="5" width="11.69921875" style="115" customWidth="1"/>
    <col min="6" max="6" width="15" style="115" customWidth="1"/>
    <col min="7" max="7" width="6.796875" style="88" customWidth="1"/>
    <col min="8" max="8" width="7.69921875" style="88" customWidth="1"/>
    <col min="9" max="9" width="8.69921875" style="88" customWidth="1"/>
    <col min="10" max="10" width="8.69921875" style="142" customWidth="1"/>
    <col min="11" max="11" width="7.7968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33" customHeight="1">
      <c r="A16" s="153">
        <v>14</v>
      </c>
      <c r="B16" s="154" t="s">
        <v>168</v>
      </c>
      <c r="C16" s="154" t="s">
        <v>216</v>
      </c>
      <c r="D16" s="154" t="s">
        <v>32</v>
      </c>
      <c r="E16" s="158" t="s">
        <v>169</v>
      </c>
      <c r="F16" s="158" t="s">
        <v>217</v>
      </c>
      <c r="G16" s="154">
        <v>16</v>
      </c>
      <c r="H16" s="154">
        <v>0</v>
      </c>
      <c r="I16" s="154">
        <v>0</v>
      </c>
      <c r="J16" s="154">
        <v>0</v>
      </c>
      <c r="K16" s="154">
        <v>0</v>
      </c>
      <c r="L16" s="155">
        <v>0</v>
      </c>
      <c r="IS16" s="157"/>
      <c r="IT16" s="157"/>
      <c r="IU16" s="157"/>
    </row>
    <row r="17" spans="1:255" s="156" customFormat="1" ht="24.75" customHeight="1">
      <c r="A17" s="153">
        <v>15</v>
      </c>
      <c r="B17" s="154" t="s">
        <v>170</v>
      </c>
      <c r="C17" s="154" t="s">
        <v>218</v>
      </c>
      <c r="D17" s="154" t="s">
        <v>32</v>
      </c>
      <c r="E17" s="158" t="s">
        <v>169</v>
      </c>
      <c r="F17" s="158" t="s">
        <v>31</v>
      </c>
      <c r="G17" s="154">
        <v>5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12" ht="15.75" customHeight="1">
      <c r="A18" s="159" t="s">
        <v>219</v>
      </c>
      <c r="B18" s="159"/>
      <c r="C18" s="159"/>
      <c r="D18" s="159"/>
      <c r="E18" s="159" t="s">
        <v>32</v>
      </c>
      <c r="F18" s="159" t="s">
        <v>34</v>
      </c>
      <c r="G18" s="160">
        <f>G4+G6+G8+G10+G12+G14</f>
        <v>33</v>
      </c>
      <c r="H18" s="3"/>
      <c r="I18" s="3"/>
      <c r="J18" s="3"/>
      <c r="K18" s="3"/>
      <c r="L18" s="161"/>
    </row>
    <row r="19" spans="1:12" ht="15.75" customHeight="1">
      <c r="A19" s="159" t="s">
        <v>36</v>
      </c>
      <c r="B19" s="159"/>
      <c r="C19" s="159"/>
      <c r="D19" s="159"/>
      <c r="E19" s="159" t="s">
        <v>37</v>
      </c>
      <c r="F19" s="159" t="s">
        <v>34</v>
      </c>
      <c r="G19" s="160">
        <f>G5+G9+G13</f>
        <v>12</v>
      </c>
      <c r="H19" s="3"/>
      <c r="I19" s="3"/>
      <c r="J19" s="3"/>
      <c r="K19" s="3"/>
      <c r="L19" s="161"/>
    </row>
    <row r="20" spans="1:12" ht="15.75" customHeight="1">
      <c r="A20" s="159" t="s">
        <v>220</v>
      </c>
      <c r="B20" s="159"/>
      <c r="C20" s="159"/>
      <c r="D20" s="159"/>
      <c r="E20" s="159" t="s">
        <v>32</v>
      </c>
      <c r="F20" s="159" t="s">
        <v>217</v>
      </c>
      <c r="G20" s="160">
        <f>G16</f>
        <v>16</v>
      </c>
      <c r="H20" s="3"/>
      <c r="I20" s="3"/>
      <c r="J20" s="3"/>
      <c r="K20" s="3"/>
      <c r="L20" s="162"/>
    </row>
    <row r="21" spans="1:12" ht="15.75" customHeight="1">
      <c r="A21" s="159" t="s">
        <v>221</v>
      </c>
      <c r="B21" s="159"/>
      <c r="C21" s="159"/>
      <c r="D21" s="159"/>
      <c r="E21" s="159" t="s">
        <v>35</v>
      </c>
      <c r="F21" s="159" t="s">
        <v>34</v>
      </c>
      <c r="G21" s="160">
        <v>6</v>
      </c>
      <c r="H21" s="3"/>
      <c r="I21" s="3"/>
      <c r="J21" s="3"/>
      <c r="K21" s="3"/>
      <c r="L21" s="162"/>
    </row>
    <row r="22" spans="1:12" ht="15.75" customHeight="1">
      <c r="A22" s="159" t="s">
        <v>222</v>
      </c>
      <c r="B22" s="159"/>
      <c r="C22" s="159"/>
      <c r="D22" s="159"/>
      <c r="E22" s="159" t="s">
        <v>32</v>
      </c>
      <c r="F22" s="159" t="s">
        <v>31</v>
      </c>
      <c r="G22" s="160">
        <v>21</v>
      </c>
      <c r="H22" s="3"/>
      <c r="I22" s="3"/>
      <c r="J22" s="3"/>
      <c r="K22" s="3"/>
      <c r="L22" s="162"/>
    </row>
    <row r="23" spans="1:12" ht="15.75" customHeight="1">
      <c r="A23" s="163" t="s">
        <v>223</v>
      </c>
      <c r="B23" s="163"/>
      <c r="C23" s="163"/>
      <c r="D23" s="163"/>
      <c r="E23" s="163"/>
      <c r="F23" s="163"/>
      <c r="G23" s="163"/>
      <c r="H23" s="164">
        <v>0</v>
      </c>
      <c r="I23" s="162"/>
      <c r="J23" s="162"/>
      <c r="K23" s="162"/>
      <c r="L23" s="3"/>
    </row>
    <row r="24" spans="1:11" ht="15.75" customHeight="1">
      <c r="A24" s="165" t="s">
        <v>224</v>
      </c>
      <c r="B24" s="165"/>
      <c r="C24" s="165"/>
      <c r="D24" s="165"/>
      <c r="E24" s="165"/>
      <c r="F24" s="165"/>
      <c r="G24" s="165"/>
      <c r="H24" s="165"/>
      <c r="I24" s="166">
        <v>0</v>
      </c>
      <c r="J24" s="167"/>
      <c r="K24" s="167"/>
    </row>
    <row r="25" spans="1:11" ht="15.75" customHeight="1">
      <c r="A25" s="168" t="s">
        <v>225</v>
      </c>
      <c r="B25" s="168"/>
      <c r="C25" s="168"/>
      <c r="D25" s="168"/>
      <c r="E25" s="168"/>
      <c r="F25" s="168"/>
      <c r="G25" s="168"/>
      <c r="H25" s="168"/>
      <c r="I25" s="168"/>
      <c r="J25" s="169">
        <v>0</v>
      </c>
      <c r="K25" s="170"/>
    </row>
    <row r="26" spans="1:11" ht="15.75" customHeight="1">
      <c r="A26" s="165" t="s">
        <v>226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71">
        <v>0</v>
      </c>
    </row>
    <row r="27" spans="1:12" ht="15.75" customHeight="1">
      <c r="A27" s="165" t="s">
        <v>227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72">
        <v>0</v>
      </c>
    </row>
    <row r="28" spans="1:12" s="143" customFormat="1" ht="15.75" customHeight="1">
      <c r="A28" s="173"/>
      <c r="B28" s="174" t="s">
        <v>228</v>
      </c>
      <c r="C28" s="173"/>
      <c r="D28" s="173"/>
      <c r="E28" s="173"/>
      <c r="F28" s="173"/>
      <c r="G28" s="175"/>
      <c r="H28" s="175"/>
      <c r="I28" s="176"/>
      <c r="J28" s="176"/>
      <c r="K28" s="176"/>
      <c r="L28" s="88"/>
    </row>
    <row r="29" ht="15.75" customHeight="1"/>
    <row r="30" spans="1:8" ht="20.25" customHeight="1">
      <c r="A30" s="12" t="s">
        <v>14</v>
      </c>
      <c r="B30" s="12"/>
      <c r="C30" s="177"/>
      <c r="D30" s="3"/>
      <c r="E30" s="146"/>
      <c r="F30" s="146"/>
      <c r="G30" s="3"/>
      <c r="H30" s="3"/>
    </row>
    <row r="31" spans="1:12" ht="22.5" customHeight="1">
      <c r="A31" s="12" t="s">
        <v>171</v>
      </c>
      <c r="B31" s="12"/>
      <c r="C31" s="12"/>
      <c r="D31" s="3"/>
      <c r="E31" s="146"/>
      <c r="F31" s="146"/>
      <c r="G31" s="178"/>
      <c r="H31" s="12"/>
      <c r="I31" s="12" t="s">
        <v>229</v>
      </c>
      <c r="J31" s="12"/>
      <c r="K31" s="12"/>
      <c r="L31" s="12"/>
    </row>
    <row r="32" spans="2:8" ht="15.75">
      <c r="B32" s="177"/>
      <c r="C32" s="177"/>
      <c r="D32" s="3"/>
      <c r="E32" s="146"/>
      <c r="F32" s="146"/>
      <c r="G32" s="3"/>
      <c r="H32" s="3"/>
    </row>
    <row r="33" spans="1:8" ht="21" customHeight="1">
      <c r="A33" s="179" t="s">
        <v>17</v>
      </c>
      <c r="B33" s="179"/>
      <c r="C33" s="3"/>
      <c r="D33" s="146"/>
      <c r="E33" s="180"/>
      <c r="F33" s="181"/>
      <c r="G33" s="3"/>
      <c r="H33" s="3"/>
    </row>
    <row r="34" spans="1:12" s="143" customFormat="1" ht="23.25" customHeight="1">
      <c r="A34" s="179" t="s">
        <v>173</v>
      </c>
      <c r="B34" s="179"/>
      <c r="C34" s="3"/>
      <c r="D34" s="131"/>
      <c r="E34" s="131"/>
      <c r="F34" s="131"/>
      <c r="G34" s="178"/>
      <c r="H34" s="12"/>
      <c r="I34" s="12" t="s">
        <v>230</v>
      </c>
      <c r="J34" s="12"/>
      <c r="K34" s="12"/>
      <c r="L34" s="12"/>
    </row>
    <row r="37" ht="15.75" customHeight="1"/>
  </sheetData>
  <sheetProtection selectLockedCells="1" selectUnlockedCells="1"/>
  <autoFilter ref="A3:L28"/>
  <mergeCells count="19">
    <mergeCell ref="B1:M1"/>
    <mergeCell ref="B2:C2"/>
    <mergeCell ref="A18:D18"/>
    <mergeCell ref="A19:D19"/>
    <mergeCell ref="A20:D20"/>
    <mergeCell ref="A21:D21"/>
    <mergeCell ref="A22:D22"/>
    <mergeCell ref="A23:G23"/>
    <mergeCell ref="A24:H24"/>
    <mergeCell ref="A25:I25"/>
    <mergeCell ref="A26:J26"/>
    <mergeCell ref="A27:K27"/>
    <mergeCell ref="A30:B30"/>
    <mergeCell ref="A31:C31"/>
    <mergeCell ref="I31:K31"/>
    <mergeCell ref="A33:B33"/>
    <mergeCell ref="A34:B34"/>
    <mergeCell ref="D34:F34"/>
    <mergeCell ref="I34:K34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74" zoomScaleNormal="74" workbookViewId="0" topLeftCell="A1">
      <selection activeCell="H4" sqref="H4"/>
    </sheetView>
  </sheetViews>
  <sheetFormatPr defaultColWidth="8.796875" defaultRowHeight="14.25"/>
  <cols>
    <col min="1" max="1" width="1.203125" style="0" customWidth="1"/>
    <col min="2" max="2" width="10.5" style="0" customWidth="1"/>
    <col min="3" max="3" width="15.3984375" style="0" customWidth="1"/>
    <col min="4" max="16384" width="10.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>
        <f>обложка!C8</f>
        <v>0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v>45028</v>
      </c>
      <c r="F4" s="185"/>
      <c r="G4" s="185"/>
      <c r="H4" s="185"/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4" ht="15.75">
      <c r="B9" t="s">
        <v>238</v>
      </c>
      <c r="D9" s="194">
        <f>D6+D7+D8</f>
        <v>6</v>
      </c>
    </row>
    <row r="10" ht="15.75"/>
    <row r="11" spans="1:11" ht="27.75" customHeight="1">
      <c r="A11" s="195" t="s">
        <v>239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9" ht="15.75">
      <c r="A12" s="8" t="s">
        <v>14</v>
      </c>
      <c r="B12" s="10"/>
      <c r="C12" s="116"/>
      <c r="D12" s="116"/>
      <c r="E12" s="116"/>
      <c r="F12" s="116"/>
      <c r="G12" s="116"/>
      <c r="H12" s="116"/>
      <c r="I12" s="116"/>
    </row>
    <row r="13" spans="1:9" ht="15.75" customHeight="1">
      <c r="A13" s="133" t="s">
        <v>240</v>
      </c>
      <c r="B13" s="133"/>
      <c r="C13" s="133"/>
      <c r="D13" s="133"/>
      <c r="E13" s="133"/>
      <c r="F13" s="133"/>
      <c r="G13" s="133"/>
      <c r="H13" s="133"/>
      <c r="I13" s="133"/>
    </row>
    <row r="14" spans="3:11" ht="15.75">
      <c r="C14" s="116"/>
      <c r="D14" s="116"/>
      <c r="E14" s="116"/>
      <c r="F14" s="116"/>
      <c r="G14" s="2" t="s">
        <v>241</v>
      </c>
      <c r="H14" s="2"/>
      <c r="I14" s="2"/>
      <c r="J14" s="2"/>
      <c r="K14" s="2"/>
    </row>
    <row r="15" ht="15.75"/>
    <row r="16" spans="2:13" ht="15.75">
      <c r="B16" s="179" t="s">
        <v>17</v>
      </c>
      <c r="C16" s="179"/>
      <c r="G16" s="110"/>
      <c r="H16" s="196"/>
      <c r="I16" s="2"/>
      <c r="J16" s="2"/>
      <c r="K16" s="2"/>
      <c r="L16" s="2"/>
      <c r="M16" s="2"/>
    </row>
    <row r="17" spans="2:13" ht="15.75">
      <c r="B17" s="179" t="s">
        <v>173</v>
      </c>
      <c r="C17" s="179"/>
      <c r="E17" s="197"/>
      <c r="F17" s="197"/>
      <c r="G17" s="197"/>
      <c r="H17" s="112"/>
      <c r="I17" s="100" t="s">
        <v>242</v>
      </c>
      <c r="J17" s="100"/>
      <c r="K17" s="100"/>
      <c r="L17" s="100"/>
      <c r="M17" s="100"/>
    </row>
    <row r="18" ht="15.75"/>
    <row r="19" ht="15.75"/>
  </sheetData>
  <sheetProtection selectLockedCells="1" selectUnlockedCells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2022-09-01T05:34:07Z</cp:lastPrinted>
  <dcterms:created xsi:type="dcterms:W3CDTF">2022-01-27T05:47:12Z</dcterms:created>
  <dcterms:modified xsi:type="dcterms:W3CDTF">2023-04-20T05:14:35Z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