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7"/>
  </bookViews>
  <sheets>
    <sheet name="обложка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</sheets>
  <definedNames>
    <definedName name="_xlnm.Print_Area" localSheetId="7">'контрол лист'!$A$1:$L$28</definedName>
    <definedName name="_xlnm._FilterDatabase" localSheetId="7" hidden="1">'контрол лист'!$A$3:$L$18</definedName>
    <definedName name="Excel_BuiltIn_Print_Area" localSheetId="7">'контрол лист'!$A$1:$L$28</definedName>
    <definedName name="Excel_BuiltIn__FilterDatabase" localSheetId="7">'контрол лист'!$A$3:$L$16</definedName>
  </definedNames>
  <calcPr fullCalcOnLoad="1"/>
</workbook>
</file>

<file path=xl/sharedStrings.xml><?xml version="1.0" encoding="utf-8"?>
<sst xmlns="http://schemas.openxmlformats.org/spreadsheetml/2006/main" count="303" uniqueCount="217">
  <si>
    <t>Отчет по ПЕСТ контролю</t>
  </si>
  <si>
    <t>Договор № 385/1</t>
  </si>
  <si>
    <t>«05» апреля 2022 г.</t>
  </si>
  <si>
    <t>01.01.2024–31.01.2024</t>
  </si>
  <si>
    <t>Частота посещений: 2 раза в месяц</t>
  </si>
  <si>
    <t>Исполнитель:</t>
  </si>
  <si>
    <t>ООО «Альфадез»</t>
  </si>
  <si>
    <t>Заказчик:</t>
  </si>
  <si>
    <t>ООО «Фордевинд» Склад сырья</t>
  </si>
  <si>
    <t xml:space="preserve">Адрес: </t>
  </si>
  <si>
    <t>Пенза  Заречный, ул. Индустриальная стр 27</t>
  </si>
  <si>
    <t xml:space="preserve">АКТ СДАЧИ ПРИЕМКИ РАБОТ </t>
  </si>
  <si>
    <t xml:space="preserve">ОЦЕНКА ЭФФЕКТИВНОСТИ ПРОВЕДЕНИЯ РАБОТ ПО ПЕСТ КОНТРОЛЮ </t>
  </si>
  <si>
    <t>ГРАФИК ОСМОТРА СРЕДСТВ ПЕСТ КОНТРОЛЯ</t>
  </si>
  <si>
    <t xml:space="preserve">КОНТРОЛЬНЫЙ ЛИСТ ПРОВЕРКИ СРЕДСТВ ПЕСТ КОНТРОЛЯ  </t>
  </si>
  <si>
    <t>Составил:</t>
  </si>
  <si>
    <t xml:space="preserve">Специалист по Пест контролю  ООО «Альфадез»    </t>
  </si>
  <si>
    <t xml:space="preserve">              ________/_______Козарезов М.Г</t>
  </si>
  <si>
    <t>Согласовано:</t>
  </si>
  <si>
    <t xml:space="preserve">Представитель ООО «Фордевинд»                                         </t>
  </si>
  <si>
    <t xml:space="preserve">                                 ________/_______</t>
  </si>
  <si>
    <t>АКТ СДАЧИ ПРИЕМКИ РАБОТ</t>
  </si>
  <si>
    <t xml:space="preserve">Исполнитель, в лице дезинфектора Козарезова М.Г.  с одной стороны и ООО «Фордевинд»  c  другой, составили   настоящий  Акт  о  том,  что за период: </t>
  </si>
  <si>
    <t>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</si>
  <si>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01.10.2021 — 31.10.2021</t>
  </si>
  <si>
    <t>Дератизация помещения</t>
  </si>
  <si>
    <t>Установка клеевых ловушек</t>
  </si>
  <si>
    <t>шт</t>
  </si>
  <si>
    <t>Контрольно истребительные устройства</t>
  </si>
  <si>
    <t>Итого средств учета грызунов по периметру территории</t>
  </si>
  <si>
    <t>1 контур защиты</t>
  </si>
  <si>
    <t>КИУ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</si>
  <si>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</si>
  <si>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</si>
  <si>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</si>
  <si>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</si>
  <si>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</si>
  <si>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</si>
  <si>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</si>
  <si>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</si>
  <si>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</si>
  <si>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Грызунит-Блок</t>
  </si>
  <si>
    <t>Бромадиолон 0,005%</t>
  </si>
  <si>
    <t>РОСС RU.АЯ12.Д02546. От</t>
  </si>
  <si>
    <t>Великий воин гель</t>
  </si>
  <si>
    <t>Диазинон 0.2%</t>
  </si>
  <si>
    <t>РОСС RU Д-RU.АД37. В.24647/20</t>
  </si>
  <si>
    <t>Л</t>
  </si>
  <si>
    <t>Супер фас</t>
  </si>
  <si>
    <t>Тиаметоксан 4%</t>
  </si>
  <si>
    <t>1% РОСС RU Д-RU.АЯ12.В.002289/19</t>
  </si>
  <si>
    <t>Условные обозначения</t>
  </si>
  <si>
    <t>3 контур защиты-помещения 2 контур защиты — периметр здания 1 контур защиты- периметр территории</t>
  </si>
  <si>
    <t>СУВ: КИУ-контрольно истребительные устройства от грызунов ФЛ-ферромоновые ловушки от вредителей запасов ИЛ- инсекцецидные лампы от летающих насекомых</t>
  </si>
  <si>
    <t xml:space="preserve">Специалист по Пест контролю  ООО «Альфадез»   </t>
  </si>
  <si>
    <t xml:space="preserve">                                  ________/Козарезов М.Г.</t>
  </si>
  <si>
    <t xml:space="preserve">Представитель ООО «Фордевинд»                                            </t>
  </si>
  <si>
    <t xml:space="preserve">                            ________/___________</t>
  </si>
  <si>
    <t>01.01.2022 — 31.01.2022</t>
  </si>
  <si>
    <t>№ п\п</t>
  </si>
  <si>
    <t>Наименование</t>
  </si>
  <si>
    <t>Дератизация</t>
  </si>
  <si>
    <t>Дезинсекция</t>
  </si>
  <si>
    <t>1 Средства учета вредителей</t>
  </si>
  <si>
    <t>1.1</t>
  </si>
  <si>
    <t>Общее количество КИУ, шт</t>
  </si>
  <si>
    <t>-</t>
  </si>
  <si>
    <t>1.2</t>
  </si>
  <si>
    <t>Заселенные КИУ, шт.</t>
  </si>
  <si>
    <t>1.3</t>
  </si>
  <si>
    <t>Свободные от вредителей, % (100-1.2*100/1.1)</t>
  </si>
  <si>
    <t>2. Методы обследования</t>
  </si>
  <si>
    <t>2.1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</si>
  <si>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</si>
  <si>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</si>
  <si>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</si>
  <si>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</si>
  <si>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2.2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</si>
  <si>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</si>
  <si>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</si>
  <si>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ферромоновых ловушках. Осмотр и мониторинг инсектицидных ламп и контроль наличия  мух, мотыльков, комаров и т.д. 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</si>
  <si>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</si>
  <si>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2.2.1.</t>
  </si>
  <si>
    <t>2.2.2.</t>
  </si>
  <si>
    <t>Итого средств учета грызунов по периметру зданий</t>
  </si>
  <si>
    <t>2.2.3.</t>
  </si>
  <si>
    <t>3. Используемые истребительные средства</t>
  </si>
  <si>
    <t>3.1</t>
  </si>
  <si>
    <t xml:space="preserve"> Родентицидные</t>
  </si>
  <si>
    <t xml:space="preserve">Ратобор-брикет от грызунов (Бродифакум 0,005%) РОСС RU Д-RU.РА01.В.15826/22 </t>
  </si>
  <si>
    <t xml:space="preserve"> АЛТ клей (Полибутилен 80,8%, полиизобутилен 9,6%) РОСС  RU Д-RU.PA02.B.02791/21</t>
  </si>
  <si>
    <t>Ратобор-брикет от грызунов (Бродифакум 0,005%) РОСС RU Д-RU.АД37.В.11289/19</t>
  </si>
  <si>
    <r>
      <rPr>
        <sz val="10"/>
        <color indexed="8"/>
        <rFont val="Times New Roman"/>
        <family val="1"/>
      </rPr>
      <t xml:space="preserve">Грызунит-Блок Бромадиолон 0,005% </t>
    </r>
    <r>
      <rPr>
        <sz val="10"/>
        <color indexed="8"/>
        <rFont val="Liberation Serif;Times New Roman"/>
        <family val="1"/>
      </rPr>
      <t>РОСС RU.АЯ12.Д02546. От</t>
    </r>
  </si>
  <si>
    <t>Инсектицидные</t>
  </si>
  <si>
    <r>
      <rPr>
        <sz val="11"/>
        <color indexed="63"/>
        <rFont val="Arial Cyr"/>
        <family val="2"/>
      </rPr>
      <t xml:space="preserve">Великий воин гель </t>
    </r>
    <r>
      <rPr>
        <sz val="10"/>
        <color indexed="8"/>
        <rFont val="Times New Roman"/>
        <family val="1"/>
      </rPr>
      <t xml:space="preserve">Диазинон 0.2% </t>
    </r>
    <r>
      <rPr>
        <sz val="10"/>
        <color indexed="63"/>
        <rFont val="Arial Cyr"/>
        <family val="2"/>
      </rPr>
      <t>РОСС RU Д-RU.АД37. В.24647/20</t>
    </r>
  </si>
  <si>
    <r>
      <rPr>
        <sz val="11"/>
        <color indexed="63"/>
        <rFont val="Arial Cyr"/>
        <family val="2"/>
      </rPr>
      <t xml:space="preserve">Супер фас </t>
    </r>
    <r>
      <rPr>
        <sz val="10"/>
        <color indexed="8"/>
        <rFont val="Times New Roman"/>
        <family val="1"/>
      </rPr>
      <t xml:space="preserve">Тиаметоксан 4% </t>
    </r>
    <r>
      <rPr>
        <sz val="10"/>
        <color indexed="63"/>
        <rFont val="Arial Cyr"/>
        <family val="2"/>
      </rPr>
      <t>РОСС RU Д-RU.АД37. В.24647/20</t>
    </r>
  </si>
  <si>
    <t>3.2</t>
  </si>
  <si>
    <t>Инсектицидно-родентицидные</t>
  </si>
  <si>
    <t xml:space="preserve"> АЛТ клей (Полибутилен 80,8%, полиизобутилен 9,6%) РОСС RU.АЯ12.Д02542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</si>
  <si>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</si>
  <si>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</si>
  <si>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</si>
  <si>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</si>
  <si>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</si>
  <si>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</si>
  <si>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</si>
  <si>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</si>
  <si>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 xml:space="preserve">5. Рекомендации и дополнительные мероприятия. </t>
  </si>
  <si>
    <t>5.1</t>
  </si>
  <si>
    <t>Соблюдение санитарного режима во всех подразделениях. Установка ИМ инсектомониторов от ползающих насекомых.</t>
  </si>
  <si>
    <t>Составил :</t>
  </si>
  <si>
    <t xml:space="preserve">                                                                           ________/Козарезов М.Г.</t>
  </si>
  <si>
    <t xml:space="preserve">Представитель ООО «Фордевинд»                                           </t>
  </si>
  <si>
    <t xml:space="preserve">                          _________/________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</si>
  <si>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</si>
  <si>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</si>
  <si>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</si>
  <si>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</si>
  <si>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</si>
  <si>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</si>
  <si>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</si>
  <si>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</si>
  <si>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</si>
  <si>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</si>
  <si>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</si>
  <si>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</si>
  <si>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</si>
  <si>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</si>
  <si>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</si>
  <si>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</si>
  <si>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</si>
  <si>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</si>
  <si>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</si>
  <si>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</si>
  <si>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</si>
  <si>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</si>
  <si>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</si>
  <si>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</si>
  <si>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наименование</t>
  </si>
  <si>
    <t>ООО "Пищевой комбинат "СУС"</t>
  </si>
  <si>
    <t>адрес</t>
  </si>
  <si>
    <t>г. Пенза, ул.Баумана 30,3, лит.Б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</si>
  <si>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</si>
  <si>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</si>
  <si>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</si>
  <si>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</si>
  <si>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</si>
  <si>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</si>
  <si>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</si>
  <si>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</si>
  <si>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</si>
  <si>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</si>
  <si>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</si>
  <si>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Количество ловушек</t>
  </si>
  <si>
    <t>Дератизации/Дезинсекция</t>
  </si>
  <si>
    <t>Производственные помещения</t>
  </si>
  <si>
    <t>пищевые</t>
  </si>
  <si>
    <t>Коридор №1</t>
  </si>
  <si>
    <t>Производственные помещения коридор №1</t>
  </si>
  <si>
    <t>Производственные помещения коридор №2</t>
  </si>
  <si>
    <t>Периметр здания склада сырья</t>
  </si>
  <si>
    <t>Периметр территории</t>
  </si>
  <si>
    <t>Специалист по дератизации и дезинсекции  ООО «Альфадез»</t>
  </si>
  <si>
    <t>________/Козарезов М.Г.</t>
  </si>
  <si>
    <t xml:space="preserve">Представитель ООО «Фордевинд»                                          </t>
  </si>
  <si>
    <t>________/___________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</si>
  <si>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</si>
  <si>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</si>
  <si>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</si>
  <si>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</si>
  <si>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</si>
  <si>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</si>
  <si>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Вход/лифт</t>
  </si>
  <si>
    <t>1,2,3</t>
  </si>
  <si>
    <t>Склад готовой продукции</t>
  </si>
  <si>
    <t>Производственный цех</t>
  </si>
  <si>
    <t>6,7,8,9,10,11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</si>
  <si>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</si>
  <si>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</si>
  <si>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</si>
  <si>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</si>
  <si>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</si>
  <si>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</si>
  <si>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</si>
  <si>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</si>
  <si>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</si>
  <si>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</si>
  <si>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>Итого  25</t>
  </si>
  <si>
    <t>п/п</t>
  </si>
  <si>
    <t>Месторасположение</t>
  </si>
  <si>
    <t>Контрольные точки</t>
  </si>
  <si>
    <t xml:space="preserve"> Тип ловушки</t>
  </si>
  <si>
    <t>Пищевые/непищевые</t>
  </si>
  <si>
    <t>Контур защиты</t>
  </si>
  <si>
    <t>Кол-во ловушек</t>
  </si>
  <si>
    <t>Погрызы (№)</t>
  </si>
  <si>
    <r>
      <rPr>
        <b/>
        <sz val="10"/>
        <color indexed="8"/>
        <rFont val="Times New Roman"/>
        <family val="1"/>
      </rPr>
      <t xml:space="preserve">Наличие вредителей </t>
    </r>
    <r>
      <rPr>
        <b/>
        <sz val="10"/>
        <rFont val="Times new roman"/>
        <family val="1"/>
      </rPr>
      <t>СУВ (№)</t>
    </r>
  </si>
  <si>
    <t>Повреждено СУВ (№)</t>
  </si>
  <si>
    <t>Отсутствует (№)</t>
  </si>
  <si>
    <t>Замена/установка СУВ (№)</t>
  </si>
  <si>
    <t>20,21,22,23,24,25,26</t>
  </si>
  <si>
    <t>3 контур защиты</t>
  </si>
  <si>
    <t>1-16</t>
  </si>
  <si>
    <t>не пищевые</t>
  </si>
  <si>
    <t>2 контур защиты</t>
  </si>
  <si>
    <t>1-12</t>
  </si>
  <si>
    <t>Итого средств учета грызунов в помещениях</t>
  </si>
  <si>
    <t>Итого средств учета грызунов по периметру здания</t>
  </si>
  <si>
    <t>того средств учета от грызунов на территории</t>
  </si>
  <si>
    <t>Итого  КИУ, в которых имеются погрызы приманки</t>
  </si>
  <si>
    <t>Итого наличие вредителей</t>
  </si>
  <si>
    <t>Итого поврежденные КИУ</t>
  </si>
  <si>
    <t>Итого отсутствует КИУ</t>
  </si>
  <si>
    <t xml:space="preserve">Итого замена/установка КИУ  </t>
  </si>
  <si>
    <t>Состояние приманки 0- нет погрызов 1-единичные 2-множественные 3-съедена  половина и более приманки</t>
  </si>
  <si>
    <t>____________/Козарезов М.Г.</t>
  </si>
  <si>
    <t>____________/___________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</si>
</sst>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\ [$руб.-419];[RED]\-#,##0.00\ [$руб.-419]"/>
    <numFmt numFmtId="166" formatCode="General"/>
    <numFmt numFmtId="167" formatCode="@"/>
    <numFmt numFmtId="168" formatCode="0"/>
    <numFmt numFmtId="169" formatCode="0.00"/>
    <numFmt numFmtId="170" formatCode="dd/mmm"/>
    <numFmt numFmtId="171" formatCode="dd/mm/yyyy"/>
    <numFmt numFmtId="172" formatCode="mm/yy"/>
    <numFmt numFmtId="173" formatCode="dd/mm/yy"/>
  </numFmts>
  <fonts count="50">
    <font>
      <sz val="11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sz val="10"/>
      <color indexed="8"/>
      <name val="Liberation Serif;Times New Roman"/>
      <family val="1"/>
    </font>
    <font>
      <i/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sz val="11"/>
      <color indexed="18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9"/>
      <color indexed="8"/>
      <name val="Arial Cyr"/>
      <family val="2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 Cyr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8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59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>
      <alignment/>
      <protection/>
    </xf>
    <xf numFmtId="164" fontId="14" fillId="0" borderId="0" applyNumberFormat="0" applyFill="0" applyBorder="0" applyAlignment="0" applyProtection="0"/>
    <xf numFmtId="165" fontId="14" fillId="0" borderId="0" applyFill="0" applyBorder="0" applyAlignment="0" applyProtection="0"/>
  </cellStyleXfs>
  <cellXfs count="175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0" xfId="0" applyFont="1" applyAlignment="1">
      <alignment horizontal="left"/>
    </xf>
    <xf numFmtId="164" fontId="17" fillId="0" borderId="0" xfId="0" applyFont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18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/>
    </xf>
    <xf numFmtId="164" fontId="15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17" fillId="0" borderId="0" xfId="0" applyFont="1" applyAlignment="1">
      <alignment horizontal="left" vertical="center" wrapText="1"/>
    </xf>
    <xf numFmtId="164" fontId="19" fillId="0" borderId="0" xfId="0" applyFont="1" applyBorder="1" applyAlignment="1">
      <alignment horizontal="center" vertical="center" wrapText="1"/>
    </xf>
    <xf numFmtId="164" fontId="17" fillId="0" borderId="2" xfId="0" applyFont="1" applyBorder="1" applyAlignment="1">
      <alignment horizontal="left" wrapText="1"/>
    </xf>
    <xf numFmtId="164" fontId="17" fillId="0" borderId="0" xfId="0" applyNumberFormat="1" applyFont="1" applyBorder="1" applyAlignment="1">
      <alignment horizontal="center"/>
    </xf>
    <xf numFmtId="164" fontId="16" fillId="0" borderId="0" xfId="0" applyFont="1" applyAlignment="1">
      <alignment/>
    </xf>
    <xf numFmtId="164" fontId="16" fillId="0" borderId="3" xfId="0" applyFont="1" applyBorder="1" applyAlignment="1">
      <alignment horizontal="center" vertical="center" wrapText="1"/>
    </xf>
    <xf numFmtId="164" fontId="20" fillId="0" borderId="4" xfId="37" applyFont="1" applyBorder="1" applyAlignment="1">
      <alignment horizontal="left" vertical="center"/>
      <protection/>
    </xf>
    <xf numFmtId="164" fontId="21" fillId="0" borderId="4" xfId="37" applyFont="1" applyBorder="1" applyAlignment="1">
      <alignment horizontal="center" vertical="center"/>
      <protection/>
    </xf>
    <xf numFmtId="164" fontId="20" fillId="0" borderId="4" xfId="37" applyNumberFormat="1" applyFont="1" applyBorder="1" applyAlignment="1">
      <alignment horizontal="center" vertical="center" wrapText="1"/>
      <protection/>
    </xf>
    <xf numFmtId="164" fontId="20" fillId="0" borderId="4" xfId="37" applyNumberFormat="1" applyFont="1" applyBorder="1" applyAlignment="1">
      <alignment horizontal="left" vertical="center" wrapText="1"/>
      <protection/>
    </xf>
    <xf numFmtId="164" fontId="21" fillId="0" borderId="4" xfId="37" applyFont="1" applyBorder="1" applyAlignment="1">
      <alignment horizontal="center" vertical="top" wrapText="1"/>
      <protection/>
    </xf>
    <xf numFmtId="164" fontId="21" fillId="0" borderId="4" xfId="37" applyNumberFormat="1" applyFont="1" applyBorder="1" applyAlignment="1">
      <alignment horizontal="left" vertical="center" wrapText="1"/>
      <protection/>
    </xf>
    <xf numFmtId="164" fontId="21" fillId="0" borderId="4" xfId="37" applyFont="1" applyBorder="1" applyAlignment="1">
      <alignment horizontal="left" vertical="center" wrapText="1"/>
      <protection/>
    </xf>
    <xf numFmtId="164" fontId="21" fillId="0" borderId="4" xfId="0" applyFont="1" applyBorder="1" applyAlignment="1">
      <alignment horizontal="left" vertical="center" wrapText="1"/>
    </xf>
    <xf numFmtId="164" fontId="21" fillId="0" borderId="4" xfId="37" applyNumberFormat="1" applyFont="1" applyBorder="1" applyAlignment="1">
      <alignment horizontal="center" vertical="center" wrapText="1"/>
      <protection/>
    </xf>
    <xf numFmtId="164" fontId="21" fillId="0" borderId="4" xfId="37" applyFont="1" applyBorder="1" applyAlignment="1">
      <alignment horizontal="left" vertical="top" wrapText="1"/>
      <protection/>
    </xf>
    <xf numFmtId="164" fontId="22" fillId="0" borderId="4" xfId="37" applyFont="1" applyBorder="1" applyAlignment="1">
      <alignment horizontal="left" vertical="center" wrapText="1"/>
      <protection/>
    </xf>
    <xf numFmtId="164" fontId="21" fillId="0" borderId="4" xfId="37" applyFont="1" applyBorder="1" applyAlignment="1">
      <alignment horizontal="center" vertical="center" wrapText="1"/>
      <protection/>
    </xf>
    <xf numFmtId="164" fontId="23" fillId="0" borderId="4" xfId="37" applyFont="1" applyBorder="1" applyAlignment="1">
      <alignment horizontal="left" vertical="center" wrapText="1"/>
      <protection/>
    </xf>
    <xf numFmtId="164" fontId="13" fillId="0" borderId="5" xfId="37" applyFont="1" applyBorder="1" applyAlignment="1">
      <alignment horizontal="left" vertical="top"/>
      <protection/>
    </xf>
    <xf numFmtId="164" fontId="12" fillId="0" borderId="0" xfId="37" applyFont="1" applyAlignment="1">
      <alignment horizontal="center" vertical="center" wrapText="1"/>
      <protection/>
    </xf>
    <xf numFmtId="164" fontId="21" fillId="0" borderId="5" xfId="37" applyNumberFormat="1" applyFont="1" applyBorder="1" applyAlignment="1">
      <alignment horizontal="center" vertical="center" wrapText="1"/>
      <protection/>
    </xf>
    <xf numFmtId="164" fontId="21" fillId="0" borderId="5" xfId="37" applyFont="1" applyBorder="1" applyAlignment="1">
      <alignment horizontal="left" vertical="center" wrapText="1"/>
      <protection/>
    </xf>
    <xf numFmtId="164" fontId="23" fillId="0" borderId="5" xfId="37" applyFont="1" applyBorder="1" applyAlignment="1">
      <alignment horizontal="left" vertical="center" wrapText="1"/>
      <protection/>
    </xf>
    <xf numFmtId="164" fontId="24" fillId="0" borderId="0" xfId="0" applyFont="1" applyBorder="1" applyAlignment="1">
      <alignment horizontal="left" vertical="center" wrapText="1"/>
    </xf>
    <xf numFmtId="164" fontId="25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21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Alignment="1">
      <alignment wrapText="1"/>
    </xf>
    <xf numFmtId="164" fontId="26" fillId="0" borderId="0" xfId="0" applyFont="1" applyBorder="1" applyAlignment="1">
      <alignment horizontal="left" vertical="center" wrapText="1"/>
    </xf>
    <xf numFmtId="164" fontId="27" fillId="0" borderId="0" xfId="0" applyFont="1" applyAlignment="1">
      <alignment horizontal="left" vertical="center" wrapText="1"/>
    </xf>
    <xf numFmtId="164" fontId="27" fillId="0" borderId="0" xfId="0" applyFont="1" applyAlignment="1">
      <alignment horizontal="center" vertical="center" wrapText="1"/>
    </xf>
    <xf numFmtId="164" fontId="28" fillId="0" borderId="0" xfId="0" applyFont="1" applyFill="1" applyAlignment="1">
      <alignment vertical="center"/>
    </xf>
    <xf numFmtId="164" fontId="29" fillId="0" borderId="0" xfId="37" applyFont="1" applyFill="1" applyBorder="1" applyAlignment="1">
      <alignment horizontal="center" vertical="center" wrapText="1"/>
      <protection/>
    </xf>
    <xf numFmtId="167" fontId="28" fillId="0" borderId="0" xfId="37" applyNumberFormat="1" applyFont="1" applyFill="1" applyBorder="1" applyAlignment="1">
      <alignment vertical="center" wrapText="1"/>
      <protection/>
    </xf>
    <xf numFmtId="164" fontId="28" fillId="0" borderId="6" xfId="37" applyNumberFormat="1" applyFont="1" applyFill="1" applyBorder="1" applyAlignment="1">
      <alignment horizontal="center" vertical="center" wrapText="1"/>
      <protection/>
    </xf>
    <xf numFmtId="164" fontId="29" fillId="0" borderId="0" xfId="0" applyFont="1" applyFill="1" applyAlignment="1">
      <alignment horizontal="right" vertical="center"/>
    </xf>
    <xf numFmtId="164" fontId="29" fillId="0" borderId="0" xfId="37" applyFont="1" applyFill="1" applyAlignment="1">
      <alignment horizontal="center" vertical="center" wrapText="1"/>
      <protection/>
    </xf>
    <xf numFmtId="164" fontId="29" fillId="0" borderId="0" xfId="37" applyFont="1" applyFill="1" applyAlignment="1">
      <alignment horizontal="right" vertical="center" wrapText="1"/>
      <protection/>
    </xf>
    <xf numFmtId="164" fontId="21" fillId="0" borderId="7" xfId="0" applyNumberFormat="1" applyFont="1" applyBorder="1" applyAlignment="1">
      <alignment horizontal="left" vertical="center" wrapText="1"/>
    </xf>
    <xf numFmtId="164" fontId="21" fillId="0" borderId="7" xfId="0" applyFont="1" applyBorder="1" applyAlignment="1">
      <alignment horizontal="center" vertical="center" wrapText="1"/>
    </xf>
    <xf numFmtId="164" fontId="20" fillId="0" borderId="7" xfId="37" applyFont="1" applyFill="1" applyBorder="1" applyAlignment="1">
      <alignment horizontal="center" vertical="center" wrapText="1"/>
      <protection/>
    </xf>
    <xf numFmtId="164" fontId="20" fillId="0" borderId="5" xfId="0" applyFont="1" applyFill="1" applyBorder="1" applyAlignment="1">
      <alignment horizontal="center" vertical="center" wrapText="1"/>
    </xf>
    <xf numFmtId="164" fontId="21" fillId="0" borderId="7" xfId="0" applyNumberFormat="1" applyFont="1" applyBorder="1" applyAlignment="1">
      <alignment horizontal="left" vertical="center" wrapText="1"/>
    </xf>
    <xf numFmtId="164" fontId="21" fillId="0" borderId="7" xfId="0" applyFont="1" applyBorder="1" applyAlignment="1">
      <alignment horizontal="left" vertical="center" wrapText="1"/>
    </xf>
    <xf numFmtId="164" fontId="21" fillId="0" borderId="7" xfId="0" applyNumberFormat="1" applyFont="1" applyBorder="1" applyAlignment="1">
      <alignment horizontal="center" vertical="center" wrapText="1"/>
    </xf>
    <xf numFmtId="168" fontId="20" fillId="0" borderId="5" xfId="0" applyNumberFormat="1" applyFont="1" applyBorder="1" applyAlignment="1">
      <alignment horizontal="center" vertical="center"/>
    </xf>
    <xf numFmtId="164" fontId="20" fillId="0" borderId="5" xfId="0" applyFont="1" applyBorder="1" applyAlignment="1">
      <alignment horizontal="center" vertical="center" wrapText="1"/>
    </xf>
    <xf numFmtId="169" fontId="21" fillId="0" borderId="7" xfId="0" applyNumberFormat="1" applyFont="1" applyBorder="1" applyAlignment="1">
      <alignment horizontal="center" vertical="center" wrapText="1"/>
    </xf>
    <xf numFmtId="170" fontId="21" fillId="0" borderId="7" xfId="0" applyNumberFormat="1" applyFont="1" applyBorder="1" applyAlignment="1">
      <alignment vertical="center" wrapText="1"/>
    </xf>
    <xf numFmtId="164" fontId="30" fillId="0" borderId="7" xfId="0" applyFont="1" applyBorder="1" applyAlignment="1">
      <alignment horizontal="center" vertical="center" wrapText="1"/>
    </xf>
    <xf numFmtId="164" fontId="31" fillId="0" borderId="5" xfId="0" applyFont="1" applyFill="1" applyBorder="1" applyAlignment="1">
      <alignment vertical="center" wrapText="1"/>
    </xf>
    <xf numFmtId="164" fontId="30" fillId="0" borderId="7" xfId="0" applyNumberFormat="1" applyFont="1" applyBorder="1" applyAlignment="1">
      <alignment horizontal="center" vertical="center" wrapText="1"/>
    </xf>
    <xf numFmtId="164" fontId="20" fillId="0" borderId="5" xfId="0" applyFont="1" applyBorder="1" applyAlignment="1">
      <alignment vertical="center" wrapText="1"/>
    </xf>
    <xf numFmtId="171" fontId="21" fillId="0" borderId="7" xfId="0" applyNumberFormat="1" applyFont="1" applyBorder="1" applyAlignment="1">
      <alignment vertical="center" wrapText="1"/>
    </xf>
    <xf numFmtId="170" fontId="21" fillId="0" borderId="7" xfId="0" applyNumberFormat="1" applyFont="1" applyBorder="1" applyAlignment="1">
      <alignment horizontal="left" vertical="center" wrapText="1"/>
    </xf>
    <xf numFmtId="164" fontId="30" fillId="0" borderId="7" xfId="0" applyNumberFormat="1" applyFont="1" applyBorder="1" applyAlignment="1">
      <alignment horizontal="center" vertical="center" wrapText="1"/>
    </xf>
    <xf numFmtId="164" fontId="13" fillId="0" borderId="5" xfId="37" applyFont="1" applyBorder="1" applyAlignment="1">
      <alignment horizontal="left" vertical="top" wrapText="1"/>
      <protection/>
    </xf>
    <xf numFmtId="164" fontId="0" fillId="0" borderId="5" xfId="0" applyFont="1" applyBorder="1" applyAlignment="1">
      <alignment horizontal="center" vertical="center"/>
    </xf>
    <xf numFmtId="164" fontId="18" fillId="0" borderId="7" xfId="0" applyFont="1" applyBorder="1" applyAlignment="1">
      <alignment horizontal="center" wrapText="1"/>
    </xf>
    <xf numFmtId="164" fontId="20" fillId="0" borderId="0" xfId="0" applyFont="1" applyFill="1" applyBorder="1" applyAlignment="1">
      <alignment horizontal="center" vertical="center" wrapText="1"/>
    </xf>
    <xf numFmtId="164" fontId="27" fillId="0" borderId="0" xfId="0" applyFont="1" applyBorder="1" applyAlignment="1">
      <alignment horizontal="center" vertical="center" wrapText="1"/>
    </xf>
    <xf numFmtId="164" fontId="27" fillId="0" borderId="0" xfId="0" applyFont="1" applyBorder="1" applyAlignment="1">
      <alignment horizontal="right" vertical="center" wrapText="1"/>
    </xf>
    <xf numFmtId="164" fontId="21" fillId="0" borderId="0" xfId="0" applyFont="1" applyAlignment="1">
      <alignment horizontal="left"/>
    </xf>
    <xf numFmtId="164" fontId="0" fillId="0" borderId="0" xfId="0" applyFont="1" applyBorder="1" applyAlignment="1">
      <alignment horizontal="center" wrapText="1"/>
    </xf>
    <xf numFmtId="164" fontId="17" fillId="0" borderId="0" xfId="0" applyFont="1" applyAlignment="1">
      <alignment/>
    </xf>
    <xf numFmtId="164" fontId="17" fillId="0" borderId="0" xfId="0" applyFont="1" applyBorder="1" applyAlignment="1">
      <alignment horizontal="justify" wrapText="1"/>
    </xf>
    <xf numFmtId="164" fontId="16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vertical="center" wrapText="1"/>
    </xf>
    <xf numFmtId="164" fontId="16" fillId="0" borderId="4" xfId="0" applyFont="1" applyBorder="1" applyAlignment="1">
      <alignment horizontal="justify" wrapText="1"/>
    </xf>
    <xf numFmtId="164" fontId="17" fillId="0" borderId="0" xfId="0" applyFont="1" applyAlignment="1">
      <alignment horizontal="left"/>
    </xf>
    <xf numFmtId="164" fontId="33" fillId="0" borderId="0" xfId="0" applyFont="1" applyBorder="1" applyAlignment="1">
      <alignment horizontal="left" vertical="center" wrapText="1"/>
    </xf>
    <xf numFmtId="164" fontId="0" fillId="0" borderId="5" xfId="0" applyBorder="1" applyAlignment="1">
      <alignment/>
    </xf>
    <xf numFmtId="164" fontId="33" fillId="0" borderId="5" xfId="0" applyFont="1" applyBorder="1" applyAlignment="1">
      <alignment horizontal="center" vertical="center" wrapText="1"/>
    </xf>
    <xf numFmtId="164" fontId="34" fillId="0" borderId="5" xfId="0" applyFont="1" applyBorder="1" applyAlignment="1">
      <alignment horizontal="center" vertical="center"/>
    </xf>
    <xf numFmtId="164" fontId="35" fillId="0" borderId="5" xfId="0" applyFont="1" applyBorder="1" applyAlignment="1">
      <alignment horizontal="center" vertical="top" wrapText="1"/>
    </xf>
    <xf numFmtId="164" fontId="17" fillId="0" borderId="0" xfId="0" applyFont="1" applyBorder="1" applyAlignment="1">
      <alignment horizontal="center" vertical="center"/>
    </xf>
    <xf numFmtId="164" fontId="17" fillId="0" borderId="5" xfId="0" applyFont="1" applyBorder="1" applyAlignment="1">
      <alignment/>
    </xf>
    <xf numFmtId="164" fontId="36" fillId="0" borderId="5" xfId="0" applyFont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top" wrapText="1"/>
    </xf>
    <xf numFmtId="164" fontId="33" fillId="0" borderId="5" xfId="0" applyFont="1" applyBorder="1" applyAlignment="1">
      <alignment horizontal="center" vertical="top" wrapText="1"/>
    </xf>
    <xf numFmtId="164" fontId="37" fillId="0" borderId="5" xfId="0" applyFont="1" applyBorder="1" applyAlignment="1">
      <alignment horizontal="center" vertical="center"/>
    </xf>
    <xf numFmtId="164" fontId="17" fillId="0" borderId="5" xfId="0" applyFont="1" applyBorder="1" applyAlignment="1">
      <alignment horizontal="center" wrapText="1"/>
    </xf>
    <xf numFmtId="164" fontId="17" fillId="0" borderId="5" xfId="0" applyFont="1" applyBorder="1" applyAlignment="1">
      <alignment horizontal="center"/>
    </xf>
    <xf numFmtId="164" fontId="17" fillId="0" borderId="5" xfId="0" applyFont="1" applyBorder="1" applyAlignment="1">
      <alignment horizontal="center" vertical="center" wrapText="1"/>
    </xf>
    <xf numFmtId="164" fontId="17" fillId="0" borderId="5" xfId="0" applyFont="1" applyBorder="1" applyAlignment="1">
      <alignment horizontal="center" vertical="center"/>
    </xf>
    <xf numFmtId="164" fontId="17" fillId="0" borderId="0" xfId="0" applyFont="1" applyAlignment="1">
      <alignment vertical="center"/>
    </xf>
    <xf numFmtId="164" fontId="17" fillId="0" borderId="0" xfId="0" applyFont="1" applyAlignment="1">
      <alignment vertical="center" wrapText="1"/>
    </xf>
    <xf numFmtId="164" fontId="17" fillId="0" borderId="0" xfId="0" applyFont="1" applyAlignment="1">
      <alignment horizontal="center" vertical="center"/>
    </xf>
    <xf numFmtId="164" fontId="17" fillId="0" borderId="0" xfId="0" applyFont="1" applyFill="1" applyAlignment="1">
      <alignment vertical="center"/>
    </xf>
    <xf numFmtId="164" fontId="16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0" fillId="0" borderId="0" xfId="0" applyFill="1" applyAlignment="1">
      <alignment/>
    </xf>
    <xf numFmtId="164" fontId="16" fillId="0" borderId="0" xfId="0" applyNumberFormat="1" applyFont="1" applyBorder="1" applyAlignment="1">
      <alignment horizontal="center" vertical="center" wrapText="1"/>
    </xf>
    <xf numFmtId="164" fontId="38" fillId="0" borderId="5" xfId="0" applyFont="1" applyBorder="1" applyAlignment="1">
      <alignment horizontal="center" vertical="center" wrapText="1"/>
    </xf>
    <xf numFmtId="164" fontId="16" fillId="0" borderId="5" xfId="0" applyNumberFormat="1" applyFont="1" applyBorder="1" applyAlignment="1">
      <alignment horizontal="center" vertical="center" wrapText="1"/>
    </xf>
    <xf numFmtId="172" fontId="21" fillId="0" borderId="5" xfId="0" applyNumberFormat="1" applyFont="1" applyFill="1" applyBorder="1" applyAlignment="1">
      <alignment horizontal="center" vertical="center" wrapText="1"/>
    </xf>
    <xf numFmtId="172" fontId="21" fillId="0" borderId="4" xfId="0" applyNumberFormat="1" applyFont="1" applyFill="1" applyBorder="1" applyAlignment="1">
      <alignment horizontal="center" vertical="center" wrapText="1"/>
    </xf>
    <xf numFmtId="164" fontId="38" fillId="0" borderId="5" xfId="0" applyFont="1" applyBorder="1" applyAlignment="1">
      <alignment horizontal="center" vertical="center"/>
    </xf>
    <xf numFmtId="164" fontId="17" fillId="0" borderId="5" xfId="0" applyFont="1" applyFill="1" applyBorder="1" applyAlignment="1">
      <alignment horizontal="center" vertical="center" wrapText="1"/>
    </xf>
    <xf numFmtId="164" fontId="21" fillId="0" borderId="5" xfId="0" applyFont="1" applyFill="1" applyBorder="1" applyAlignment="1">
      <alignment horizontal="center" vertical="center" wrapText="1"/>
    </xf>
    <xf numFmtId="164" fontId="39" fillId="0" borderId="5" xfId="0" applyFont="1" applyBorder="1" applyAlignment="1">
      <alignment horizontal="center" vertical="center"/>
    </xf>
    <xf numFmtId="173" fontId="16" fillId="0" borderId="5" xfId="0" applyNumberFormat="1" applyFont="1" applyFill="1" applyBorder="1" applyAlignment="1">
      <alignment horizontal="center" vertical="center"/>
    </xf>
    <xf numFmtId="173" fontId="16" fillId="0" borderId="4" xfId="0" applyNumberFormat="1" applyFont="1" applyFill="1" applyBorder="1" applyAlignment="1">
      <alignment horizontal="center" vertical="center"/>
    </xf>
    <xf numFmtId="164" fontId="38" fillId="0" borderId="0" xfId="0" applyFont="1" applyBorder="1" applyAlignment="1">
      <alignment horizontal="center" vertical="center"/>
    </xf>
    <xf numFmtId="164" fontId="21" fillId="0" borderId="0" xfId="0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 horizontal="left" wrapText="1"/>
    </xf>
    <xf numFmtId="164" fontId="0" fillId="0" borderId="0" xfId="0" applyFont="1" applyBorder="1" applyAlignment="1">
      <alignment horizontal="left" vertical="center" wrapText="1"/>
    </xf>
    <xf numFmtId="164" fontId="40" fillId="0" borderId="0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41" fillId="0" borderId="5" xfId="0" applyNumberFormat="1" applyFont="1" applyBorder="1" applyAlignment="1">
      <alignment horizontal="center" vertical="center" wrapText="1"/>
    </xf>
    <xf numFmtId="164" fontId="19" fillId="0" borderId="5" xfId="0" applyFont="1" applyBorder="1" applyAlignment="1">
      <alignment horizontal="center" vertical="center" wrapText="1"/>
    </xf>
    <xf numFmtId="164" fontId="19" fillId="0" borderId="0" xfId="0" applyFont="1" applyAlignment="1">
      <alignment vertical="center" wrapText="1"/>
    </xf>
    <xf numFmtId="164" fontId="37" fillId="0" borderId="5" xfId="0" applyFont="1" applyBorder="1" applyAlignment="1">
      <alignment horizontal="center" vertical="center" wrapText="1"/>
    </xf>
    <xf numFmtId="164" fontId="37" fillId="0" borderId="5" xfId="0" applyFont="1" applyBorder="1" applyAlignment="1">
      <alignment vertical="center"/>
    </xf>
    <xf numFmtId="164" fontId="41" fillId="0" borderId="5" xfId="0" applyFont="1" applyBorder="1" applyAlignment="1">
      <alignment horizontal="center" vertical="center" wrapText="1"/>
    </xf>
    <xf numFmtId="164" fontId="17" fillId="0" borderId="0" xfId="0" applyFont="1" applyAlignment="1">
      <alignment horizontal="center"/>
    </xf>
    <xf numFmtId="164" fontId="44" fillId="0" borderId="0" xfId="0" applyFont="1" applyAlignment="1">
      <alignment/>
    </xf>
    <xf numFmtId="164" fontId="45" fillId="0" borderId="0" xfId="0" applyFont="1" applyAlignment="1">
      <alignment/>
    </xf>
    <xf numFmtId="164" fontId="17" fillId="0" borderId="0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4" fontId="46" fillId="0" borderId="5" xfId="0" applyFont="1" applyBorder="1" applyAlignment="1">
      <alignment horizontal="center" vertical="center" wrapText="1"/>
    </xf>
    <xf numFmtId="164" fontId="46" fillId="0" borderId="5" xfId="0" applyFont="1" applyBorder="1" applyAlignment="1">
      <alignment horizontal="center" vertical="center" wrapText="1" shrinkToFit="1"/>
    </xf>
    <xf numFmtId="164" fontId="35" fillId="0" borderId="5" xfId="0" applyFont="1" applyBorder="1" applyAlignment="1">
      <alignment horizontal="center" vertical="center" wrapText="1" shrinkToFit="1"/>
    </xf>
    <xf numFmtId="164" fontId="19" fillId="0" borderId="5" xfId="0" applyFont="1" applyBorder="1" applyAlignment="1">
      <alignment horizontal="center" vertical="center" wrapText="1"/>
    </xf>
    <xf numFmtId="164" fontId="21" fillId="0" borderId="0" xfId="0" applyFont="1" applyAlignment="1">
      <alignment/>
    </xf>
    <xf numFmtId="164" fontId="18" fillId="0" borderId="0" xfId="0" applyFont="1" applyAlignment="1">
      <alignment/>
    </xf>
    <xf numFmtId="164" fontId="19" fillId="0" borderId="5" xfId="0" applyFont="1" applyFill="1" applyBorder="1" applyAlignment="1">
      <alignment horizontal="center" vertical="center" wrapText="1"/>
    </xf>
    <xf numFmtId="164" fontId="48" fillId="0" borderId="5" xfId="0" applyFont="1" applyFill="1" applyBorder="1" applyAlignment="1">
      <alignment horizontal="center" vertical="center" wrapText="1" shrinkToFit="1"/>
    </xf>
    <xf numFmtId="164" fontId="21" fillId="0" borderId="0" xfId="0" applyFont="1" applyFill="1" applyAlignment="1">
      <alignment/>
    </xf>
    <xf numFmtId="164" fontId="18" fillId="0" borderId="0" xfId="0" applyFont="1" applyFill="1" applyAlignment="1">
      <alignment/>
    </xf>
    <xf numFmtId="164" fontId="0" fillId="0" borderId="5" xfId="0" applyFont="1" applyFill="1" applyBorder="1" applyAlignment="1">
      <alignment horizontal="center" vertical="center"/>
    </xf>
    <xf numFmtId="164" fontId="17" fillId="0" borderId="5" xfId="0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center" vertical="center" wrapText="1"/>
    </xf>
    <xf numFmtId="164" fontId="17" fillId="0" borderId="0" xfId="37" applyFont="1" applyFill="1" applyBorder="1" applyAlignment="1">
      <alignment horizontal="center"/>
      <protection/>
    </xf>
    <xf numFmtId="164" fontId="13" fillId="0" borderId="0" xfId="37" applyFont="1">
      <alignment/>
      <protection/>
    </xf>
    <xf numFmtId="164" fontId="17" fillId="0" borderId="8" xfId="37" applyFont="1" applyFill="1" applyBorder="1" applyAlignment="1">
      <alignment horizontal="left" vertical="center" wrapText="1"/>
      <protection/>
    </xf>
    <xf numFmtId="164" fontId="17" fillId="0" borderId="9" xfId="37" applyNumberFormat="1" applyFont="1" applyFill="1" applyBorder="1" applyAlignment="1">
      <alignment horizontal="center" wrapText="1"/>
      <protection/>
    </xf>
    <xf numFmtId="164" fontId="17" fillId="0" borderId="10" xfId="37" applyFont="1" applyFill="1" applyBorder="1" applyAlignment="1">
      <alignment horizontal="left" vertical="center" wrapText="1"/>
      <protection/>
    </xf>
    <xf numFmtId="164" fontId="17" fillId="0" borderId="7" xfId="37" applyNumberFormat="1" applyFont="1" applyFill="1" applyBorder="1" applyAlignment="1">
      <alignment horizontal="center" wrapText="1"/>
      <protection/>
    </xf>
    <xf numFmtId="164" fontId="17" fillId="0" borderId="0" xfId="37" applyFont="1" applyFill="1" applyBorder="1" applyAlignment="1">
      <alignment horizontal="left" vertical="center"/>
      <protection/>
    </xf>
    <xf numFmtId="164" fontId="17" fillId="0" borderId="11" xfId="37" applyFont="1" applyFill="1" applyBorder="1" applyAlignment="1">
      <alignment horizontal="left" vertical="center" wrapText="1"/>
      <protection/>
    </xf>
    <xf numFmtId="164" fontId="17" fillId="0" borderId="7" xfId="37" applyFont="1" applyFill="1" applyBorder="1" applyAlignment="1">
      <alignment horizontal="center" vertical="center"/>
      <protection/>
    </xf>
    <xf numFmtId="164" fontId="17" fillId="0" borderId="0" xfId="37" applyFont="1" applyFill="1" applyBorder="1" applyAlignment="1">
      <alignment horizontal="center" vertical="center"/>
      <protection/>
    </xf>
    <xf numFmtId="164" fontId="17" fillId="0" borderId="5" xfId="37" applyFont="1" applyFill="1" applyBorder="1" applyAlignment="1">
      <alignment horizontal="center" vertical="center" wrapText="1"/>
      <protection/>
    </xf>
    <xf numFmtId="164" fontId="17" fillId="0" borderId="12" xfId="0" applyFont="1" applyBorder="1" applyAlignment="1">
      <alignment horizontal="center"/>
    </xf>
    <xf numFmtId="164" fontId="17" fillId="0" borderId="0" xfId="0" applyFont="1" applyBorder="1" applyAlignment="1">
      <alignment horizontal="center" vertical="center" wrapText="1"/>
    </xf>
    <xf numFmtId="164" fontId="49" fillId="0" borderId="0" xfId="0" applyFont="1" applyAlignment="1">
      <alignment vertical="center"/>
    </xf>
    <xf numFmtId="164" fontId="17" fillId="0" borderId="0" xfId="0" applyFont="1" applyBorder="1" applyAlignment="1">
      <alignment horizontal="center" vertical="center" wrapText="1"/>
    </xf>
    <xf numFmtId="164" fontId="48" fillId="0" borderId="0" xfId="0" applyFont="1" applyBorder="1" applyAlignment="1">
      <alignment horizontal="center" vertical="center" wrapText="1" shrinkToFit="1"/>
    </xf>
    <xf numFmtId="164" fontId="17" fillId="0" borderId="0" xfId="0" applyFont="1" applyAlignment="1">
      <alignment/>
    </xf>
    <xf numFmtId="164" fontId="0" fillId="0" borderId="0" xfId="0" applyFont="1" applyAlignment="1">
      <alignment/>
    </xf>
    <xf numFmtId="164" fontId="17" fillId="0" borderId="0" xfId="0" applyFont="1" applyBorder="1" applyAlignment="1">
      <alignment vertical="center"/>
    </xf>
    <xf numFmtId="164" fontId="0" fillId="0" borderId="0" xfId="0" applyFont="1" applyFill="1" applyAlignment="1">
      <alignment horizontal="center" vertical="center"/>
    </xf>
    <xf numFmtId="164" fontId="17" fillId="0" borderId="0" xfId="0" applyFont="1" applyFill="1" applyAlignment="1">
      <alignment horizontal="center" vertical="center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 1" xfId="36"/>
    <cellStyle name="Обычный 2" xfId="37"/>
    <cellStyle name="Результат 1" xfId="38"/>
    <cellStyle name="Результат2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nezvanki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="74" zoomScaleNormal="74" workbookViewId="0" topLeftCell="A1">
      <selection activeCell="C10" sqref="C10"/>
    </sheetView>
  </sheetViews>
  <sheetFormatPr defaultColWidth="8.796875" defaultRowHeight="14.25"/>
  <cols>
    <col min="1" max="1" width="15.19921875" style="0" customWidth="1"/>
    <col min="2" max="2" width="16.19921875" style="0" customWidth="1"/>
    <col min="3" max="7" width="11.796875" style="0" customWidth="1"/>
    <col min="8" max="16384" width="10.19921875" style="0" customWidth="1"/>
  </cols>
  <sheetData>
    <row r="1" spans="1:7" ht="15.75">
      <c r="A1" s="1"/>
      <c r="B1" s="1"/>
      <c r="C1" s="1"/>
      <c r="D1" s="1" t="s">
        <v>0</v>
      </c>
      <c r="E1" s="1"/>
      <c r="F1" s="1"/>
      <c r="G1" s="1"/>
    </row>
    <row r="2" spans="5:7" ht="15.75">
      <c r="E2" s="2"/>
      <c r="F2" s="2"/>
      <c r="G2" s="2"/>
    </row>
    <row r="4" spans="1:2" ht="15.75">
      <c r="A4" s="3" t="s">
        <v>1</v>
      </c>
      <c r="B4" s="3" t="s">
        <v>2</v>
      </c>
    </row>
    <row r="7" ht="15.75">
      <c r="F7" s="4"/>
    </row>
    <row r="8" spans="3:10" ht="15.75">
      <c r="C8" s="5" t="s">
        <v>3</v>
      </c>
      <c r="D8" s="5"/>
      <c r="E8" s="5"/>
      <c r="F8" s="4"/>
      <c r="G8" s="4"/>
      <c r="H8" s="4"/>
      <c r="J8" s="2"/>
    </row>
    <row r="9" ht="15.75"/>
    <row r="10" ht="14.25">
      <c r="A10" t="s">
        <v>4</v>
      </c>
    </row>
    <row r="14" spans="1:2" ht="14.25">
      <c r="A14" s="3" t="s">
        <v>5</v>
      </c>
      <c r="B14" s="3" t="s">
        <v>6</v>
      </c>
    </row>
    <row r="15" spans="1:2" ht="16.5">
      <c r="A15" s="3" t="s">
        <v>7</v>
      </c>
      <c r="B15" s="6" t="s">
        <v>8</v>
      </c>
    </row>
    <row r="16" spans="1:2" ht="16.5">
      <c r="A16" s="3" t="s">
        <v>9</v>
      </c>
      <c r="B16" s="7" t="s">
        <v>10</v>
      </c>
    </row>
    <row r="19" ht="15.75">
      <c r="B19" s="3" t="s">
        <v>11</v>
      </c>
    </row>
    <row r="20" ht="15.75">
      <c r="B20" s="8" t="s">
        <v>12</v>
      </c>
    </row>
    <row r="21" spans="2:6" ht="15.75" customHeight="1">
      <c r="B21" s="9" t="s">
        <v>13</v>
      </c>
      <c r="C21" s="9"/>
      <c r="D21" s="9"/>
      <c r="E21" s="9"/>
      <c r="F21" s="9"/>
    </row>
    <row r="22" ht="15.75">
      <c r="B22" s="3" t="s">
        <v>14</v>
      </c>
    </row>
    <row r="27" spans="1:3" ht="14.25">
      <c r="A27" s="10"/>
      <c r="B27" s="10"/>
      <c r="C27" s="10"/>
    </row>
    <row r="28" spans="1:3" ht="14.25">
      <c r="A28" s="8" t="s">
        <v>15</v>
      </c>
      <c r="B28" s="10"/>
      <c r="C28" s="10"/>
    </row>
    <row r="29" spans="1:3" ht="15.75">
      <c r="A29" s="8"/>
      <c r="B29" s="10"/>
      <c r="C29" s="10"/>
    </row>
    <row r="30" spans="1:7" ht="15.75" customHeight="1">
      <c r="A30" s="11" t="s">
        <v>16</v>
      </c>
      <c r="B30" s="11"/>
      <c r="C30" s="11"/>
      <c r="D30" s="12" t="s">
        <v>17</v>
      </c>
      <c r="E30" s="12"/>
      <c r="F30" s="12"/>
      <c r="G30" s="12"/>
    </row>
    <row r="31" spans="1:3" ht="14.25">
      <c r="A31" s="10"/>
      <c r="B31" s="10"/>
      <c r="C31" s="10"/>
    </row>
    <row r="32" spans="1:3" ht="14.25">
      <c r="A32" s="10"/>
      <c r="B32" s="10"/>
      <c r="C32" s="10"/>
    </row>
    <row r="33" spans="1:3" ht="14.25">
      <c r="A33" s="8" t="s">
        <v>18</v>
      </c>
      <c r="B33" s="10"/>
      <c r="C33" s="10"/>
    </row>
    <row r="34" spans="1:8" ht="41.25" customHeight="1">
      <c r="A34" s="13" t="s">
        <v>19</v>
      </c>
      <c r="B34" s="13"/>
      <c r="C34" s="13" t="s">
        <v>20</v>
      </c>
      <c r="D34" s="13"/>
      <c r="E34" s="13"/>
      <c r="F34" s="13"/>
      <c r="G34" s="13"/>
      <c r="H34" s="14"/>
    </row>
  </sheetData>
  <sheetProtection selectLockedCells="1" selectUnlockedCells="1"/>
  <mergeCells count="6">
    <mergeCell ref="C8:E8"/>
    <mergeCell ref="B21:F21"/>
    <mergeCell ref="A30:C30"/>
    <mergeCell ref="D30:G30"/>
    <mergeCell ref="A34:B34"/>
    <mergeCell ref="C34:F34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6"/>
  <sheetViews>
    <sheetView zoomScale="74" zoomScaleNormal="74" workbookViewId="0" topLeftCell="A1">
      <selection activeCell="A7" sqref="A7"/>
    </sheetView>
  </sheetViews>
  <sheetFormatPr defaultColWidth="8.796875" defaultRowHeight="14.25"/>
  <cols>
    <col min="1" max="1" width="18.19921875" style="15" customWidth="1"/>
    <col min="2" max="2" width="13.69921875" style="15" customWidth="1"/>
    <col min="3" max="3" width="11.69921875" style="15" customWidth="1"/>
    <col min="4" max="4" width="7.19921875" style="15" customWidth="1"/>
    <col min="5" max="5" width="17.69921875" style="15" customWidth="1"/>
    <col min="6" max="16384" width="11.19921875" style="15" customWidth="1"/>
  </cols>
  <sheetData>
    <row r="1" spans="1:255" ht="15.75" customHeight="1">
      <c r="A1" s="16" t="s">
        <v>21</v>
      </c>
      <c r="B1" s="16"/>
      <c r="C1" s="16"/>
      <c r="D1" s="16"/>
      <c r="E1" s="16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11" ht="34.5" customHeight="1">
      <c r="A2" s="17" t="s">
        <v>22</v>
      </c>
      <c r="B2" s="17"/>
      <c r="C2" s="17"/>
      <c r="D2" s="17"/>
      <c r="E2" s="17"/>
      <c r="I2"/>
      <c r="J2"/>
      <c r="K2"/>
    </row>
    <row r="3" spans="1:11" ht="16.5">
      <c r="A3" s="18">
        <f>обложка!C8</f>
        <v>0</v>
      </c>
      <c r="B3" s="18"/>
      <c r="C3" s="19"/>
      <c r="D3" s="19"/>
      <c r="E3" s="19"/>
      <c r="I3"/>
      <c r="J3"/>
      <c r="K3"/>
    </row>
    <row r="4" spans="1:11" ht="51" customHeight="1">
      <c r="A4" s="17" t="s">
        <v>23</v>
      </c>
      <c r="B4" s="17"/>
      <c r="C4" s="17"/>
      <c r="D4" s="17" t="s">
        <v>24</v>
      </c>
      <c r="E4" s="17"/>
      <c r="I4"/>
      <c r="J4"/>
      <c r="K4"/>
    </row>
    <row r="5" spans="1:5" ht="16.5" customHeight="1">
      <c r="A5" s="20" t="s">
        <v>25</v>
      </c>
      <c r="B5" s="20"/>
      <c r="C5" s="20"/>
      <c r="D5" s="20"/>
      <c r="E5" s="20"/>
    </row>
    <row r="6" spans="1:5" ht="16.5" customHeight="1">
      <c r="A6" s="21" t="s">
        <v>26</v>
      </c>
      <c r="B6" s="21"/>
      <c r="C6" s="21"/>
      <c r="D6" s="22" t="s">
        <v>27</v>
      </c>
      <c r="E6" s="23">
        <f>E8</f>
        <v>11</v>
      </c>
    </row>
    <row r="7" spans="1:5" ht="15.75" customHeight="1">
      <c r="A7" s="22" t="s">
        <v>28</v>
      </c>
      <c r="B7" s="22"/>
      <c r="C7" s="22"/>
      <c r="D7" s="22"/>
      <c r="E7" s="22"/>
    </row>
    <row r="8" spans="1:5" ht="24.75">
      <c r="A8" s="24">
        <f>'контрол лист'!A10</f>
        <v>0</v>
      </c>
      <c r="B8" s="24">
        <f>'контрол лист'!F10</f>
        <v>0</v>
      </c>
      <c r="C8" s="23">
        <f>'контрол лист'!E10</f>
        <v>0</v>
      </c>
      <c r="D8" s="22" t="s">
        <v>27</v>
      </c>
      <c r="E8" s="23">
        <f>'контрол лист'!G10</f>
        <v>11</v>
      </c>
    </row>
    <row r="9" spans="1:5" ht="36">
      <c r="A9" s="24">
        <f>'контрол лист'!A11</f>
        <v>0</v>
      </c>
      <c r="B9" s="24">
        <f>'контрол лист'!F11</f>
        <v>0</v>
      </c>
      <c r="C9" s="23">
        <f>'контрол лист'!E11</f>
        <v>0</v>
      </c>
      <c r="D9" s="22" t="s">
        <v>27</v>
      </c>
      <c r="E9" s="23">
        <f>'контрол лист'!G11</f>
        <v>16</v>
      </c>
    </row>
    <row r="10" spans="1:5" ht="36">
      <c r="A10" s="24" t="s">
        <v>29</v>
      </c>
      <c r="B10" s="24" t="s">
        <v>30</v>
      </c>
      <c r="C10" s="23" t="s">
        <v>31</v>
      </c>
      <c r="D10" s="22" t="s">
        <v>27</v>
      </c>
      <c r="E10" s="23">
        <f>'контрол лист'!G12</f>
        <v>12</v>
      </c>
    </row>
    <row r="11" spans="1:5" ht="15" customHeight="1">
      <c r="A11" s="25" t="s">
        <v>32</v>
      </c>
      <c r="B11" s="25"/>
      <c r="C11" s="25"/>
      <c r="D11" s="25"/>
      <c r="E11" s="25"/>
    </row>
    <row r="12" spans="1:5" ht="36">
      <c r="A12" s="26" t="s">
        <v>33</v>
      </c>
      <c r="B12" s="27" t="s">
        <v>34</v>
      </c>
      <c r="C12" s="28" t="s">
        <v>35</v>
      </c>
      <c r="D12" s="29" t="s">
        <v>36</v>
      </c>
      <c r="E12" s="29" t="s">
        <v>37</v>
      </c>
    </row>
    <row r="13" spans="1:5" ht="36">
      <c r="A13" s="30" t="s">
        <v>38</v>
      </c>
      <c r="B13" s="27" t="s">
        <v>39</v>
      </c>
      <c r="C13" s="31" t="s">
        <v>40</v>
      </c>
      <c r="D13" s="29" t="s">
        <v>36</v>
      </c>
      <c r="E13" s="32" t="s">
        <v>37</v>
      </c>
    </row>
    <row r="14" spans="1:5" ht="43.5" customHeight="1">
      <c r="A14" s="30" t="s">
        <v>41</v>
      </c>
      <c r="B14" s="27" t="s">
        <v>42</v>
      </c>
      <c r="C14" s="33" t="s">
        <v>43</v>
      </c>
      <c r="D14" s="29" t="s">
        <v>36</v>
      </c>
      <c r="E14" s="32" t="s">
        <v>37</v>
      </c>
    </row>
    <row r="15" spans="1:5" ht="40.5" customHeight="1">
      <c r="A15" s="34" t="s">
        <v>44</v>
      </c>
      <c r="B15" s="27" t="s">
        <v>45</v>
      </c>
      <c r="C15" s="35" t="s">
        <v>46</v>
      </c>
      <c r="D15" s="36" t="s">
        <v>47</v>
      </c>
      <c r="E15" s="32" t="s">
        <v>37</v>
      </c>
    </row>
    <row r="16" spans="1:6" ht="54" customHeight="1">
      <c r="A16" s="34" t="s">
        <v>48</v>
      </c>
      <c r="B16" s="37" t="s">
        <v>49</v>
      </c>
      <c r="C16" s="38" t="s">
        <v>50</v>
      </c>
      <c r="D16" s="36" t="s">
        <v>47</v>
      </c>
      <c r="E16" s="32" t="s">
        <v>37</v>
      </c>
      <c r="F16" s="9"/>
    </row>
    <row r="17" ht="15.75"/>
    <row r="18" spans="1:5" ht="15.75" customHeight="1">
      <c r="A18" s="39" t="s">
        <v>51</v>
      </c>
      <c r="B18" s="39"/>
      <c r="C18" s="39"/>
      <c r="D18" s="39"/>
      <c r="E18" s="39"/>
    </row>
    <row r="19" spans="1:11" ht="15.75" customHeight="1">
      <c r="A19" s="40" t="s">
        <v>52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5" ht="17.25" customHeight="1">
      <c r="A20" s="40" t="s">
        <v>53</v>
      </c>
      <c r="B20" s="40"/>
      <c r="C20" s="40"/>
      <c r="D20" s="40"/>
      <c r="E20" s="40"/>
    </row>
    <row r="21" ht="15.75"/>
    <row r="22" spans="1:3" ht="15.75">
      <c r="A22" s="41" t="s">
        <v>15</v>
      </c>
      <c r="B22"/>
      <c r="C22"/>
    </row>
    <row r="23" spans="1:8" ht="26.25" customHeight="1">
      <c r="A23" s="42" t="s">
        <v>54</v>
      </c>
      <c r="B23" s="42"/>
      <c r="C23" s="43" t="s">
        <v>55</v>
      </c>
      <c r="D23" s="43"/>
      <c r="E23" s="43"/>
      <c r="F23" s="43"/>
      <c r="G23" s="43"/>
      <c r="H23" s="43"/>
    </row>
    <row r="24" spans="1:3" ht="15">
      <c r="A24" s="44"/>
      <c r="B24"/>
      <c r="C24"/>
    </row>
    <row r="25" spans="1:3" ht="15">
      <c r="A25" s="41" t="s">
        <v>18</v>
      </c>
      <c r="B25"/>
      <c r="C25"/>
    </row>
    <row r="26" spans="1:7" ht="41.25" customHeight="1">
      <c r="A26" s="45" t="s">
        <v>56</v>
      </c>
      <c r="B26" s="45"/>
      <c r="C26" s="13" t="s">
        <v>57</v>
      </c>
      <c r="D26" s="13"/>
      <c r="E26" s="13"/>
      <c r="F26"/>
      <c r="G26" s="14"/>
    </row>
  </sheetData>
  <sheetProtection selectLockedCells="1" selectUnlockedCells="1"/>
  <mergeCells count="15">
    <mergeCell ref="A1:E1"/>
    <mergeCell ref="A2:E2"/>
    <mergeCell ref="A3:B3"/>
    <mergeCell ref="A4:E4"/>
    <mergeCell ref="A5:E5"/>
    <mergeCell ref="A6:C6"/>
    <mergeCell ref="A7:E7"/>
    <mergeCell ref="A11:E11"/>
    <mergeCell ref="A18:E18"/>
    <mergeCell ref="A19:K19"/>
    <mergeCell ref="A20:E20"/>
    <mergeCell ref="A23:B23"/>
    <mergeCell ref="C23:H23"/>
    <mergeCell ref="A26:B26"/>
    <mergeCell ref="C26:E26"/>
  </mergeCells>
  <printOptions/>
  <pageMargins left="0.7208333333333333" right="0.8923611111111112" top="0.39375" bottom="0.5020833333333333" header="0.5118055555555555" footer="0.5118055555555555"/>
  <pageSetup horizontalDpi="300" verticalDpi="300" orientation="landscape" pageOrder="overThenDown" paperSize="77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="74" zoomScaleNormal="74" workbookViewId="0" topLeftCell="A1">
      <selection activeCell="E5" sqref="E5"/>
    </sheetView>
  </sheetViews>
  <sheetFormatPr defaultColWidth="8.796875" defaultRowHeight="14.25"/>
  <cols>
    <col min="1" max="1" width="4.69921875" style="46" customWidth="1"/>
    <col min="2" max="2" width="19.69921875" style="47" customWidth="1"/>
    <col min="3" max="3" width="14.19921875" style="47" customWidth="1"/>
    <col min="4" max="4" width="5.69921875" style="47" customWidth="1"/>
    <col min="5" max="5" width="19.19921875" style="47" customWidth="1"/>
    <col min="6" max="6" width="19.296875" style="48" customWidth="1"/>
    <col min="7" max="8" width="9.69921875" style="47" hidden="1" customWidth="1"/>
    <col min="9" max="16384" width="9.19921875" style="47" customWidth="1"/>
  </cols>
  <sheetData>
    <row r="1" spans="1:7" ht="13.5" customHeight="1">
      <c r="A1" s="5" t="s">
        <v>12</v>
      </c>
      <c r="B1" s="5"/>
      <c r="C1" s="5"/>
      <c r="D1" s="5"/>
      <c r="E1" s="5"/>
      <c r="F1" s="5"/>
      <c r="G1" s="49"/>
    </row>
    <row r="2" spans="1:8" ht="24" customHeight="1">
      <c r="A2" s="50"/>
      <c r="B2" s="51">
        <f>обложка!C8</f>
        <v>0</v>
      </c>
      <c r="C2" s="51"/>
      <c r="D2" s="50"/>
      <c r="E2" s="50"/>
      <c r="F2" s="52"/>
      <c r="G2" s="53" t="s">
        <v>58</v>
      </c>
      <c r="H2" s="54"/>
    </row>
    <row r="3" spans="1:8" ht="27" customHeight="1">
      <c r="A3" s="55" t="s">
        <v>59</v>
      </c>
      <c r="B3" s="56" t="s">
        <v>60</v>
      </c>
      <c r="C3" s="56"/>
      <c r="D3" s="56"/>
      <c r="E3" s="57" t="s">
        <v>61</v>
      </c>
      <c r="F3" s="58" t="s">
        <v>62</v>
      </c>
      <c r="G3" s="47" t="s">
        <v>61</v>
      </c>
      <c r="H3" s="47" t="s">
        <v>62</v>
      </c>
    </row>
    <row r="4" spans="1:6" ht="18" customHeight="1">
      <c r="A4" s="56" t="s">
        <v>63</v>
      </c>
      <c r="B4" s="56"/>
      <c r="C4" s="56"/>
      <c r="D4" s="56"/>
      <c r="E4" s="56"/>
      <c r="F4" s="56"/>
    </row>
    <row r="5" spans="1:8" ht="13.5" customHeight="1">
      <c r="A5" s="59" t="s">
        <v>64</v>
      </c>
      <c r="B5" s="60" t="s">
        <v>65</v>
      </c>
      <c r="C5" s="60"/>
      <c r="D5" s="60"/>
      <c r="E5" s="61">
        <f>E11+E12+E13</f>
        <v>39</v>
      </c>
      <c r="F5" s="62" t="s">
        <v>66</v>
      </c>
      <c r="G5" s="47">
        <v>52</v>
      </c>
      <c r="H5" s="47">
        <v>4</v>
      </c>
    </row>
    <row r="6" spans="1:8" ht="13.5" customHeight="1">
      <c r="A6" s="59" t="s">
        <v>67</v>
      </c>
      <c r="B6" s="60" t="s">
        <v>68</v>
      </c>
      <c r="C6" s="60"/>
      <c r="D6" s="60"/>
      <c r="E6" s="61">
        <v>0</v>
      </c>
      <c r="F6" s="63">
        <v>0</v>
      </c>
      <c r="G6" s="47">
        <v>4</v>
      </c>
      <c r="H6" s="47">
        <v>0</v>
      </c>
    </row>
    <row r="7" spans="1:8" ht="13.5" customHeight="1">
      <c r="A7" s="59" t="s">
        <v>69</v>
      </c>
      <c r="B7" s="60" t="s">
        <v>70</v>
      </c>
      <c r="C7" s="60"/>
      <c r="D7" s="60"/>
      <c r="E7" s="64">
        <f>100-E6*100/E5</f>
        <v>100</v>
      </c>
      <c r="F7" s="63">
        <f>100-0*100/2</f>
        <v>100</v>
      </c>
      <c r="G7" s="47">
        <v>92.31</v>
      </c>
      <c r="H7" s="47">
        <v>100</v>
      </c>
    </row>
    <row r="8" spans="1:6" ht="13.5" customHeight="1">
      <c r="A8" s="56" t="s">
        <v>71</v>
      </c>
      <c r="B8" s="56"/>
      <c r="C8" s="56"/>
      <c r="D8" s="56"/>
      <c r="E8" s="56"/>
      <c r="F8" s="56"/>
    </row>
    <row r="9" spans="1:8" ht="68.25" customHeight="1">
      <c r="A9" s="65" t="s">
        <v>72</v>
      </c>
      <c r="B9" s="56" t="s">
        <v>73</v>
      </c>
      <c r="C9" s="56"/>
      <c r="D9" s="56"/>
      <c r="E9" s="66" t="s">
        <v>74</v>
      </c>
      <c r="F9" s="67" t="s">
        <v>75</v>
      </c>
      <c r="G9" s="47" t="s">
        <v>76</v>
      </c>
      <c r="H9" s="47" t="s">
        <v>75</v>
      </c>
    </row>
    <row r="10" spans="1:8" ht="108" customHeight="1">
      <c r="A10" s="65" t="s">
        <v>77</v>
      </c>
      <c r="B10" s="56" t="s">
        <v>78</v>
      </c>
      <c r="C10" s="56"/>
      <c r="D10" s="56"/>
      <c r="E10" s="68" t="s">
        <v>79</v>
      </c>
      <c r="F10" s="69" t="s">
        <v>80</v>
      </c>
      <c r="G10" s="47" t="s">
        <v>79</v>
      </c>
      <c r="H10" s="47" t="s">
        <v>81</v>
      </c>
    </row>
    <row r="11" spans="1:6" ht="40.5" customHeight="1">
      <c r="A11" s="70" t="s">
        <v>82</v>
      </c>
      <c r="B11" s="24">
        <f>'контрол лист'!A10</f>
        <v>0</v>
      </c>
      <c r="C11" s="24">
        <f>'контрол лист'!F10</f>
        <v>0</v>
      </c>
      <c r="D11" s="24">
        <f>'контрол лист'!E10</f>
        <v>0</v>
      </c>
      <c r="E11" s="61">
        <f>'контрол лист'!G10</f>
        <v>11</v>
      </c>
      <c r="F11" s="58" t="s">
        <v>66</v>
      </c>
    </row>
    <row r="12" spans="1:8" ht="36">
      <c r="A12" s="70" t="s">
        <v>83</v>
      </c>
      <c r="B12" s="24" t="s">
        <v>84</v>
      </c>
      <c r="C12" s="24">
        <f>'контрол лист'!F11</f>
        <v>0</v>
      </c>
      <c r="D12" s="24">
        <f>'контрол лист'!E11</f>
        <v>0</v>
      </c>
      <c r="E12" s="61">
        <f>'контрол лист'!G11</f>
        <v>16</v>
      </c>
      <c r="F12" s="58" t="s">
        <v>66</v>
      </c>
      <c r="G12" s="47">
        <v>22</v>
      </c>
      <c r="H12" s="47" t="s">
        <v>66</v>
      </c>
    </row>
    <row r="13" spans="1:6" ht="36">
      <c r="A13" s="70" t="s">
        <v>85</v>
      </c>
      <c r="B13" s="24" t="s">
        <v>29</v>
      </c>
      <c r="C13" s="24" t="s">
        <v>30</v>
      </c>
      <c r="D13" s="24" t="s">
        <v>31</v>
      </c>
      <c r="E13" s="61">
        <f>'контрол лист'!G12</f>
        <v>12</v>
      </c>
      <c r="F13" s="58" t="s">
        <v>66</v>
      </c>
    </row>
    <row r="14" spans="1:6" ht="13.5" customHeight="1">
      <c r="A14" s="56" t="s">
        <v>86</v>
      </c>
      <c r="B14" s="56"/>
      <c r="C14" s="56"/>
      <c r="D14" s="56"/>
      <c r="E14" s="56"/>
      <c r="F14" s="56"/>
    </row>
    <row r="15" spans="1:8" ht="44.25" customHeight="1">
      <c r="A15" s="71" t="s">
        <v>87</v>
      </c>
      <c r="B15" s="60" t="s">
        <v>88</v>
      </c>
      <c r="C15" s="60"/>
      <c r="D15" s="60"/>
      <c r="E15" s="72" t="s">
        <v>89</v>
      </c>
      <c r="F15" s="67" t="s">
        <v>90</v>
      </c>
      <c r="G15" s="47" t="s">
        <v>91</v>
      </c>
      <c r="H15" s="47" t="s">
        <v>66</v>
      </c>
    </row>
    <row r="16" spans="1:7" ht="51" customHeight="1">
      <c r="A16" s="71"/>
      <c r="B16" s="60" t="s">
        <v>88</v>
      </c>
      <c r="C16" s="60"/>
      <c r="D16" s="60"/>
      <c r="E16" s="30" t="s">
        <v>92</v>
      </c>
      <c r="F16" s="32" t="s">
        <v>66</v>
      </c>
      <c r="G16" s="33" t="s">
        <v>43</v>
      </c>
    </row>
    <row r="17" spans="1:6" ht="54" customHeight="1">
      <c r="A17" s="71"/>
      <c r="B17" s="60" t="s">
        <v>93</v>
      </c>
      <c r="C17" s="60"/>
      <c r="D17" s="60"/>
      <c r="E17" s="72" t="s">
        <v>66</v>
      </c>
      <c r="F17" s="73" t="s">
        <v>94</v>
      </c>
    </row>
    <row r="18" spans="1:6" ht="54" customHeight="1">
      <c r="A18" s="71"/>
      <c r="B18" s="60" t="s">
        <v>93</v>
      </c>
      <c r="C18" s="60"/>
      <c r="D18" s="60"/>
      <c r="E18" s="72" t="s">
        <v>66</v>
      </c>
      <c r="F18" s="73" t="s">
        <v>95</v>
      </c>
    </row>
    <row r="19" spans="1:8" ht="50.25" customHeight="1">
      <c r="A19" s="71" t="s">
        <v>96</v>
      </c>
      <c r="B19" s="60" t="s">
        <v>97</v>
      </c>
      <c r="C19" s="60"/>
      <c r="D19" s="60"/>
      <c r="E19" s="72" t="s">
        <v>66</v>
      </c>
      <c r="F19" s="72" t="s">
        <v>90</v>
      </c>
      <c r="G19" s="47" t="s">
        <v>98</v>
      </c>
      <c r="H19" s="47" t="s">
        <v>98</v>
      </c>
    </row>
    <row r="20" spans="1:6" ht="13.5" customHeight="1">
      <c r="A20" s="56" t="s">
        <v>99</v>
      </c>
      <c r="B20" s="56"/>
      <c r="C20" s="56"/>
      <c r="D20" s="56"/>
      <c r="E20" s="56"/>
      <c r="F20" s="56"/>
    </row>
    <row r="21" spans="1:8" ht="13.5" customHeight="1">
      <c r="A21" s="59" t="s">
        <v>100</v>
      </c>
      <c r="B21" s="60" t="s">
        <v>101</v>
      </c>
      <c r="C21" s="60"/>
      <c r="D21" s="60"/>
      <c r="E21" s="74" t="s">
        <v>102</v>
      </c>
      <c r="F21" s="74" t="s">
        <v>102</v>
      </c>
      <c r="G21" s="47" t="s">
        <v>102</v>
      </c>
      <c r="H21" s="47" t="s">
        <v>102</v>
      </c>
    </row>
    <row r="22" spans="1:6" ht="13.5" customHeight="1">
      <c r="A22" s="59" t="s">
        <v>103</v>
      </c>
      <c r="B22" s="60" t="s">
        <v>104</v>
      </c>
      <c r="C22" s="60"/>
      <c r="D22" s="60"/>
      <c r="E22" s="74"/>
      <c r="F22" s="74"/>
    </row>
    <row r="23" spans="1:6" ht="13.5" customHeight="1">
      <c r="A23" s="59" t="s">
        <v>105</v>
      </c>
      <c r="B23" s="60" t="s">
        <v>106</v>
      </c>
      <c r="C23" s="60"/>
      <c r="D23" s="60"/>
      <c r="E23" s="74"/>
      <c r="F23" s="74"/>
    </row>
    <row r="24" spans="1:6" ht="13.5" customHeight="1">
      <c r="A24" s="56" t="s">
        <v>107</v>
      </c>
      <c r="B24" s="56"/>
      <c r="C24" s="56"/>
      <c r="D24" s="56"/>
      <c r="E24" s="56"/>
      <c r="F24" s="56"/>
    </row>
    <row r="25" spans="1:6" ht="39" customHeight="1">
      <c r="A25" s="59" t="s">
        <v>108</v>
      </c>
      <c r="B25" s="75" t="s">
        <v>109</v>
      </c>
      <c r="C25" s="75"/>
      <c r="D25" s="75"/>
      <c r="E25" s="75"/>
      <c r="F25" s="75"/>
    </row>
    <row r="26" s="47" customFormat="1" ht="15">
      <c r="F26" s="76"/>
    </row>
    <row r="27" spans="1:6" ht="15.75" customHeight="1">
      <c r="A27" s="77" t="s">
        <v>110</v>
      </c>
      <c r="B27" s="77"/>
      <c r="F27" s="76"/>
    </row>
    <row r="28" spans="1:6" ht="24.75" customHeight="1">
      <c r="A28" s="42" t="s">
        <v>54</v>
      </c>
      <c r="B28" s="42"/>
      <c r="C28" s="78" t="s">
        <v>111</v>
      </c>
      <c r="D28" s="78"/>
      <c r="E28" s="78"/>
      <c r="F28" s="79"/>
    </row>
    <row r="29" s="47" customFormat="1" ht="15">
      <c r="F29" s="79"/>
    </row>
    <row r="30" spans="1:6" ht="15.75" customHeight="1">
      <c r="A30" s="77" t="s">
        <v>18</v>
      </c>
      <c r="B30" s="77"/>
      <c r="F30" s="79"/>
    </row>
    <row r="31" spans="1:6" ht="36" customHeight="1">
      <c r="A31" s="45" t="s">
        <v>112</v>
      </c>
      <c r="B31" s="45"/>
      <c r="C31" s="80"/>
      <c r="D31" s="41"/>
      <c r="E31" s="41" t="s">
        <v>113</v>
      </c>
      <c r="F31" s="79"/>
    </row>
    <row r="32" ht="15.75">
      <c r="F32" s="79"/>
    </row>
    <row r="35" ht="14.25" customHeight="1"/>
  </sheetData>
  <sheetProtection selectLockedCells="1" selectUnlockedCells="1"/>
  <mergeCells count="29">
    <mergeCell ref="A1:F1"/>
    <mergeCell ref="B2:C2"/>
    <mergeCell ref="B3:D3"/>
    <mergeCell ref="A4:F4"/>
    <mergeCell ref="B5:D5"/>
    <mergeCell ref="B6:D6"/>
    <mergeCell ref="B7:D7"/>
    <mergeCell ref="A8:F8"/>
    <mergeCell ref="B9:D9"/>
    <mergeCell ref="B10:D10"/>
    <mergeCell ref="A14:F14"/>
    <mergeCell ref="B15:D15"/>
    <mergeCell ref="B16:D16"/>
    <mergeCell ref="B17:D17"/>
    <mergeCell ref="B18:D18"/>
    <mergeCell ref="B19:D19"/>
    <mergeCell ref="A20:F20"/>
    <mergeCell ref="B21:D21"/>
    <mergeCell ref="E21:E23"/>
    <mergeCell ref="F21:F23"/>
    <mergeCell ref="B22:D22"/>
    <mergeCell ref="B23:D23"/>
    <mergeCell ref="A24:F24"/>
    <mergeCell ref="B25:F25"/>
    <mergeCell ref="A27:B27"/>
    <mergeCell ref="A28:B28"/>
    <mergeCell ref="C28:E28"/>
    <mergeCell ref="A30:B30"/>
    <mergeCell ref="A31:B31"/>
  </mergeCells>
  <printOptions/>
  <pageMargins left="0.6020833333333333" right="0.5861111111111111" top="0.3541666666666667" bottom="0.5986111111111111" header="0.5118055555555555" footer="0.5118055555555555"/>
  <pageSetup horizontalDpi="300" verticalDpi="300" orientation="portrait" pageOrder="overThenDown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="74" zoomScaleNormal="74" workbookViewId="0" topLeftCell="A1">
      <selection activeCell="A7" sqref="A7"/>
    </sheetView>
  </sheetViews>
  <sheetFormatPr defaultColWidth="8.796875" defaultRowHeight="14.25"/>
  <cols>
    <col min="1" max="1" width="3.19921875" style="81" customWidth="1"/>
    <col min="2" max="16384" width="11.19921875" style="81" customWidth="1"/>
  </cols>
  <sheetData>
    <row r="1" spans="1:9" ht="24" customHeight="1">
      <c r="A1" s="16" t="s">
        <v>114</v>
      </c>
      <c r="B1" s="16"/>
      <c r="C1" s="16"/>
      <c r="D1" s="16"/>
      <c r="E1" s="16"/>
      <c r="F1" s="16"/>
      <c r="G1" s="16"/>
      <c r="H1" s="82"/>
      <c r="I1" s="82"/>
    </row>
    <row r="2" spans="1:9" ht="15">
      <c r="A2"/>
      <c r="B2"/>
      <c r="C2"/>
      <c r="D2" s="82"/>
      <c r="E2" s="82"/>
      <c r="F2" s="82"/>
      <c r="G2" s="82"/>
      <c r="H2" s="82"/>
      <c r="I2" s="82"/>
    </row>
    <row r="3" spans="1:9" ht="15">
      <c r="A3" s="82"/>
      <c r="B3" s="82"/>
      <c r="C3" s="82"/>
      <c r="D3" s="82"/>
      <c r="E3" s="82"/>
      <c r="F3" s="82"/>
      <c r="G3" s="82"/>
      <c r="H3" s="82"/>
      <c r="I3" s="82"/>
    </row>
    <row r="4" spans="1:8" ht="59.25" customHeight="1">
      <c r="A4" s="83" t="s">
        <v>115</v>
      </c>
      <c r="B4" s="84" t="s">
        <v>116</v>
      </c>
      <c r="C4" s="83" t="s">
        <v>117</v>
      </c>
      <c r="D4" s="83" t="s">
        <v>118</v>
      </c>
      <c r="E4" s="83" t="s">
        <v>119</v>
      </c>
      <c r="F4" s="83" t="s">
        <v>120</v>
      </c>
      <c r="G4" s="83" t="s">
        <v>121</v>
      </c>
      <c r="H4" s="83" t="s">
        <v>122</v>
      </c>
    </row>
    <row r="5" spans="1:8" ht="13.5" customHeight="1">
      <c r="A5" s="85"/>
      <c r="B5" s="85"/>
      <c r="C5" s="85"/>
      <c r="D5" s="85"/>
      <c r="E5" s="85"/>
      <c r="F5" s="85"/>
      <c r="G5" s="85"/>
      <c r="H5" s="85"/>
    </row>
    <row r="6" spans="1:8" ht="22.5" customHeight="1">
      <c r="A6" s="84" t="s">
        <v>123</v>
      </c>
      <c r="B6" s="84"/>
      <c r="C6" s="84"/>
      <c r="D6" s="84"/>
      <c r="E6" s="84"/>
      <c r="F6" s="84"/>
      <c r="G6" s="84"/>
      <c r="H6" s="84"/>
    </row>
    <row r="7" spans="1:8" ht="63">
      <c r="A7" s="83">
        <v>1</v>
      </c>
      <c r="B7" s="86" t="s">
        <v>124</v>
      </c>
      <c r="C7" s="86" t="s">
        <v>125</v>
      </c>
      <c r="D7" s="86" t="s">
        <v>126</v>
      </c>
      <c r="E7" s="86" t="s">
        <v>127</v>
      </c>
      <c r="F7" s="86" t="s">
        <v>128</v>
      </c>
      <c r="G7" s="86" t="s">
        <v>129</v>
      </c>
      <c r="H7" s="86" t="s">
        <v>130</v>
      </c>
    </row>
    <row r="8" spans="1:8" ht="18.75" customHeight="1">
      <c r="A8" s="85" t="s">
        <v>131</v>
      </c>
      <c r="B8" s="85"/>
      <c r="C8" s="85"/>
      <c r="D8" s="85"/>
      <c r="E8" s="85"/>
      <c r="F8" s="85"/>
      <c r="G8" s="85"/>
      <c r="H8" s="85"/>
    </row>
    <row r="9" spans="1:8" ht="100.5" customHeight="1">
      <c r="A9" s="83">
        <v>2</v>
      </c>
      <c r="B9" s="83" t="s">
        <v>132</v>
      </c>
      <c r="C9" s="83" t="s">
        <v>133</v>
      </c>
      <c r="D9" s="86" t="s">
        <v>126</v>
      </c>
      <c r="E9" s="83" t="s">
        <v>134</v>
      </c>
      <c r="F9" s="83" t="s">
        <v>135</v>
      </c>
      <c r="G9" s="83" t="s">
        <v>136</v>
      </c>
      <c r="H9" s="83" t="s">
        <v>137</v>
      </c>
    </row>
  </sheetData>
  <sheetProtection selectLockedCells="1" selectUnlockedCells="1"/>
  <mergeCells count="4">
    <mergeCell ref="A1:G1"/>
    <mergeCell ref="A5:H5"/>
    <mergeCell ref="A6:H6"/>
    <mergeCell ref="A8:H8"/>
  </mergeCell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="74" zoomScaleNormal="74" workbookViewId="0" topLeftCell="A1">
      <selection activeCell="B11" sqref="B11"/>
    </sheetView>
  </sheetViews>
  <sheetFormatPr defaultColWidth="8.796875" defaultRowHeight="14.25"/>
  <cols>
    <col min="1" max="1" width="11.19921875" style="81" customWidth="1"/>
    <col min="2" max="2" width="10.69921875" style="81" hidden="1" customWidth="1"/>
    <col min="3" max="3" width="14.69921875" style="81" customWidth="1"/>
    <col min="4" max="4" width="45.19921875" style="81" customWidth="1"/>
    <col min="5" max="16384" width="11.19921875" style="81" customWidth="1"/>
  </cols>
  <sheetData>
    <row r="1" spans="1:8" ht="15">
      <c r="A1"/>
      <c r="B1"/>
      <c r="C1"/>
      <c r="D1"/>
      <c r="E1"/>
      <c r="F1"/>
      <c r="G1"/>
      <c r="H1"/>
    </row>
    <row r="2" spans="1:8" ht="16.5">
      <c r="A2"/>
      <c r="B2" s="87"/>
      <c r="C2" s="88"/>
      <c r="D2" s="88"/>
      <c r="E2"/>
      <c r="F2"/>
      <c r="G2"/>
      <c r="H2"/>
    </row>
    <row r="3" spans="1:4" ht="38.25" customHeight="1">
      <c r="A3"/>
      <c r="B3" s="89"/>
      <c r="C3" s="90" t="s">
        <v>138</v>
      </c>
      <c r="D3" s="91" t="s">
        <v>139</v>
      </c>
    </row>
    <row r="4" spans="1:4" ht="36" customHeight="1">
      <c r="A4"/>
      <c r="B4" s="89"/>
      <c r="C4" s="90" t="s">
        <v>140</v>
      </c>
      <c r="D4" s="92" t="s">
        <v>141</v>
      </c>
    </row>
    <row r="5" spans="1:4" ht="36" customHeight="1">
      <c r="A5" s="93"/>
      <c r="B5" s="94"/>
      <c r="C5" s="90" t="s">
        <v>142</v>
      </c>
      <c r="D5" s="95">
        <v>7724877504</v>
      </c>
    </row>
    <row r="6" spans="1:4" ht="67.5" customHeight="1">
      <c r="A6" s="93"/>
      <c r="B6" s="94"/>
      <c r="C6" s="90" t="s">
        <v>143</v>
      </c>
      <c r="D6" s="96" t="s">
        <v>144</v>
      </c>
    </row>
    <row r="7" spans="2:4" ht="42.75" customHeight="1">
      <c r="B7" s="89"/>
      <c r="C7" s="90" t="s">
        <v>145</v>
      </c>
      <c r="D7" s="97" t="s">
        <v>146</v>
      </c>
    </row>
    <row r="8" spans="2:4" ht="15">
      <c r="B8" s="89"/>
      <c r="C8" s="98" t="s">
        <v>147</v>
      </c>
      <c r="D8" s="98"/>
    </row>
    <row r="9" spans="2:4" ht="15">
      <c r="B9" s="89"/>
      <c r="C9" s="98"/>
      <c r="D9" s="98"/>
    </row>
    <row r="10" spans="2:4" ht="30">
      <c r="B10" s="89"/>
      <c r="C10" s="99" t="s">
        <v>148</v>
      </c>
      <c r="D10" s="100">
        <v>25</v>
      </c>
    </row>
    <row r="11" spans="2:4" ht="13.5" customHeight="1">
      <c r="B11" s="101" t="s">
        <v>149</v>
      </c>
      <c r="C11" s="101"/>
      <c r="D11" s="101"/>
    </row>
    <row r="12" spans="2:4" ht="15">
      <c r="B12" s="101"/>
      <c r="C12" s="101"/>
      <c r="D12" s="101"/>
    </row>
    <row r="13" spans="2:4" ht="30" customHeight="1">
      <c r="B13" s="102" t="s">
        <v>150</v>
      </c>
      <c r="C13" s="102"/>
      <c r="D13" s="102"/>
    </row>
    <row r="14" spans="2:4" ht="15">
      <c r="B14" s="102"/>
      <c r="C14" s="102"/>
      <c r="D14" s="102"/>
    </row>
    <row r="15" spans="2:4" ht="15">
      <c r="B15" s="102" t="s">
        <v>151</v>
      </c>
      <c r="C15" s="102"/>
      <c r="D15" s="102"/>
    </row>
    <row r="16" spans="2:4" ht="15">
      <c r="B16" s="102"/>
      <c r="C16" s="102"/>
      <c r="D16" s="102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 display="t.nezvankina@yandex.ru"/>
  </hyperlink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zoomScale="74" zoomScaleNormal="74" workbookViewId="0" topLeftCell="A1">
      <selection activeCell="G11" sqref="G11"/>
    </sheetView>
  </sheetViews>
  <sheetFormatPr defaultColWidth="8.796875" defaultRowHeight="14.25"/>
  <cols>
    <col min="1" max="1" width="5.69921875" style="103" customWidth="1"/>
    <col min="2" max="2" width="30.19921875" style="104" customWidth="1"/>
    <col min="3" max="3" width="9.69921875" style="103" customWidth="1"/>
    <col min="4" max="4" width="11.19921875" style="105" customWidth="1"/>
    <col min="5" max="5" width="11.296875" style="106" customWidth="1"/>
    <col min="6" max="6" width="13.69921875" style="106" customWidth="1"/>
    <col min="7" max="7" width="8.69921875" style="103" customWidth="1"/>
    <col min="8" max="8" width="4.19921875" style="103" customWidth="1"/>
    <col min="9" max="9" width="8.3984375" style="103" customWidth="1"/>
    <col min="10" max="16384" width="11.19921875" style="103" customWidth="1"/>
  </cols>
  <sheetData>
    <row r="1" spans="1:6" ht="15.75" customHeight="1">
      <c r="A1" s="107" t="s">
        <v>13</v>
      </c>
      <c r="B1" s="107"/>
      <c r="C1" s="107"/>
      <c r="D1" s="107"/>
      <c r="E1" s="107"/>
      <c r="F1" s="107"/>
    </row>
    <row r="2" spans="1:5" ht="15.75">
      <c r="A2" s="108"/>
      <c r="B2" s="108"/>
      <c r="C2"/>
      <c r="D2" s="109"/>
      <c r="E2" s="110"/>
    </row>
    <row r="3" spans="1:5" ht="15.75" customHeight="1">
      <c r="A3" s="111">
        <f>обложка!C8</f>
        <v>0</v>
      </c>
      <c r="B3" s="111"/>
      <c r="C3"/>
      <c r="D3" s="109"/>
      <c r="E3" s="110"/>
    </row>
    <row r="4" spans="1:5" ht="15.75">
      <c r="A4"/>
      <c r="B4"/>
      <c r="C4"/>
      <c r="D4" s="109"/>
      <c r="E4" s="110"/>
    </row>
    <row r="5" spans="1:6" ht="27.75">
      <c r="A5" s="112" t="s">
        <v>152</v>
      </c>
      <c r="B5" s="113">
        <f>'контрол лист'!B3</f>
        <v>0</v>
      </c>
      <c r="C5" s="113">
        <f>'контрол лист'!D3</f>
        <v>0</v>
      </c>
      <c r="D5" s="113" t="s">
        <v>153</v>
      </c>
      <c r="E5" s="114" t="s">
        <v>154</v>
      </c>
      <c r="F5" s="115" t="s">
        <v>154</v>
      </c>
    </row>
    <row r="6" spans="1:6" ht="16.5">
      <c r="A6" s="116">
        <v>1</v>
      </c>
      <c r="B6" s="117" t="s">
        <v>155</v>
      </c>
      <c r="C6" s="118" t="s">
        <v>31</v>
      </c>
      <c r="D6" s="119" t="s">
        <v>156</v>
      </c>
      <c r="E6" s="120">
        <v>45301</v>
      </c>
      <c r="F6" s="121">
        <v>45315</v>
      </c>
    </row>
    <row r="7" spans="1:6" ht="16.5">
      <c r="A7" s="116">
        <v>2</v>
      </c>
      <c r="B7" s="117" t="s">
        <v>157</v>
      </c>
      <c r="C7" s="118" t="s">
        <v>31</v>
      </c>
      <c r="D7" s="119" t="s">
        <v>156</v>
      </c>
      <c r="E7" s="120">
        <f aca="true" t="shared" si="0" ref="E7:E11">E6</f>
        <v>45301</v>
      </c>
      <c r="F7" s="121">
        <f aca="true" t="shared" si="1" ref="F7:F11">F6</f>
        <v>45315</v>
      </c>
    </row>
    <row r="8" spans="1:6" ht="26.25">
      <c r="A8" s="116">
        <v>3</v>
      </c>
      <c r="B8" s="117" t="s">
        <v>158</v>
      </c>
      <c r="C8" s="118" t="s">
        <v>31</v>
      </c>
      <c r="D8" s="119" t="s">
        <v>156</v>
      </c>
      <c r="E8" s="120">
        <f t="shared" si="0"/>
        <v>45301</v>
      </c>
      <c r="F8" s="121">
        <f t="shared" si="1"/>
        <v>45315</v>
      </c>
    </row>
    <row r="9" spans="1:6" ht="26.25">
      <c r="A9" s="116">
        <v>4</v>
      </c>
      <c r="B9" s="117" t="s">
        <v>159</v>
      </c>
      <c r="C9" s="118" t="s">
        <v>31</v>
      </c>
      <c r="D9" s="119" t="s">
        <v>156</v>
      </c>
      <c r="E9" s="120">
        <f t="shared" si="0"/>
        <v>45301</v>
      </c>
      <c r="F9" s="121">
        <f t="shared" si="1"/>
        <v>45315</v>
      </c>
    </row>
    <row r="10" spans="1:6" ht="16.5">
      <c r="A10" s="116">
        <v>5</v>
      </c>
      <c r="B10" s="117" t="s">
        <v>160</v>
      </c>
      <c r="C10" s="118" t="s">
        <v>31</v>
      </c>
      <c r="D10" s="119" t="s">
        <v>156</v>
      </c>
      <c r="E10" s="120">
        <f t="shared" si="0"/>
        <v>45301</v>
      </c>
      <c r="F10" s="121">
        <f t="shared" si="1"/>
        <v>45315</v>
      </c>
    </row>
    <row r="11" spans="1:6" ht="16.5">
      <c r="A11" s="116">
        <v>6</v>
      </c>
      <c r="B11" s="117" t="s">
        <v>161</v>
      </c>
      <c r="C11" s="118" t="s">
        <v>31</v>
      </c>
      <c r="D11" s="119" t="s">
        <v>156</v>
      </c>
      <c r="E11" s="120">
        <f t="shared" si="0"/>
        <v>45301</v>
      </c>
      <c r="F11" s="121">
        <f t="shared" si="1"/>
        <v>45315</v>
      </c>
    </row>
    <row r="12" spans="1:5" ht="16.5">
      <c r="A12" s="122"/>
      <c r="B12" s="123"/>
      <c r="C12"/>
      <c r="D12" s="109"/>
      <c r="E12" s="110"/>
    </row>
    <row r="13" spans="2:6" ht="27.75" customHeight="1">
      <c r="B13" s="124" t="s">
        <v>162</v>
      </c>
      <c r="C13"/>
      <c r="D13" s="125" t="s">
        <v>163</v>
      </c>
      <c r="E13" s="125"/>
      <c r="F13" s="125"/>
    </row>
    <row r="14" spans="2:5" ht="15.75">
      <c r="B14" s="10"/>
      <c r="C14"/>
      <c r="D14" s="109"/>
      <c r="E14" s="110"/>
    </row>
    <row r="15" spans="2:5" ht="15.75">
      <c r="B15" s="126" t="s">
        <v>18</v>
      </c>
      <c r="C15"/>
      <c r="D15" s="109"/>
      <c r="E15" s="110"/>
    </row>
    <row r="16" spans="2:6" ht="42.75" customHeight="1">
      <c r="B16" s="127" t="s">
        <v>164</v>
      </c>
      <c r="C16"/>
      <c r="D16" s="125" t="s">
        <v>165</v>
      </c>
      <c r="E16" s="125"/>
      <c r="F16" s="125"/>
    </row>
    <row r="22" ht="39.75" customHeight="1"/>
    <row r="25" ht="15.75" customHeight="1"/>
  </sheetData>
  <sheetProtection selectLockedCells="1" selectUnlockedCells="1"/>
  <mergeCells count="4">
    <mergeCell ref="A1:F1"/>
    <mergeCell ref="A3:B3"/>
    <mergeCell ref="D13:F13"/>
    <mergeCell ref="D16:F16"/>
  </mergeCells>
  <printOptions/>
  <pageMargins left="0.7083333333333334" right="0.5041666666666667" top="0.5118055555555555" bottom="0.305555555555555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zoomScale="74" zoomScaleNormal="74" workbookViewId="0" topLeftCell="A1">
      <selection activeCell="D3" sqref="D3"/>
    </sheetView>
  </sheetViews>
  <sheetFormatPr defaultColWidth="8.796875" defaultRowHeight="14.25"/>
  <cols>
    <col min="1" max="1" width="18.69921875" style="104" customWidth="1"/>
    <col min="2" max="2" width="16.19921875" style="103" customWidth="1"/>
    <col min="3" max="3" width="11.19921875" style="105" customWidth="1"/>
    <col min="4" max="4" width="11.69921875" style="103" customWidth="1"/>
    <col min="5" max="5" width="14.69921875" style="103" customWidth="1"/>
    <col min="6" max="6" width="8.69921875" style="105" customWidth="1"/>
    <col min="7" max="16384" width="11.19921875" style="103" customWidth="1"/>
  </cols>
  <sheetData>
    <row r="1" spans="1:256" ht="14.25" customHeight="1">
      <c r="A1" s="128" t="s">
        <v>166</v>
      </c>
      <c r="B1" s="128"/>
      <c r="C1" s="128"/>
      <c r="D1" s="128"/>
      <c r="E1" s="128"/>
      <c r="F1" s="128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129" t="s">
        <v>167</v>
      </c>
      <c r="B2" s="129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132" customFormat="1" ht="57">
      <c r="A3" s="130">
        <f>'контрол лист'!B3</f>
        <v>0</v>
      </c>
      <c r="B3" s="130">
        <f>'контрол лист'!C3</f>
        <v>0</v>
      </c>
      <c r="C3" s="130" t="s">
        <v>168</v>
      </c>
      <c r="D3" s="131" t="s">
        <v>169</v>
      </c>
      <c r="E3" s="130" t="s">
        <v>170</v>
      </c>
      <c r="F3" s="130" t="s">
        <v>171</v>
      </c>
    </row>
    <row r="4" spans="1:6" ht="18.75">
      <c r="A4" s="130" t="s">
        <v>172</v>
      </c>
      <c r="B4" s="133" t="s">
        <v>173</v>
      </c>
      <c r="C4" s="133"/>
      <c r="D4" s="98"/>
      <c r="E4" s="98"/>
      <c r="F4" s="98"/>
    </row>
    <row r="5" spans="1:6" ht="37.5">
      <c r="A5" s="130" t="s">
        <v>174</v>
      </c>
      <c r="B5" s="133">
        <v>4.5</v>
      </c>
      <c r="C5" s="133"/>
      <c r="D5" s="98"/>
      <c r="E5" s="98"/>
      <c r="F5" s="98"/>
    </row>
    <row r="6" spans="1:6" ht="37.5">
      <c r="A6" s="130" t="s">
        <v>175</v>
      </c>
      <c r="B6" s="133" t="s">
        <v>176</v>
      </c>
      <c r="C6" s="133"/>
      <c r="D6" s="98"/>
      <c r="E6" s="98"/>
      <c r="F6" s="98"/>
    </row>
    <row r="7" spans="1:6" ht="37.5">
      <c r="A7" s="130" t="s">
        <v>177</v>
      </c>
      <c r="B7" s="133">
        <v>12</v>
      </c>
      <c r="C7" s="133"/>
      <c r="D7" s="98"/>
      <c r="E7" s="98"/>
      <c r="F7" s="98"/>
    </row>
    <row r="8" spans="1:6" ht="37.5">
      <c r="A8" s="130" t="s">
        <v>178</v>
      </c>
      <c r="B8" s="133">
        <v>13.14</v>
      </c>
      <c r="C8" s="133"/>
      <c r="D8" s="98"/>
      <c r="E8" s="98"/>
      <c r="F8" s="98"/>
    </row>
    <row r="9" spans="1:6" ht="37.5">
      <c r="A9" s="130" t="s">
        <v>179</v>
      </c>
      <c r="B9" s="133">
        <v>15.16</v>
      </c>
      <c r="C9" s="133"/>
      <c r="D9" s="98"/>
      <c r="E9" s="98"/>
      <c r="F9" s="98"/>
    </row>
    <row r="10" spans="1:6" ht="27" customHeight="1">
      <c r="A10" s="130" t="s">
        <v>180</v>
      </c>
      <c r="B10" s="133" t="s">
        <v>181</v>
      </c>
      <c r="C10" s="133"/>
      <c r="D10" s="98"/>
      <c r="E10" s="98"/>
      <c r="F10" s="98"/>
    </row>
    <row r="11" spans="1:6" ht="18.75">
      <c r="A11" s="130" t="s">
        <v>182</v>
      </c>
      <c r="B11" s="133">
        <v>20.21</v>
      </c>
      <c r="C11" s="98"/>
      <c r="D11" s="134"/>
      <c r="E11" s="134"/>
      <c r="F11" s="98"/>
    </row>
    <row r="12" spans="1:6" ht="56.25">
      <c r="A12" s="130" t="s">
        <v>183</v>
      </c>
      <c r="B12" s="133">
        <v>22</v>
      </c>
      <c r="C12" s="98"/>
      <c r="D12" s="134"/>
      <c r="E12" s="134"/>
      <c r="F12" s="98"/>
    </row>
    <row r="13" spans="1:6" ht="37.5">
      <c r="A13" s="130" t="s">
        <v>184</v>
      </c>
      <c r="B13" s="133">
        <v>23</v>
      </c>
      <c r="C13" s="98"/>
      <c r="D13" s="134"/>
      <c r="E13" s="134"/>
      <c r="F13" s="98"/>
    </row>
    <row r="14" spans="1:6" ht="37.5">
      <c r="A14" s="130" t="s">
        <v>185</v>
      </c>
      <c r="B14" s="133">
        <v>24</v>
      </c>
      <c r="C14" s="98"/>
      <c r="D14" s="134"/>
      <c r="E14" s="134"/>
      <c r="F14" s="98"/>
    </row>
    <row r="15" spans="1:6" ht="37.5">
      <c r="A15" s="130" t="s">
        <v>186</v>
      </c>
      <c r="B15" s="133">
        <v>25</v>
      </c>
      <c r="C15" s="98"/>
      <c r="D15" s="134"/>
      <c r="E15" s="134"/>
      <c r="F15" s="98"/>
    </row>
    <row r="16" spans="1:6" ht="18.75" customHeight="1">
      <c r="A16" s="135" t="s">
        <v>187</v>
      </c>
      <c r="B16" s="135"/>
      <c r="C16" s="135"/>
      <c r="D16" s="134"/>
      <c r="E16" s="134"/>
      <c r="F16" s="98"/>
    </row>
  </sheetData>
  <sheetProtection selectLockedCells="1" selectUnlockedCells="1"/>
  <mergeCells count="3">
    <mergeCell ref="A1:F1"/>
    <mergeCell ref="A2:B2"/>
    <mergeCell ref="A16:C16"/>
  </mergeCells>
  <printOptions/>
  <pageMargins left="0.7083333333333334" right="0.5041666666666667" top="0.5118055555555555" bottom="1.5395833333333333" header="0.5118055555555555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24"/>
  <sheetViews>
    <sheetView tabSelected="1" zoomScale="74" zoomScaleNormal="74" workbookViewId="0" topLeftCell="A1">
      <selection activeCell="G12" sqref="G12"/>
    </sheetView>
  </sheetViews>
  <sheetFormatPr defaultColWidth="8.796875" defaultRowHeight="14.25"/>
  <cols>
    <col min="1" max="1" width="5.19921875" style="3" customWidth="1"/>
    <col min="2" max="2" width="28.69921875" style="15" customWidth="1"/>
    <col min="3" max="3" width="19.296875" style="108" customWidth="1"/>
    <col min="4" max="4" width="5.69921875" style="81" customWidth="1"/>
    <col min="5" max="5" width="11.69921875" style="108" customWidth="1"/>
    <col min="6" max="6" width="14.8984375" style="108" customWidth="1"/>
    <col min="7" max="7" width="6.69921875" style="81" customWidth="1"/>
    <col min="8" max="8" width="7.69921875" style="81" customWidth="1"/>
    <col min="9" max="9" width="8.69921875" style="81" customWidth="1"/>
    <col min="10" max="10" width="8.69921875" style="136" customWidth="1"/>
    <col min="11" max="11" width="7.69921875" style="136" customWidth="1"/>
    <col min="12" max="12" width="10.19921875" style="136" customWidth="1"/>
    <col min="13" max="252" width="11.19921875" style="137" customWidth="1"/>
    <col min="253" max="16384" width="11.19921875" style="0" customWidth="1"/>
  </cols>
  <sheetData>
    <row r="1" spans="1:13" s="138" customFormat="1" ht="12.75" customHeight="1">
      <c r="A1" s="3"/>
      <c r="B1" s="5" t="s">
        <v>14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2" ht="15.75" customHeight="1">
      <c r="B2" s="139">
        <f>обложка!C8</f>
        <v>0</v>
      </c>
      <c r="C2" s="139"/>
      <c r="D2" s="3"/>
      <c r="E2" s="140"/>
      <c r="F2" s="140"/>
      <c r="G2" s="3"/>
      <c r="H2" s="3"/>
      <c r="I2" s="3"/>
      <c r="J2" s="3"/>
      <c r="K2" s="3"/>
      <c r="L2" s="3"/>
    </row>
    <row r="3" spans="1:255" s="145" customFormat="1" ht="82.5" customHeight="1">
      <c r="A3" s="101" t="s">
        <v>188</v>
      </c>
      <c r="B3" s="131" t="s">
        <v>189</v>
      </c>
      <c r="C3" s="131" t="s">
        <v>190</v>
      </c>
      <c r="D3" s="141" t="s">
        <v>191</v>
      </c>
      <c r="E3" s="131" t="s">
        <v>192</v>
      </c>
      <c r="F3" s="131" t="s">
        <v>193</v>
      </c>
      <c r="G3" s="142" t="s">
        <v>194</v>
      </c>
      <c r="H3" s="142" t="s">
        <v>195</v>
      </c>
      <c r="I3" s="143" t="s">
        <v>196</v>
      </c>
      <c r="J3" s="141" t="s">
        <v>197</v>
      </c>
      <c r="K3" s="144" t="s">
        <v>198</v>
      </c>
      <c r="L3" s="141" t="s">
        <v>199</v>
      </c>
      <c r="IS3" s="146"/>
      <c r="IT3" s="146"/>
      <c r="IU3" s="146"/>
    </row>
    <row r="4" spans="1:255" s="149" customFormat="1" ht="33" customHeight="1">
      <c r="A4" s="147">
        <v>1</v>
      </c>
      <c r="B4" s="117" t="s">
        <v>155</v>
      </c>
      <c r="C4" s="117" t="s">
        <v>200</v>
      </c>
      <c r="D4" s="117" t="s">
        <v>31</v>
      </c>
      <c r="E4" s="74" t="s">
        <v>156</v>
      </c>
      <c r="F4" s="74" t="s">
        <v>201</v>
      </c>
      <c r="G4" s="117">
        <v>7</v>
      </c>
      <c r="H4" s="117">
        <v>0</v>
      </c>
      <c r="I4" s="117">
        <v>0</v>
      </c>
      <c r="J4" s="117">
        <v>0</v>
      </c>
      <c r="K4" s="117">
        <v>0</v>
      </c>
      <c r="L4" s="148">
        <v>0</v>
      </c>
      <c r="IS4" s="150"/>
      <c r="IT4" s="150"/>
      <c r="IU4" s="150"/>
    </row>
    <row r="5" spans="1:255" s="149" customFormat="1" ht="15.75">
      <c r="A5" s="147">
        <v>5</v>
      </c>
      <c r="B5" s="117" t="s">
        <v>157</v>
      </c>
      <c r="C5" s="117">
        <v>16</v>
      </c>
      <c r="D5" s="117" t="s">
        <v>31</v>
      </c>
      <c r="E5" s="74" t="s">
        <v>156</v>
      </c>
      <c r="F5" s="74" t="s">
        <v>201</v>
      </c>
      <c r="G5" s="117">
        <v>1</v>
      </c>
      <c r="H5" s="117">
        <v>0</v>
      </c>
      <c r="I5" s="117">
        <v>0</v>
      </c>
      <c r="J5" s="117">
        <v>0</v>
      </c>
      <c r="K5" s="117">
        <v>0</v>
      </c>
      <c r="L5" s="148">
        <v>0</v>
      </c>
      <c r="IS5" s="150"/>
      <c r="IT5" s="150"/>
      <c r="IU5" s="150"/>
    </row>
    <row r="6" spans="1:255" s="149" customFormat="1" ht="34.5" customHeight="1">
      <c r="A6" s="147">
        <v>7</v>
      </c>
      <c r="B6" s="117" t="s">
        <v>158</v>
      </c>
      <c r="C6" s="117">
        <v>30</v>
      </c>
      <c r="D6" s="117" t="s">
        <v>31</v>
      </c>
      <c r="E6" s="74" t="s">
        <v>156</v>
      </c>
      <c r="F6" s="74" t="s">
        <v>201</v>
      </c>
      <c r="G6" s="117">
        <v>1</v>
      </c>
      <c r="H6" s="117">
        <v>0</v>
      </c>
      <c r="I6" s="117">
        <v>0</v>
      </c>
      <c r="J6" s="117">
        <v>0</v>
      </c>
      <c r="K6" s="117">
        <v>0</v>
      </c>
      <c r="L6" s="148">
        <v>0</v>
      </c>
      <c r="IS6" s="150"/>
      <c r="IT6" s="150"/>
      <c r="IU6" s="150"/>
    </row>
    <row r="7" spans="1:255" s="149" customFormat="1" ht="26.25">
      <c r="A7" s="147">
        <v>11</v>
      </c>
      <c r="B7" s="117" t="s">
        <v>159</v>
      </c>
      <c r="C7" s="117">
        <v>1.6</v>
      </c>
      <c r="D7" s="117" t="s">
        <v>31</v>
      </c>
      <c r="E7" s="74" t="s">
        <v>156</v>
      </c>
      <c r="F7" s="74" t="s">
        <v>201</v>
      </c>
      <c r="G7" s="117">
        <v>2</v>
      </c>
      <c r="H7" s="117">
        <v>0</v>
      </c>
      <c r="I7" s="117">
        <v>0</v>
      </c>
      <c r="J7" s="117">
        <v>0</v>
      </c>
      <c r="K7" s="117">
        <v>0</v>
      </c>
      <c r="L7" s="148">
        <v>0</v>
      </c>
      <c r="IS7" s="150"/>
      <c r="IT7" s="150"/>
      <c r="IU7" s="150"/>
    </row>
    <row r="8" spans="1:255" s="149" customFormat="1" ht="33" customHeight="1">
      <c r="A8" s="147">
        <v>14</v>
      </c>
      <c r="B8" s="117" t="s">
        <v>160</v>
      </c>
      <c r="C8" s="117" t="s">
        <v>202</v>
      </c>
      <c r="D8" s="117" t="s">
        <v>31</v>
      </c>
      <c r="E8" s="151" t="s">
        <v>203</v>
      </c>
      <c r="F8" s="151" t="s">
        <v>204</v>
      </c>
      <c r="G8" s="117">
        <v>16</v>
      </c>
      <c r="H8" s="117">
        <v>0</v>
      </c>
      <c r="I8" s="117">
        <v>0</v>
      </c>
      <c r="J8" s="117">
        <v>0</v>
      </c>
      <c r="K8" s="117">
        <v>0</v>
      </c>
      <c r="L8" s="148">
        <v>0</v>
      </c>
      <c r="IS8" s="150"/>
      <c r="IT8" s="150"/>
      <c r="IU8" s="150"/>
    </row>
    <row r="9" spans="1:255" s="149" customFormat="1" ht="24.75" customHeight="1">
      <c r="A9" s="147">
        <v>15</v>
      </c>
      <c r="B9" s="117" t="s">
        <v>161</v>
      </c>
      <c r="C9" s="117" t="s">
        <v>205</v>
      </c>
      <c r="D9" s="117" t="s">
        <v>31</v>
      </c>
      <c r="E9" s="151" t="s">
        <v>203</v>
      </c>
      <c r="F9" s="151" t="s">
        <v>30</v>
      </c>
      <c r="G9" s="117">
        <v>12</v>
      </c>
      <c r="H9" s="117">
        <v>0</v>
      </c>
      <c r="I9" s="117">
        <v>0</v>
      </c>
      <c r="J9" s="117">
        <v>0</v>
      </c>
      <c r="K9" s="117">
        <v>0</v>
      </c>
      <c r="L9" s="148">
        <v>0</v>
      </c>
      <c r="IS9" s="150"/>
      <c r="IT9" s="150"/>
      <c r="IU9" s="150"/>
    </row>
    <row r="10" spans="1:12" ht="15.75" customHeight="1">
      <c r="A10" s="152" t="s">
        <v>206</v>
      </c>
      <c r="B10" s="152"/>
      <c r="C10" s="152"/>
      <c r="D10" s="152"/>
      <c r="E10" s="152" t="s">
        <v>31</v>
      </c>
      <c r="F10" s="152" t="s">
        <v>201</v>
      </c>
      <c r="G10" s="153">
        <f>G4+G5+G6+G7</f>
        <v>11</v>
      </c>
      <c r="H10" s="3"/>
      <c r="I10" s="3"/>
      <c r="J10" s="3"/>
      <c r="K10" s="3"/>
      <c r="L10" s="154"/>
    </row>
    <row r="11" spans="1:12" ht="15.75" customHeight="1">
      <c r="A11" s="152" t="s">
        <v>207</v>
      </c>
      <c r="B11" s="152"/>
      <c r="C11" s="152"/>
      <c r="D11" s="152"/>
      <c r="E11" s="152" t="s">
        <v>31</v>
      </c>
      <c r="F11" s="152" t="s">
        <v>204</v>
      </c>
      <c r="G11" s="153">
        <f>G8</f>
        <v>16</v>
      </c>
      <c r="H11" s="3"/>
      <c r="I11" s="3"/>
      <c r="J11" s="3"/>
      <c r="K11" s="3"/>
      <c r="L11" s="155"/>
    </row>
    <row r="12" spans="1:12" ht="15.75" customHeight="1">
      <c r="A12" s="152" t="s">
        <v>208</v>
      </c>
      <c r="B12" s="152"/>
      <c r="C12" s="152"/>
      <c r="D12" s="152"/>
      <c r="E12" s="152" t="s">
        <v>31</v>
      </c>
      <c r="F12" s="152" t="s">
        <v>30</v>
      </c>
      <c r="G12" s="153">
        <v>12</v>
      </c>
      <c r="H12" s="3"/>
      <c r="I12" s="3"/>
      <c r="J12" s="3"/>
      <c r="K12" s="3"/>
      <c r="L12" s="155"/>
    </row>
    <row r="13" spans="1:12" ht="15.75" customHeight="1">
      <c r="A13" s="156" t="s">
        <v>209</v>
      </c>
      <c r="B13" s="156"/>
      <c r="C13" s="156"/>
      <c r="D13" s="156"/>
      <c r="E13" s="156"/>
      <c r="F13" s="156"/>
      <c r="G13" s="156"/>
      <c r="H13" s="157">
        <v>0</v>
      </c>
      <c r="I13" s="155"/>
      <c r="J13" s="155"/>
      <c r="K13" s="155"/>
      <c r="L13" s="3"/>
    </row>
    <row r="14" spans="1:11" ht="15.75" customHeight="1">
      <c r="A14" s="158" t="s">
        <v>210</v>
      </c>
      <c r="B14" s="158"/>
      <c r="C14" s="158"/>
      <c r="D14" s="158"/>
      <c r="E14" s="158"/>
      <c r="F14" s="158"/>
      <c r="G14" s="158"/>
      <c r="H14" s="158"/>
      <c r="I14" s="159">
        <v>0</v>
      </c>
      <c r="J14" s="160"/>
      <c r="K14" s="160"/>
    </row>
    <row r="15" spans="1:11" ht="15.75" customHeight="1">
      <c r="A15" s="161" t="s">
        <v>211</v>
      </c>
      <c r="B15" s="161"/>
      <c r="C15" s="161"/>
      <c r="D15" s="161"/>
      <c r="E15" s="161"/>
      <c r="F15" s="161"/>
      <c r="G15" s="161"/>
      <c r="H15" s="161"/>
      <c r="I15" s="161"/>
      <c r="J15" s="162">
        <v>0</v>
      </c>
      <c r="K15" s="163"/>
    </row>
    <row r="16" spans="1:11" ht="15.75" customHeight="1">
      <c r="A16" s="158" t="s">
        <v>212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64">
        <v>0</v>
      </c>
    </row>
    <row r="17" spans="1:12" ht="15.75" customHeight="1">
      <c r="A17" s="158" t="s">
        <v>213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65">
        <v>0</v>
      </c>
    </row>
    <row r="18" spans="1:12" s="137" customFormat="1" ht="15.75" customHeight="1">
      <c r="A18" s="166"/>
      <c r="B18" s="167" t="s">
        <v>214</v>
      </c>
      <c r="C18" s="166"/>
      <c r="D18" s="166"/>
      <c r="E18" s="166"/>
      <c r="F18" s="166"/>
      <c r="G18" s="168"/>
      <c r="H18" s="168"/>
      <c r="I18" s="169"/>
      <c r="J18" s="169"/>
      <c r="K18" s="169"/>
      <c r="L18" s="81"/>
    </row>
    <row r="19" ht="15.75" customHeight="1"/>
    <row r="20" spans="1:8" ht="20.25" customHeight="1">
      <c r="A20" s="12" t="s">
        <v>15</v>
      </c>
      <c r="B20" s="12"/>
      <c r="C20" s="170"/>
      <c r="D20" s="3"/>
      <c r="E20" s="140"/>
      <c r="F20" s="140"/>
      <c r="G20" s="3"/>
      <c r="H20" s="3"/>
    </row>
    <row r="21" spans="1:12" ht="22.5" customHeight="1">
      <c r="A21" s="12" t="s">
        <v>162</v>
      </c>
      <c r="B21" s="12"/>
      <c r="C21" s="12"/>
      <c r="D21" s="3"/>
      <c r="E21" s="140"/>
      <c r="F21" s="140"/>
      <c r="G21" s="171"/>
      <c r="H21" s="12"/>
      <c r="I21" s="12" t="s">
        <v>215</v>
      </c>
      <c r="J21" s="12"/>
      <c r="K21" s="12"/>
      <c r="L21" s="12"/>
    </row>
    <row r="22" spans="2:8" ht="15.75">
      <c r="B22" s="170"/>
      <c r="C22" s="170"/>
      <c r="D22" s="3"/>
      <c r="E22" s="140"/>
      <c r="F22" s="140"/>
      <c r="G22" s="3"/>
      <c r="H22" s="3"/>
    </row>
    <row r="23" spans="1:8" ht="21" customHeight="1">
      <c r="A23" s="172" t="s">
        <v>18</v>
      </c>
      <c r="B23" s="172"/>
      <c r="C23" s="3"/>
      <c r="D23" s="140"/>
      <c r="E23" s="173"/>
      <c r="F23" s="174"/>
      <c r="G23" s="3"/>
      <c r="H23" s="3"/>
    </row>
    <row r="24" spans="1:12" s="137" customFormat="1" ht="23.25" customHeight="1">
      <c r="A24" s="172" t="s">
        <v>164</v>
      </c>
      <c r="B24" s="172"/>
      <c r="C24" s="3"/>
      <c r="D24" s="125"/>
      <c r="E24" s="125"/>
      <c r="F24" s="125"/>
      <c r="G24" s="171"/>
      <c r="H24" s="12"/>
      <c r="I24" s="12" t="s">
        <v>216</v>
      </c>
      <c r="J24" s="12"/>
      <c r="K24" s="12"/>
      <c r="L24" s="12"/>
    </row>
    <row r="27" ht="15.75" customHeight="1"/>
  </sheetData>
  <sheetProtection selectLockedCells="1" selectUnlockedCells="1"/>
  <autoFilter ref="A3:L18"/>
  <mergeCells count="17">
    <mergeCell ref="B1:M1"/>
    <mergeCell ref="B2:C2"/>
    <mergeCell ref="A10:D10"/>
    <mergeCell ref="A11:D11"/>
    <mergeCell ref="A12:D12"/>
    <mergeCell ref="A13:G13"/>
    <mergeCell ref="A14:H14"/>
    <mergeCell ref="A15:I15"/>
    <mergeCell ref="A16:J16"/>
    <mergeCell ref="A17:K17"/>
    <mergeCell ref="A20:B20"/>
    <mergeCell ref="A21:C21"/>
    <mergeCell ref="I21:K21"/>
    <mergeCell ref="A23:B23"/>
    <mergeCell ref="A24:B24"/>
    <mergeCell ref="D24:F24"/>
    <mergeCell ref="I24:K24"/>
  </mergeCells>
  <printOptions/>
  <pageMargins left="0.7083333333333334" right="0.5041666666666667" top="0.5118055555555555" bottom="0.33611111111111114" header="0.5118055555555555" footer="0.5118055555555555"/>
  <pageSetup horizontalDpi="300" verticalDpi="3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 2</dc:creator>
  <cp:keywords/>
  <dc:description/>
  <cp:lastModifiedBy/>
  <cp:lastPrinted>2024-01-26T12:19:48Z</cp:lastPrinted>
  <dcterms:created xsi:type="dcterms:W3CDTF">2022-01-27T05:47:12Z</dcterms:created>
  <dcterms:modified xsi:type="dcterms:W3CDTF">2024-01-26T12:19:51Z</dcterms:modified>
  <cp:category/>
  <cp:version/>
  <cp:contentType/>
  <cp:contentStatus/>
  <cp:revision>75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