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<sst xmlns="http://schemas.openxmlformats.org/spreadsheetml/2006/main" count="476" uniqueCount="232">
  <si>
    <t>Отчет по ПЕСТ контролю</t>
  </si>
  <si>
    <t>Договор № 385/1</t>
  </si>
  <si>
    <t>«05» апреля 2022 г.</t>
  </si>
  <si>
    <t>01.07.2023-31.07.2023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</si>
  <si>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</si>
  <si>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</si>
  <si>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</si>
  <si>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</si>
  <si>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</si>
  <si>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</si>
  <si>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>*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</si>
  <si>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</si>
  <si>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</si>
  <si>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</si>
  <si>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</si>
  <si>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</si>
  <si>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</si>
  <si>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</si>
  <si>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</si>
  <si>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</si>
  <si>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</si>
  <si>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</si>
  <si>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</si>
  <si>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</si>
  <si>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</si>
  <si>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</si>
  <si>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</si>
  <si>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</si>
  <si>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</si>
  <si>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</si>
  <si>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</si>
  <si>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</si>
  <si>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</si>
  <si>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</si>
  <si>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</si>
  <si>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</si>
  <si>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</si>
  <si>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</si>
  <si>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</si>
  <si>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</si>
  <si>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</si>
  <si>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</si>
  <si>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</si>
  <si>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</si>
  <si>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</si>
  <si>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</si>
  <si>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</si>
  <si>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</si>
  <si>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</si>
  <si>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</si>
  <si>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</si>
  <si>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</si>
  <si>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</si>
  <si>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</si>
  <si>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</si>
  <si>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</si>
  <si>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</si>
  <si>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</si>
  <si>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</si>
  <si>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</si>
  <si>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</si>
  <si>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</si>
  <si>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</si>
  <si>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</si>
  <si>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</si>
  <si>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</si>
  <si>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</si>
  <si>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</si>
  <si>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</si>
  <si>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</si>
  <si>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</si>
  <si>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</si>
  <si>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</si>
  <si>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</si>
  <si>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</si>
  <si>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</si>
  <si>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</si>
  <si>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</si>
  <si>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</si>
  <si>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2.2.4.</t>
  </si>
  <si>
    <t>2.2.5.</t>
  </si>
  <si>
    <t>Итого средств учета грызунов на территории</t>
  </si>
  <si>
    <t>1 контур защиты</t>
  </si>
  <si>
    <t>2.2.6.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</si>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</sst>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9" zoomScaleNormal="79" workbookViewId="0" topLeftCell="A1">
      <selection activeCell="B24" sqref="B24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spans="1:2" ht="15.75">
      <c r="A19" s="8" t="s">
        <v>10</v>
      </c>
      <c r="B19" s="3" t="s">
        <v>11</v>
      </c>
    </row>
    <row r="20" spans="1:2" ht="15.75">
      <c r="A20" s="8" t="s">
        <v>10</v>
      </c>
      <c r="B20" s="9" t="s">
        <v>12</v>
      </c>
    </row>
    <row r="21" spans="1:6" ht="15.75" customHeight="1">
      <c r="A21" s="8" t="s">
        <v>10</v>
      </c>
      <c r="B21" s="10" t="s">
        <v>13</v>
      </c>
      <c r="C21" s="10"/>
      <c r="D21" s="10"/>
      <c r="E21" s="10"/>
      <c r="F21" s="10"/>
    </row>
    <row r="22" spans="1:2" ht="15.75">
      <c r="A22" s="8" t="s">
        <v>10</v>
      </c>
      <c r="B22" s="3" t="s">
        <v>14</v>
      </c>
    </row>
    <row r="23" spans="1:2" ht="15.75">
      <c r="A23" s="8" t="s">
        <v>10</v>
      </c>
      <c r="B23">
        <f>ИЛ!A2</f>
        <v>0</v>
      </c>
    </row>
    <row r="27" spans="1:3" ht="14.25">
      <c r="A27" s="11"/>
      <c r="B27" s="11"/>
      <c r="C27" s="11"/>
    </row>
    <row r="28" spans="1:3" ht="14.25">
      <c r="A28" s="9" t="s">
        <v>15</v>
      </c>
      <c r="B28" s="11"/>
      <c r="C28" s="11"/>
    </row>
    <row r="29" spans="1:7" ht="27" customHeight="1">
      <c r="A29" s="12" t="s">
        <v>16</v>
      </c>
      <c r="B29" s="12"/>
      <c r="C29" s="12"/>
      <c r="D29" s="13" t="s">
        <v>17</v>
      </c>
      <c r="E29" s="13"/>
      <c r="F29" s="13"/>
      <c r="G29" s="13"/>
    </row>
    <row r="30" spans="1:3" ht="14.25">
      <c r="A30" s="11"/>
      <c r="B30" s="11"/>
      <c r="C30" s="11"/>
    </row>
    <row r="31" spans="1:3" ht="14.25">
      <c r="A31" s="11"/>
      <c r="B31" s="11"/>
      <c r="C31" s="11"/>
    </row>
    <row r="32" spans="1:3" ht="14.25">
      <c r="A32" s="9" t="s">
        <v>18</v>
      </c>
      <c r="B32" s="11"/>
      <c r="C32" s="11"/>
    </row>
    <row r="33" spans="1:8" ht="41.25" customHeight="1">
      <c r="A33" s="14" t="s">
        <v>19</v>
      </c>
      <c r="B33" s="14"/>
      <c r="C33" s="14" t="s">
        <v>20</v>
      </c>
      <c r="D33" s="14"/>
      <c r="E33" s="14"/>
      <c r="F33" s="14"/>
      <c r="G33" s="14"/>
      <c r="H33" s="15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3">
      <selection activeCell="E14" sqref="E14"/>
    </sheetView>
  </sheetViews>
  <sheetFormatPr defaultColWidth="8.796875" defaultRowHeight="14.25"/>
  <cols>
    <col min="1" max="1" width="15.69921875" style="16" customWidth="1"/>
    <col min="2" max="2" width="10.69921875" style="16" customWidth="1"/>
    <col min="3" max="3" width="11.69921875" style="16" customWidth="1"/>
    <col min="4" max="4" width="7.19921875" style="16" customWidth="1"/>
    <col min="5" max="5" width="17.69921875" style="16" customWidth="1"/>
    <col min="6" max="16384" width="11.19921875" style="16" customWidth="1"/>
  </cols>
  <sheetData>
    <row r="1" spans="1:255" ht="15.75" customHeight="1">
      <c r="A1" s="17" t="s">
        <v>11</v>
      </c>
      <c r="B1" s="17"/>
      <c r="C1" s="17"/>
      <c r="D1" s="17"/>
      <c r="E1" s="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8" t="s">
        <v>21</v>
      </c>
      <c r="B2" s="18"/>
      <c r="C2" s="18"/>
      <c r="D2" s="18"/>
      <c r="E2" s="18"/>
      <c r="I2"/>
      <c r="J2"/>
      <c r="K2"/>
    </row>
    <row r="3" spans="1:11" ht="16.5">
      <c r="A3" s="19">
        <f>обложка!C8</f>
        <v>0</v>
      </c>
      <c r="B3" s="19"/>
      <c r="C3" s="20"/>
      <c r="D3" s="20"/>
      <c r="E3" s="20"/>
      <c r="I3"/>
      <c r="J3"/>
      <c r="K3"/>
    </row>
    <row r="4" spans="1:11" ht="51" customHeight="1">
      <c r="A4" s="18" t="s">
        <v>22</v>
      </c>
      <c r="B4" s="18"/>
      <c r="C4" s="18"/>
      <c r="D4" s="18" t="s">
        <v>23</v>
      </c>
      <c r="E4" s="18"/>
      <c r="I4"/>
      <c r="J4"/>
      <c r="K4"/>
    </row>
    <row r="5" spans="1:5" ht="16.5" customHeight="1">
      <c r="A5" s="21" t="s">
        <v>24</v>
      </c>
      <c r="B5" s="21"/>
      <c r="C5" s="21"/>
      <c r="D5" s="21"/>
      <c r="E5" s="21"/>
    </row>
    <row r="6" spans="1:5" ht="16.5" customHeight="1">
      <c r="A6" s="22" t="s">
        <v>25</v>
      </c>
      <c r="B6" s="22"/>
      <c r="C6" s="22"/>
      <c r="D6" s="23" t="s">
        <v>26</v>
      </c>
      <c r="E6" s="24">
        <f>E11</f>
        <v>36</v>
      </c>
    </row>
    <row r="7" spans="1:256" ht="15.75" customHeight="1">
      <c r="A7" s="25" t="s">
        <v>27</v>
      </c>
      <c r="B7" s="25"/>
      <c r="C7" s="25"/>
      <c r="D7" s="25" t="e">
        <f>NA()</f>
        <v>#N/A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1" customFormat="1" ht="15.75" customHeight="1">
      <c r="A8" s="27" t="s">
        <v>28</v>
      </c>
      <c r="B8" s="27"/>
      <c r="C8" s="27"/>
      <c r="D8" s="28" t="s">
        <v>26</v>
      </c>
      <c r="E8" s="29">
        <f aca="true" t="shared" si="0" ref="E8:E9">E12</f>
        <v>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31" customFormat="1" ht="15.75" customHeight="1">
      <c r="A9" s="27" t="s">
        <v>29</v>
      </c>
      <c r="B9" s="27"/>
      <c r="C9" s="27"/>
      <c r="D9" s="28" t="s">
        <v>26</v>
      </c>
      <c r="E9" s="29">
        <f t="shared" si="0"/>
        <v>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30</v>
      </c>
      <c r="B10" s="23"/>
      <c r="C10" s="23"/>
      <c r="D10" s="23"/>
      <c r="E10" s="23"/>
    </row>
    <row r="11" spans="1:5" ht="36">
      <c r="A11" s="32">
        <f>'контрол лист'!A25</f>
        <v>0</v>
      </c>
      <c r="B11" s="32">
        <f>'контрол лист'!F25</f>
        <v>0</v>
      </c>
      <c r="C11" s="24">
        <f>'контрол лист'!E25</f>
        <v>0</v>
      </c>
      <c r="D11" s="23" t="s">
        <v>26</v>
      </c>
      <c r="E11" s="24">
        <f>'контрол лист'!G25</f>
        <v>36</v>
      </c>
    </row>
    <row r="12" spans="1:5" ht="47.25">
      <c r="A12" s="32">
        <f>'контрол лист'!A26</f>
        <v>0</v>
      </c>
      <c r="B12" s="32">
        <f>'контрол лист'!F26</f>
        <v>0</v>
      </c>
      <c r="C12" s="24">
        <f>'контрол лист'!E26</f>
        <v>0</v>
      </c>
      <c r="D12" s="23" t="s">
        <v>26</v>
      </c>
      <c r="E12" s="24">
        <f>'контрол лист'!G26</f>
        <v>5</v>
      </c>
    </row>
    <row r="13" spans="1:5" ht="47.25">
      <c r="A13" s="32">
        <f>'контрол лист'!A28</f>
        <v>0</v>
      </c>
      <c r="B13" s="32">
        <f>'контрол лист'!F28</f>
        <v>0</v>
      </c>
      <c r="C13" s="24">
        <f>'контрол лист'!E28</f>
        <v>0</v>
      </c>
      <c r="D13" s="23" t="s">
        <v>26</v>
      </c>
      <c r="E13" s="24">
        <f>'контрол лист'!G28</f>
        <v>4</v>
      </c>
    </row>
    <row r="14" spans="1:5" ht="34.5" customHeight="1">
      <c r="A14" s="32" t="s">
        <v>31</v>
      </c>
      <c r="B14" s="32" t="s">
        <v>32</v>
      </c>
      <c r="C14" s="24" t="s">
        <v>33</v>
      </c>
      <c r="D14" s="23" t="s">
        <v>26</v>
      </c>
      <c r="E14" s="24">
        <v>6</v>
      </c>
    </row>
    <row r="15" spans="1:5" ht="47.25">
      <c r="A15" s="32" t="s">
        <v>34</v>
      </c>
      <c r="B15" s="32" t="s">
        <v>35</v>
      </c>
      <c r="C15" s="24" t="s">
        <v>36</v>
      </c>
      <c r="D15" s="23" t="s">
        <v>26</v>
      </c>
      <c r="E15" s="24">
        <v>5</v>
      </c>
    </row>
    <row r="16" spans="1:5" ht="36">
      <c r="A16" s="32">
        <f>'контрол лист'!A29</f>
        <v>0</v>
      </c>
      <c r="B16" s="32">
        <f>'контрол лист'!F29</f>
        <v>0</v>
      </c>
      <c r="C16" s="24">
        <f>'контрол лист'!E29</f>
        <v>0</v>
      </c>
      <c r="D16" s="23" t="s">
        <v>26</v>
      </c>
      <c r="E16" s="24">
        <f>'контрол лист'!G29</f>
        <v>20</v>
      </c>
    </row>
    <row r="17" spans="1:5" ht="15" customHeight="1">
      <c r="A17" s="33" t="s">
        <v>37</v>
      </c>
      <c r="B17" s="33"/>
      <c r="C17" s="33"/>
      <c r="D17" s="33"/>
      <c r="E17" s="33"/>
    </row>
    <row r="18" spans="1:5" ht="36">
      <c r="A18" s="34" t="s">
        <v>38</v>
      </c>
      <c r="B18" s="35" t="s">
        <v>39</v>
      </c>
      <c r="C18" s="36" t="s">
        <v>40</v>
      </c>
      <c r="D18" s="37" t="s">
        <v>41</v>
      </c>
      <c r="E18" s="37" t="s">
        <v>42</v>
      </c>
    </row>
    <row r="19" spans="1:5" ht="36">
      <c r="A19" s="38" t="s">
        <v>43</v>
      </c>
      <c r="B19" s="35" t="s">
        <v>44</v>
      </c>
      <c r="C19" s="39" t="s">
        <v>45</v>
      </c>
      <c r="D19" s="37" t="s">
        <v>41</v>
      </c>
      <c r="E19" s="40" t="s">
        <v>42</v>
      </c>
    </row>
    <row r="21" spans="1:5" ht="15.75" customHeight="1">
      <c r="A21" s="41" t="s">
        <v>46</v>
      </c>
      <c r="B21" s="41"/>
      <c r="C21" s="41"/>
      <c r="D21" s="41"/>
      <c r="E21" s="41"/>
    </row>
    <row r="22" spans="1:11" ht="15.75" customHeight="1">
      <c r="A22" s="42" t="s">
        <v>47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5" ht="22.5" customHeight="1">
      <c r="A23" s="42" t="s">
        <v>48</v>
      </c>
      <c r="B23" s="42"/>
      <c r="C23" s="42"/>
      <c r="D23" s="42"/>
      <c r="E23" s="42"/>
    </row>
    <row r="24" ht="15.75"/>
    <row r="25" spans="1:3" ht="15.75">
      <c r="A25" s="43" t="s">
        <v>15</v>
      </c>
      <c r="B25"/>
      <c r="C25"/>
    </row>
    <row r="26" spans="1:8" ht="21.75" customHeight="1">
      <c r="A26" s="44" t="s">
        <v>49</v>
      </c>
      <c r="B26" s="44"/>
      <c r="C26" s="45" t="s">
        <v>50</v>
      </c>
      <c r="D26" s="45"/>
      <c r="E26" s="45"/>
      <c r="F26" s="45"/>
      <c r="G26" s="45"/>
      <c r="H26" s="45"/>
    </row>
    <row r="27" spans="1:3" ht="15">
      <c r="A27" s="46"/>
      <c r="B27"/>
      <c r="C27"/>
    </row>
    <row r="28" spans="1:3" ht="15">
      <c r="A28" s="43" t="s">
        <v>18</v>
      </c>
      <c r="B28"/>
      <c r="C28"/>
    </row>
    <row r="29" spans="1:7" ht="30" customHeight="1">
      <c r="A29" s="14" t="s">
        <v>19</v>
      </c>
      <c r="B29" s="14"/>
      <c r="C29" s="47" t="s">
        <v>51</v>
      </c>
      <c r="D29" s="47"/>
      <c r="E29" s="47"/>
      <c r="F29"/>
      <c r="G29" s="15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6">
      <selection activeCell="F15" sqref="F15"/>
    </sheetView>
  </sheetViews>
  <sheetFormatPr defaultColWidth="8.796875" defaultRowHeight="14.25"/>
  <cols>
    <col min="1" max="1" width="6.5" style="48" customWidth="1"/>
    <col min="2" max="2" width="19.69921875" style="49" customWidth="1"/>
    <col min="3" max="3" width="14.19921875" style="49" customWidth="1"/>
    <col min="4" max="4" width="6.69921875" style="49" customWidth="1"/>
    <col min="5" max="5" width="17.69921875" style="49" customWidth="1"/>
    <col min="6" max="6" width="19.19921875" style="50" customWidth="1"/>
    <col min="7" max="8" width="9.69921875" style="49" hidden="1" customWidth="1"/>
    <col min="9" max="16384" width="9.19921875" style="49" customWidth="1"/>
  </cols>
  <sheetData>
    <row r="1" spans="1:7" ht="13.5" customHeight="1">
      <c r="A1" s="5" t="s">
        <v>52</v>
      </c>
      <c r="B1" s="5"/>
      <c r="C1" s="5"/>
      <c r="D1" s="5"/>
      <c r="E1" s="5"/>
      <c r="F1" s="5"/>
      <c r="G1" s="51"/>
    </row>
    <row r="2" spans="1:8" ht="24" customHeight="1">
      <c r="A2" s="52"/>
      <c r="B2" s="53">
        <f>обложка!C8</f>
        <v>0</v>
      </c>
      <c r="C2" s="53"/>
      <c r="D2" s="54"/>
      <c r="E2" s="52"/>
      <c r="F2" s="55"/>
      <c r="G2" s="56" t="s">
        <v>53</v>
      </c>
      <c r="H2" s="57"/>
    </row>
    <row r="3" spans="1:8" ht="27" customHeight="1">
      <c r="A3" s="58" t="s">
        <v>54</v>
      </c>
      <c r="B3" s="59" t="s">
        <v>55</v>
      </c>
      <c r="C3" s="59"/>
      <c r="D3" s="59"/>
      <c r="E3" s="60" t="s">
        <v>56</v>
      </c>
      <c r="F3" s="61" t="s">
        <v>27</v>
      </c>
      <c r="G3" s="49" t="s">
        <v>56</v>
      </c>
      <c r="H3" s="49" t="s">
        <v>27</v>
      </c>
    </row>
    <row r="4" spans="1:6" ht="18" customHeight="1">
      <c r="A4" s="59" t="s">
        <v>57</v>
      </c>
      <c r="B4" s="59"/>
      <c r="C4" s="59"/>
      <c r="D4" s="59"/>
      <c r="E4" s="59"/>
      <c r="F4" s="59"/>
    </row>
    <row r="5" spans="1:8" ht="13.5" customHeight="1">
      <c r="A5" s="62" t="s">
        <v>58</v>
      </c>
      <c r="B5" s="63" t="s">
        <v>59</v>
      </c>
      <c r="C5" s="63"/>
      <c r="D5" s="63"/>
      <c r="E5" s="64">
        <f>E11+E15+E16</f>
        <v>61</v>
      </c>
      <c r="F5" s="65">
        <f>F12+F13+F14</f>
        <v>15</v>
      </c>
      <c r="G5" s="49">
        <v>52</v>
      </c>
      <c r="H5" s="49">
        <v>4</v>
      </c>
    </row>
    <row r="6" spans="1:8" ht="13.5" customHeight="1">
      <c r="A6" s="62" t="s">
        <v>60</v>
      </c>
      <c r="B6" s="63" t="s">
        <v>61</v>
      </c>
      <c r="C6" s="63"/>
      <c r="D6" s="63"/>
      <c r="E6" s="66">
        <v>0</v>
      </c>
      <c r="F6" s="66">
        <v>0</v>
      </c>
      <c r="G6" s="49">
        <v>4</v>
      </c>
      <c r="H6" s="49">
        <v>0</v>
      </c>
    </row>
    <row r="7" spans="1:8" ht="13.5" customHeight="1">
      <c r="A7" s="62" t="s">
        <v>62</v>
      </c>
      <c r="B7" s="63" t="s">
        <v>63</v>
      </c>
      <c r="C7" s="63"/>
      <c r="D7" s="63"/>
      <c r="E7" s="67">
        <f>100-E6*100/E5</f>
        <v>100</v>
      </c>
      <c r="F7" s="67">
        <f>100-F6*F5/100</f>
        <v>100</v>
      </c>
      <c r="G7" s="49">
        <v>92.31</v>
      </c>
      <c r="H7" s="49">
        <v>100</v>
      </c>
    </row>
    <row r="8" spans="1:6" ht="13.5" customHeight="1">
      <c r="A8" s="59" t="s">
        <v>64</v>
      </c>
      <c r="B8" s="59"/>
      <c r="C8" s="59"/>
      <c r="D8" s="59"/>
      <c r="E8" s="59"/>
      <c r="F8" s="59"/>
    </row>
    <row r="9" spans="1:8" ht="76.5" customHeight="1">
      <c r="A9" s="68" t="s">
        <v>65</v>
      </c>
      <c r="B9" s="59" t="s">
        <v>66</v>
      </c>
      <c r="C9" s="59"/>
      <c r="D9" s="59"/>
      <c r="E9" s="69" t="s">
        <v>67</v>
      </c>
      <c r="F9" s="70" t="s">
        <v>68</v>
      </c>
      <c r="G9" s="49" t="s">
        <v>69</v>
      </c>
      <c r="H9" s="49" t="s">
        <v>68</v>
      </c>
    </row>
    <row r="10" spans="1:8" ht="60.75" customHeight="1">
      <c r="A10" s="68" t="s">
        <v>70</v>
      </c>
      <c r="B10" s="59" t="s">
        <v>71</v>
      </c>
      <c r="C10" s="59"/>
      <c r="D10" s="59"/>
      <c r="E10" s="71" t="s">
        <v>72</v>
      </c>
      <c r="F10" s="71" t="s">
        <v>73</v>
      </c>
      <c r="G10" s="49" t="s">
        <v>72</v>
      </c>
      <c r="H10" s="49" t="s">
        <v>74</v>
      </c>
    </row>
    <row r="11" spans="1:6" ht="40.5" customHeight="1">
      <c r="A11" s="72" t="s">
        <v>75</v>
      </c>
      <c r="B11" s="32">
        <f>'контрол лист'!A25</f>
        <v>0</v>
      </c>
      <c r="C11" s="32">
        <f>'контрол лист'!F25</f>
        <v>0</v>
      </c>
      <c r="D11" s="24">
        <f>'контрол лист'!E25</f>
        <v>0</v>
      </c>
      <c r="E11" s="64">
        <f>'контрол лист'!G25</f>
        <v>36</v>
      </c>
      <c r="F11" s="61" t="s">
        <v>76</v>
      </c>
    </row>
    <row r="12" spans="1:6" ht="40.5" customHeight="1">
      <c r="A12" s="72" t="s">
        <v>77</v>
      </c>
      <c r="B12" s="32">
        <f>'контрол лист'!A26</f>
        <v>0</v>
      </c>
      <c r="C12" s="32">
        <f>'контрол лист'!F26</f>
        <v>0</v>
      </c>
      <c r="D12" s="24">
        <f>'контрол лист'!E26</f>
        <v>0</v>
      </c>
      <c r="E12" s="64" t="s">
        <v>76</v>
      </c>
      <c r="F12" s="61">
        <v>5</v>
      </c>
    </row>
    <row r="13" spans="1:6" ht="40.5" customHeight="1">
      <c r="A13" s="72" t="s">
        <v>78</v>
      </c>
      <c r="B13" s="32">
        <f>'контрол лист'!A28</f>
        <v>0</v>
      </c>
      <c r="C13" s="32">
        <f>'контрол лист'!F28</f>
        <v>0</v>
      </c>
      <c r="D13" s="24">
        <f>'контрол лист'!E28</f>
        <v>0</v>
      </c>
      <c r="E13" s="64" t="s">
        <v>76</v>
      </c>
      <c r="F13" s="61">
        <v>4</v>
      </c>
    </row>
    <row r="14" spans="1:6" ht="40.5" customHeight="1">
      <c r="A14" s="72" t="s">
        <v>79</v>
      </c>
      <c r="B14" s="32" t="s">
        <v>31</v>
      </c>
      <c r="C14" s="32" t="s">
        <v>32</v>
      </c>
      <c r="D14" s="24" t="s">
        <v>33</v>
      </c>
      <c r="E14" s="64" t="s">
        <v>76</v>
      </c>
      <c r="F14" s="61">
        <v>6</v>
      </c>
    </row>
    <row r="15" spans="1:6" ht="40.5" customHeight="1">
      <c r="A15" s="72" t="s">
        <v>80</v>
      </c>
      <c r="B15" s="32" t="s">
        <v>81</v>
      </c>
      <c r="C15" s="32" t="s">
        <v>82</v>
      </c>
      <c r="D15" s="24" t="s">
        <v>36</v>
      </c>
      <c r="E15" s="64">
        <v>5</v>
      </c>
      <c r="F15" s="61" t="s">
        <v>76</v>
      </c>
    </row>
    <row r="16" spans="1:8" ht="36">
      <c r="A16" s="72" t="s">
        <v>83</v>
      </c>
      <c r="B16" s="32">
        <f>'контрол лист'!A29</f>
        <v>0</v>
      </c>
      <c r="C16" s="32">
        <f>'контрол лист'!F29</f>
        <v>0</v>
      </c>
      <c r="D16" s="24">
        <f>'контрол лист'!E29</f>
        <v>0</v>
      </c>
      <c r="E16" s="64">
        <f>'контрол лист'!G29</f>
        <v>20</v>
      </c>
      <c r="F16" s="61" t="s">
        <v>76</v>
      </c>
      <c r="G16" s="49">
        <v>22</v>
      </c>
      <c r="H16" s="49" t="s">
        <v>76</v>
      </c>
    </row>
    <row r="17" spans="1:6" ht="13.5" customHeight="1">
      <c r="A17" s="59" t="s">
        <v>84</v>
      </c>
      <c r="B17" s="59"/>
      <c r="C17" s="59"/>
      <c r="D17" s="59"/>
      <c r="E17" s="59"/>
      <c r="F17" s="59"/>
    </row>
    <row r="18" spans="1:8" ht="47.25" customHeight="1">
      <c r="A18" s="73" t="s">
        <v>85</v>
      </c>
      <c r="B18" s="63" t="s">
        <v>86</v>
      </c>
      <c r="C18" s="63"/>
      <c r="D18" s="63"/>
      <c r="E18" s="74" t="s">
        <v>87</v>
      </c>
      <c r="F18" s="70" t="s">
        <v>88</v>
      </c>
      <c r="G18" s="49" t="s">
        <v>89</v>
      </c>
      <c r="H18" s="49" t="s">
        <v>76</v>
      </c>
    </row>
    <row r="19" spans="1:8" ht="30.75" customHeight="1">
      <c r="A19" s="73" t="s">
        <v>90</v>
      </c>
      <c r="B19" s="63" t="s">
        <v>91</v>
      </c>
      <c r="C19" s="63"/>
      <c r="D19" s="63"/>
      <c r="E19" s="74" t="s">
        <v>76</v>
      </c>
      <c r="F19" s="74" t="s">
        <v>92</v>
      </c>
      <c r="G19" s="49" t="s">
        <v>93</v>
      </c>
      <c r="H19" s="49" t="s">
        <v>93</v>
      </c>
    </row>
    <row r="20" spans="1:6" ht="13.5" customHeight="1">
      <c r="A20" s="59" t="s">
        <v>94</v>
      </c>
      <c r="B20" s="59"/>
      <c r="C20" s="59"/>
      <c r="D20" s="59"/>
      <c r="E20" s="59"/>
      <c r="F20" s="59"/>
    </row>
    <row r="21" spans="1:8" ht="14.25" customHeight="1">
      <c r="A21" s="62" t="s">
        <v>95</v>
      </c>
      <c r="B21" s="63" t="s">
        <v>96</v>
      </c>
      <c r="C21" s="63"/>
      <c r="D21" s="63"/>
      <c r="E21" s="60" t="s">
        <v>97</v>
      </c>
      <c r="F21" s="2" t="s">
        <v>97</v>
      </c>
      <c r="G21" s="49" t="s">
        <v>97</v>
      </c>
      <c r="H21" s="49" t="s">
        <v>97</v>
      </c>
    </row>
    <row r="22" spans="1:6" ht="13.5" customHeight="1">
      <c r="A22" s="62" t="s">
        <v>98</v>
      </c>
      <c r="B22" s="63" t="s">
        <v>99</v>
      </c>
      <c r="C22" s="63"/>
      <c r="D22" s="63"/>
      <c r="E22" s="60"/>
      <c r="F22" s="2"/>
    </row>
    <row r="23" spans="1:6" ht="13.5" customHeight="1">
      <c r="A23" s="62" t="s">
        <v>100</v>
      </c>
      <c r="B23" s="63" t="s">
        <v>101</v>
      </c>
      <c r="C23" s="63"/>
      <c r="D23" s="63"/>
      <c r="E23" s="60"/>
      <c r="F23" s="2"/>
    </row>
    <row r="24" spans="1:6" ht="13.5" customHeight="1">
      <c r="A24" s="59" t="s">
        <v>102</v>
      </c>
      <c r="B24" s="59"/>
      <c r="C24" s="59"/>
      <c r="D24" s="59"/>
      <c r="E24" s="59"/>
      <c r="F24" s="59"/>
    </row>
    <row r="25" spans="1:6" ht="44.25" customHeight="1">
      <c r="A25" s="62" t="s">
        <v>103</v>
      </c>
      <c r="B25" s="75" t="s">
        <v>104</v>
      </c>
      <c r="C25" s="75"/>
      <c r="D25" s="75"/>
      <c r="E25" s="75"/>
      <c r="F25" s="75"/>
    </row>
    <row r="26" s="49" customFormat="1" ht="15">
      <c r="F26" s="76"/>
    </row>
    <row r="27" spans="1:6" ht="15.75" customHeight="1">
      <c r="A27" s="77" t="s">
        <v>105</v>
      </c>
      <c r="B27" s="77"/>
      <c r="F27" s="76"/>
    </row>
    <row r="28" spans="1:6" ht="24.75" customHeight="1">
      <c r="A28" s="78" t="s">
        <v>49</v>
      </c>
      <c r="B28" s="78"/>
      <c r="C28" s="77"/>
      <c r="D28" s="77"/>
      <c r="E28" s="79" t="s">
        <v>106</v>
      </c>
      <c r="F28" s="79"/>
    </row>
    <row r="29" s="49" customFormat="1" ht="15">
      <c r="F29" s="80"/>
    </row>
    <row r="30" spans="1:6" ht="15.75" customHeight="1">
      <c r="A30" s="77" t="s">
        <v>18</v>
      </c>
      <c r="B30" s="77"/>
      <c r="F30" s="80"/>
    </row>
    <row r="31" spans="1:6" ht="36" customHeight="1">
      <c r="A31" s="14" t="s">
        <v>19</v>
      </c>
      <c r="B31" s="14"/>
      <c r="C31" s="81"/>
      <c r="D31" s="82"/>
      <c r="E31" s="83" t="s">
        <v>107</v>
      </c>
      <c r="F31" s="83"/>
    </row>
    <row r="32" ht="15.75">
      <c r="F32" s="80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4" customWidth="1"/>
    <col min="2" max="16384" width="11.19921875" style="84" customWidth="1"/>
  </cols>
  <sheetData>
    <row r="1" spans="1:9" ht="24" customHeight="1">
      <c r="A1" s="17" t="s">
        <v>108</v>
      </c>
      <c r="B1" s="17"/>
      <c r="C1" s="17"/>
      <c r="D1" s="17"/>
      <c r="E1" s="17"/>
      <c r="F1" s="17"/>
      <c r="G1" s="17"/>
      <c r="H1" s="85"/>
      <c r="I1" s="85"/>
    </row>
    <row r="2" spans="1:9" ht="15">
      <c r="A2"/>
      <c r="B2"/>
      <c r="C2"/>
      <c r="D2" s="85"/>
      <c r="E2" s="85"/>
      <c r="F2" s="85"/>
      <c r="G2" s="85"/>
      <c r="H2" s="85"/>
      <c r="I2" s="85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8" ht="59.25" customHeight="1">
      <c r="A4" s="86" t="s">
        <v>109</v>
      </c>
      <c r="B4" s="87" t="s">
        <v>110</v>
      </c>
      <c r="C4" s="86" t="s">
        <v>111</v>
      </c>
      <c r="D4" s="86" t="s">
        <v>112</v>
      </c>
      <c r="E4" s="86" t="s">
        <v>113</v>
      </c>
      <c r="F4" s="86" t="s">
        <v>114</v>
      </c>
      <c r="G4" s="86" t="s">
        <v>115</v>
      </c>
      <c r="H4" s="86" t="s">
        <v>116</v>
      </c>
    </row>
    <row r="5" spans="1:8" ht="13.5" customHeight="1">
      <c r="A5" s="88"/>
      <c r="B5" s="88"/>
      <c r="C5" s="88"/>
      <c r="D5" s="88"/>
      <c r="E5" s="88"/>
      <c r="F5" s="88"/>
      <c r="G5" s="88"/>
      <c r="H5" s="88"/>
    </row>
    <row r="6" spans="1:8" ht="22.5" customHeight="1">
      <c r="A6" s="87" t="s">
        <v>117</v>
      </c>
      <c r="B6" s="87"/>
      <c r="C6" s="87"/>
      <c r="D6" s="87"/>
      <c r="E6" s="87"/>
      <c r="F6" s="87"/>
      <c r="G6" s="87"/>
      <c r="H6" s="87"/>
    </row>
    <row r="7" spans="1:8" ht="63">
      <c r="A7" s="86">
        <v>1</v>
      </c>
      <c r="B7" s="89" t="s">
        <v>118</v>
      </c>
      <c r="C7" s="89" t="s">
        <v>119</v>
      </c>
      <c r="D7" s="89" t="s">
        <v>120</v>
      </c>
      <c r="E7" s="89" t="s">
        <v>121</v>
      </c>
      <c r="F7" s="89" t="s">
        <v>122</v>
      </c>
      <c r="G7" s="89" t="s">
        <v>123</v>
      </c>
      <c r="H7" s="89" t="s">
        <v>124</v>
      </c>
    </row>
    <row r="8" spans="1:8" ht="18.75" customHeight="1">
      <c r="A8" s="88" t="s">
        <v>125</v>
      </c>
      <c r="B8" s="88"/>
      <c r="C8" s="88"/>
      <c r="D8" s="88"/>
      <c r="E8" s="88"/>
      <c r="F8" s="88"/>
      <c r="G8" s="88"/>
      <c r="H8" s="88"/>
    </row>
    <row r="9" spans="1:8" ht="100.5" customHeight="1">
      <c r="A9" s="86">
        <v>2</v>
      </c>
      <c r="B9" s="86" t="s">
        <v>126</v>
      </c>
      <c r="C9" s="86" t="s">
        <v>127</v>
      </c>
      <c r="D9" s="89" t="s">
        <v>120</v>
      </c>
      <c r="E9" s="86" t="s">
        <v>128</v>
      </c>
      <c r="F9" s="86" t="s">
        <v>129</v>
      </c>
      <c r="G9" s="86" t="s">
        <v>130</v>
      </c>
      <c r="H9" s="86" t="s">
        <v>131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4" customWidth="1"/>
    <col min="2" max="2" width="10.69921875" style="84" hidden="1" customWidth="1"/>
    <col min="3" max="3" width="14.69921875" style="84" customWidth="1"/>
    <col min="4" max="4" width="45.19921875" style="84" customWidth="1"/>
    <col min="5" max="16384" width="11.19921875" style="84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0"/>
      <c r="C2" s="91"/>
      <c r="D2" s="91"/>
      <c r="E2"/>
      <c r="F2"/>
      <c r="G2"/>
      <c r="H2"/>
    </row>
    <row r="3" spans="1:4" ht="38.25" customHeight="1">
      <c r="A3"/>
      <c r="B3" s="92"/>
      <c r="C3" s="93" t="s">
        <v>132</v>
      </c>
      <c r="D3" s="94" t="s">
        <v>133</v>
      </c>
    </row>
    <row r="4" spans="1:4" ht="36" customHeight="1">
      <c r="A4"/>
      <c r="B4" s="92"/>
      <c r="C4" s="93" t="s">
        <v>134</v>
      </c>
      <c r="D4" s="95" t="s">
        <v>135</v>
      </c>
    </row>
    <row r="5" spans="1:4" ht="36" customHeight="1">
      <c r="A5" s="96"/>
      <c r="B5" s="97"/>
      <c r="C5" s="93" t="s">
        <v>136</v>
      </c>
      <c r="D5" s="98">
        <v>7724877504</v>
      </c>
    </row>
    <row r="6" spans="1:4" ht="67.5" customHeight="1">
      <c r="A6" s="96"/>
      <c r="B6" s="97"/>
      <c r="C6" s="93" t="s">
        <v>137</v>
      </c>
      <c r="D6" s="99" t="s">
        <v>138</v>
      </c>
    </row>
    <row r="7" spans="2:4" ht="42.75" customHeight="1">
      <c r="B7" s="92"/>
      <c r="C7" s="93" t="s">
        <v>139</v>
      </c>
      <c r="D7" s="100" t="s">
        <v>140</v>
      </c>
    </row>
    <row r="8" spans="2:4" ht="15">
      <c r="B8" s="92"/>
      <c r="C8" s="101" t="s">
        <v>141</v>
      </c>
      <c r="D8" s="101"/>
    </row>
    <row r="9" spans="2:4" ht="15">
      <c r="B9" s="92"/>
      <c r="C9" s="101"/>
      <c r="D9" s="101"/>
    </row>
    <row r="10" spans="2:4" ht="30">
      <c r="B10" s="92"/>
      <c r="C10" s="102" t="s">
        <v>142</v>
      </c>
      <c r="D10" s="103">
        <v>25</v>
      </c>
    </row>
    <row r="11" spans="2:4" ht="13.5" customHeight="1">
      <c r="B11" s="104" t="s">
        <v>143</v>
      </c>
      <c r="C11" s="104"/>
      <c r="D11" s="104"/>
    </row>
    <row r="12" spans="2:4" ht="15">
      <c r="B12" s="104"/>
      <c r="C12" s="104"/>
      <c r="D12" s="104"/>
    </row>
    <row r="13" spans="2:4" ht="30" customHeight="1">
      <c r="B13" s="105" t="s">
        <v>144</v>
      </c>
      <c r="C13" s="105"/>
      <c r="D13" s="105"/>
    </row>
    <row r="14" spans="2:4" ht="15">
      <c r="B14" s="105"/>
      <c r="C14" s="105"/>
      <c r="D14" s="105"/>
    </row>
    <row r="15" spans="2:4" ht="15">
      <c r="B15" s="105" t="s">
        <v>145</v>
      </c>
      <c r="C15" s="105"/>
      <c r="D15" s="105"/>
    </row>
    <row r="16" spans="2:4" ht="15">
      <c r="B16" s="105"/>
      <c r="C16" s="105"/>
      <c r="D16" s="105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79" zoomScaleNormal="79" workbookViewId="0" topLeftCell="A1">
      <selection activeCell="D13" sqref="D13"/>
    </sheetView>
  </sheetViews>
  <sheetFormatPr defaultColWidth="8.796875" defaultRowHeight="14.25"/>
  <cols>
    <col min="1" max="1" width="5.69921875" style="106" customWidth="1"/>
    <col min="2" max="2" width="30.19921875" style="107" customWidth="1"/>
    <col min="3" max="3" width="9.69921875" style="106" customWidth="1"/>
    <col min="4" max="4" width="11.19921875" style="106" customWidth="1"/>
    <col min="5" max="6" width="10.69921875" style="106" customWidth="1"/>
    <col min="7" max="7" width="8.69921875" style="106" customWidth="1"/>
    <col min="8" max="8" width="1.4921875" style="106" customWidth="1"/>
    <col min="9" max="16384" width="11.19921875" style="106" customWidth="1"/>
  </cols>
  <sheetData>
    <row r="1" spans="1:6" ht="15.75" customHeight="1">
      <c r="A1" s="17" t="s">
        <v>13</v>
      </c>
      <c r="B1" s="17"/>
      <c r="C1" s="17"/>
      <c r="D1" s="17"/>
      <c r="E1" s="17"/>
      <c r="F1" s="17"/>
    </row>
    <row r="2" spans="1:5" ht="15.75">
      <c r="A2" s="108"/>
      <c r="B2" s="108"/>
      <c r="C2"/>
      <c r="D2"/>
      <c r="E2"/>
    </row>
    <row r="3" spans="1:5" ht="15.75" customHeight="1">
      <c r="A3" s="109">
        <f>обложка!C8</f>
        <v>0</v>
      </c>
      <c r="B3" s="109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10" t="s">
        <v>146</v>
      </c>
      <c r="B5" s="111">
        <f>'контрол лист'!B3</f>
        <v>0</v>
      </c>
      <c r="C5" s="111">
        <f>'контрол лист'!D3</f>
        <v>0</v>
      </c>
      <c r="D5" s="111" t="s">
        <v>147</v>
      </c>
      <c r="E5" s="112" t="s">
        <v>148</v>
      </c>
      <c r="F5" s="112" t="s">
        <v>148</v>
      </c>
    </row>
    <row r="6" spans="1:6" ht="16.5">
      <c r="A6" s="113">
        <v>1</v>
      </c>
      <c r="B6" s="114" t="s">
        <v>149</v>
      </c>
      <c r="C6" s="115" t="s">
        <v>36</v>
      </c>
      <c r="D6" s="116" t="s">
        <v>150</v>
      </c>
      <c r="E6" s="117">
        <v>45110</v>
      </c>
      <c r="F6" s="118">
        <v>45138</v>
      </c>
    </row>
    <row r="7" spans="1:6" ht="16.5">
      <c r="A7" s="113">
        <v>2</v>
      </c>
      <c r="B7" s="114" t="s">
        <v>151</v>
      </c>
      <c r="C7" s="115" t="s">
        <v>36</v>
      </c>
      <c r="D7" s="116" t="s">
        <v>150</v>
      </c>
      <c r="E7" s="117">
        <f aca="true" t="shared" si="0" ref="E7:E26">E6</f>
        <v>45110</v>
      </c>
      <c r="F7" s="118">
        <f aca="true" t="shared" si="1" ref="F7:F26">F6</f>
        <v>45138</v>
      </c>
    </row>
    <row r="8" spans="1:6" ht="16.5">
      <c r="A8" s="113">
        <v>3</v>
      </c>
      <c r="B8" s="114" t="s">
        <v>152</v>
      </c>
      <c r="C8" s="115" t="s">
        <v>36</v>
      </c>
      <c r="D8" s="116" t="s">
        <v>150</v>
      </c>
      <c r="E8" s="117">
        <f t="shared" si="0"/>
        <v>45110</v>
      </c>
      <c r="F8" s="118">
        <f t="shared" si="1"/>
        <v>45138</v>
      </c>
    </row>
    <row r="9" spans="1:6" ht="16.5">
      <c r="A9" s="113">
        <v>4</v>
      </c>
      <c r="B9" s="114" t="s">
        <v>152</v>
      </c>
      <c r="C9" s="115" t="s">
        <v>33</v>
      </c>
      <c r="D9" s="116" t="s">
        <v>150</v>
      </c>
      <c r="E9" s="117">
        <f t="shared" si="0"/>
        <v>45110</v>
      </c>
      <c r="F9" s="118">
        <f t="shared" si="1"/>
        <v>45138</v>
      </c>
    </row>
    <row r="10" spans="1:6" ht="24.75">
      <c r="A10" s="113">
        <v>5</v>
      </c>
      <c r="B10" s="114" t="s">
        <v>153</v>
      </c>
      <c r="C10" s="115" t="s">
        <v>36</v>
      </c>
      <c r="D10" s="116" t="s">
        <v>150</v>
      </c>
      <c r="E10" s="117">
        <f t="shared" si="0"/>
        <v>45110</v>
      </c>
      <c r="F10" s="118">
        <f t="shared" si="1"/>
        <v>45138</v>
      </c>
    </row>
    <row r="11" spans="1:6" ht="16.5">
      <c r="A11" s="113">
        <v>6</v>
      </c>
      <c r="B11" s="114" t="s">
        <v>154</v>
      </c>
      <c r="C11" s="115" t="s">
        <v>33</v>
      </c>
      <c r="D11" s="116" t="s">
        <v>150</v>
      </c>
      <c r="E11" s="117">
        <f t="shared" si="0"/>
        <v>45110</v>
      </c>
      <c r="F11" s="118">
        <f t="shared" si="1"/>
        <v>45138</v>
      </c>
    </row>
    <row r="12" spans="1:6" ht="16.5">
      <c r="A12" s="113">
        <v>7</v>
      </c>
      <c r="B12" s="114" t="s">
        <v>155</v>
      </c>
      <c r="C12" s="115" t="s">
        <v>33</v>
      </c>
      <c r="D12" s="116" t="s">
        <v>150</v>
      </c>
      <c r="E12" s="117">
        <f t="shared" si="0"/>
        <v>45110</v>
      </c>
      <c r="F12" s="118">
        <f t="shared" si="1"/>
        <v>45138</v>
      </c>
    </row>
    <row r="13" spans="1:6" ht="24.75">
      <c r="A13" s="113">
        <v>8</v>
      </c>
      <c r="B13" s="114" t="s">
        <v>153</v>
      </c>
      <c r="C13" s="115" t="s">
        <v>156</v>
      </c>
      <c r="D13" s="116" t="s">
        <v>150</v>
      </c>
      <c r="E13" s="117">
        <f t="shared" si="0"/>
        <v>45110</v>
      </c>
      <c r="F13" s="118">
        <f t="shared" si="1"/>
        <v>45138</v>
      </c>
    </row>
    <row r="14" spans="1:6" ht="16.5">
      <c r="A14" s="113">
        <v>9</v>
      </c>
      <c r="B14" s="114" t="s">
        <v>152</v>
      </c>
      <c r="C14" s="115" t="s">
        <v>156</v>
      </c>
      <c r="D14" s="116" t="s">
        <v>150</v>
      </c>
      <c r="E14" s="117">
        <f t="shared" si="0"/>
        <v>45110</v>
      </c>
      <c r="F14" s="118">
        <f t="shared" si="1"/>
        <v>45138</v>
      </c>
    </row>
    <row r="15" spans="1:6" ht="16.5">
      <c r="A15" s="113">
        <v>10</v>
      </c>
      <c r="B15" s="114" t="s">
        <v>154</v>
      </c>
      <c r="C15" s="115" t="s">
        <v>36</v>
      </c>
      <c r="D15" s="116" t="s">
        <v>150</v>
      </c>
      <c r="E15" s="117">
        <f t="shared" si="0"/>
        <v>45110</v>
      </c>
      <c r="F15" s="118">
        <f t="shared" si="1"/>
        <v>45138</v>
      </c>
    </row>
    <row r="16" spans="1:6" ht="16.5">
      <c r="A16" s="113">
        <v>11</v>
      </c>
      <c r="B16" s="114" t="s">
        <v>154</v>
      </c>
      <c r="C16" s="115" t="s">
        <v>157</v>
      </c>
      <c r="D16" s="116" t="s">
        <v>150</v>
      </c>
      <c r="E16" s="117">
        <f t="shared" si="0"/>
        <v>45110</v>
      </c>
      <c r="F16" s="118">
        <f t="shared" si="1"/>
        <v>45138</v>
      </c>
    </row>
    <row r="17" spans="1:6" ht="16.5">
      <c r="A17" s="113">
        <v>12</v>
      </c>
      <c r="B17" s="114" t="s">
        <v>158</v>
      </c>
      <c r="C17" s="115" t="s">
        <v>36</v>
      </c>
      <c r="D17" s="116" t="s">
        <v>150</v>
      </c>
      <c r="E17" s="117">
        <f t="shared" si="0"/>
        <v>45110</v>
      </c>
      <c r="F17" s="118">
        <f t="shared" si="1"/>
        <v>45138</v>
      </c>
    </row>
    <row r="18" spans="1:6" ht="16.5">
      <c r="A18" s="113">
        <v>13</v>
      </c>
      <c r="B18" s="114" t="s">
        <v>158</v>
      </c>
      <c r="C18" s="115" t="s">
        <v>156</v>
      </c>
      <c r="D18" s="116" t="s">
        <v>150</v>
      </c>
      <c r="E18" s="117">
        <f t="shared" si="0"/>
        <v>45110</v>
      </c>
      <c r="F18" s="118">
        <f t="shared" si="1"/>
        <v>45138</v>
      </c>
    </row>
    <row r="19" spans="1:6" ht="25.5" customHeight="1">
      <c r="A19" s="113">
        <v>14</v>
      </c>
      <c r="B19" s="114" t="s">
        <v>158</v>
      </c>
      <c r="C19" s="115" t="s">
        <v>33</v>
      </c>
      <c r="D19" s="116" t="s">
        <v>150</v>
      </c>
      <c r="E19" s="117">
        <f t="shared" si="0"/>
        <v>45110</v>
      </c>
      <c r="F19" s="118">
        <f t="shared" si="1"/>
        <v>45138</v>
      </c>
    </row>
    <row r="20" spans="1:6" ht="25.5" customHeight="1">
      <c r="A20" s="113">
        <v>15</v>
      </c>
      <c r="B20" s="114" t="s">
        <v>159</v>
      </c>
      <c r="C20" s="115" t="s">
        <v>36</v>
      </c>
      <c r="D20" s="116" t="s">
        <v>150</v>
      </c>
      <c r="E20" s="117">
        <f t="shared" si="0"/>
        <v>45110</v>
      </c>
      <c r="F20" s="118">
        <f t="shared" si="1"/>
        <v>45138</v>
      </c>
    </row>
    <row r="21" spans="1:6" ht="25.5" customHeight="1">
      <c r="A21" s="113">
        <v>16</v>
      </c>
      <c r="B21" s="114" t="s">
        <v>160</v>
      </c>
      <c r="C21" s="115" t="s">
        <v>36</v>
      </c>
      <c r="D21" s="116" t="s">
        <v>150</v>
      </c>
      <c r="E21" s="117">
        <f t="shared" si="0"/>
        <v>45110</v>
      </c>
      <c r="F21" s="118">
        <f t="shared" si="1"/>
        <v>45138</v>
      </c>
    </row>
    <row r="22" spans="1:6" ht="25.5" customHeight="1">
      <c r="A22" s="113">
        <v>17</v>
      </c>
      <c r="B22" s="114" t="s">
        <v>160</v>
      </c>
      <c r="C22" s="115" t="s">
        <v>157</v>
      </c>
      <c r="D22" s="116" t="s">
        <v>150</v>
      </c>
      <c r="E22" s="117">
        <f t="shared" si="0"/>
        <v>45110</v>
      </c>
      <c r="F22" s="118">
        <f t="shared" si="1"/>
        <v>45138</v>
      </c>
    </row>
    <row r="23" spans="1:6" ht="25.5" customHeight="1">
      <c r="A23" s="113">
        <v>18</v>
      </c>
      <c r="B23" s="114" t="s">
        <v>160</v>
      </c>
      <c r="C23" s="115" t="s">
        <v>33</v>
      </c>
      <c r="D23" s="116" t="s">
        <v>150</v>
      </c>
      <c r="E23" s="117">
        <f t="shared" si="0"/>
        <v>45110</v>
      </c>
      <c r="F23" s="118">
        <f t="shared" si="1"/>
        <v>45138</v>
      </c>
    </row>
    <row r="24" spans="1:6" ht="25.5" customHeight="1">
      <c r="A24" s="113">
        <v>19</v>
      </c>
      <c r="B24" s="114" t="s">
        <v>161</v>
      </c>
      <c r="C24" s="115" t="s">
        <v>36</v>
      </c>
      <c r="D24" s="116" t="s">
        <v>150</v>
      </c>
      <c r="E24" s="117">
        <f t="shared" si="0"/>
        <v>45110</v>
      </c>
      <c r="F24" s="118">
        <f t="shared" si="1"/>
        <v>45138</v>
      </c>
    </row>
    <row r="25" spans="1:6" ht="27" customHeight="1">
      <c r="A25" s="113">
        <v>20</v>
      </c>
      <c r="B25" s="114" t="s">
        <v>162</v>
      </c>
      <c r="C25" s="115" t="s">
        <v>36</v>
      </c>
      <c r="D25" s="116" t="s">
        <v>163</v>
      </c>
      <c r="E25" s="117">
        <f t="shared" si="0"/>
        <v>45110</v>
      </c>
      <c r="F25" s="118">
        <f t="shared" si="1"/>
        <v>45138</v>
      </c>
    </row>
    <row r="26" spans="1:6" ht="27.75" customHeight="1">
      <c r="A26" s="113">
        <v>21</v>
      </c>
      <c r="B26" s="114" t="s">
        <v>164</v>
      </c>
      <c r="C26" s="115" t="s">
        <v>36</v>
      </c>
      <c r="D26" s="116" t="s">
        <v>163</v>
      </c>
      <c r="E26" s="117">
        <f t="shared" si="0"/>
        <v>45110</v>
      </c>
      <c r="F26" s="118">
        <f t="shared" si="1"/>
        <v>45138</v>
      </c>
    </row>
    <row r="27" spans="1:6" ht="16.5">
      <c r="A27" s="119"/>
      <c r="B27" s="120"/>
      <c r="C27" s="121"/>
      <c r="D27" s="121"/>
      <c r="E27" s="121"/>
      <c r="F27" s="122"/>
    </row>
    <row r="28" spans="2:6" ht="27.75" customHeight="1">
      <c r="B28" s="123" t="s">
        <v>49</v>
      </c>
      <c r="C28"/>
      <c r="D28" s="124" t="s">
        <v>165</v>
      </c>
      <c r="E28" s="124"/>
      <c r="F28" s="124"/>
    </row>
    <row r="29" spans="2:5" ht="15.75">
      <c r="B29" s="11"/>
      <c r="C29"/>
      <c r="D29"/>
      <c r="E29"/>
    </row>
    <row r="30" spans="2:5" ht="15.75">
      <c r="B30" s="125" t="s">
        <v>18</v>
      </c>
      <c r="C30"/>
      <c r="D30"/>
      <c r="E30"/>
    </row>
    <row r="31" spans="2:6" ht="15.75" customHeight="1">
      <c r="B31" s="14" t="s">
        <v>19</v>
      </c>
      <c r="C31" s="14"/>
      <c r="D31" s="124" t="s">
        <v>166</v>
      </c>
      <c r="E31" s="124"/>
      <c r="F31" s="124"/>
    </row>
    <row r="37" ht="39.75" customHeight="1"/>
    <row r="40" ht="15.75" customHeight="1"/>
  </sheetData>
  <sheetProtection selectLockedCells="1" selectUnlockedCells="1"/>
  <mergeCells count="5">
    <mergeCell ref="A1:F1"/>
    <mergeCell ref="A3:B3"/>
    <mergeCell ref="D28:F28"/>
    <mergeCell ref="B31:C31"/>
    <mergeCell ref="D31:F31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7" customWidth="1"/>
    <col min="2" max="2" width="16.19921875" style="106" customWidth="1"/>
    <col min="3" max="3" width="11.19921875" style="126" customWidth="1"/>
    <col min="4" max="4" width="11.69921875" style="106" customWidth="1"/>
    <col min="5" max="5" width="14.69921875" style="106" customWidth="1"/>
    <col min="6" max="6" width="8.69921875" style="126" customWidth="1"/>
    <col min="7" max="16384" width="11.19921875" style="106" customWidth="1"/>
  </cols>
  <sheetData>
    <row r="1" spans="1:256" ht="14.25" customHeight="1">
      <c r="A1" s="127" t="s">
        <v>167</v>
      </c>
      <c r="B1" s="127"/>
      <c r="C1" s="127"/>
      <c r="D1" s="127"/>
      <c r="E1" s="127"/>
      <c r="F1" s="12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8" t="s">
        <v>168</v>
      </c>
      <c r="B2" s="12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1" customFormat="1" ht="57">
      <c r="A3" s="129">
        <f>'контрол лист'!B3</f>
        <v>0</v>
      </c>
      <c r="B3" s="129">
        <f>'контрол лист'!C3</f>
        <v>0</v>
      </c>
      <c r="C3" s="129" t="s">
        <v>169</v>
      </c>
      <c r="D3" s="130" t="s">
        <v>170</v>
      </c>
      <c r="E3" s="129" t="s">
        <v>171</v>
      </c>
      <c r="F3" s="129" t="s">
        <v>172</v>
      </c>
    </row>
    <row r="4" spans="1:6" ht="18.75">
      <c r="A4" s="129" t="s">
        <v>173</v>
      </c>
      <c r="B4" s="132" t="s">
        <v>174</v>
      </c>
      <c r="C4" s="132"/>
      <c r="D4" s="101"/>
      <c r="E4" s="101"/>
      <c r="F4" s="101"/>
    </row>
    <row r="5" spans="1:6" ht="37.5">
      <c r="A5" s="129" t="s">
        <v>154</v>
      </c>
      <c r="B5" s="132">
        <v>4.5</v>
      </c>
      <c r="C5" s="132"/>
      <c r="D5" s="101"/>
      <c r="E5" s="101"/>
      <c r="F5" s="101"/>
    </row>
    <row r="6" spans="1:6" ht="37.5">
      <c r="A6" s="129" t="s">
        <v>175</v>
      </c>
      <c r="B6" s="132" t="s">
        <v>176</v>
      </c>
      <c r="C6" s="132"/>
      <c r="D6" s="101"/>
      <c r="E6" s="101"/>
      <c r="F6" s="101"/>
    </row>
    <row r="7" spans="1:6" ht="37.5">
      <c r="A7" s="129" t="s">
        <v>177</v>
      </c>
      <c r="B7" s="132">
        <v>12</v>
      </c>
      <c r="C7" s="132"/>
      <c r="D7" s="101"/>
      <c r="E7" s="101"/>
      <c r="F7" s="101"/>
    </row>
    <row r="8" spans="1:6" ht="37.5">
      <c r="A8" s="129" t="s">
        <v>178</v>
      </c>
      <c r="B8" s="132">
        <v>13.14</v>
      </c>
      <c r="C8" s="132"/>
      <c r="D8" s="101"/>
      <c r="E8" s="101"/>
      <c r="F8" s="101"/>
    </row>
    <row r="9" spans="1:6" ht="37.5">
      <c r="A9" s="129" t="s">
        <v>179</v>
      </c>
      <c r="B9" s="132">
        <v>15.16</v>
      </c>
      <c r="C9" s="132"/>
      <c r="D9" s="101"/>
      <c r="E9" s="101"/>
      <c r="F9" s="101"/>
    </row>
    <row r="10" spans="1:6" ht="27" customHeight="1">
      <c r="A10" s="129" t="s">
        <v>180</v>
      </c>
      <c r="B10" s="132" t="s">
        <v>181</v>
      </c>
      <c r="C10" s="132"/>
      <c r="D10" s="101"/>
      <c r="E10" s="101"/>
      <c r="F10" s="101"/>
    </row>
    <row r="11" spans="1:6" ht="18.75">
      <c r="A11" s="129" t="s">
        <v>182</v>
      </c>
      <c r="B11" s="132">
        <v>20.21</v>
      </c>
      <c r="C11" s="101"/>
      <c r="D11" s="133"/>
      <c r="E11" s="133"/>
      <c r="F11" s="101"/>
    </row>
    <row r="12" spans="1:6" ht="56.25">
      <c r="A12" s="129" t="s">
        <v>183</v>
      </c>
      <c r="B12" s="132">
        <v>22</v>
      </c>
      <c r="C12" s="101"/>
      <c r="D12" s="133"/>
      <c r="E12" s="133"/>
      <c r="F12" s="101"/>
    </row>
    <row r="13" spans="1:6" ht="37.5">
      <c r="A13" s="129" t="s">
        <v>184</v>
      </c>
      <c r="B13" s="132">
        <v>23</v>
      </c>
      <c r="C13" s="101"/>
      <c r="D13" s="133"/>
      <c r="E13" s="133"/>
      <c r="F13" s="101"/>
    </row>
    <row r="14" spans="1:6" ht="37.5">
      <c r="A14" s="129" t="s">
        <v>185</v>
      </c>
      <c r="B14" s="132">
        <v>24</v>
      </c>
      <c r="C14" s="101"/>
      <c r="D14" s="133"/>
      <c r="E14" s="133"/>
      <c r="F14" s="101"/>
    </row>
    <row r="15" spans="1:6" ht="37.5">
      <c r="A15" s="129" t="s">
        <v>186</v>
      </c>
      <c r="B15" s="132">
        <v>25</v>
      </c>
      <c r="C15" s="101"/>
      <c r="D15" s="133"/>
      <c r="E15" s="133"/>
      <c r="F15" s="101"/>
    </row>
    <row r="16" spans="1:6" ht="18.75" customHeight="1">
      <c r="A16" s="134" t="s">
        <v>187</v>
      </c>
      <c r="B16" s="134"/>
      <c r="C16" s="134"/>
      <c r="D16" s="133"/>
      <c r="E16" s="133"/>
      <c r="F16" s="101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25">
      <selection activeCell="A39" sqref="A39"/>
    </sheetView>
  </sheetViews>
  <sheetFormatPr defaultColWidth="8.796875" defaultRowHeight="14.25"/>
  <cols>
    <col min="1" max="1" width="2.796875" style="135" customWidth="1"/>
    <col min="2" max="2" width="18.69921875" style="136" customWidth="1"/>
    <col min="3" max="3" width="9.796875" style="136" customWidth="1"/>
    <col min="4" max="4" width="6.69921875" style="137" customWidth="1"/>
    <col min="5" max="5" width="10.8984375" style="136" customWidth="1"/>
    <col min="6" max="6" width="15.69921875" style="136" customWidth="1"/>
    <col min="7" max="7" width="6.796875" style="137" customWidth="1"/>
    <col min="8" max="8" width="7.19921875" style="137" customWidth="1"/>
    <col min="9" max="9" width="5.3984375" style="137" customWidth="1"/>
    <col min="10" max="10" width="6.296875" style="137" customWidth="1"/>
    <col min="11" max="11" width="6.19921875" style="137" customWidth="1"/>
    <col min="12" max="12" width="10.296875" style="137" customWidth="1"/>
    <col min="13" max="252" width="11.19921875" style="138" customWidth="1"/>
    <col min="253" max="16384" width="11.19921875" style="139" customWidth="1"/>
  </cols>
  <sheetData>
    <row r="1" spans="1:12" s="139" customFormat="1" ht="21" customHeight="1">
      <c r="A1" s="135"/>
      <c r="B1" s="140" t="s">
        <v>14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5.75" customHeight="1">
      <c r="B2" s="141">
        <f>обложка!C8</f>
        <v>0</v>
      </c>
      <c r="C2" s="141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82.5" customHeight="1">
      <c r="A3" s="142" t="s">
        <v>188</v>
      </c>
      <c r="B3" s="143" t="s">
        <v>189</v>
      </c>
      <c r="C3" s="143" t="s">
        <v>190</v>
      </c>
      <c r="D3" s="144" t="s">
        <v>191</v>
      </c>
      <c r="E3" s="143" t="s">
        <v>192</v>
      </c>
      <c r="F3" s="143" t="s">
        <v>193</v>
      </c>
      <c r="G3" s="145" t="s">
        <v>194</v>
      </c>
      <c r="H3" s="145" t="s">
        <v>195</v>
      </c>
      <c r="I3" s="146" t="s">
        <v>196</v>
      </c>
      <c r="J3" s="144" t="s">
        <v>197</v>
      </c>
      <c r="K3" s="147" t="s">
        <v>198</v>
      </c>
      <c r="L3" s="144" t="s">
        <v>199</v>
      </c>
    </row>
    <row r="4" spans="1:12" ht="15.75">
      <c r="A4" s="143">
        <v>1</v>
      </c>
      <c r="B4" s="142" t="s">
        <v>149</v>
      </c>
      <c r="C4" s="142">
        <v>21</v>
      </c>
      <c r="D4" s="142" t="s">
        <v>36</v>
      </c>
      <c r="E4" s="148" t="s">
        <v>200</v>
      </c>
      <c r="F4" s="148" t="s">
        <v>32</v>
      </c>
      <c r="G4" s="142">
        <v>1</v>
      </c>
      <c r="H4" s="142">
        <v>0</v>
      </c>
      <c r="I4" s="142">
        <v>0</v>
      </c>
      <c r="J4" s="142">
        <v>0</v>
      </c>
      <c r="K4" s="142">
        <v>0</v>
      </c>
      <c r="L4" s="149">
        <v>0</v>
      </c>
    </row>
    <row r="5" spans="1:12" ht="15.75">
      <c r="A5" s="143">
        <v>2</v>
      </c>
      <c r="B5" s="142" t="s">
        <v>151</v>
      </c>
      <c r="C5" s="142">
        <v>4</v>
      </c>
      <c r="D5" s="142" t="s">
        <v>36</v>
      </c>
      <c r="E5" s="148" t="s">
        <v>200</v>
      </c>
      <c r="F5" s="148" t="s">
        <v>32</v>
      </c>
      <c r="G5" s="142">
        <v>1</v>
      </c>
      <c r="H5" s="142">
        <v>0</v>
      </c>
      <c r="I5" s="142">
        <v>0</v>
      </c>
      <c r="J5" s="142">
        <v>0</v>
      </c>
      <c r="K5" s="142">
        <v>0</v>
      </c>
      <c r="L5" s="149">
        <v>0</v>
      </c>
    </row>
    <row r="6" spans="1:12" ht="36">
      <c r="A6" s="143">
        <v>3</v>
      </c>
      <c r="B6" s="142" t="s">
        <v>152</v>
      </c>
      <c r="C6" s="142" t="s">
        <v>201</v>
      </c>
      <c r="D6" s="142" t="s">
        <v>36</v>
      </c>
      <c r="E6" s="148" t="s">
        <v>200</v>
      </c>
      <c r="F6" s="148" t="s">
        <v>32</v>
      </c>
      <c r="G6" s="142">
        <v>12</v>
      </c>
      <c r="H6" s="142">
        <v>0</v>
      </c>
      <c r="I6" s="142">
        <v>0</v>
      </c>
      <c r="J6" s="142">
        <v>0</v>
      </c>
      <c r="K6" s="142">
        <v>0</v>
      </c>
      <c r="L6" s="149">
        <v>0</v>
      </c>
    </row>
    <row r="7" spans="1:12" ht="24.75">
      <c r="A7" s="143">
        <v>4</v>
      </c>
      <c r="B7" s="142" t="s">
        <v>152</v>
      </c>
      <c r="C7" s="142">
        <v>3.4</v>
      </c>
      <c r="D7" s="142" t="s">
        <v>33</v>
      </c>
      <c r="E7" s="148" t="s">
        <v>200</v>
      </c>
      <c r="F7" s="148" t="s">
        <v>32</v>
      </c>
      <c r="G7" s="142">
        <v>2</v>
      </c>
      <c r="H7" s="142">
        <v>0</v>
      </c>
      <c r="I7" s="142">
        <v>0</v>
      </c>
      <c r="J7" s="142">
        <v>0</v>
      </c>
      <c r="K7" s="142">
        <v>0</v>
      </c>
      <c r="L7" s="149" t="s">
        <v>202</v>
      </c>
    </row>
    <row r="8" spans="1:12" ht="25.5" customHeight="1">
      <c r="A8" s="143"/>
      <c r="B8" s="114" t="s">
        <v>154</v>
      </c>
      <c r="C8" s="142">
        <v>1</v>
      </c>
      <c r="D8" s="142" t="s">
        <v>33</v>
      </c>
      <c r="E8" s="148" t="s">
        <v>200</v>
      </c>
      <c r="F8" s="148" t="s">
        <v>32</v>
      </c>
      <c r="G8" s="142">
        <v>1</v>
      </c>
      <c r="H8" s="142">
        <v>0</v>
      </c>
      <c r="I8" s="142">
        <v>0</v>
      </c>
      <c r="J8" s="142">
        <v>0</v>
      </c>
      <c r="K8" s="142">
        <v>0</v>
      </c>
      <c r="L8" s="149" t="s">
        <v>202</v>
      </c>
    </row>
    <row r="9" spans="1:12" ht="25.5" customHeight="1">
      <c r="A9" s="143"/>
      <c r="B9" s="114" t="s">
        <v>155</v>
      </c>
      <c r="C9" s="142">
        <v>6</v>
      </c>
      <c r="D9" s="142" t="s">
        <v>33</v>
      </c>
      <c r="E9" s="148" t="s">
        <v>200</v>
      </c>
      <c r="F9" s="148" t="s">
        <v>32</v>
      </c>
      <c r="G9" s="142">
        <v>1</v>
      </c>
      <c r="H9" s="142">
        <v>0</v>
      </c>
      <c r="I9" s="142">
        <v>0</v>
      </c>
      <c r="J9" s="142">
        <v>0</v>
      </c>
      <c r="K9" s="142">
        <v>0</v>
      </c>
      <c r="L9" s="149" t="s">
        <v>202</v>
      </c>
    </row>
    <row r="10" spans="1:12" ht="36">
      <c r="A10" s="143">
        <v>5</v>
      </c>
      <c r="B10" s="142" t="s">
        <v>153</v>
      </c>
      <c r="C10" s="142">
        <v>26.13</v>
      </c>
      <c r="D10" s="142" t="s">
        <v>36</v>
      </c>
      <c r="E10" s="148" t="s">
        <v>200</v>
      </c>
      <c r="F10" s="148" t="s">
        <v>32</v>
      </c>
      <c r="G10" s="142">
        <v>2</v>
      </c>
      <c r="H10" s="142">
        <v>0</v>
      </c>
      <c r="I10" s="142">
        <v>0</v>
      </c>
      <c r="J10" s="142">
        <v>0</v>
      </c>
      <c r="K10" s="142">
        <v>0</v>
      </c>
      <c r="L10" s="149">
        <v>0</v>
      </c>
    </row>
    <row r="11" spans="1:12" ht="36">
      <c r="A11" s="143">
        <v>6</v>
      </c>
      <c r="B11" s="142" t="s">
        <v>153</v>
      </c>
      <c r="C11" s="142">
        <v>5</v>
      </c>
      <c r="D11" s="142" t="s">
        <v>156</v>
      </c>
      <c r="E11" s="148" t="s">
        <v>200</v>
      </c>
      <c r="F11" s="148" t="s">
        <v>32</v>
      </c>
      <c r="G11" s="142">
        <v>1</v>
      </c>
      <c r="H11" s="142">
        <v>0</v>
      </c>
      <c r="I11" s="142">
        <v>0</v>
      </c>
      <c r="J11" s="142">
        <v>0</v>
      </c>
      <c r="K11" s="142">
        <v>0</v>
      </c>
      <c r="L11" s="149" t="s">
        <v>203</v>
      </c>
    </row>
    <row r="12" spans="1:12" ht="36">
      <c r="A12" s="143">
        <v>7</v>
      </c>
      <c r="B12" s="142" t="s">
        <v>152</v>
      </c>
      <c r="C12" s="142">
        <v>1.3</v>
      </c>
      <c r="D12" s="142" t="s">
        <v>156</v>
      </c>
      <c r="E12" s="148" t="s">
        <v>200</v>
      </c>
      <c r="F12" s="148" t="s">
        <v>32</v>
      </c>
      <c r="G12" s="142">
        <v>2</v>
      </c>
      <c r="H12" s="142">
        <v>0</v>
      </c>
      <c r="I12" s="142">
        <v>0</v>
      </c>
      <c r="J12" s="142">
        <v>0</v>
      </c>
      <c r="K12" s="142">
        <v>0</v>
      </c>
      <c r="L12" s="149" t="s">
        <v>203</v>
      </c>
    </row>
    <row r="13" spans="1:12" ht="23.25" customHeight="1">
      <c r="A13" s="143">
        <v>8</v>
      </c>
      <c r="B13" s="142" t="s">
        <v>154</v>
      </c>
      <c r="C13" s="142" t="s">
        <v>204</v>
      </c>
      <c r="D13" s="142" t="s">
        <v>36</v>
      </c>
      <c r="E13" s="148" t="s">
        <v>200</v>
      </c>
      <c r="F13" s="148" t="s">
        <v>32</v>
      </c>
      <c r="G13" s="142">
        <v>5</v>
      </c>
      <c r="H13" s="142">
        <v>0</v>
      </c>
      <c r="I13" s="142">
        <v>0</v>
      </c>
      <c r="J13" s="142">
        <v>0</v>
      </c>
      <c r="K13" s="142">
        <v>0</v>
      </c>
      <c r="L13" s="149">
        <v>0</v>
      </c>
    </row>
    <row r="14" spans="1:12" ht="25.5" customHeight="1">
      <c r="A14" s="143">
        <v>9</v>
      </c>
      <c r="B14" s="142" t="s">
        <v>154</v>
      </c>
      <c r="C14" s="142">
        <v>2</v>
      </c>
      <c r="D14" s="142" t="s">
        <v>157</v>
      </c>
      <c r="E14" s="148" t="s">
        <v>200</v>
      </c>
      <c r="F14" s="148" t="s">
        <v>32</v>
      </c>
      <c r="G14" s="142">
        <v>1</v>
      </c>
      <c r="H14" s="142">
        <v>0</v>
      </c>
      <c r="I14" s="142">
        <v>0</v>
      </c>
      <c r="J14" s="142">
        <v>0</v>
      </c>
      <c r="K14" s="142">
        <v>0</v>
      </c>
      <c r="L14" s="149" t="s">
        <v>202</v>
      </c>
    </row>
    <row r="15" spans="1:12" ht="24.75">
      <c r="A15" s="143">
        <v>10</v>
      </c>
      <c r="B15" s="142" t="s">
        <v>158</v>
      </c>
      <c r="C15" s="142" t="s">
        <v>205</v>
      </c>
      <c r="D15" s="142" t="s">
        <v>36</v>
      </c>
      <c r="E15" s="148" t="s">
        <v>200</v>
      </c>
      <c r="F15" s="148" t="s">
        <v>32</v>
      </c>
      <c r="G15" s="142">
        <v>7</v>
      </c>
      <c r="H15" s="142">
        <v>0</v>
      </c>
      <c r="I15" s="142">
        <v>0</v>
      </c>
      <c r="J15" s="142">
        <v>0</v>
      </c>
      <c r="K15" s="142">
        <v>0</v>
      </c>
      <c r="L15" s="149">
        <v>0</v>
      </c>
    </row>
    <row r="16" spans="1:12" ht="36">
      <c r="A16" s="143">
        <v>11</v>
      </c>
      <c r="B16" s="142" t="s">
        <v>158</v>
      </c>
      <c r="C16" s="142">
        <v>2.6</v>
      </c>
      <c r="D16" s="142" t="s">
        <v>156</v>
      </c>
      <c r="E16" s="148" t="s">
        <v>200</v>
      </c>
      <c r="F16" s="148" t="s">
        <v>32</v>
      </c>
      <c r="G16" s="142">
        <v>2</v>
      </c>
      <c r="H16" s="142">
        <v>0</v>
      </c>
      <c r="I16" s="142">
        <v>0</v>
      </c>
      <c r="J16" s="142">
        <v>0</v>
      </c>
      <c r="K16" s="142">
        <v>0</v>
      </c>
      <c r="L16" s="149" t="s">
        <v>203</v>
      </c>
    </row>
    <row r="17" spans="1:12" ht="24.75">
      <c r="A17" s="143">
        <v>12</v>
      </c>
      <c r="B17" s="142" t="s">
        <v>158</v>
      </c>
      <c r="C17" s="142">
        <v>5</v>
      </c>
      <c r="D17" s="142" t="s">
        <v>33</v>
      </c>
      <c r="E17" s="148" t="s">
        <v>200</v>
      </c>
      <c r="F17" s="148" t="s">
        <v>32</v>
      </c>
      <c r="G17" s="142">
        <v>1</v>
      </c>
      <c r="H17" s="142">
        <v>0</v>
      </c>
      <c r="I17" s="142">
        <v>0</v>
      </c>
      <c r="J17" s="142">
        <v>0</v>
      </c>
      <c r="K17" s="142">
        <v>0</v>
      </c>
      <c r="L17" s="149" t="s">
        <v>202</v>
      </c>
    </row>
    <row r="18" spans="1:12" ht="36">
      <c r="A18" s="143">
        <v>13</v>
      </c>
      <c r="B18" s="142" t="s">
        <v>159</v>
      </c>
      <c r="C18" s="142">
        <v>35</v>
      </c>
      <c r="D18" s="142" t="s">
        <v>36</v>
      </c>
      <c r="E18" s="148" t="s">
        <v>200</v>
      </c>
      <c r="F18" s="148" t="s">
        <v>32</v>
      </c>
      <c r="G18" s="142">
        <v>1</v>
      </c>
      <c r="H18" s="142">
        <v>0</v>
      </c>
      <c r="I18" s="142">
        <v>0</v>
      </c>
      <c r="J18" s="142">
        <v>0</v>
      </c>
      <c r="K18" s="142">
        <v>0</v>
      </c>
      <c r="L18" s="149">
        <v>0</v>
      </c>
    </row>
    <row r="19" spans="1:12" ht="24.75">
      <c r="A19" s="143">
        <v>14</v>
      </c>
      <c r="B19" s="142" t="s">
        <v>160</v>
      </c>
      <c r="C19" s="142" t="s">
        <v>206</v>
      </c>
      <c r="D19" s="142" t="s">
        <v>36</v>
      </c>
      <c r="E19" s="148" t="s">
        <v>200</v>
      </c>
      <c r="F19" s="148" t="s">
        <v>32</v>
      </c>
      <c r="G19" s="142">
        <v>6</v>
      </c>
      <c r="H19" s="142">
        <v>0</v>
      </c>
      <c r="I19" s="142">
        <v>0</v>
      </c>
      <c r="J19" s="142">
        <v>0</v>
      </c>
      <c r="K19" s="142">
        <v>0</v>
      </c>
      <c r="L19" s="149">
        <v>0</v>
      </c>
    </row>
    <row r="20" spans="1:12" ht="15.75">
      <c r="A20" s="143">
        <v>15</v>
      </c>
      <c r="B20" s="142" t="s">
        <v>160</v>
      </c>
      <c r="C20" s="142" t="s">
        <v>207</v>
      </c>
      <c r="D20" s="142" t="s">
        <v>157</v>
      </c>
      <c r="E20" s="148" t="s">
        <v>200</v>
      </c>
      <c r="F20" s="148" t="s">
        <v>32</v>
      </c>
      <c r="G20" s="142">
        <v>3</v>
      </c>
      <c r="H20" s="142">
        <v>0</v>
      </c>
      <c r="I20" s="142">
        <v>0</v>
      </c>
      <c r="J20" s="142">
        <v>0</v>
      </c>
      <c r="K20" s="142">
        <v>0</v>
      </c>
      <c r="L20" s="149" t="s">
        <v>202</v>
      </c>
    </row>
    <row r="21" spans="1:12" ht="15.75">
      <c r="A21" s="143">
        <v>16</v>
      </c>
      <c r="B21" s="142" t="s">
        <v>160</v>
      </c>
      <c r="C21" s="142">
        <v>4</v>
      </c>
      <c r="D21" s="142" t="s">
        <v>33</v>
      </c>
      <c r="E21" s="148" t="s">
        <v>200</v>
      </c>
      <c r="F21" s="148" t="s">
        <v>32</v>
      </c>
      <c r="G21" s="142">
        <v>1</v>
      </c>
      <c r="H21" s="142">
        <v>0</v>
      </c>
      <c r="I21" s="142">
        <v>0</v>
      </c>
      <c r="J21" s="142">
        <v>0</v>
      </c>
      <c r="K21" s="142">
        <v>0</v>
      </c>
      <c r="L21" s="149" t="s">
        <v>202</v>
      </c>
    </row>
    <row r="22" spans="1:12" ht="24.75">
      <c r="A22" s="143">
        <v>17</v>
      </c>
      <c r="B22" s="142" t="s">
        <v>161</v>
      </c>
      <c r="C22" s="142">
        <v>33</v>
      </c>
      <c r="D22" s="142" t="s">
        <v>36</v>
      </c>
      <c r="E22" s="148" t="s">
        <v>200</v>
      </c>
      <c r="F22" s="148" t="s">
        <v>32</v>
      </c>
      <c r="G22" s="142">
        <v>1</v>
      </c>
      <c r="H22" s="142">
        <v>0</v>
      </c>
      <c r="I22" s="142">
        <v>0</v>
      </c>
      <c r="J22" s="142">
        <v>0</v>
      </c>
      <c r="K22" s="142">
        <v>0</v>
      </c>
      <c r="L22" s="149">
        <v>0</v>
      </c>
    </row>
    <row r="23" spans="1:12" ht="24.75">
      <c r="A23" s="143">
        <v>18</v>
      </c>
      <c r="B23" s="142" t="s">
        <v>162</v>
      </c>
      <c r="C23" s="142" t="s">
        <v>208</v>
      </c>
      <c r="D23" s="142" t="s">
        <v>36</v>
      </c>
      <c r="E23" s="148" t="s">
        <v>209</v>
      </c>
      <c r="F23" s="148" t="s">
        <v>210</v>
      </c>
      <c r="G23" s="142">
        <v>20</v>
      </c>
      <c r="H23" s="142">
        <v>0</v>
      </c>
      <c r="I23" s="142" t="s">
        <v>76</v>
      </c>
      <c r="J23" s="142" t="s">
        <v>76</v>
      </c>
      <c r="K23" s="142" t="s">
        <v>76</v>
      </c>
      <c r="L23" s="149">
        <v>0</v>
      </c>
    </row>
    <row r="24" spans="1:12" ht="15.75">
      <c r="A24" s="143">
        <v>19</v>
      </c>
      <c r="B24" s="142" t="s">
        <v>164</v>
      </c>
      <c r="C24" s="142" t="s">
        <v>204</v>
      </c>
      <c r="D24" s="142" t="s">
        <v>36</v>
      </c>
      <c r="E24" s="148" t="s">
        <v>209</v>
      </c>
      <c r="F24" s="148" t="s">
        <v>82</v>
      </c>
      <c r="G24" s="142">
        <v>5</v>
      </c>
      <c r="H24" s="142">
        <v>0</v>
      </c>
      <c r="I24" s="142">
        <v>0</v>
      </c>
      <c r="J24" s="142">
        <v>0</v>
      </c>
      <c r="K24" s="142">
        <v>0</v>
      </c>
      <c r="L24" s="149">
        <v>0</v>
      </c>
    </row>
    <row r="25" spans="1:12" ht="15.75" customHeight="1">
      <c r="A25" s="150" t="s">
        <v>211</v>
      </c>
      <c r="B25" s="150"/>
      <c r="C25" s="150"/>
      <c r="D25" s="150"/>
      <c r="E25" s="150" t="s">
        <v>36</v>
      </c>
      <c r="F25" s="150" t="s">
        <v>32</v>
      </c>
      <c r="G25" s="151">
        <f>G4+G5+G6+G10+G13+G15+G18+G19+G22</f>
        <v>36</v>
      </c>
      <c r="H25" s="135"/>
      <c r="I25" s="135"/>
      <c r="J25" s="135"/>
      <c r="K25" s="135"/>
      <c r="L25" s="152"/>
    </row>
    <row r="26" spans="1:12" ht="25.5" customHeight="1">
      <c r="A26" s="150" t="s">
        <v>212</v>
      </c>
      <c r="B26" s="150"/>
      <c r="C26" s="150"/>
      <c r="D26" s="150"/>
      <c r="E26" s="150" t="s">
        <v>156</v>
      </c>
      <c r="F26" s="150" t="s">
        <v>32</v>
      </c>
      <c r="G26" s="151">
        <f>G11+G12+G16</f>
        <v>5</v>
      </c>
      <c r="H26" s="135"/>
      <c r="I26" s="135"/>
      <c r="J26" s="135"/>
      <c r="K26" s="135"/>
      <c r="L26" s="152"/>
    </row>
    <row r="27" spans="1:12" ht="15.75" customHeight="1">
      <c r="A27" s="150" t="s">
        <v>31</v>
      </c>
      <c r="B27" s="150"/>
      <c r="C27" s="150"/>
      <c r="D27" s="150"/>
      <c r="E27" s="150" t="s">
        <v>33</v>
      </c>
      <c r="F27" s="150" t="s">
        <v>32</v>
      </c>
      <c r="G27" s="151">
        <v>6</v>
      </c>
      <c r="H27" s="153"/>
      <c r="I27" s="135"/>
      <c r="J27" s="135"/>
      <c r="K27" s="135"/>
      <c r="L27" s="152"/>
    </row>
    <row r="28" spans="1:12" ht="24.75" customHeight="1">
      <c r="A28" s="150" t="s">
        <v>212</v>
      </c>
      <c r="B28" s="150"/>
      <c r="C28" s="150"/>
      <c r="D28" s="150"/>
      <c r="E28" s="150" t="s">
        <v>157</v>
      </c>
      <c r="F28" s="150" t="s">
        <v>32</v>
      </c>
      <c r="G28" s="151">
        <v>4</v>
      </c>
      <c r="H28" s="135"/>
      <c r="I28" s="135"/>
      <c r="J28" s="135"/>
      <c r="K28" s="135"/>
      <c r="L28" s="152"/>
    </row>
    <row r="29" spans="1:12" ht="27.75" customHeight="1">
      <c r="A29" s="150" t="s">
        <v>213</v>
      </c>
      <c r="B29" s="150"/>
      <c r="C29" s="150"/>
      <c r="D29" s="150"/>
      <c r="E29" s="150" t="s">
        <v>36</v>
      </c>
      <c r="F29" s="150" t="s">
        <v>210</v>
      </c>
      <c r="G29" s="151">
        <f>G23</f>
        <v>20</v>
      </c>
      <c r="H29" s="135"/>
      <c r="I29" s="135"/>
      <c r="J29" s="135"/>
      <c r="K29" s="135"/>
      <c r="L29" s="154"/>
    </row>
    <row r="30" spans="1:12" ht="15.75" customHeight="1">
      <c r="A30" s="150" t="s">
        <v>81</v>
      </c>
      <c r="B30" s="150"/>
      <c r="C30" s="150"/>
      <c r="D30" s="150"/>
      <c r="E30" s="150" t="s">
        <v>36</v>
      </c>
      <c r="F30" s="150" t="s">
        <v>82</v>
      </c>
      <c r="G30" s="151">
        <v>5</v>
      </c>
      <c r="H30" s="135"/>
      <c r="I30" s="135"/>
      <c r="J30" s="135"/>
      <c r="K30" s="135"/>
      <c r="L30" s="154"/>
    </row>
    <row r="31" spans="1:12" ht="15.75" customHeight="1">
      <c r="A31" s="155" t="s">
        <v>214</v>
      </c>
      <c r="B31" s="155"/>
      <c r="C31" s="155"/>
      <c r="D31" s="155"/>
      <c r="E31" s="155"/>
      <c r="F31" s="155"/>
      <c r="G31" s="155"/>
      <c r="H31" s="156">
        <v>0</v>
      </c>
      <c r="I31" s="154"/>
      <c r="J31" s="154"/>
      <c r="K31" s="154"/>
      <c r="L31" s="135"/>
    </row>
    <row r="32" spans="1:11" ht="15.75" customHeight="1">
      <c r="A32" s="157" t="s">
        <v>215</v>
      </c>
      <c r="B32" s="157"/>
      <c r="C32" s="157"/>
      <c r="D32" s="157"/>
      <c r="E32" s="157"/>
      <c r="F32" s="157"/>
      <c r="G32" s="157"/>
      <c r="H32" s="157"/>
      <c r="I32" s="158" t="s">
        <v>76</v>
      </c>
      <c r="J32" s="152"/>
      <c r="K32" s="152"/>
    </row>
    <row r="33" spans="1:11" ht="15.75" customHeight="1">
      <c r="A33" s="159" t="s">
        <v>216</v>
      </c>
      <c r="B33" s="159"/>
      <c r="C33" s="159"/>
      <c r="D33" s="159"/>
      <c r="E33" s="159"/>
      <c r="F33" s="159"/>
      <c r="G33" s="159"/>
      <c r="H33" s="159"/>
      <c r="I33" s="159"/>
      <c r="J33" s="160" t="s">
        <v>76</v>
      </c>
      <c r="K33" s="152"/>
    </row>
    <row r="34" spans="1:11" ht="15.75" customHeight="1">
      <c r="A34" s="157" t="s">
        <v>217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61" t="s">
        <v>76</v>
      </c>
    </row>
    <row r="35" spans="1:12" ht="15.75" customHeight="1">
      <c r="A35" s="157" t="s">
        <v>218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62" t="s">
        <v>76</v>
      </c>
    </row>
    <row r="36" spans="1:12" s="138" customFormat="1" ht="15.75" customHeight="1">
      <c r="A36" s="163" t="s">
        <v>219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37"/>
    </row>
    <row r="37" ht="15.75" customHeight="1"/>
    <row r="38" spans="2:8" ht="15.75" customHeight="1">
      <c r="B38" s="164" t="s">
        <v>15</v>
      </c>
      <c r="C38" s="165"/>
      <c r="D38" s="135"/>
      <c r="E38" s="135"/>
      <c r="F38" s="135"/>
      <c r="G38" s="135"/>
      <c r="H38" s="135"/>
    </row>
    <row r="39" spans="2:12" ht="22.5" customHeight="1">
      <c r="B39" s="163" t="s">
        <v>49</v>
      </c>
      <c r="C39" s="163"/>
      <c r="D39" s="135"/>
      <c r="E39" s="135"/>
      <c r="F39" s="135"/>
      <c r="G39" s="166"/>
      <c r="H39" s="167"/>
      <c r="I39" s="167"/>
      <c r="J39" s="167" t="s">
        <v>220</v>
      </c>
      <c r="K39" s="167"/>
      <c r="L39" s="167"/>
    </row>
    <row r="40" spans="2:8" ht="15.75">
      <c r="B40" s="165"/>
      <c r="C40" s="165"/>
      <c r="D40" s="135"/>
      <c r="E40" s="135"/>
      <c r="F40" s="135"/>
      <c r="G40" s="135"/>
      <c r="H40" s="135"/>
    </row>
    <row r="41" spans="2:8" ht="13.5" customHeight="1">
      <c r="B41" s="168" t="s">
        <v>18</v>
      </c>
      <c r="C41" s="168"/>
      <c r="D41" s="169"/>
      <c r="E41" s="169"/>
      <c r="F41" s="169"/>
      <c r="G41" s="170"/>
      <c r="H41" s="135"/>
    </row>
    <row r="42" spans="1:12" s="138" customFormat="1" ht="18.75" customHeight="1">
      <c r="A42" s="137"/>
      <c r="B42" s="168" t="s">
        <v>19</v>
      </c>
      <c r="C42" s="168"/>
      <c r="D42" s="168"/>
      <c r="E42" s="171"/>
      <c r="F42" s="171"/>
      <c r="G42" s="171"/>
      <c r="H42" s="167"/>
      <c r="I42" s="167"/>
      <c r="J42" s="167" t="s">
        <v>221</v>
      </c>
      <c r="K42" s="167"/>
      <c r="L42" s="167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6" bottom="0.33611111111111114" header="0.5118110236220472" footer="0.5118110236220472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zoomScale="79" zoomScaleNormal="79" workbookViewId="0" topLeftCell="A1">
      <selection activeCell="G28" sqref="G28"/>
    </sheetView>
  </sheetViews>
  <sheetFormatPr defaultColWidth="8.796875" defaultRowHeight="14.25"/>
  <cols>
    <col min="1" max="16384" width="10.3984375" style="0" customWidth="1"/>
  </cols>
  <sheetData>
    <row r="2" spans="1:11" ht="30" customHeight="1">
      <c r="A2" s="172" t="s">
        <v>222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5.75">
      <c r="A3" s="173" t="s">
        <v>223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9" ht="15.75">
      <c r="A4" s="173"/>
      <c r="B4" s="173"/>
      <c r="C4" s="173"/>
      <c r="D4" s="173"/>
      <c r="E4" s="173"/>
      <c r="F4" s="173"/>
      <c r="G4" s="173"/>
      <c r="H4" s="173"/>
      <c r="I4" s="173"/>
    </row>
    <row r="5" spans="1:9" ht="15.7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5.75">
      <c r="A6" s="174"/>
      <c r="B6" s="174"/>
      <c r="C6" s="174"/>
      <c r="D6" s="174"/>
      <c r="E6" s="174"/>
      <c r="F6" s="174"/>
      <c r="G6" s="174"/>
      <c r="H6" s="174"/>
      <c r="I6" s="174"/>
    </row>
    <row r="7" spans="1:3" ht="18.75">
      <c r="A7" s="175">
        <f>обложка!C8</f>
        <v>0</v>
      </c>
      <c r="B7" s="175"/>
      <c r="C7" s="175"/>
    </row>
    <row r="8" spans="1:9" ht="18">
      <c r="A8" s="176"/>
      <c r="B8" s="176"/>
      <c r="C8" s="176"/>
      <c r="D8" s="177">
        <f>'График ревизий'!E6</f>
        <v>45110</v>
      </c>
      <c r="E8" s="177"/>
      <c r="F8" s="177"/>
      <c r="G8" s="177">
        <f>'График ревизий'!F6</f>
        <v>45138</v>
      </c>
      <c r="H8" s="177"/>
      <c r="I8" s="177"/>
    </row>
    <row r="9" spans="1:9" ht="82.5">
      <c r="A9" s="178" t="s">
        <v>224</v>
      </c>
      <c r="B9" s="178" t="s">
        <v>189</v>
      </c>
      <c r="C9" s="178" t="s">
        <v>225</v>
      </c>
      <c r="D9" s="179" t="s">
        <v>226</v>
      </c>
      <c r="E9" s="179" t="s">
        <v>227</v>
      </c>
      <c r="F9" s="180" t="s">
        <v>228</v>
      </c>
      <c r="G9" s="179" t="s">
        <v>226</v>
      </c>
      <c r="H9" s="179" t="s">
        <v>227</v>
      </c>
      <c r="I9" s="180" t="s">
        <v>228</v>
      </c>
    </row>
    <row r="10" spans="1:9" ht="48.75">
      <c r="A10" s="178">
        <v>1</v>
      </c>
      <c r="B10" s="114" t="s">
        <v>152</v>
      </c>
      <c r="C10" s="181">
        <v>2.3</v>
      </c>
      <c r="D10" s="182" t="s">
        <v>76</v>
      </c>
      <c r="E10" s="183">
        <v>0</v>
      </c>
      <c r="F10" s="178" t="s">
        <v>229</v>
      </c>
      <c r="G10" s="182" t="s">
        <v>76</v>
      </c>
      <c r="H10" s="183">
        <v>0</v>
      </c>
      <c r="I10" s="178" t="s">
        <v>229</v>
      </c>
    </row>
    <row r="11" spans="1:9" ht="48.75">
      <c r="A11" s="178">
        <v>2</v>
      </c>
      <c r="B11" s="114" t="s">
        <v>158</v>
      </c>
      <c r="C11" s="181">
        <v>5</v>
      </c>
      <c r="D11" s="182" t="s">
        <v>76</v>
      </c>
      <c r="E11" s="183">
        <v>0</v>
      </c>
      <c r="F11" s="178" t="s">
        <v>229</v>
      </c>
      <c r="G11" s="182" t="s">
        <v>76</v>
      </c>
      <c r="H11" s="183">
        <v>0</v>
      </c>
      <c r="I11" s="178" t="s">
        <v>229</v>
      </c>
    </row>
    <row r="12" spans="1:9" ht="18">
      <c r="A12" s="178">
        <v>3</v>
      </c>
      <c r="B12" s="114" t="s">
        <v>160</v>
      </c>
      <c r="C12" s="181">
        <v>4</v>
      </c>
      <c r="D12" s="182" t="s">
        <v>76</v>
      </c>
      <c r="E12" s="183">
        <v>0</v>
      </c>
      <c r="F12" s="178" t="s">
        <v>229</v>
      </c>
      <c r="G12" s="182" t="s">
        <v>76</v>
      </c>
      <c r="H12" s="183">
        <v>0</v>
      </c>
      <c r="I12" s="178" t="s">
        <v>229</v>
      </c>
    </row>
    <row r="13" spans="1:9" ht="37.5">
      <c r="A13" s="178">
        <v>4</v>
      </c>
      <c r="B13" s="114" t="s">
        <v>154</v>
      </c>
      <c r="C13" s="181">
        <v>1</v>
      </c>
      <c r="D13" s="182" t="s">
        <v>76</v>
      </c>
      <c r="E13" s="183">
        <v>0</v>
      </c>
      <c r="F13" s="178" t="s">
        <v>229</v>
      </c>
      <c r="G13" s="182" t="s">
        <v>76</v>
      </c>
      <c r="H13" s="183">
        <v>0</v>
      </c>
      <c r="I13" s="178" t="s">
        <v>229</v>
      </c>
    </row>
    <row r="14" spans="1:9" ht="26.25">
      <c r="A14" s="178">
        <v>5</v>
      </c>
      <c r="B14" s="114" t="s">
        <v>155</v>
      </c>
      <c r="C14" s="181">
        <v>6</v>
      </c>
      <c r="D14" s="182" t="s">
        <v>76</v>
      </c>
      <c r="E14" s="183">
        <v>0</v>
      </c>
      <c r="F14" s="178" t="s">
        <v>229</v>
      </c>
      <c r="G14" s="182" t="s">
        <v>76</v>
      </c>
      <c r="H14" s="183">
        <v>0</v>
      </c>
      <c r="I14" s="178" t="s">
        <v>229</v>
      </c>
    </row>
    <row r="15" spans="1:9" ht="16.5">
      <c r="A15" s="174"/>
      <c r="B15" s="184" t="s">
        <v>230</v>
      </c>
      <c r="C15" s="178">
        <v>6</v>
      </c>
      <c r="D15" s="178"/>
      <c r="E15" s="178">
        <v>0</v>
      </c>
      <c r="F15" s="178"/>
      <c r="G15" s="178"/>
      <c r="H15" s="178">
        <v>0</v>
      </c>
      <c r="I15" s="178"/>
    </row>
    <row r="16" spans="1:9" ht="15.75">
      <c r="A16" s="174"/>
      <c r="B16" s="78"/>
      <c r="C16" s="185"/>
      <c r="D16" s="185"/>
      <c r="E16" s="185"/>
      <c r="F16" s="185"/>
      <c r="G16" s="185"/>
      <c r="H16" s="185"/>
      <c r="I16" s="185"/>
    </row>
    <row r="17" spans="1:11" ht="15.75" customHeight="1">
      <c r="A17" s="186" t="s">
        <v>231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1:11" ht="27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15</v>
      </c>
      <c r="B21" s="11"/>
      <c r="C21" s="4"/>
    </row>
    <row r="22" spans="1:256" s="138" customFormat="1" ht="35.25" customHeight="1">
      <c r="A22" s="188" t="s">
        <v>49</v>
      </c>
      <c r="B22" s="188"/>
      <c r="C22" s="188"/>
      <c r="D22" s="135"/>
      <c r="E22" s="135"/>
      <c r="F22" s="135"/>
      <c r="G22" s="167"/>
      <c r="H22" s="167"/>
      <c r="I22" s="167" t="s">
        <v>220</v>
      </c>
      <c r="J22" s="167"/>
      <c r="K22" s="167"/>
      <c r="L22" s="167"/>
      <c r="IS22" s="139"/>
      <c r="IT22" s="139"/>
      <c r="IU22" s="139"/>
      <c r="IV22" s="139"/>
    </row>
    <row r="25" ht="15.75">
      <c r="A25">
        <f>обложка!A32</f>
        <v>0</v>
      </c>
    </row>
    <row r="26" ht="15.75">
      <c r="A26">
        <f>обложка!A33</f>
        <v>0</v>
      </c>
    </row>
    <row r="27" ht="15.75">
      <c r="G27">
        <f>обложка!C33</f>
        <v>0</v>
      </c>
    </row>
  </sheetData>
  <sheetProtection selectLockedCells="1" selectUnlockedCells="1"/>
  <mergeCells count="7">
    <mergeCell ref="A2:K2"/>
    <mergeCell ref="A3:K3"/>
    <mergeCell ref="A7:C7"/>
    <mergeCell ref="D8:F8"/>
    <mergeCell ref="G8:I8"/>
    <mergeCell ref="A17:K18"/>
    <mergeCell ref="A22:C22"/>
  </mergeCells>
  <printOptions/>
  <pageMargins left="0.7875" right="0.7875" top="0.7875" bottom="0.7875" header="0.5118110236220472" footer="0.5118110236220472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2023-07-31T18:26:45Z</cp:lastPrinted>
  <dcterms:created xsi:type="dcterms:W3CDTF">2022-01-27T05:47:12Z</dcterms:created>
  <dcterms:modified xsi:type="dcterms:W3CDTF">2023-07-31T18:28:02Z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