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лист'!$B$3:$J$31</definedName>
  </definedNames>
  <calcPr fullCalcOnLoad="1"/>
</workbook>
</file>

<file path=xl/sharedStrings.xml><?xml version="1.0" encoding="utf-8"?>
<sst xmlns="http://schemas.openxmlformats.org/spreadsheetml/2006/main" count="280" uniqueCount="155">
  <si>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</si>
  <si>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</si>
  <si>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</si>
  <si>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</si>
  <si>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</si>
  <si>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Дезинсекция</t>
  </si>
  <si>
    <t xml:space="preserve">Аэрозоль </t>
  </si>
  <si>
    <t>по запросу</t>
  </si>
  <si>
    <t>период</t>
  </si>
  <si>
    <t>01.04.23-30.04.23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</si>
  <si>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</si>
  <si>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</si>
  <si>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</si>
  <si>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</si>
  <si>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</si>
  <si>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</si>
  <si>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</si>
  <si>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>ОЦЕНКА ЭФФЕКТИВНОСТИ РАБОТ ПО ДЕРАТИЗАЦИИ ДЕЗИНСЕКЦИИ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</si>
  <si>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</si>
  <si>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</si>
  <si>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</si>
  <si>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</si>
  <si>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</si>
  <si>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</si>
  <si>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инженер по качеству СМБПП</t>
  </si>
  <si>
    <t>__________Митрошкина О.Н.</t>
  </si>
  <si>
    <t>АКТ СДАЧИ ПРИЕМКИ РАБОТ ПО ДЕРАТИЗАЦИИ  ДЕЗИНСЕКЦИИ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</si>
  <si>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</si>
  <si>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</si>
  <si>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специалиста по качеству СМБПП Митрошкиной О.Н. c другой, составили   настоящий  Акт  о  том,  что за период 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</si>
  <si>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</si>
  <si>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</si>
  <si>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</si>
  <si>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</si>
  <si>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</si>
  <si>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</si>
  <si>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</si>
  <si>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</si>
  <si>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</si>
  <si>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</si>
  <si>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</si>
  <si>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</si>
  <si>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</si>
  <si>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</si>
  <si>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</si>
  <si>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</si>
  <si>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</si>
  <si>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</si>
  <si>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</si>
  <si>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</si>
  <si>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</si>
  <si>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КВ.М</t>
  </si>
  <si>
    <t>Наименование  применяемого ядовитого вещества</t>
  </si>
  <si>
    <t>Ципертрин</t>
  </si>
  <si>
    <t>Циперметрин 25%</t>
  </si>
  <si>
    <t>РОСС RU Д-RU.АЯ12.Д.03433/13 (Инструкция № 8 от 10.09.2007г.)</t>
  </si>
  <si>
    <t>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</si>
  <si>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</si>
  <si>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</si>
  <si>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</si>
  <si>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</si>
  <si>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</si>
  <si>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</si>
  <si>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</si>
  <si>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</si>
  <si>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</si>
  <si>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-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</si>
  <si>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</si>
  <si>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</si>
  <si>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</si>
  <si>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</si>
  <si>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</si>
  <si>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</si>
  <si>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</si>
  <si>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</si>
  <si>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Контроль наличия насекомых в раздевалках, душевых, раковин, производственных помещениях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</si>
  <si>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</si>
  <si>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</si>
  <si>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</si>
  <si>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 xml:space="preserve"> АЛТ клей (Полибутилен 80,8%, полиизобутилен 9,6%) РОСС  RU Д-RU.PA02.B.02791/21</t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</si>
  <si>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</si>
  <si>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</si>
  <si>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r>
      <rPr>
        <sz val="11"/>
        <color indexed="8"/>
        <rFont val="Arial Cyr"/>
        <family val="2"/>
      </rPr>
      <t xml:space="preserve">Супер фас </t>
    </r>
    <r>
      <rPr>
        <sz val="12"/>
        <color indexed="18"/>
        <rFont val="Liberation Serif;Times New Roman"/>
        <family val="1"/>
      </rPr>
      <t>Тиаметоксам 4%, пиретроид зета-циперметрин1% РОСС RU Д-RU.АЯ12.В.002289/19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</si>
  <si>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</si>
  <si>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</si>
  <si>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</si>
  <si>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</si>
  <si>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</si>
  <si>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</si>
  <si>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</t>
  </si>
  <si>
    <t>_____________________________________Руденко В.Н.</t>
  </si>
  <si>
    <t xml:space="preserve">_________________________________Митрошкина О.Н. </t>
  </si>
  <si>
    <t>ГРАФИК ОСМОТРА СРЕДСТВ КОНТРОЛЯ ДЕРАТИЗАЦИИ ДЕЗИНCЕКЦИИ</t>
  </si>
  <si>
    <t xml:space="preserve">№
П/П </t>
  </si>
  <si>
    <t>Дератизация/дезинсекция</t>
  </si>
  <si>
    <t>Въезд</t>
  </si>
  <si>
    <t>Не пищевые</t>
  </si>
  <si>
    <t>Пищевые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</si>
  <si>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</si>
  <si>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</si>
  <si>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</si>
  <si>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</si>
  <si>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</si>
  <si>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</si>
  <si>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</si>
  <si>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</si>
  <si>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</si>
  <si>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</si>
  <si>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</si>
  <si>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</si>
  <si>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СГП</t>
  </si>
  <si>
    <t>1-3</t>
  </si>
  <si>
    <t xml:space="preserve">Пищевые </t>
  </si>
  <si>
    <t>3 контур защиты</t>
  </si>
  <si>
    <t>цех подготовки</t>
  </si>
  <si>
    <t>кондитерский цех</t>
  </si>
  <si>
    <t>Цех №4</t>
  </si>
  <si>
    <t>7-12</t>
  </si>
  <si>
    <t xml:space="preserve">Столовая </t>
  </si>
  <si>
    <t>Пандус у столовой</t>
  </si>
  <si>
    <t>Цех№2</t>
  </si>
  <si>
    <t>Цех№1</t>
  </si>
  <si>
    <t>Склад сырья</t>
  </si>
  <si>
    <t>18,19,24</t>
  </si>
  <si>
    <t>Участок муки</t>
  </si>
  <si>
    <t>21-23</t>
  </si>
  <si>
    <t>Здание ИТР</t>
  </si>
  <si>
    <t xml:space="preserve">КИУ </t>
  </si>
  <si>
    <t>2 контур защиты</t>
  </si>
  <si>
    <t>территория вдоль забора</t>
  </si>
  <si>
    <t>1,2,3,6,7</t>
  </si>
  <si>
    <t>1 контур защиты</t>
  </si>
  <si>
    <t>въезд</t>
  </si>
  <si>
    <t>Курилка/мусорка</t>
  </si>
  <si>
    <t>Периметр сгп пандус на улице</t>
  </si>
  <si>
    <t>8-12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</si>
  <si>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</si>
  <si>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</si>
  <si>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</si>
  <si>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</si>
  <si>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</si>
  <si>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</si>
  <si>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22-26</t>
  </si>
  <si>
    <t>Профилактическое мелкодисперсионное  орошение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</si>
  <si>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</si>
  <si>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</si>
  <si>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грызунов по периметру  территории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</si>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</sst>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</numFmts>
  <fonts count="31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2"/>
      <color indexed="18"/>
      <name val="Liberation Serif;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9" fillId="0" borderId="0" applyBorder="0" applyProtection="0">
      <alignment/>
    </xf>
  </cellStyleXfs>
  <cellXfs count="1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4" xfId="0" applyFont="1" applyBorder="1" applyAlignment="1">
      <alignment horizontal="center" vertical="center" wrapText="1"/>
    </xf>
    <xf numFmtId="164" fontId="18" fillId="0" borderId="0" xfId="0" applyFont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3" fillId="0" borderId="1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 vertical="center" wrapText="1"/>
    </xf>
    <xf numFmtId="164" fontId="20" fillId="0" borderId="0" xfId="0" applyFont="1" applyBorder="1" applyAlignment="1">
      <alignment vertical="center" wrapText="1" shrinkToFit="1"/>
    </xf>
    <xf numFmtId="164" fontId="21" fillId="0" borderId="0" xfId="0" applyFont="1" applyBorder="1" applyAlignment="1">
      <alignment vertical="center" wrapText="1"/>
    </xf>
    <xf numFmtId="164" fontId="22" fillId="0" borderId="0" xfId="0" applyFont="1" applyAlignment="1">
      <alignment horizontal="left" vertical="center"/>
    </xf>
    <xf numFmtId="164" fontId="23" fillId="0" borderId="0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164" fontId="22" fillId="0" borderId="1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/>
    </xf>
    <xf numFmtId="164" fontId="24" fillId="0" borderId="3" xfId="0" applyFont="1" applyBorder="1" applyAlignment="1">
      <alignment vertical="center" wrapText="1"/>
    </xf>
    <xf numFmtId="164" fontId="24" fillId="0" borderId="3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left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164" fontId="22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/>
    </xf>
    <xf numFmtId="164" fontId="25" fillId="0" borderId="1" xfId="0" applyFont="1" applyBorder="1" applyAlignment="1">
      <alignment horizontal="center" vertical="center" wrapText="1"/>
    </xf>
    <xf numFmtId="164" fontId="0" fillId="0" borderId="3" xfId="0" applyFont="1" applyBorder="1" applyAlignment="1">
      <alignment vertical="center" wrapText="1"/>
    </xf>
    <xf numFmtId="164" fontId="22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7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8" fillId="0" borderId="3" xfId="0" applyFont="1" applyBorder="1" applyAlignment="1">
      <alignment horizontal="center" vertical="center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 vertical="center" wrapText="1"/>
    </xf>
    <xf numFmtId="164" fontId="30" fillId="0" borderId="1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27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 horizontal="center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zoomScale="65" zoomScaleNormal="65" workbookViewId="0" topLeftCell="A1">
      <selection activeCell="A35" sqref="A35"/>
    </sheetView>
  </sheetViews>
  <sheetFormatPr defaultColWidth="8.796875" defaultRowHeight="14.25"/>
  <cols>
    <col min="1" max="1" width="20.19921875" style="1" customWidth="1"/>
    <col min="2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2" ht="15.75">
      <c r="A7" s="6" t="s">
        <v>5</v>
      </c>
      <c r="B7" s="6" t="s">
        <v>4</v>
      </c>
    </row>
    <row r="8" spans="1:2" ht="15.75">
      <c r="A8" s="6" t="s">
        <v>6</v>
      </c>
      <c r="B8" s="6" t="s">
        <v>7</v>
      </c>
    </row>
    <row r="10" spans="2:5" ht="15.75">
      <c r="B10" s="1" t="s">
        <v>8</v>
      </c>
      <c r="C10" s="7" t="s">
        <v>9</v>
      </c>
      <c r="D10" s="7"/>
      <c r="E10" s="7"/>
    </row>
    <row r="16" spans="1:7" ht="15.75">
      <c r="A16" s="1" t="s">
        <v>10</v>
      </c>
      <c r="B16" s="3" t="s">
        <v>11</v>
      </c>
      <c r="C16" s="3"/>
      <c r="D16" s="3"/>
      <c r="E16" s="3"/>
      <c r="F16" s="2"/>
      <c r="G16" s="2"/>
    </row>
    <row r="17" spans="1:7" ht="15.75">
      <c r="A17" s="1" t="s">
        <v>12</v>
      </c>
      <c r="B17" s="3" t="s">
        <v>13</v>
      </c>
      <c r="C17" s="3"/>
      <c r="D17" s="3"/>
      <c r="E17" s="3"/>
      <c r="F17" s="2"/>
      <c r="G17" s="8"/>
    </row>
    <row r="18" spans="1:7" ht="15.75">
      <c r="A18" s="1" t="s">
        <v>14</v>
      </c>
      <c r="B18" s="3" t="s">
        <v>15</v>
      </c>
      <c r="C18" s="3"/>
      <c r="D18" s="3"/>
      <c r="E18" s="3"/>
      <c r="F18" s="2"/>
      <c r="G18" s="2"/>
    </row>
    <row r="21" spans="1:6" ht="15.75">
      <c r="A21" s="9" t="s">
        <v>16</v>
      </c>
      <c r="B21" s="9"/>
      <c r="C21" s="9"/>
      <c r="D21" s="9"/>
      <c r="E21" s="9"/>
      <c r="F21" s="10"/>
    </row>
    <row r="22" spans="1:6" ht="15.75">
      <c r="A22" s="9" t="s">
        <v>17</v>
      </c>
      <c r="B22" s="9"/>
      <c r="C22" s="9"/>
      <c r="D22" s="9"/>
      <c r="E22" s="9"/>
      <c r="F22" s="10"/>
    </row>
    <row r="23" spans="1:12" ht="15.75">
      <c r="A23" s="9" t="s">
        <v>18</v>
      </c>
      <c r="B23" s="9"/>
      <c r="C23" s="9"/>
      <c r="D23" s="9"/>
      <c r="E23" s="9"/>
      <c r="F23" s="10"/>
      <c r="G23" s="3"/>
      <c r="H23" s="3"/>
      <c r="I23" s="3"/>
      <c r="J23" s="3"/>
      <c r="K23" s="3"/>
      <c r="L23" s="3"/>
    </row>
    <row r="24" spans="1:12" ht="15.75">
      <c r="A24" s="9" t="s">
        <v>19</v>
      </c>
      <c r="B24" s="9"/>
      <c r="C24" s="9"/>
      <c r="D24" s="9"/>
      <c r="E24" s="9"/>
      <c r="F24" s="10"/>
      <c r="G24" s="3"/>
      <c r="H24" s="3"/>
      <c r="I24" s="3"/>
      <c r="J24" s="3"/>
      <c r="K24" s="3"/>
      <c r="L24" s="3"/>
    </row>
    <row r="25" spans="1:1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4:7" ht="15.75">
      <c r="D26" s="4"/>
      <c r="G26" s="4"/>
    </row>
    <row r="27" spans="1:7" ht="15.75">
      <c r="A27" s="11"/>
      <c r="B27" s="11"/>
      <c r="C27" s="11"/>
      <c r="D27" s="4"/>
      <c r="G27" s="4"/>
    </row>
    <row r="28" spans="1:7" ht="15.75">
      <c r="A28" s="12" t="s">
        <v>20</v>
      </c>
      <c r="B28" s="11"/>
      <c r="C28" s="11"/>
      <c r="D28" s="4"/>
      <c r="G28" s="4"/>
    </row>
    <row r="29" spans="1:7" ht="15.75" customHeight="1">
      <c r="A29" s="13" t="s">
        <v>21</v>
      </c>
      <c r="B29" s="13"/>
      <c r="C29" s="13"/>
      <c r="D29" s="14" t="s">
        <v>22</v>
      </c>
      <c r="E29" s="14"/>
      <c r="G29" s="4"/>
    </row>
    <row r="30" spans="1:7" ht="15.75">
      <c r="A30" s="11"/>
      <c r="B30" s="11"/>
      <c r="C30" s="11"/>
      <c r="D30" s="4"/>
      <c r="G30" s="4"/>
    </row>
    <row r="31" spans="1:7" ht="15.75">
      <c r="A31" s="11"/>
      <c r="B31" s="11"/>
      <c r="C31" s="11"/>
      <c r="D31" s="4"/>
      <c r="G31" s="4"/>
    </row>
    <row r="32" spans="1:7" ht="15.75">
      <c r="A32" s="11"/>
      <c r="B32" s="11"/>
      <c r="C32" s="11"/>
      <c r="D32" s="4"/>
      <c r="G32" s="4"/>
    </row>
    <row r="33" spans="1:7" ht="15.75">
      <c r="A33" s="11"/>
      <c r="B33" s="11"/>
      <c r="C33" s="11"/>
      <c r="D33" s="4"/>
      <c r="G33" s="4"/>
    </row>
    <row r="34" spans="1:7" ht="15.75">
      <c r="A34" s="12" t="s">
        <v>23</v>
      </c>
      <c r="B34" s="11"/>
      <c r="C34" s="11"/>
      <c r="D34" s="4"/>
      <c r="G34" s="4"/>
    </row>
    <row r="35" spans="1:7" ht="15.75" customHeight="1">
      <c r="A35" s="13" t="s">
        <v>24</v>
      </c>
      <c r="B35" s="13"/>
      <c r="C35" s="13"/>
      <c r="D35" s="14" t="s">
        <v>25</v>
      </c>
      <c r="E35" s="14"/>
      <c r="G35" s="4"/>
    </row>
  </sheetData>
  <sheetProtection selectLockedCells="1" selectUnlockedCells="1"/>
  <mergeCells count="14">
    <mergeCell ref="A2:E2"/>
    <mergeCell ref="B4:C4"/>
    <mergeCell ref="C10:E10"/>
    <mergeCell ref="B16:E16"/>
    <mergeCell ref="B17:E17"/>
    <mergeCell ref="B18:E18"/>
    <mergeCell ref="A21:E21"/>
    <mergeCell ref="A22:E22"/>
    <mergeCell ref="A23:E23"/>
    <mergeCell ref="A24:E24"/>
    <mergeCell ref="A29:C29"/>
    <mergeCell ref="D29:E29"/>
    <mergeCell ref="A35:C35"/>
    <mergeCell ref="D35:E35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0"/>
  <sheetViews>
    <sheetView zoomScale="65" zoomScaleNormal="65" workbookViewId="0" topLeftCell="A1">
      <selection activeCell="A40" sqref="A40"/>
    </sheetView>
  </sheetViews>
  <sheetFormatPr defaultColWidth="8.796875" defaultRowHeight="14.25"/>
  <cols>
    <col min="1" max="1" width="16.19921875" style="15" customWidth="1"/>
    <col min="2" max="2" width="17.19921875" style="15" customWidth="1"/>
    <col min="3" max="3" width="14.69921875" style="15" customWidth="1"/>
    <col min="4" max="4" width="8.69921875" style="15" customWidth="1"/>
    <col min="5" max="5" width="30.19921875" style="16" customWidth="1"/>
    <col min="6" max="16384" width="11.19921875" style="15" customWidth="1"/>
  </cols>
  <sheetData>
    <row r="1" spans="1:5" ht="14.25" customHeight="1">
      <c r="A1" s="17" t="s">
        <v>26</v>
      </c>
      <c r="B1" s="17"/>
      <c r="C1" s="17"/>
      <c r="D1" s="17"/>
      <c r="E1" s="17"/>
    </row>
    <row r="2" spans="1:5" ht="15.75">
      <c r="A2" s="17"/>
      <c r="B2" s="17"/>
      <c r="C2" s="17"/>
      <c r="D2" s="17"/>
      <c r="E2" s="17"/>
    </row>
    <row r="3" spans="1:2" ht="15.75">
      <c r="A3" s="18">
        <f>обложка!C10</f>
        <v>0</v>
      </c>
      <c r="B3" s="18"/>
    </row>
    <row r="4" spans="1:2" ht="15.75">
      <c r="A4" s="19"/>
      <c r="B4" s="19"/>
    </row>
    <row r="5" spans="1:5" ht="15.75">
      <c r="A5" s="20" t="s">
        <v>10</v>
      </c>
      <c r="B5" s="21" t="s">
        <v>11</v>
      </c>
      <c r="C5" s="21"/>
      <c r="D5" s="21"/>
      <c r="E5" s="21"/>
    </row>
    <row r="6" spans="1:5" ht="15.75">
      <c r="A6" s="20" t="s">
        <v>12</v>
      </c>
      <c r="B6" s="21" t="s">
        <v>13</v>
      </c>
      <c r="C6" s="21"/>
      <c r="D6" s="21"/>
      <c r="E6" s="21"/>
    </row>
    <row r="7" spans="1:5" ht="15.75">
      <c r="A7" s="20" t="s">
        <v>14</v>
      </c>
      <c r="B7" s="21" t="s">
        <v>27</v>
      </c>
      <c r="C7" s="21"/>
      <c r="D7" s="21"/>
      <c r="E7" s="21"/>
    </row>
    <row r="9" spans="1:5" ht="15.75">
      <c r="A9" s="22" t="s">
        <v>28</v>
      </c>
      <c r="B9" s="22"/>
      <c r="C9" s="22"/>
      <c r="D9" s="22"/>
      <c r="E9" s="22"/>
    </row>
    <row r="10" spans="1:5" ht="27" customHeight="1">
      <c r="A10" s="23" t="s">
        <v>29</v>
      </c>
      <c r="B10" s="23"/>
      <c r="C10" s="23"/>
      <c r="D10" s="23"/>
      <c r="E10" s="23"/>
    </row>
    <row r="11" spans="1:5" ht="18" customHeight="1">
      <c r="A11" s="24" t="str">
        <f>обложка!C10</f>
        <v>01.04.23-30.04.23</v>
      </c>
      <c r="B11" s="24"/>
      <c r="C11" s="23"/>
      <c r="D11" s="23"/>
      <c r="E11" s="23"/>
    </row>
    <row r="12" spans="1:5" ht="25.5" customHeight="1">
      <c r="A12" s="25" t="s">
        <v>30</v>
      </c>
      <c r="B12" s="25"/>
      <c r="C12" s="26" t="s">
        <v>31</v>
      </c>
      <c r="D12" s="26"/>
      <c r="E12" s="23"/>
    </row>
    <row r="13" spans="1:5" ht="27" customHeight="1">
      <c r="A13" s="23" t="s">
        <v>32</v>
      </c>
      <c r="B13" s="23"/>
      <c r="C13" s="23"/>
      <c r="D13" s="23"/>
      <c r="E13" s="23"/>
    </row>
    <row r="14" spans="1:63" ht="15.75">
      <c r="A14" s="27" t="s">
        <v>33</v>
      </c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1:63" ht="15.75">
      <c r="A15" s="29" t="s">
        <v>34</v>
      </c>
      <c r="B15" s="29"/>
      <c r="C15" s="29"/>
      <c r="D15" s="30" t="s">
        <v>35</v>
      </c>
      <c r="E15" s="31">
        <v>5000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1:63" ht="15.75">
      <c r="A16" s="29" t="s">
        <v>36</v>
      </c>
      <c r="B16" s="29"/>
      <c r="C16" s="29"/>
      <c r="D16" s="31" t="s">
        <v>37</v>
      </c>
      <c r="E16" s="31">
        <f>'контрол лист'!F26</f>
        <v>24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</row>
    <row r="17" spans="1:63" ht="15.75">
      <c r="A17" s="32" t="s">
        <v>38</v>
      </c>
      <c r="B17" s="32"/>
      <c r="C17" s="32"/>
      <c r="D17" s="32"/>
      <c r="E17" s="3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</row>
    <row r="18" spans="1:63" ht="15.75">
      <c r="A18" s="29" t="s">
        <v>39</v>
      </c>
      <c r="B18" s="29"/>
      <c r="C18" s="29"/>
      <c r="D18" s="30" t="s">
        <v>35</v>
      </c>
      <c r="E18" s="31">
        <v>10000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</row>
    <row r="19" spans="1:63" ht="15" customHeight="1">
      <c r="A19" s="33" t="s">
        <v>40</v>
      </c>
      <c r="B19" s="33"/>
      <c r="C19" s="33"/>
      <c r="D19" s="33"/>
      <c r="E19" s="33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</row>
    <row r="20" spans="1:5" s="37" customFormat="1" ht="37.5" customHeight="1">
      <c r="A20" s="34" t="s">
        <v>41</v>
      </c>
      <c r="B20" s="34" t="s">
        <v>42</v>
      </c>
      <c r="C20" s="35" t="s">
        <v>43</v>
      </c>
      <c r="D20" s="36" t="s">
        <v>44</v>
      </c>
      <c r="E20" s="34" t="s">
        <v>45</v>
      </c>
    </row>
    <row r="21" spans="1:5" s="37" customFormat="1" ht="36">
      <c r="A21" s="34" t="s">
        <v>46</v>
      </c>
      <c r="B21" s="34" t="s">
        <v>47</v>
      </c>
      <c r="C21" s="38" t="s">
        <v>48</v>
      </c>
      <c r="D21" s="36" t="s">
        <v>44</v>
      </c>
      <c r="E21" s="34" t="s">
        <v>45</v>
      </c>
    </row>
    <row r="22" spans="1:5" s="37" customFormat="1" ht="14.25">
      <c r="A22" s="27" t="s">
        <v>49</v>
      </c>
      <c r="B22" s="27"/>
      <c r="C22" s="27"/>
      <c r="D22" s="27"/>
      <c r="E22" s="27"/>
    </row>
    <row r="23" spans="1:5" s="37" customFormat="1" ht="15.75">
      <c r="A23" s="39">
        <f>'контрол лист'!A26</f>
        <v>0</v>
      </c>
      <c r="B23" s="39">
        <f>'контрол лист'!B26</f>
        <v>0</v>
      </c>
      <c r="C23" s="39">
        <f>'контрол лист'!C26</f>
        <v>0</v>
      </c>
      <c r="D23" s="40">
        <f>'контрол лист'!E26</f>
        <v>0</v>
      </c>
      <c r="E23" s="41">
        <f>'контрол лист'!F26</f>
        <v>24</v>
      </c>
    </row>
    <row r="24" spans="1:5" s="37" customFormat="1" ht="27" customHeight="1">
      <c r="A24" s="39">
        <f>'контрол лист'!A27</f>
        <v>0</v>
      </c>
      <c r="B24" s="39"/>
      <c r="C24" s="39">
        <f>'контрол лист'!C27</f>
        <v>0</v>
      </c>
      <c r="D24" s="40" t="s">
        <v>50</v>
      </c>
      <c r="E24" s="41">
        <v>19</v>
      </c>
    </row>
    <row r="25" spans="1:5" ht="24.75">
      <c r="A25" s="39">
        <f>'контрол лист'!A28</f>
        <v>0</v>
      </c>
      <c r="B25" s="39"/>
      <c r="C25" s="39">
        <f>'контрол лист'!C28</f>
        <v>0</v>
      </c>
      <c r="D25" s="40" t="s">
        <v>50</v>
      </c>
      <c r="E25" s="41">
        <f>'контрол лист'!F28</f>
        <v>8</v>
      </c>
    </row>
    <row r="26" spans="1:63" s="43" customFormat="1" ht="14.25" customHeight="1">
      <c r="A26" s="42" t="s">
        <v>5</v>
      </c>
      <c r="B26" s="42"/>
      <c r="C26" s="42"/>
      <c r="D26" s="42" t="e">
        <f>NA()</f>
        <v>#N/A</v>
      </c>
      <c r="E26" s="42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</row>
    <row r="27" spans="1:63" ht="15.75" customHeight="1">
      <c r="A27" s="44">
        <f>'контрол лист'!B25</f>
        <v>0</v>
      </c>
      <c r="B27" s="44"/>
      <c r="C27" s="44"/>
      <c r="D27" s="30" t="s">
        <v>51</v>
      </c>
      <c r="E27" s="45">
        <f>'контрол лист'!G25</f>
        <v>200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</row>
    <row r="28" spans="1:63" s="43" customFormat="1" ht="21.75" customHeight="1">
      <c r="A28" s="33" t="s">
        <v>52</v>
      </c>
      <c r="B28" s="33"/>
      <c r="C28" s="33"/>
      <c r="D28" s="33"/>
      <c r="E28" s="33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</row>
    <row r="29" spans="1:63" s="43" customFormat="1" ht="48" customHeight="1">
      <c r="A29" s="32" t="s">
        <v>53</v>
      </c>
      <c r="B29" s="34" t="s">
        <v>54</v>
      </c>
      <c r="C29" s="34" t="s">
        <v>55</v>
      </c>
      <c r="D29" s="36" t="s">
        <v>56</v>
      </c>
      <c r="E29" s="34" t="s">
        <v>45</v>
      </c>
      <c r="F29" s="37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</row>
    <row r="31" spans="1:5" ht="15.75">
      <c r="A31" s="46" t="s">
        <v>57</v>
      </c>
      <c r="B31" s="46"/>
      <c r="C31" s="46"/>
      <c r="D31" s="46"/>
      <c r="E31" s="47"/>
    </row>
    <row r="32" spans="1:12" ht="15.75" customHeight="1">
      <c r="A32" s="48" t="s">
        <v>58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33" spans="1:5" ht="15.75" customHeight="1">
      <c r="A33" s="48" t="s">
        <v>59</v>
      </c>
      <c r="B33" s="48"/>
      <c r="C33" s="48"/>
      <c r="D33" s="48"/>
      <c r="E33" s="48"/>
    </row>
    <row r="35" spans="1:4" ht="15.75">
      <c r="A35" s="37"/>
      <c r="B35" s="28"/>
      <c r="C35" s="28"/>
      <c r="D35" s="28"/>
    </row>
    <row r="36" spans="1:5" ht="24" customHeight="1">
      <c r="A36" s="12" t="s">
        <v>20</v>
      </c>
      <c r="B36" s="11"/>
      <c r="C36" s="11"/>
      <c r="D36" s="22"/>
      <c r="E36" s="22"/>
    </row>
    <row r="37" spans="1:5" ht="15.75" customHeight="1">
      <c r="A37" s="13" t="s">
        <v>21</v>
      </c>
      <c r="B37" s="13"/>
      <c r="C37" s="13"/>
      <c r="D37" s="22" t="s">
        <v>60</v>
      </c>
      <c r="E37" s="22"/>
    </row>
    <row r="38" spans="1:2" s="15" customFormat="1" ht="15.75">
      <c r="A38" s="37"/>
      <c r="B38" s="28"/>
    </row>
    <row r="39" spans="1:5" ht="13.5" customHeight="1">
      <c r="A39" s="12" t="s">
        <v>23</v>
      </c>
      <c r="B39" s="11"/>
      <c r="C39" s="11"/>
      <c r="D39" s="22"/>
      <c r="E39" s="22"/>
    </row>
    <row r="40" spans="1:5" ht="15.75" customHeight="1">
      <c r="A40" s="13" t="s">
        <v>24</v>
      </c>
      <c r="B40" s="13"/>
      <c r="C40" s="13"/>
      <c r="D40" s="22" t="s">
        <v>61</v>
      </c>
      <c r="E40" s="22"/>
    </row>
  </sheetData>
  <sheetProtection selectLockedCells="1" selectUnlockedCells="1"/>
  <mergeCells count="31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E26"/>
    <mergeCell ref="A27:C27"/>
    <mergeCell ref="A28:E28"/>
    <mergeCell ref="A32:L32"/>
    <mergeCell ref="A33:E33"/>
    <mergeCell ref="A37:C37"/>
    <mergeCell ref="D37:E37"/>
    <mergeCell ref="D39:E39"/>
    <mergeCell ref="A40:C40"/>
    <mergeCell ref="D40:E40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65" zoomScaleNormal="65" workbookViewId="0" topLeftCell="A1">
      <selection activeCell="A30" sqref="A30"/>
    </sheetView>
  </sheetViews>
  <sheetFormatPr defaultColWidth="8.796875" defaultRowHeight="14.25"/>
  <cols>
    <col min="1" max="1" width="38.69921875" style="49" customWidth="1"/>
    <col min="2" max="2" width="25.19921875" style="49" customWidth="1"/>
    <col min="3" max="3" width="21.19921875" style="49" customWidth="1"/>
    <col min="4" max="4" width="35.69921875" style="49" customWidth="1"/>
    <col min="5" max="16384" width="21.19921875" style="49" customWidth="1"/>
  </cols>
  <sheetData>
    <row r="1" spans="1:2" s="15" customFormat="1" ht="13.5" customHeight="1">
      <c r="A1" s="50" t="s">
        <v>17</v>
      </c>
      <c r="B1" s="50"/>
    </row>
    <row r="2" spans="1:2" s="15" customFormat="1" ht="15.75">
      <c r="A2" s="51">
        <f>обложка!C10</f>
        <v>0</v>
      </c>
      <c r="B2" s="52"/>
    </row>
    <row r="3" spans="1:3" s="15" customFormat="1" ht="15.75">
      <c r="A3" s="53" t="s">
        <v>62</v>
      </c>
      <c r="B3" s="53" t="s">
        <v>3</v>
      </c>
      <c r="C3" s="54" t="s">
        <v>5</v>
      </c>
    </row>
    <row r="4" spans="1:3" s="15" customFormat="1" ht="15.75">
      <c r="A4" s="55" t="s">
        <v>63</v>
      </c>
      <c r="B4" s="56">
        <v>5000</v>
      </c>
      <c r="C4" s="56">
        <v>5000</v>
      </c>
    </row>
    <row r="5" spans="1:3" s="15" customFormat="1" ht="13.5" customHeight="1">
      <c r="A5" s="53" t="s">
        <v>64</v>
      </c>
      <c r="B5" s="53"/>
      <c r="C5" s="53"/>
    </row>
    <row r="6" spans="1:3" s="15" customFormat="1" ht="15.75">
      <c r="A6" s="57" t="s">
        <v>65</v>
      </c>
      <c r="B6" s="58">
        <f>B12+B13+B14</f>
        <v>51</v>
      </c>
      <c r="C6" s="54" t="s">
        <v>66</v>
      </c>
    </row>
    <row r="7" spans="1:7" s="15" customFormat="1" ht="15.75">
      <c r="A7" s="57" t="s">
        <v>67</v>
      </c>
      <c r="B7" s="59">
        <f>'контрол лист'!H29</f>
        <v>0</v>
      </c>
      <c r="C7" s="54" t="s">
        <v>66</v>
      </c>
      <c r="D7" s="60"/>
      <c r="E7" s="60"/>
      <c r="F7" s="61"/>
      <c r="G7" s="61"/>
    </row>
    <row r="8" spans="1:7" s="15" customFormat="1" ht="33.75" customHeight="1">
      <c r="A8" s="57" t="s">
        <v>68</v>
      </c>
      <c r="B8" s="62">
        <f>100-B7*100/B6</f>
        <v>100</v>
      </c>
      <c r="C8" s="63">
        <v>0</v>
      </c>
      <c r="D8" s="60"/>
      <c r="E8" s="60"/>
      <c r="F8" s="61"/>
      <c r="G8" s="61"/>
    </row>
    <row r="9" spans="1:2" s="15" customFormat="1" ht="13.5" customHeight="1">
      <c r="A9" s="53" t="s">
        <v>69</v>
      </c>
      <c r="B9" s="53"/>
    </row>
    <row r="10" spans="1:3" s="15" customFormat="1" ht="76.5" customHeight="1">
      <c r="A10" s="57" t="s">
        <v>70</v>
      </c>
      <c r="B10" s="57" t="s">
        <v>71</v>
      </c>
      <c r="C10" s="55" t="s">
        <v>72</v>
      </c>
    </row>
    <row r="11" spans="1:3" s="15" customFormat="1" ht="67.5" customHeight="1">
      <c r="A11" s="57" t="s">
        <v>73</v>
      </c>
      <c r="B11" s="57" t="s">
        <v>74</v>
      </c>
      <c r="C11" s="55" t="s">
        <v>75</v>
      </c>
    </row>
    <row r="12" spans="1:3" s="15" customFormat="1" ht="15.75">
      <c r="A12" s="57">
        <f>'контрол лист'!A26</f>
        <v>0</v>
      </c>
      <c r="B12" s="59">
        <f>'контрол лист'!F26</f>
        <v>24</v>
      </c>
      <c r="C12" s="54" t="s">
        <v>66</v>
      </c>
    </row>
    <row r="13" spans="1:3" s="15" customFormat="1" ht="26.25" customHeight="1">
      <c r="A13" s="57">
        <f>'контрол лист'!A27</f>
        <v>0</v>
      </c>
      <c r="B13" s="59">
        <v>19</v>
      </c>
      <c r="C13" s="54" t="s">
        <v>66</v>
      </c>
    </row>
    <row r="14" spans="1:3" s="15" customFormat="1" ht="33" customHeight="1">
      <c r="A14" s="57">
        <f>'контрол лист'!A28</f>
        <v>0</v>
      </c>
      <c r="B14" s="59">
        <f>'контрол лист'!F28</f>
        <v>8</v>
      </c>
      <c r="C14" s="54" t="s">
        <v>66</v>
      </c>
    </row>
    <row r="15" spans="1:3" s="15" customFormat="1" ht="13.5" customHeight="1">
      <c r="A15" s="53" t="s">
        <v>76</v>
      </c>
      <c r="B15" s="53"/>
      <c r="C15" s="53"/>
    </row>
    <row r="16" spans="1:3" s="15" customFormat="1" ht="52.5" customHeight="1">
      <c r="A16" s="57" t="s">
        <v>77</v>
      </c>
      <c r="B16" s="64" t="s">
        <v>78</v>
      </c>
      <c r="C16" s="55" t="s">
        <v>79</v>
      </c>
    </row>
    <row r="17" spans="1:3" s="15" customFormat="1" ht="78.75" customHeight="1">
      <c r="A17" s="57" t="s">
        <v>80</v>
      </c>
      <c r="B17" s="58" t="s">
        <v>81</v>
      </c>
      <c r="C17" s="65" t="s">
        <v>82</v>
      </c>
    </row>
    <row r="18" spans="1:3" s="15" customFormat="1" ht="13.5" customHeight="1">
      <c r="A18" s="53" t="s">
        <v>83</v>
      </c>
      <c r="B18" s="53"/>
      <c r="C18" s="53"/>
    </row>
    <row r="19" spans="1:3" s="15" customFormat="1" ht="13.5" customHeight="1">
      <c r="A19" s="57" t="s">
        <v>84</v>
      </c>
      <c r="B19" s="53" t="s">
        <v>85</v>
      </c>
      <c r="C19" s="56" t="s">
        <v>85</v>
      </c>
    </row>
    <row r="20" spans="1:4" s="15" customFormat="1" ht="15.75">
      <c r="A20" s="57" t="s">
        <v>86</v>
      </c>
      <c r="B20" s="53"/>
      <c r="C20" s="56"/>
      <c r="D20" s="66"/>
    </row>
    <row r="21" spans="1:4" s="15" customFormat="1" ht="15.75">
      <c r="A21" s="57" t="s">
        <v>87</v>
      </c>
      <c r="B21" s="53"/>
      <c r="C21" s="56"/>
      <c r="D21" s="66"/>
    </row>
    <row r="22" spans="1:4" s="15" customFormat="1" ht="13.5" customHeight="1">
      <c r="A22" s="53" t="s">
        <v>88</v>
      </c>
      <c r="B22" s="53"/>
      <c r="C22" s="53"/>
      <c r="D22" s="66"/>
    </row>
    <row r="23" spans="1:4" s="15" customFormat="1" ht="39" customHeight="1">
      <c r="A23" s="67" t="s">
        <v>89</v>
      </c>
      <c r="B23" s="67"/>
      <c r="C23" s="67"/>
      <c r="D23" s="66"/>
    </row>
    <row r="24" spans="1:2" s="15" customFormat="1" ht="15.75">
      <c r="A24" s="68"/>
      <c r="B24" s="69"/>
    </row>
    <row r="25" spans="1:6" s="15" customFormat="1" ht="15.75">
      <c r="A25" s="12"/>
      <c r="B25" s="11"/>
      <c r="C25" s="11"/>
      <c r="D25" s="70"/>
      <c r="E25" s="71"/>
      <c r="F25" s="72"/>
    </row>
    <row r="26" spans="1:6" s="15" customFormat="1" ht="15.75">
      <c r="A26" s="12" t="s">
        <v>20</v>
      </c>
      <c r="B26" s="11"/>
      <c r="C26" s="11"/>
      <c r="D26" s="70"/>
      <c r="E26" s="71"/>
      <c r="F26" s="72"/>
    </row>
    <row r="27" spans="1:5" ht="26.25" customHeight="1">
      <c r="A27" s="13" t="s">
        <v>21</v>
      </c>
      <c r="B27" s="13" t="s">
        <v>90</v>
      </c>
      <c r="C27" s="13"/>
      <c r="D27" s="70"/>
      <c r="E27" s="70"/>
    </row>
    <row r="28" spans="1:5" ht="13.5" customHeight="1">
      <c r="A28" s="73"/>
      <c r="B28" s="73"/>
      <c r="C28" s="15"/>
      <c r="D28" s="69"/>
      <c r="E28" s="74"/>
    </row>
    <row r="29" spans="1:5" ht="15.75">
      <c r="A29" s="12" t="s">
        <v>23</v>
      </c>
      <c r="B29" s="11"/>
      <c r="C29" s="11"/>
      <c r="D29" s="69"/>
      <c r="E29" s="15"/>
    </row>
    <row r="30" spans="1:3" ht="26.25" customHeight="1">
      <c r="A30" s="13" t="s">
        <v>24</v>
      </c>
      <c r="B30" s="13" t="s">
        <v>91</v>
      </c>
      <c r="C30" s="13"/>
    </row>
  </sheetData>
  <sheetProtection selectLockedCells="1" selectUnlockedCells="1"/>
  <mergeCells count="12">
    <mergeCell ref="A1:B1"/>
    <mergeCell ref="A5:C5"/>
    <mergeCell ref="A9:B9"/>
    <mergeCell ref="A15:C15"/>
    <mergeCell ref="A18:C18"/>
    <mergeCell ref="B19:B21"/>
    <mergeCell ref="C19:C21"/>
    <mergeCell ref="A22:C22"/>
    <mergeCell ref="A23:C23"/>
    <mergeCell ref="B27:C27"/>
    <mergeCell ref="A28:B28"/>
    <mergeCell ref="B30:C30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65" zoomScaleNormal="65" workbookViewId="0" topLeftCell="A1">
      <selection activeCell="A32" sqref="A32"/>
    </sheetView>
  </sheetViews>
  <sheetFormatPr defaultColWidth="8.796875" defaultRowHeight="14.25"/>
  <cols>
    <col min="1" max="1" width="4.69921875" style="1" customWidth="1"/>
    <col min="2" max="2" width="26.69921875" style="75" customWidth="1"/>
    <col min="3" max="3" width="10.19921875" style="1" customWidth="1"/>
    <col min="4" max="4" width="9.796875" style="1" customWidth="1"/>
    <col min="5" max="5" width="11.19921875" style="1" customWidth="1"/>
    <col min="6" max="6" width="17.19921875" style="1" customWidth="1"/>
    <col min="7" max="7" width="13.296875" style="1" customWidth="1"/>
    <col min="8" max="16384" width="25.19921875" style="1" customWidth="1"/>
  </cols>
  <sheetData>
    <row r="1" spans="1:7" ht="15.75" customHeight="1">
      <c r="A1" s="76" t="s">
        <v>92</v>
      </c>
      <c r="B1" s="76"/>
      <c r="C1" s="76"/>
      <c r="D1" s="76"/>
      <c r="E1" s="76"/>
      <c r="F1" s="76"/>
      <c r="G1" s="76"/>
    </row>
    <row r="2" spans="1:7" ht="15.75" customHeight="1">
      <c r="A2" s="77">
        <f>обложка!C10</f>
        <v>0</v>
      </c>
      <c r="B2" s="77"/>
      <c r="C2" s="78"/>
      <c r="D2" s="78"/>
      <c r="E2" s="78"/>
      <c r="F2" s="78"/>
      <c r="G2" s="78"/>
    </row>
    <row r="3" spans="1:7" ht="15.75">
      <c r="A3" s="79"/>
      <c r="B3" s="79"/>
      <c r="C3" s="78"/>
      <c r="D3" s="78"/>
      <c r="E3" s="78"/>
      <c r="F3" s="78"/>
      <c r="G3" s="78"/>
    </row>
    <row r="4" spans="1:7" ht="39" customHeight="1">
      <c r="A4" s="80" t="s">
        <v>93</v>
      </c>
      <c r="B4" s="81">
        <f>'контрол лист'!D3</f>
        <v>0</v>
      </c>
      <c r="C4" s="81">
        <f>'контрол лист'!G3</f>
        <v>0</v>
      </c>
      <c r="D4" s="81">
        <f>'контрол лист'!D3</f>
        <v>0</v>
      </c>
      <c r="E4" s="81">
        <f>'контрол лист'!E3</f>
        <v>0</v>
      </c>
      <c r="F4" s="82" t="s">
        <v>94</v>
      </c>
      <c r="G4" s="82" t="s">
        <v>94</v>
      </c>
    </row>
    <row r="5" spans="1:7" ht="15.75">
      <c r="A5" s="83">
        <v>1</v>
      </c>
      <c r="B5" s="81">
        <f>'контрол лист'!B4</f>
        <v>0</v>
      </c>
      <c r="C5" s="81">
        <f>'контрол лист'!G4</f>
        <v>3</v>
      </c>
      <c r="D5" s="81">
        <f>'контрол лист'!D4</f>
        <v>0</v>
      </c>
      <c r="E5" s="81">
        <f>'контрол лист'!E4</f>
        <v>0</v>
      </c>
      <c r="F5" s="84">
        <v>45040</v>
      </c>
      <c r="G5" s="84" t="s">
        <v>66</v>
      </c>
    </row>
    <row r="6" spans="1:7" ht="15.75">
      <c r="A6" s="83">
        <v>2</v>
      </c>
      <c r="B6" s="81">
        <f>'контрол лист'!B5</f>
        <v>0</v>
      </c>
      <c r="C6" s="81">
        <f>'контрол лист'!G5</f>
        <v>2</v>
      </c>
      <c r="D6" s="81">
        <f>'контрол лист'!D5</f>
        <v>0</v>
      </c>
      <c r="E6" s="81">
        <f>'контрол лист'!E5</f>
        <v>0</v>
      </c>
      <c r="F6" s="84">
        <f aca="true" t="shared" si="0" ref="F6:F25">F5</f>
        <v>45040</v>
      </c>
      <c r="G6" s="84" t="s">
        <v>66</v>
      </c>
    </row>
    <row r="7" spans="1:7" ht="15.75">
      <c r="A7" s="83">
        <v>3</v>
      </c>
      <c r="B7" s="81">
        <f>'контрол лист'!B6</f>
        <v>0</v>
      </c>
      <c r="C7" s="81">
        <f>'контрол лист'!G6</f>
        <v>2</v>
      </c>
      <c r="D7" s="81">
        <f>'контрол лист'!D6</f>
        <v>0</v>
      </c>
      <c r="E7" s="81">
        <f>'контрол лист'!E6</f>
        <v>0</v>
      </c>
      <c r="F7" s="84">
        <f t="shared" si="0"/>
        <v>45040</v>
      </c>
      <c r="G7" s="84" t="s">
        <v>66</v>
      </c>
    </row>
    <row r="8" spans="1:7" ht="15.75">
      <c r="A8" s="83">
        <v>4</v>
      </c>
      <c r="B8" s="81">
        <f>'контрол лист'!B7</f>
        <v>0</v>
      </c>
      <c r="C8" s="81">
        <v>7</v>
      </c>
      <c r="D8" s="81">
        <f>'контрол лист'!D7</f>
        <v>0</v>
      </c>
      <c r="E8" s="81">
        <f>'контрол лист'!E7</f>
        <v>0</v>
      </c>
      <c r="F8" s="84">
        <f t="shared" si="0"/>
        <v>45040</v>
      </c>
      <c r="G8" s="84" t="s">
        <v>66</v>
      </c>
    </row>
    <row r="9" spans="1:7" ht="15.75">
      <c r="A9" s="83">
        <v>5</v>
      </c>
      <c r="B9" s="81">
        <f>'контрол лист'!B8</f>
        <v>0</v>
      </c>
      <c r="C9" s="81">
        <f>'контрол лист'!G8</f>
        <v>1</v>
      </c>
      <c r="D9" s="81">
        <f>'контрол лист'!D8</f>
        <v>0</v>
      </c>
      <c r="E9" s="81">
        <f>'контрол лист'!E8</f>
        <v>0</v>
      </c>
      <c r="F9" s="84">
        <f t="shared" si="0"/>
        <v>45040</v>
      </c>
      <c r="G9" s="84" t="s">
        <v>66</v>
      </c>
    </row>
    <row r="10" spans="1:7" ht="15.75">
      <c r="A10" s="83">
        <v>6</v>
      </c>
      <c r="B10" s="81">
        <f>'контрол лист'!B9</f>
        <v>0</v>
      </c>
      <c r="C10" s="81">
        <f>'контрол лист'!G9</f>
        <v>1</v>
      </c>
      <c r="D10" s="81">
        <f>'контрол лист'!D9</f>
        <v>0</v>
      </c>
      <c r="E10" s="81">
        <f>'контрол лист'!E9</f>
        <v>0</v>
      </c>
      <c r="F10" s="84">
        <f t="shared" si="0"/>
        <v>45040</v>
      </c>
      <c r="G10" s="84" t="s">
        <v>66</v>
      </c>
    </row>
    <row r="11" spans="1:7" ht="15.75">
      <c r="A11" s="83">
        <v>7</v>
      </c>
      <c r="B11" s="81">
        <f>'контрол лист'!B10</f>
        <v>0</v>
      </c>
      <c r="C11" s="81">
        <f>'контрол лист'!G10</f>
        <v>1</v>
      </c>
      <c r="D11" s="81">
        <f>'контрол лист'!D10</f>
        <v>0</v>
      </c>
      <c r="E11" s="81">
        <f>'контрол лист'!E10</f>
        <v>0</v>
      </c>
      <c r="F11" s="84">
        <f t="shared" si="0"/>
        <v>45040</v>
      </c>
      <c r="G11" s="84" t="s">
        <v>66</v>
      </c>
    </row>
    <row r="12" spans="1:7" ht="15.75">
      <c r="A12" s="83">
        <v>8</v>
      </c>
      <c r="B12" s="81">
        <f>'контрол лист'!B11</f>
        <v>0</v>
      </c>
      <c r="C12" s="81">
        <f>'контрол лист'!G11</f>
        <v>2</v>
      </c>
      <c r="D12" s="81">
        <f>'контрол лист'!D11</f>
        <v>0</v>
      </c>
      <c r="E12" s="81">
        <f>'контрол лист'!E11</f>
        <v>0</v>
      </c>
      <c r="F12" s="84">
        <f t="shared" si="0"/>
        <v>45040</v>
      </c>
      <c r="G12" s="84" t="s">
        <v>66</v>
      </c>
    </row>
    <row r="13" spans="1:7" ht="15.75">
      <c r="A13" s="83">
        <v>9</v>
      </c>
      <c r="B13" s="81">
        <f>'контрол лист'!B12</f>
        <v>0</v>
      </c>
      <c r="C13" s="81">
        <f>'контрол лист'!G12</f>
        <v>3</v>
      </c>
      <c r="D13" s="81">
        <f>'контрол лист'!D12</f>
        <v>0</v>
      </c>
      <c r="E13" s="81">
        <f>'контрол лист'!E12</f>
        <v>0</v>
      </c>
      <c r="F13" s="84">
        <f t="shared" si="0"/>
        <v>45040</v>
      </c>
      <c r="G13" s="84" t="s">
        <v>66</v>
      </c>
    </row>
    <row r="14" spans="1:7" ht="15.75">
      <c r="A14" s="83">
        <v>10</v>
      </c>
      <c r="B14" s="81">
        <f>'контрол лист'!B13</f>
        <v>0</v>
      </c>
      <c r="C14" s="81">
        <f>'контрол лист'!G13</f>
        <v>3</v>
      </c>
      <c r="D14" s="81">
        <f>'контрол лист'!D13</f>
        <v>0</v>
      </c>
      <c r="E14" s="81">
        <f>'контрол лист'!E13</f>
        <v>0</v>
      </c>
      <c r="F14" s="84">
        <f t="shared" si="0"/>
        <v>45040</v>
      </c>
      <c r="G14" s="84" t="s">
        <v>66</v>
      </c>
    </row>
    <row r="15" spans="1:7" ht="15.75">
      <c r="A15" s="83">
        <v>11</v>
      </c>
      <c r="B15" s="81">
        <f>'контрол лист'!B14</f>
        <v>0</v>
      </c>
      <c r="C15" s="81">
        <f>'контрол лист'!G14</f>
        <v>1</v>
      </c>
      <c r="D15" s="81">
        <f>'контрол лист'!D14</f>
        <v>0</v>
      </c>
      <c r="E15" s="81">
        <f>'контрол лист'!E14</f>
        <v>0</v>
      </c>
      <c r="F15" s="84">
        <f t="shared" si="0"/>
        <v>45040</v>
      </c>
      <c r="G15" s="84" t="s">
        <v>66</v>
      </c>
    </row>
    <row r="16" spans="1:7" ht="15.75">
      <c r="A16" s="83">
        <v>12</v>
      </c>
      <c r="B16" s="81">
        <f>'контрол лист'!B15</f>
        <v>0</v>
      </c>
      <c r="C16" s="81">
        <f>'контрол лист'!G15</f>
        <v>5</v>
      </c>
      <c r="D16" s="81">
        <f>'контрол лист'!D15</f>
        <v>0</v>
      </c>
      <c r="E16" s="81">
        <f>'контрол лист'!E15</f>
        <v>0</v>
      </c>
      <c r="F16" s="84">
        <f t="shared" si="0"/>
        <v>45040</v>
      </c>
      <c r="G16" s="84" t="s">
        <v>66</v>
      </c>
    </row>
    <row r="17" spans="1:7" ht="15.75">
      <c r="A17" s="83">
        <v>13</v>
      </c>
      <c r="B17" s="81">
        <f>'контрол лист'!B17</f>
        <v>0</v>
      </c>
      <c r="C17" s="81">
        <f>'контрол лист'!G17</f>
        <v>2</v>
      </c>
      <c r="D17" s="81">
        <f>'контрол лист'!D17</f>
        <v>0</v>
      </c>
      <c r="E17" s="81">
        <f>'контрол лист'!E17</f>
        <v>0</v>
      </c>
      <c r="F17" s="84">
        <f t="shared" si="0"/>
        <v>45040</v>
      </c>
      <c r="G17" s="84" t="s">
        <v>66</v>
      </c>
    </row>
    <row r="18" spans="1:7" ht="15.75">
      <c r="A18" s="83">
        <v>14</v>
      </c>
      <c r="B18" s="81" t="s">
        <v>95</v>
      </c>
      <c r="C18" s="81">
        <v>1</v>
      </c>
      <c r="D18" s="81" t="s">
        <v>50</v>
      </c>
      <c r="E18" s="81" t="s">
        <v>96</v>
      </c>
      <c r="F18" s="84">
        <f t="shared" si="0"/>
        <v>45040</v>
      </c>
      <c r="G18" s="84"/>
    </row>
    <row r="19" spans="1:7" ht="18.75" customHeight="1">
      <c r="A19" s="83">
        <v>14</v>
      </c>
      <c r="B19" s="81">
        <f>'контрол лист'!B18</f>
        <v>0</v>
      </c>
      <c r="C19" s="81">
        <f>'контрол лист'!G18</f>
        <v>5</v>
      </c>
      <c r="D19" s="81">
        <f>'контрол лист'!D18</f>
        <v>0</v>
      </c>
      <c r="E19" s="81">
        <f>'контрол лист'!E18</f>
        <v>0</v>
      </c>
      <c r="F19" s="84">
        <f t="shared" si="0"/>
        <v>45040</v>
      </c>
      <c r="G19" s="84" t="s">
        <v>66</v>
      </c>
    </row>
    <row r="20" spans="1:7" ht="15.75">
      <c r="A20" s="83">
        <v>15</v>
      </c>
      <c r="B20" s="81">
        <f>'контрол лист'!B19</f>
        <v>0</v>
      </c>
      <c r="C20" s="81">
        <f>'контрол лист'!G19</f>
        <v>2</v>
      </c>
      <c r="D20" s="81">
        <f>'контрол лист'!D19</f>
        <v>0</v>
      </c>
      <c r="E20" s="81">
        <f>'контрол лист'!E19</f>
        <v>0</v>
      </c>
      <c r="F20" s="84">
        <f t="shared" si="0"/>
        <v>45040</v>
      </c>
      <c r="G20" s="84" t="s">
        <v>66</v>
      </c>
    </row>
    <row r="21" spans="1:7" ht="15.75">
      <c r="A21" s="83">
        <v>16</v>
      </c>
      <c r="B21" s="81">
        <f>'контрол лист'!B20</f>
        <v>0</v>
      </c>
      <c r="C21" s="81">
        <f>'контрол лист'!G20</f>
        <v>2</v>
      </c>
      <c r="D21" s="81">
        <f>'контрол лист'!D20</f>
        <v>0</v>
      </c>
      <c r="E21" s="81">
        <f>'контрол лист'!E20</f>
        <v>0</v>
      </c>
      <c r="F21" s="84">
        <f t="shared" si="0"/>
        <v>45040</v>
      </c>
      <c r="G21" s="84" t="s">
        <v>66</v>
      </c>
    </row>
    <row r="22" spans="1:7" ht="15.75">
      <c r="A22" s="83">
        <v>17</v>
      </c>
      <c r="B22" s="81">
        <f>'контрол лист'!B21</f>
        <v>0</v>
      </c>
      <c r="C22" s="81">
        <f>'контрол лист'!G21</f>
        <v>1</v>
      </c>
      <c r="D22" s="81">
        <f>'контрол лист'!D21</f>
        <v>0</v>
      </c>
      <c r="E22" s="81">
        <f>'контрол лист'!E21</f>
        <v>0</v>
      </c>
      <c r="F22" s="84">
        <f t="shared" si="0"/>
        <v>45040</v>
      </c>
      <c r="G22" s="84" t="s">
        <v>66</v>
      </c>
    </row>
    <row r="23" spans="1:7" ht="15.75">
      <c r="A23" s="83">
        <v>18</v>
      </c>
      <c r="B23" s="81">
        <f>'контрол лист'!B22</f>
        <v>0</v>
      </c>
      <c r="C23" s="81">
        <f>'контрол лист'!G22</f>
        <v>2</v>
      </c>
      <c r="D23" s="81">
        <f>'контрол лист'!D22</f>
        <v>0</v>
      </c>
      <c r="E23" s="81">
        <f>'контрол лист'!E22</f>
        <v>0</v>
      </c>
      <c r="F23" s="84">
        <f t="shared" si="0"/>
        <v>45040</v>
      </c>
      <c r="G23" s="84" t="s">
        <v>66</v>
      </c>
    </row>
    <row r="24" spans="1:7" ht="15.75">
      <c r="A24" s="83">
        <v>19</v>
      </c>
      <c r="B24" s="81">
        <f>'контрол лист'!B23</f>
        <v>0</v>
      </c>
      <c r="C24" s="81">
        <f>'контрол лист'!G23</f>
        <v>1</v>
      </c>
      <c r="D24" s="81">
        <f>'контрол лист'!D23</f>
        <v>0</v>
      </c>
      <c r="E24" s="81">
        <f>'контрол лист'!E23</f>
        <v>0</v>
      </c>
      <c r="F24" s="84">
        <f t="shared" si="0"/>
        <v>45040</v>
      </c>
      <c r="G24" s="84" t="s">
        <v>66</v>
      </c>
    </row>
    <row r="25" spans="1:7" ht="21" customHeight="1">
      <c r="A25" s="83">
        <v>20</v>
      </c>
      <c r="B25" s="81">
        <f>'контрол лист'!B24</f>
        <v>0</v>
      </c>
      <c r="C25" s="81">
        <v>6</v>
      </c>
      <c r="D25" s="81">
        <f>'контрол лист'!D24</f>
        <v>0</v>
      </c>
      <c r="E25" s="81">
        <f>'контрол лист'!E24</f>
        <v>0</v>
      </c>
      <c r="F25" s="84">
        <f t="shared" si="0"/>
        <v>45040</v>
      </c>
      <c r="G25" s="84" t="s">
        <v>66</v>
      </c>
    </row>
    <row r="26" spans="1:7" ht="33" customHeight="1">
      <c r="A26" s="83">
        <v>23</v>
      </c>
      <c r="B26" s="81">
        <f>'контрол лист'!B25</f>
        <v>0</v>
      </c>
      <c r="C26" s="81">
        <f>'контрол лист'!G25</f>
        <v>200</v>
      </c>
      <c r="D26" s="81">
        <f>'контрол лист'!D25</f>
        <v>0</v>
      </c>
      <c r="E26" s="84" t="s">
        <v>97</v>
      </c>
      <c r="F26" s="84" t="s">
        <v>66</v>
      </c>
      <c r="G26" s="84" t="s">
        <v>66</v>
      </c>
    </row>
    <row r="27" spans="1:6" ht="15.75">
      <c r="A27" s="13"/>
      <c r="B27" s="13"/>
      <c r="C27" s="85"/>
      <c r="D27" s="85"/>
      <c r="E27" s="85"/>
      <c r="F27" s="85"/>
    </row>
    <row r="28" spans="1:7" ht="15.75" customHeight="1">
      <c r="A28" s="12" t="s">
        <v>20</v>
      </c>
      <c r="B28" s="11"/>
      <c r="C28" s="11"/>
      <c r="E28" s="78"/>
      <c r="F28" s="78"/>
      <c r="G28" s="78"/>
    </row>
    <row r="29" spans="1:7" ht="29.25" customHeight="1">
      <c r="A29" s="13" t="s">
        <v>21</v>
      </c>
      <c r="B29" s="13"/>
      <c r="C29" s="13"/>
      <c r="E29" s="2" t="s">
        <v>98</v>
      </c>
      <c r="F29" s="2"/>
      <c r="G29" s="2"/>
    </row>
    <row r="30" spans="1:7" ht="15.75">
      <c r="A30" s="86"/>
      <c r="B30" s="85"/>
      <c r="C30" s="13"/>
      <c r="G30" s="78"/>
    </row>
    <row r="31" spans="1:7" ht="15.75" customHeight="1">
      <c r="A31" s="12" t="s">
        <v>23</v>
      </c>
      <c r="B31" s="11"/>
      <c r="C31" s="11"/>
      <c r="G31" s="78"/>
    </row>
    <row r="32" spans="1:7" ht="15.75" customHeight="1">
      <c r="A32" s="13" t="s">
        <v>24</v>
      </c>
      <c r="B32" s="13"/>
      <c r="C32" s="13"/>
      <c r="E32" s="87" t="s">
        <v>99</v>
      </c>
      <c r="F32" s="87"/>
      <c r="G32" s="87"/>
    </row>
    <row r="33" spans="1:7" ht="15.75">
      <c r="A33" s="88"/>
      <c r="B33" s="88"/>
      <c r="E33" s="2"/>
      <c r="F33" s="2"/>
      <c r="G33" s="2"/>
    </row>
  </sheetData>
  <sheetProtection selectLockedCells="1" selectUnlockedCells="1"/>
  <mergeCells count="6">
    <mergeCell ref="A1:G1"/>
    <mergeCell ref="A2:B2"/>
    <mergeCell ref="A29:C29"/>
    <mergeCell ref="E29:F29"/>
    <mergeCell ref="A32:C32"/>
    <mergeCell ref="E32:G32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9"/>
  <sheetViews>
    <sheetView zoomScale="65" zoomScaleNormal="65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39" sqref="A39"/>
    </sheetView>
  </sheetViews>
  <sheetFormatPr defaultColWidth="8.796875" defaultRowHeight="14.25"/>
  <cols>
    <col min="1" max="1" width="3.69921875" style="85" customWidth="1"/>
    <col min="2" max="2" width="27.5" style="86" customWidth="1"/>
    <col min="3" max="3" width="7.8984375" style="89" customWidth="1"/>
    <col min="4" max="4" width="6" style="90" customWidth="1"/>
    <col min="5" max="5" width="10.5" style="89" customWidth="1"/>
    <col min="6" max="6" width="18.5" style="89" customWidth="1"/>
    <col min="7" max="7" width="7.19921875" style="90" customWidth="1"/>
    <col min="8" max="8" width="13.19921875" style="90" customWidth="1"/>
    <col min="9" max="9" width="20.19921875" style="90" customWidth="1"/>
    <col min="10" max="10" width="16.19921875" style="90" customWidth="1"/>
    <col min="11" max="246" width="25.19921875" style="85" customWidth="1"/>
    <col min="247" max="16384" width="25.19921875" style="78" customWidth="1"/>
  </cols>
  <sheetData>
    <row r="1" spans="1:10" s="78" customFormat="1" ht="15.75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2"/>
    </row>
    <row r="2" spans="2:246" s="78" customFormat="1" ht="15.75" customHeight="1">
      <c r="B2" s="93">
        <f>обложка!C10</f>
        <v>0</v>
      </c>
      <c r="C2" s="93"/>
      <c r="D2" s="92"/>
      <c r="E2" s="92"/>
      <c r="F2" s="92"/>
      <c r="G2" s="92"/>
      <c r="H2" s="92"/>
      <c r="I2" s="92"/>
      <c r="J2" s="92"/>
      <c r="IL2" s="85"/>
    </row>
    <row r="3" spans="1:246" s="78" customFormat="1" ht="52.5">
      <c r="A3" s="94" t="s">
        <v>100</v>
      </c>
      <c r="B3" s="95" t="s">
        <v>101</v>
      </c>
      <c r="C3" s="94" t="s">
        <v>102</v>
      </c>
      <c r="D3" s="96" t="s">
        <v>103</v>
      </c>
      <c r="E3" s="94" t="s">
        <v>104</v>
      </c>
      <c r="F3" s="94" t="s">
        <v>105</v>
      </c>
      <c r="G3" s="97" t="s">
        <v>106</v>
      </c>
      <c r="H3" s="97" t="s">
        <v>107</v>
      </c>
      <c r="I3" s="97" t="s">
        <v>108</v>
      </c>
      <c r="J3" s="98" t="s">
        <v>109</v>
      </c>
      <c r="K3" s="99"/>
      <c r="IL3" s="85"/>
    </row>
    <row r="4" spans="1:246" s="78" customFormat="1" ht="23.25" customHeight="1">
      <c r="A4" s="100">
        <v>1</v>
      </c>
      <c r="B4" s="101" t="s">
        <v>110</v>
      </c>
      <c r="C4" s="81" t="s">
        <v>111</v>
      </c>
      <c r="D4" s="100" t="s">
        <v>50</v>
      </c>
      <c r="E4" s="102" t="s">
        <v>112</v>
      </c>
      <c r="F4" s="102" t="s">
        <v>113</v>
      </c>
      <c r="G4" s="81">
        <v>3</v>
      </c>
      <c r="H4" s="103">
        <v>0</v>
      </c>
      <c r="I4" s="103">
        <v>0</v>
      </c>
      <c r="J4" s="103">
        <v>0</v>
      </c>
      <c r="IL4" s="85"/>
    </row>
    <row r="5" spans="1:246" s="78" customFormat="1" ht="15.75">
      <c r="A5" s="100">
        <v>2</v>
      </c>
      <c r="B5" s="101" t="s">
        <v>114</v>
      </c>
      <c r="C5" s="81">
        <v>4.13</v>
      </c>
      <c r="D5" s="100" t="s">
        <v>50</v>
      </c>
      <c r="E5" s="102" t="s">
        <v>112</v>
      </c>
      <c r="F5" s="102" t="s">
        <v>113</v>
      </c>
      <c r="G5" s="81">
        <v>2</v>
      </c>
      <c r="H5" s="103">
        <v>0</v>
      </c>
      <c r="I5" s="103">
        <v>0</v>
      </c>
      <c r="J5" s="103">
        <v>0</v>
      </c>
      <c r="IL5" s="85"/>
    </row>
    <row r="6" spans="1:246" s="78" customFormat="1" ht="15.75">
      <c r="A6" s="100">
        <v>3</v>
      </c>
      <c r="B6" s="101" t="s">
        <v>115</v>
      </c>
      <c r="C6" s="81">
        <v>6.5</v>
      </c>
      <c r="D6" s="100" t="s">
        <v>50</v>
      </c>
      <c r="E6" s="102" t="s">
        <v>112</v>
      </c>
      <c r="F6" s="102" t="s">
        <v>113</v>
      </c>
      <c r="G6" s="81">
        <v>2</v>
      </c>
      <c r="H6" s="103">
        <v>0</v>
      </c>
      <c r="I6" s="103">
        <v>0</v>
      </c>
      <c r="J6" s="103">
        <v>0</v>
      </c>
      <c r="IL6" s="85"/>
    </row>
    <row r="7" spans="1:246" s="78" customFormat="1" ht="15.75">
      <c r="A7" s="100">
        <v>4</v>
      </c>
      <c r="B7" s="101" t="s">
        <v>116</v>
      </c>
      <c r="C7" s="81" t="s">
        <v>117</v>
      </c>
      <c r="D7" s="100" t="s">
        <v>50</v>
      </c>
      <c r="E7" s="102" t="s">
        <v>112</v>
      </c>
      <c r="F7" s="102" t="s">
        <v>113</v>
      </c>
      <c r="G7" s="81">
        <v>6</v>
      </c>
      <c r="H7" s="103">
        <v>0</v>
      </c>
      <c r="I7" s="103">
        <v>0</v>
      </c>
      <c r="J7" s="103">
        <v>0</v>
      </c>
      <c r="IL7" s="85"/>
    </row>
    <row r="8" spans="1:246" s="78" customFormat="1" ht="15.75">
      <c r="A8" s="100">
        <v>5</v>
      </c>
      <c r="B8" s="101" t="s">
        <v>118</v>
      </c>
      <c r="C8" s="81">
        <v>20</v>
      </c>
      <c r="D8" s="100" t="s">
        <v>50</v>
      </c>
      <c r="E8" s="102" t="s">
        <v>112</v>
      </c>
      <c r="F8" s="102" t="s">
        <v>113</v>
      </c>
      <c r="G8" s="81">
        <v>1</v>
      </c>
      <c r="H8" s="103">
        <v>0</v>
      </c>
      <c r="I8" s="103">
        <v>0</v>
      </c>
      <c r="J8" s="103">
        <v>0</v>
      </c>
      <c r="IL8" s="85"/>
    </row>
    <row r="9" spans="1:246" s="78" customFormat="1" ht="15.75">
      <c r="A9" s="100">
        <v>6</v>
      </c>
      <c r="B9" s="101" t="s">
        <v>119</v>
      </c>
      <c r="C9" s="81">
        <v>17</v>
      </c>
      <c r="D9" s="100" t="s">
        <v>50</v>
      </c>
      <c r="E9" s="102" t="s">
        <v>112</v>
      </c>
      <c r="F9" s="102" t="s">
        <v>113</v>
      </c>
      <c r="G9" s="81">
        <v>1</v>
      </c>
      <c r="H9" s="103">
        <v>0</v>
      </c>
      <c r="I9" s="103">
        <v>0</v>
      </c>
      <c r="J9" s="103">
        <v>0</v>
      </c>
      <c r="IL9" s="85"/>
    </row>
    <row r="10" spans="1:246" s="78" customFormat="1" ht="15.75">
      <c r="A10" s="100">
        <v>7</v>
      </c>
      <c r="B10" s="101" t="s">
        <v>120</v>
      </c>
      <c r="C10" s="81">
        <v>16</v>
      </c>
      <c r="D10" s="100" t="s">
        <v>50</v>
      </c>
      <c r="E10" s="102" t="s">
        <v>112</v>
      </c>
      <c r="F10" s="102" t="s">
        <v>113</v>
      </c>
      <c r="G10" s="81">
        <v>1</v>
      </c>
      <c r="H10" s="103">
        <v>0</v>
      </c>
      <c r="I10" s="103">
        <v>0</v>
      </c>
      <c r="J10" s="103">
        <v>0</v>
      </c>
      <c r="IL10" s="85"/>
    </row>
    <row r="11" spans="1:246" s="78" customFormat="1" ht="15.75">
      <c r="A11" s="100">
        <v>8</v>
      </c>
      <c r="B11" s="101" t="s">
        <v>121</v>
      </c>
      <c r="C11" s="81">
        <v>14.15</v>
      </c>
      <c r="D11" s="100" t="s">
        <v>50</v>
      </c>
      <c r="E11" s="102" t="s">
        <v>112</v>
      </c>
      <c r="F11" s="102" t="s">
        <v>113</v>
      </c>
      <c r="G11" s="81">
        <v>2</v>
      </c>
      <c r="H11" s="103">
        <v>0</v>
      </c>
      <c r="I11" s="103">
        <v>0</v>
      </c>
      <c r="J11" s="103">
        <v>0</v>
      </c>
      <c r="IL11" s="85"/>
    </row>
    <row r="12" spans="1:246" s="99" customFormat="1" ht="15.75">
      <c r="A12" s="100">
        <v>9</v>
      </c>
      <c r="B12" s="104" t="s">
        <v>122</v>
      </c>
      <c r="C12" s="105" t="s">
        <v>123</v>
      </c>
      <c r="D12" s="106" t="s">
        <v>50</v>
      </c>
      <c r="E12" s="105" t="s">
        <v>112</v>
      </c>
      <c r="F12" s="105" t="s">
        <v>113</v>
      </c>
      <c r="G12" s="81">
        <v>3</v>
      </c>
      <c r="H12" s="103">
        <v>0</v>
      </c>
      <c r="I12" s="103">
        <v>0</v>
      </c>
      <c r="J12" s="103">
        <v>0</v>
      </c>
      <c r="IL12" s="107"/>
    </row>
    <row r="13" spans="1:246" s="78" customFormat="1" ht="15.75">
      <c r="A13" s="100">
        <v>10</v>
      </c>
      <c r="B13" s="101" t="s">
        <v>124</v>
      </c>
      <c r="C13" s="81" t="s">
        <v>125</v>
      </c>
      <c r="D13" s="100" t="s">
        <v>50</v>
      </c>
      <c r="E13" s="102" t="s">
        <v>112</v>
      </c>
      <c r="F13" s="102" t="s">
        <v>113</v>
      </c>
      <c r="G13" s="81">
        <v>3</v>
      </c>
      <c r="H13" s="103">
        <v>0</v>
      </c>
      <c r="I13" s="103">
        <v>0</v>
      </c>
      <c r="J13" s="103">
        <v>0</v>
      </c>
      <c r="IL13" s="85"/>
    </row>
    <row r="14" spans="1:246" s="78" customFormat="1" ht="18.75" customHeight="1">
      <c r="A14" s="100">
        <v>11</v>
      </c>
      <c r="B14" s="101" t="s">
        <v>126</v>
      </c>
      <c r="C14" s="81">
        <v>21</v>
      </c>
      <c r="D14" s="100" t="s">
        <v>127</v>
      </c>
      <c r="E14" s="102" t="s">
        <v>96</v>
      </c>
      <c r="F14" s="102" t="s">
        <v>128</v>
      </c>
      <c r="G14" s="81">
        <v>1</v>
      </c>
      <c r="H14" s="103">
        <v>0</v>
      </c>
      <c r="I14" s="103">
        <v>0</v>
      </c>
      <c r="J14" s="103">
        <v>0</v>
      </c>
      <c r="IL14" s="85"/>
    </row>
    <row r="15" spans="1:246" s="78" customFormat="1" ht="18" customHeight="1">
      <c r="A15" s="100">
        <v>12</v>
      </c>
      <c r="B15" s="101" t="s">
        <v>129</v>
      </c>
      <c r="C15" s="81" t="s">
        <v>130</v>
      </c>
      <c r="D15" s="100" t="s">
        <v>50</v>
      </c>
      <c r="E15" s="102" t="s">
        <v>96</v>
      </c>
      <c r="F15" s="102" t="s">
        <v>131</v>
      </c>
      <c r="G15" s="81">
        <v>5</v>
      </c>
      <c r="H15" s="103">
        <v>0</v>
      </c>
      <c r="I15" s="103">
        <v>0</v>
      </c>
      <c r="J15" s="103">
        <v>0</v>
      </c>
      <c r="IL15" s="85"/>
    </row>
    <row r="16" spans="1:246" s="78" customFormat="1" ht="18" customHeight="1">
      <c r="A16" s="100">
        <v>13</v>
      </c>
      <c r="B16" s="101" t="s">
        <v>132</v>
      </c>
      <c r="C16" s="81">
        <v>27</v>
      </c>
      <c r="D16" s="100" t="s">
        <v>51</v>
      </c>
      <c r="E16" s="102" t="s">
        <v>96</v>
      </c>
      <c r="F16" s="102" t="s">
        <v>131</v>
      </c>
      <c r="G16" s="81">
        <v>1</v>
      </c>
      <c r="H16" s="103">
        <v>0</v>
      </c>
      <c r="I16" s="103">
        <v>0</v>
      </c>
      <c r="J16" s="103">
        <v>0</v>
      </c>
      <c r="IL16" s="85"/>
    </row>
    <row r="17" spans="1:246" s="78" customFormat="1" ht="17.25" customHeight="1">
      <c r="A17" s="100">
        <v>14</v>
      </c>
      <c r="B17" s="101" t="s">
        <v>133</v>
      </c>
      <c r="C17" s="81">
        <v>4.5</v>
      </c>
      <c r="D17" s="100" t="s">
        <v>50</v>
      </c>
      <c r="E17" s="102" t="s">
        <v>96</v>
      </c>
      <c r="F17" s="102" t="s">
        <v>131</v>
      </c>
      <c r="G17" s="81">
        <v>2</v>
      </c>
      <c r="H17" s="103">
        <v>0</v>
      </c>
      <c r="I17" s="103">
        <v>0</v>
      </c>
      <c r="J17" s="103">
        <v>0</v>
      </c>
      <c r="IL17" s="85"/>
    </row>
    <row r="18" spans="1:246" s="99" customFormat="1" ht="18" customHeight="1">
      <c r="A18" s="100">
        <v>15</v>
      </c>
      <c r="B18" s="104" t="s">
        <v>134</v>
      </c>
      <c r="C18" s="108" t="s">
        <v>135</v>
      </c>
      <c r="D18" s="100" t="s">
        <v>50</v>
      </c>
      <c r="E18" s="105" t="s">
        <v>96</v>
      </c>
      <c r="F18" s="105" t="s">
        <v>128</v>
      </c>
      <c r="G18" s="108">
        <v>5</v>
      </c>
      <c r="H18" s="109">
        <v>0</v>
      </c>
      <c r="I18" s="109">
        <v>0</v>
      </c>
      <c r="J18" s="103">
        <v>0</v>
      </c>
      <c r="IL18" s="107"/>
    </row>
    <row r="19" spans="1:246" s="78" customFormat="1" ht="14.25" customHeight="1">
      <c r="A19" s="100">
        <v>16</v>
      </c>
      <c r="B19" s="101" t="s">
        <v>136</v>
      </c>
      <c r="C19" s="81">
        <v>13.14</v>
      </c>
      <c r="D19" s="100" t="s">
        <v>50</v>
      </c>
      <c r="E19" s="102" t="s">
        <v>96</v>
      </c>
      <c r="F19" s="102" t="s">
        <v>128</v>
      </c>
      <c r="G19" s="81">
        <v>2</v>
      </c>
      <c r="H19" s="103">
        <v>0</v>
      </c>
      <c r="I19" s="103">
        <v>0</v>
      </c>
      <c r="J19" s="103">
        <v>0</v>
      </c>
      <c r="IL19" s="85"/>
    </row>
    <row r="20" spans="1:246" s="78" customFormat="1" ht="13.5" customHeight="1">
      <c r="A20" s="100">
        <v>17</v>
      </c>
      <c r="B20" s="101" t="s">
        <v>137</v>
      </c>
      <c r="C20" s="81">
        <v>15.16</v>
      </c>
      <c r="D20" s="100" t="s">
        <v>50</v>
      </c>
      <c r="E20" s="102" t="s">
        <v>96</v>
      </c>
      <c r="F20" s="102" t="s">
        <v>128</v>
      </c>
      <c r="G20" s="81">
        <v>2</v>
      </c>
      <c r="H20" s="103">
        <v>0</v>
      </c>
      <c r="I20" s="103">
        <v>0</v>
      </c>
      <c r="J20" s="103">
        <v>0</v>
      </c>
      <c r="IL20" s="85"/>
    </row>
    <row r="21" spans="1:246" s="78" customFormat="1" ht="16.5" customHeight="1">
      <c r="A21" s="100">
        <v>18</v>
      </c>
      <c r="B21" s="101" t="s">
        <v>138</v>
      </c>
      <c r="C21" s="81">
        <v>17</v>
      </c>
      <c r="D21" s="100" t="s">
        <v>50</v>
      </c>
      <c r="E21" s="102" t="s">
        <v>96</v>
      </c>
      <c r="F21" s="102" t="s">
        <v>128</v>
      </c>
      <c r="G21" s="81">
        <v>1</v>
      </c>
      <c r="H21" s="103">
        <v>0</v>
      </c>
      <c r="I21" s="103">
        <v>0</v>
      </c>
      <c r="J21" s="103">
        <v>0</v>
      </c>
      <c r="IL21" s="85"/>
    </row>
    <row r="22" spans="1:246" s="78" customFormat="1" ht="15.75" customHeight="1">
      <c r="A22" s="100">
        <v>19</v>
      </c>
      <c r="B22" s="101" t="s">
        <v>139</v>
      </c>
      <c r="C22" s="81">
        <v>18.19</v>
      </c>
      <c r="D22" s="100" t="s">
        <v>50</v>
      </c>
      <c r="E22" s="102" t="s">
        <v>96</v>
      </c>
      <c r="F22" s="102" t="s">
        <v>128</v>
      </c>
      <c r="G22" s="81">
        <v>2</v>
      </c>
      <c r="H22" s="103">
        <v>0</v>
      </c>
      <c r="I22" s="103">
        <v>0</v>
      </c>
      <c r="J22" s="103">
        <v>0</v>
      </c>
      <c r="IL22" s="85"/>
    </row>
    <row r="23" spans="1:246" s="78" customFormat="1" ht="18" customHeight="1">
      <c r="A23" s="100">
        <v>20</v>
      </c>
      <c r="B23" s="101" t="s">
        <v>140</v>
      </c>
      <c r="C23" s="81">
        <v>20</v>
      </c>
      <c r="D23" s="100" t="s">
        <v>50</v>
      </c>
      <c r="E23" s="102" t="s">
        <v>96</v>
      </c>
      <c r="F23" s="102" t="s">
        <v>128</v>
      </c>
      <c r="G23" s="81">
        <v>1</v>
      </c>
      <c r="H23" s="103">
        <v>0</v>
      </c>
      <c r="I23" s="103">
        <v>0</v>
      </c>
      <c r="J23" s="103">
        <v>0</v>
      </c>
      <c r="IL23" s="85"/>
    </row>
    <row r="24" spans="1:246" s="78" customFormat="1" ht="18" customHeight="1">
      <c r="A24" s="100">
        <v>21</v>
      </c>
      <c r="B24" s="110" t="s">
        <v>141</v>
      </c>
      <c r="C24" s="111" t="s">
        <v>142</v>
      </c>
      <c r="D24" s="100" t="s">
        <v>50</v>
      </c>
      <c r="E24" s="102" t="s">
        <v>96</v>
      </c>
      <c r="F24" s="102" t="s">
        <v>128</v>
      </c>
      <c r="G24" s="81">
        <v>5</v>
      </c>
      <c r="H24" s="103">
        <v>0</v>
      </c>
      <c r="I24" s="103">
        <v>0</v>
      </c>
      <c r="J24" s="103">
        <v>0</v>
      </c>
      <c r="IL24" s="85"/>
    </row>
    <row r="25" spans="1:246" s="78" customFormat="1" ht="28.5" customHeight="1">
      <c r="A25" s="100">
        <v>22</v>
      </c>
      <c r="B25" s="110" t="s">
        <v>143</v>
      </c>
      <c r="C25" s="111"/>
      <c r="D25" s="100" t="s">
        <v>51</v>
      </c>
      <c r="E25" s="102" t="s">
        <v>113</v>
      </c>
      <c r="F25" s="102"/>
      <c r="G25" s="81">
        <v>200</v>
      </c>
      <c r="H25" s="2"/>
      <c r="I25" s="2"/>
      <c r="J25" s="2"/>
      <c r="IL25" s="85"/>
    </row>
    <row r="26" spans="1:246" s="78" customFormat="1" ht="28.5" customHeight="1">
      <c r="A26" s="112" t="s">
        <v>144</v>
      </c>
      <c r="B26" s="112"/>
      <c r="C26" s="113" t="s">
        <v>113</v>
      </c>
      <c r="D26" s="113"/>
      <c r="E26" s="114" t="s">
        <v>50</v>
      </c>
      <c r="F26" s="114">
        <v>24</v>
      </c>
      <c r="G26" s="92"/>
      <c r="H26" s="92"/>
      <c r="I26" s="92"/>
      <c r="J26" s="92"/>
      <c r="IL26" s="85"/>
    </row>
    <row r="27" spans="1:246" s="78" customFormat="1" ht="33.75" customHeight="1">
      <c r="A27" s="112" t="s">
        <v>145</v>
      </c>
      <c r="B27" s="112"/>
      <c r="C27" s="113" t="s">
        <v>128</v>
      </c>
      <c r="D27" s="113"/>
      <c r="E27" s="114" t="s">
        <v>127</v>
      </c>
      <c r="F27" s="114">
        <v>19</v>
      </c>
      <c r="G27" s="92"/>
      <c r="H27" s="92"/>
      <c r="I27" s="92"/>
      <c r="J27" s="92"/>
      <c r="IL27" s="85"/>
    </row>
    <row r="28" spans="1:246" s="78" customFormat="1" ht="33" customHeight="1">
      <c r="A28" s="112" t="s">
        <v>146</v>
      </c>
      <c r="B28" s="112"/>
      <c r="C28" s="113" t="s">
        <v>131</v>
      </c>
      <c r="D28" s="113"/>
      <c r="E28" s="114" t="s">
        <v>127</v>
      </c>
      <c r="F28" s="114">
        <v>8</v>
      </c>
      <c r="G28" s="92"/>
      <c r="H28" s="92"/>
      <c r="I28" s="92"/>
      <c r="J28" s="92"/>
      <c r="IL28" s="85"/>
    </row>
    <row r="29" spans="1:61" s="78" customFormat="1" ht="15.75" customHeight="1">
      <c r="A29" s="115" t="s">
        <v>147</v>
      </c>
      <c r="B29" s="115"/>
      <c r="C29" s="115"/>
      <c r="D29" s="115"/>
      <c r="E29" s="115"/>
      <c r="F29" s="115"/>
      <c r="G29" s="115"/>
      <c r="H29" s="116">
        <v>0</v>
      </c>
      <c r="I29" s="117"/>
      <c r="J29" s="118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</row>
    <row r="30" spans="1:10" s="122" customFormat="1" ht="17.25" customHeight="1">
      <c r="A30" s="115" t="s">
        <v>148</v>
      </c>
      <c r="B30" s="115"/>
      <c r="C30" s="115"/>
      <c r="D30" s="115"/>
      <c r="E30" s="115"/>
      <c r="F30" s="115"/>
      <c r="G30" s="115"/>
      <c r="H30" s="115"/>
      <c r="I30" s="120">
        <v>0</v>
      </c>
      <c r="J30" s="121"/>
    </row>
    <row r="31" spans="1:10" s="122" customFormat="1" ht="14.25" customHeight="1">
      <c r="A31" s="115" t="s">
        <v>149</v>
      </c>
      <c r="B31" s="115"/>
      <c r="C31" s="115"/>
      <c r="D31" s="115"/>
      <c r="E31" s="115"/>
      <c r="F31" s="115"/>
      <c r="G31" s="115"/>
      <c r="H31" s="115"/>
      <c r="I31" s="115"/>
      <c r="J31" s="123">
        <v>0</v>
      </c>
    </row>
    <row r="32" spans="1:10" s="122" customFormat="1" ht="14.25" customHeight="1">
      <c r="A32" s="124"/>
      <c r="B32" s="124"/>
      <c r="C32" s="124"/>
      <c r="D32" s="125"/>
      <c r="E32" s="125"/>
      <c r="F32" s="125"/>
      <c r="G32" s="125"/>
      <c r="H32" s="125"/>
      <c r="I32" s="125"/>
      <c r="J32" s="126"/>
    </row>
    <row r="33" spans="1:246" s="78" customFormat="1" ht="15.75">
      <c r="A33" s="127" t="s">
        <v>150</v>
      </c>
      <c r="B33" s="128"/>
      <c r="C33" s="129"/>
      <c r="D33" s="92"/>
      <c r="E33" s="92"/>
      <c r="F33" s="92"/>
      <c r="G33" s="92"/>
      <c r="H33" s="92"/>
      <c r="I33" s="92"/>
      <c r="J33" s="92"/>
      <c r="IL33" s="85"/>
    </row>
    <row r="34" spans="1:246" s="78" customFormat="1" ht="15.75">
      <c r="A34" s="127"/>
      <c r="B34" s="128"/>
      <c r="C34" s="129"/>
      <c r="D34" s="92"/>
      <c r="E34" s="92"/>
      <c r="F34" s="92"/>
      <c r="G34" s="92"/>
      <c r="H34" s="92"/>
      <c r="I34" s="92"/>
      <c r="J34" s="92"/>
      <c r="IL34" s="85"/>
    </row>
    <row r="35" spans="1:6" ht="12.75" customHeight="1">
      <c r="A35" s="13" t="s">
        <v>20</v>
      </c>
      <c r="B35" s="13"/>
      <c r="C35" s="13"/>
      <c r="D35" s="92"/>
      <c r="E35" s="92"/>
      <c r="F35" s="92"/>
    </row>
    <row r="36" spans="1:9" ht="12" customHeight="1">
      <c r="A36" s="130" t="s">
        <v>151</v>
      </c>
      <c r="B36" s="130"/>
      <c r="C36" s="130"/>
      <c r="D36" s="131"/>
      <c r="E36" s="132"/>
      <c r="F36" s="132"/>
      <c r="G36" s="2" t="s">
        <v>152</v>
      </c>
      <c r="H36" s="2"/>
      <c r="I36" s="2"/>
    </row>
    <row r="37" spans="1:6" ht="12" customHeight="1">
      <c r="A37" s="13"/>
      <c r="B37" s="13"/>
      <c r="C37" s="13"/>
      <c r="D37" s="131"/>
      <c r="E37" s="133"/>
      <c r="F37" s="131"/>
    </row>
    <row r="38" spans="1:8" ht="15.75" customHeight="1">
      <c r="A38" s="13" t="s">
        <v>153</v>
      </c>
      <c r="B38" s="13"/>
      <c r="C38" s="13"/>
      <c r="E38" s="92"/>
      <c r="F38" s="92"/>
      <c r="G38" s="92"/>
      <c r="H38" s="134"/>
    </row>
    <row r="39" spans="1:9" ht="15.75" customHeight="1">
      <c r="A39" s="13" t="s">
        <v>24</v>
      </c>
      <c r="B39" s="13"/>
      <c r="C39" s="13"/>
      <c r="E39" s="2"/>
      <c r="F39" s="2"/>
      <c r="G39" s="135" t="s">
        <v>154</v>
      </c>
      <c r="H39" s="135"/>
      <c r="I39" s="135"/>
    </row>
  </sheetData>
  <sheetProtection selectLockedCells="1" selectUnlockedCells="1"/>
  <mergeCells count="20">
    <mergeCell ref="A1:I1"/>
    <mergeCell ref="B2:C2"/>
    <mergeCell ref="E25:F25"/>
    <mergeCell ref="A26:B26"/>
    <mergeCell ref="C26:D26"/>
    <mergeCell ref="A27:B27"/>
    <mergeCell ref="C27:D27"/>
    <mergeCell ref="A28:B28"/>
    <mergeCell ref="C28:D28"/>
    <mergeCell ref="A29:G29"/>
    <mergeCell ref="A30:H30"/>
    <mergeCell ref="A31:I31"/>
    <mergeCell ref="A35:B35"/>
    <mergeCell ref="A36:C36"/>
    <mergeCell ref="E36:F36"/>
    <mergeCell ref="G36:I36"/>
    <mergeCell ref="A38:B38"/>
    <mergeCell ref="A39:B39"/>
    <mergeCell ref="E39:F39"/>
    <mergeCell ref="G39:I39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2023-01-30T06:34:36Z</cp:lastPrinted>
  <dcterms:created xsi:type="dcterms:W3CDTF">2017-09-01T07:55:00Z</dcterms:created>
  <dcterms:modified xsi:type="dcterms:W3CDTF">2023-04-24T10:47:16Z</dcterms:modified>
  <cp:category/>
  <cp:version/>
  <cp:contentType/>
  <cp:contentStatus/>
  <cp:revision>418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