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11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пестициды по каждой сув" sheetId="5" state="visible" r:id="rId6"/>
    <sheet name="Контрольный лист" sheetId="6" state="visible" r:id="rId7"/>
    <sheet name="контрол лист" sheetId="7" state="hidden" r:id="rId8"/>
    <sheet name="Лист6" sheetId="8" state="hidden" r:id="rId9"/>
    <sheet name="Лист10" sheetId="9" state="hidden" r:id="rId10"/>
    <sheet name="График ревизий" sheetId="10" state="visible" r:id="rId11"/>
    <sheet name="Журнал" sheetId="11" state="visible" r:id="rId12"/>
  </sheets>
  <definedNames>
    <definedName function="false" hidden="false" localSheetId="9" name="_xlnm.Print_Titles" vbProcedure="false">'График ревизий'!$1:$3</definedName>
    <definedName function="false" hidden="false" localSheetId="10" name="_xlnm.Print_Titles" vbProcedure="false">Журнал!$1:$3</definedName>
    <definedName function="false" hidden="true" localSheetId="10" name="_xlnm._FilterDatabase" vbProcedure="false">Журнал!$A$1:$N$46</definedName>
    <definedName function="false" hidden="false" localSheetId="5" name="_xlnm.Print_Area" vbProcedure="false">'Контрольный лист'!$A$1:$L$64</definedName>
    <definedName function="false" hidden="false" localSheetId="5" name="_xlnm.Print_Titles" vbProcedure="false">'Контрольный лист'!$1:$3</definedName>
    <definedName function="false" hidden="true" localSheetId="5" name="_xlnm._FilterDatabase" vbProcedure="false">'Контрольный лист'!$A$1:$L$56</definedName>
    <definedName function="false" hidden="true" localSheetId="4" name="_xlnm._FilterDatabase" vbProcedure="false">'пестициды по каждой сув'!$A$2:$H$328</definedName>
    <definedName function="false" hidden="false" localSheetId="5" name="Excel_BuiltIn_Print_Area" vbProcedure="false">'Контрольный лист'!$A$1:$O$3</definedName>
    <definedName function="false" hidden="false" localSheetId="5" name="_xlnm._FilterDatabase" vbProcedure="false">'Контрольный лист'!$A$3:$L$56</definedName>
    <definedName function="false" hidden="false" localSheetId="5" name="_xlnm._FilterDatabase_0_0" vbProcedure="false">'Контрольный лист'!$A$3:$L$56</definedName>
    <definedName function="false" hidden="false" localSheetId="6" name="Excel_BuiltIn_Print_Titles" vbProcedure="false">'контрол лист'!$3:$5</definedName>
    <definedName function="false" hidden="false" localSheetId="6" name="Excel_BuiltIn__FilterDatabase" vbProcedure="false">'контрол лист'!$A$1:$J$71</definedName>
    <definedName function="false" hidden="false" localSheetId="6" name="__xlnm_Print_Titles" vbProcedure="false">'контрол лист'!$3:$5</definedName>
    <definedName function="false" hidden="false" localSheetId="9" name="Excel_BuiltIn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<sst xmlns="http://schemas.openxmlformats.org/spreadsheetml/2006/main" count="2923" uniqueCount="429">
  <si>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</si>
  <si>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</si>
  <si>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</si>
  <si>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период</t>
  </si>
  <si>
    <t xml:space="preserve">01.04.2022-30.04.2022г.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</si>
  <si>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</si>
  <si>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</si>
  <si>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</si>
  <si>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</si>
  <si>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</si>
  <si>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</si>
  <si>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-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</si>
  <si>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</si>
  <si>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</si>
  <si>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</si>
  <si>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</si>
  <si>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</si>
  <si>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</si>
  <si>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</si>
  <si>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</si>
  <si>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</si>
  <si>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</si>
  <si>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Пономарева Г.М.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</si>
  <si>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</si>
  <si>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</si>
  <si>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</si>
  <si>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</si>
  <si>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</si>
  <si>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</si>
  <si>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</si>
  <si>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</si>
  <si>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</si>
  <si>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</si>
  <si>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</si>
  <si>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</si>
  <si>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</si>
  <si>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</si>
  <si>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</si>
  <si>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</si>
  <si>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</si>
  <si>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</si>
  <si>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</si>
  <si>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</si>
  <si>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</si>
  <si>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</si>
  <si>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</si>
  <si>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</si>
  <si>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</si>
  <si>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</si>
  <si>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</si>
  <si>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</si>
  <si>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</si>
  <si>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</si>
  <si>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</si>
  <si>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</si>
  <si>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</si>
  <si>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Акт №___</t>
  </si>
  <si>
    <t xml:space="preserve">Приемки-сдачи выполненных работ</t>
  </si>
  <si>
    <t xml:space="preserve">01.04.2022-30.04.2022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</si>
  <si>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</si>
  <si>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</si>
  <si>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</si>
  <si>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Г.М.</t>
  </si>
  <si>
    <t xml:space="preserve">Дезинфектор ООО Альфадез Топорова Ю.А.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</si>
  <si>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</si>
  <si>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</si>
  <si>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</si>
  <si>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</si>
  <si>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</si>
  <si>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</si>
  <si>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использованные материалы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</si>
  <si>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</si>
  <si>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</si>
  <si>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</si>
  <si>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</si>
  <si>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</si>
  <si>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</si>
  <si>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</si>
  <si>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</si>
  <si>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</t>
  </si>
  <si>
    <t xml:space="preserve">Дезинфектор ООО Альфадез </t>
  </si>
  <si>
    <t xml:space="preserve">__________  Топорова Ю.А.</t>
  </si>
  <si>
    <t xml:space="preserve">Пономарева Г.М.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</si>
  <si>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</si>
  <si>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</si>
  <si>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</si>
  <si>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</si>
  <si>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</si>
  <si>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</si>
  <si>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</si>
  <si>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</si>
  <si>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</si>
  <si>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</si>
  <si>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</si>
  <si>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</si>
  <si>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</si>
  <si>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</si>
  <si>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</si>
  <si>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</si>
  <si>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</si>
  <si>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</si>
  <si>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</si>
  <si>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</si>
  <si>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</si>
  <si>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</si>
  <si>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</si>
  <si>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</si>
  <si>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</si>
  <si>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</si>
  <si>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</si>
  <si>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</si>
  <si>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</si>
  <si>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</si>
  <si>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</si>
  <si>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</si>
  <si>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</si>
  <si>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</si>
  <si>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</si>
  <si>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</si>
  <si>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</si>
  <si>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Установка КИУ по периметру здания каждые 15 метров. Барьерная дератизация в апреле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Установит живоловки в мокрых точках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</si>
  <si>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</si>
  <si>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Внесенные пестициды по каждой СУВ</t>
  </si>
  <si>
    <t xml:space="preserve">Месторасположение</t>
  </si>
  <si>
    <t xml:space="preserve">контур защиты</t>
  </si>
  <si>
    <t xml:space="preserve">Вид СУВ</t>
  </si>
  <si>
    <t xml:space="preserve">Номер СУВ</t>
  </si>
  <si>
    <t xml:space="preserve">Отделение гофротары (Скл ОПМ)</t>
  </si>
  <si>
    <t xml:space="preserve">3 контур защиты</t>
  </si>
  <si>
    <t xml:space="preserve">киу</t>
  </si>
  <si>
    <t xml:space="preserve">25,26,27</t>
  </si>
  <si>
    <t xml:space="preserve">Вход на склад ОПМ</t>
  </si>
  <si>
    <t xml:space="preserve">Коридор скл ОПМ</t>
  </si>
  <si>
    <t xml:space="preserve">30,31,32,33</t>
  </si>
  <si>
    <t xml:space="preserve">Зона погрузки гофротары (скл ОПМ)</t>
  </si>
  <si>
    <t xml:space="preserve">c/у (скл ОПМ)</t>
  </si>
  <si>
    <t xml:space="preserve">Отделение ПЭТ пленки (скл ОПМ)</t>
  </si>
  <si>
    <t xml:space="preserve">Камера (скл ОПМ)</t>
  </si>
  <si>
    <t xml:space="preserve">ЦТФ</t>
  </si>
  <si>
    <t xml:space="preserve">1-22</t>
  </si>
  <si>
    <t xml:space="preserve">Вход СГП</t>
  </si>
  <si>
    <t xml:space="preserve">Кабинет СГП</t>
  </si>
  <si>
    <t xml:space="preserve">Зона отгрузки (СГП)</t>
  </si>
  <si>
    <t xml:space="preserve">Камера №4 (СГП)</t>
  </si>
  <si>
    <t xml:space="preserve">Камера №5 (СГП)</t>
  </si>
  <si>
    <t xml:space="preserve">Камера №6 (СГП)</t>
  </si>
  <si>
    <t xml:space="preserve">Камера №7 (СГП)</t>
  </si>
  <si>
    <t xml:space="preserve">Коридор СГП</t>
  </si>
  <si>
    <t xml:space="preserve">1,9,19,20,66,67,68,3,4,5,14,13,6,7,8,24,16,26,25,29,27,28,30,41,15,13,58,57,21,56,55,54,53</t>
  </si>
  <si>
    <t xml:space="preserve">Кабинет мастеров и учетчиков (Цех убоя  и переработки птицы)</t>
  </si>
  <si>
    <t xml:space="preserve">Зона сбора гофротары (Цех убоя и переработки птицы)</t>
  </si>
  <si>
    <t xml:space="preserve">Кабинет руководителя  (Цех убоя и переработки птицы)</t>
  </si>
  <si>
    <t xml:space="preserve">2,23,24</t>
  </si>
  <si>
    <t xml:space="preserve">Кабинет тех служб (Цех убоя и переработки птицы)</t>
  </si>
  <si>
    <t xml:space="preserve">Теплоузел (Цех убоя и переработки птицы)</t>
  </si>
  <si>
    <t xml:space="preserve">Компрессорная и холод. Установка (Цех убоя и переработки птицы)</t>
  </si>
  <si>
    <t xml:space="preserve">Щитовая (Цех убоя и переработки птицы)</t>
  </si>
  <si>
    <t xml:space="preserve">8,18,19,20</t>
  </si>
  <si>
    <t xml:space="preserve">Отделение водоподготовки (Цех убоя и переработки птицы)</t>
  </si>
  <si>
    <t xml:space="preserve">Склад хранения моющих дез средств (Цех убоя и переработки птицы)</t>
  </si>
  <si>
    <t xml:space="preserve">Бытовки (Цех убоя и переработки птицы)</t>
  </si>
  <si>
    <t xml:space="preserve">Коридор (Цех убоя и переработки птицы)</t>
  </si>
  <si>
    <t xml:space="preserve">Раздевалка (Цех убоя и переработки птицы)</t>
  </si>
  <si>
    <t xml:space="preserve">Столовая отд стоящее</t>
  </si>
  <si>
    <t xml:space="preserve">1-13</t>
  </si>
  <si>
    <t xml:space="preserve">Склад ОПМ</t>
  </si>
  <si>
    <t xml:space="preserve">ил</t>
  </si>
  <si>
    <t xml:space="preserve">1-4</t>
  </si>
  <si>
    <t xml:space="preserve">1-8</t>
  </si>
  <si>
    <t xml:space="preserve">Склад готовой продукции</t>
  </si>
  <si>
    <t xml:space="preserve">1-6,8-11,13</t>
  </si>
  <si>
    <t xml:space="preserve">Цех убоя  и переработки птицы</t>
  </si>
  <si>
    <t xml:space="preserve">1-23</t>
  </si>
  <si>
    <t xml:space="preserve">СГП : раздевалка 2эт</t>
  </si>
  <si>
    <t xml:space="preserve">Здание администрации</t>
  </si>
  <si>
    <t xml:space="preserve">2,3,4,5,6,7,8,12,15</t>
  </si>
  <si>
    <t xml:space="preserve">1-6</t>
  </si>
  <si>
    <t xml:space="preserve">Периметр склада ОПМ</t>
  </si>
  <si>
    <t xml:space="preserve">2 контур защиты</t>
  </si>
  <si>
    <t xml:space="preserve">1-58</t>
  </si>
  <si>
    <t xml:space="preserve">Периметр ЦТФ</t>
  </si>
  <si>
    <t xml:space="preserve">1-21,23</t>
  </si>
  <si>
    <t xml:space="preserve">Периметр цеха убоя и переработке птицы и склада готовой продукции</t>
  </si>
  <si>
    <t xml:space="preserve">1-90</t>
  </si>
  <si>
    <t xml:space="preserve">Периметр здания администрации</t>
  </si>
  <si>
    <t xml:space="preserve">1-9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</si>
  <si>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</si>
  <si>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</si>
  <si>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</si>
  <si>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</si>
  <si>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</si>
  <si>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</si>
  <si>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</si>
  <si>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</si>
  <si>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</si>
  <si>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</si>
  <si>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Нет доступа (№)</t>
  </si>
  <si>
    <t xml:space="preserve">Замена/ установка/чистка (№) </t>
  </si>
  <si>
    <t xml:space="preserve">Пищевые </t>
  </si>
  <si>
    <t xml:space="preserve">чистка</t>
  </si>
  <si>
    <t xml:space="preserve">замена приманки/клеевой</t>
  </si>
  <si>
    <t xml:space="preserve">Не пищевые </t>
  </si>
  <si>
    <t xml:space="preserve">58-2,4-2,20-2</t>
  </si>
  <si>
    <t xml:space="preserve">1-2,21-2</t>
  </si>
  <si>
    <t xml:space="preserve">45-2,2-1,71-3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</si>
  <si>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</si>
  <si>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</si>
  <si>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</si>
  <si>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ИЛ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</si>
  <si>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</si>
  <si>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</si>
  <si>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</si>
  <si>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</si>
  <si>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</si>
  <si>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нет доступа к средствам контроля (загорожено)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</si>
  <si>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</si>
  <si>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</si>
  <si>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</si>
  <si>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</si>
  <si>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</si>
  <si>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</si>
  <si>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</si>
  <si>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</si>
  <si>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</si>
  <si>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</si>
  <si>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</si>
  <si>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</si>
  <si>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</si>
  <si>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</si>
  <si>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</si>
  <si>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</si>
  <si>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</si>
  <si>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</si>
  <si>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</si>
  <si>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</si>
  <si>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</si>
  <si>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</si>
  <si>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</si>
  <si>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</si>
  <si>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</si>
  <si>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</si>
  <si>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</si>
  <si>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</si>
  <si>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</si>
  <si>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</si>
  <si>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</si>
  <si>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</si>
  <si>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</si>
  <si>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</si>
  <si>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</si>
  <si>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</si>
  <si>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</si>
  <si>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</si>
  <si>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</si>
  <si>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</si>
  <si>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</si>
  <si>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</si>
  <si>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</si>
  <si>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</si>
  <si>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</si>
  <si>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</si>
  <si>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</si>
  <si>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</si>
  <si>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</si>
  <si>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</si>
  <si>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</si>
  <si>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</si>
  <si>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</si>
  <si>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</si>
  <si>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</si>
  <si>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</si>
  <si>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</si>
  <si>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</si>
  <si>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</si>
  <si>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</si>
  <si>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</si>
  <si>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</si>
  <si>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</si>
  <si>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</si>
  <si>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</si>
  <si>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</si>
  <si>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</si>
  <si>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</si>
  <si>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</si>
  <si>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</si>
  <si>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</si>
  <si>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</si>
  <si>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</si>
  <si>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</si>
  <si>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</si>
  <si>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</si>
  <si>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</si>
  <si>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</si>
  <si>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</si>
  <si>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</si>
  <si>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</si>
  <si>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</si>
  <si>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</si>
  <si>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</si>
  <si>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</si>
  <si>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</si>
  <si>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</si>
  <si>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</si>
  <si>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</si>
  <si>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</si>
  <si>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</si>
  <si>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</si>
  <si>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</si>
  <si>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</si>
  <si>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</si>
  <si>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</si>
  <si>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</si>
  <si>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</si>
  <si>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</si>
  <si>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</si>
  <si>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</si>
  <si>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</si>
  <si>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</si>
  <si>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</si>
  <si>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</si>
  <si>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</si>
  <si>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</si>
  <si>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</si>
  <si>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</si>
  <si>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</si>
  <si>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</si>
  <si>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</si>
  <si>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</si>
  <si>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</si>
  <si>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</si>
  <si>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</si>
  <si>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</si>
  <si>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</si>
  <si>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</si>
  <si>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</si>
  <si>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</si>
  <si>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</si>
  <si>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</si>
  <si>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</si>
  <si>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</si>
  <si>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</si>
  <si>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</si>
  <si>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</si>
  <si>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</si>
  <si>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</si>
  <si>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</si>
  <si>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</si>
  <si>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</si>
  <si>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</si>
  <si>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</si>
  <si>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</si>
  <si>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</si>
  <si>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</si>
  <si>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</si>
  <si>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</si>
  <si>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</si>
  <si>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</si>
  <si>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</si>
  <si>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</si>
  <si>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</si>
  <si>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</si>
  <si>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</si>
  <si>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</si>
  <si>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</si>
  <si>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</si>
  <si>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</si>
  <si>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</si>
  <si>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</si>
  <si>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</si>
  <si>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</si>
  <si>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</si>
  <si>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</si>
  <si>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</si>
  <si>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</si>
  <si>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</si>
  <si>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</si>
  <si>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</si>
  <si>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</si>
  <si>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</si>
  <si>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</si>
  <si>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</si>
  <si>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</si>
  <si>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</si>
  <si>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</si>
  <si>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</si>
  <si>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</si>
  <si>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</si>
  <si>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</si>
  <si>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</si>
  <si>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</si>
  <si>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</si>
  <si>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</si>
  <si>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</si>
  <si>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</si>
  <si>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</si>
  <si>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</si>
  <si>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</si>
  <si>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</si>
  <si>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</si>
  <si>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</si>
  <si>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</si>
  <si>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</si>
  <si>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</si>
  <si>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</si>
  <si>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ГРАФИК ОСМОТРА СРЕДСТВ КОНТРОЛЯ ДЕРАТИЗАЦИИ  ДЕЗИНСЕКЦИИ</t>
  </si>
  <si>
    <t xml:space="preserve">дератизация/дезинсекция</t>
  </si>
  <si>
    <t xml:space="preserve">№
п/п</t>
  </si>
  <si>
    <t xml:space="preserve">Объекты</t>
  </si>
  <si>
    <t xml:space="preserve">Дата проведения работ</t>
  </si>
  <si>
    <t xml:space="preserve">
Наименование использованных
дез.средств</t>
  </si>
  <si>
    <t xml:space="preserve"> 
Метод и режим дезинфекции,
Дезинсекции, способ дератизации</t>
  </si>
  <si>
    <t xml:space="preserve">
Объем проведенной работы</t>
  </si>
  <si>
    <t xml:space="preserve">
Всего израсходовано дезинфектанта, инсектицида,средств дератизации) кг\л</t>
  </si>
  <si>
    <t xml:space="preserve">
Подпись лиц, ответственного за проведение работ</t>
  </si>
  <si>
    <t xml:space="preserve">
Особые отметки </t>
  </si>
  <si>
    <t xml:space="preserve">Текущих
(профилактических)</t>
  </si>
  <si>
    <t xml:space="preserve">  Вынужденных </t>
  </si>
  <si>
    <t xml:space="preserve">Планировалось по технологическому графику</t>
  </si>
  <si>
    <t xml:space="preserve">Выполнено фактически</t>
  </si>
  <si>
    <t xml:space="preserve">
-</t>
  </si>
  <si>
    <t xml:space="preserve">АЛТ клей  Полибутилен 80,8%              </t>
  </si>
  <si>
    <t xml:space="preserve">дератизация </t>
  </si>
  <si>
    <t xml:space="preserve">
Раскладка клеевых подложек в КИУ</t>
  </si>
  <si>
    <t xml:space="preserve">дезинфектор Топорова Ю</t>
  </si>
  <si>
    <t xml:space="preserve">дезинсекция </t>
  </si>
  <si>
    <t xml:space="preserve">Чистка</t>
  </si>
  <si>
    <t xml:space="preserve">
Замена клеевой пластины</t>
  </si>
  <si>
    <t xml:space="preserve">Ратобор-брикет от грызунов Бродифакум 0,005%</t>
  </si>
  <si>
    <t xml:space="preserve">
Раскладка  в КИУ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</si>
</sst>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@"/>
    <numFmt numFmtId="167" formatCode="0.00"/>
    <numFmt numFmtId="168" formatCode="dd/mm/yy"/>
    <numFmt numFmtId="169" formatCode="mm/yy"/>
    <numFmt numFmtId="170" formatCode="0"/>
    <numFmt numFmtId="171" formatCode="#,##0.00"/>
    <numFmt numFmtId="172" formatCode="#,##0.000"/>
  </numFmts>
  <fonts count="41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b val="true"/>
      <sz val="11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b val="true"/>
      <sz val="20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b val="true"/>
      <sz val="10.5"/>
      <color rgb="FF333333"/>
      <name val="Arial Cyr"/>
      <family val="2"/>
      <charset val="1"/>
    </font>
    <font>
      <b val="true"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b val="true"/>
      <sz val="10"/>
      <color rgb="FF333333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8"/>
      <color rgb="FF333333"/>
      <name val="Arial Cyr"/>
      <family val="2"/>
      <charset val="1"/>
    </font>
    <font>
      <sz val="8"/>
      <color rgb="FF00000A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33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869040</xdr:colOff>
      <xdr:row>36</xdr:row>
      <xdr:rowOff>135360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316600" cy="16167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5"/>
  <sheetViews>
    <sheetView showFormulas="false" showGridLines="true" showRowColHeaders="true" showZeros="true" rightToLeft="false" tabSelected="false" showOutlineSymbols="true" defaultGridColor="true" view="normal" topLeftCell="A19" colorId="64" zoomScale="90" zoomScaleNormal="90" zoomScalePageLayoutView="100" workbookViewId="0">
      <selection pane="topLeft" activeCell="G46" activeCellId="0" sqref="G46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7" min="2" style="0" width="9.23"/>
    <col collapsed="false" customWidth="true" hidden="false" outlineLevel="0" max="8" min="8" style="0" width="6.52"/>
    <col collapsed="false" customWidth="true" hidden="false" outlineLevel="0" max="9" min="9" style="0" width="13.05"/>
    <col collapsed="false" customWidth="true" hidden="false" outlineLevel="0" max="64" min="10" style="0" width="9.23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14" customFormat="false" ht="20.85" hidden="false" customHeight="true" outlineLevel="0" collapsed="false">
      <c r="A14" s="2" t="s">
        <v>5</v>
      </c>
      <c r="B14" s="2" t="s">
        <v>6</v>
      </c>
    </row>
    <row r="15" customFormat="false" ht="20.85" hidden="false" customHeight="true" outlineLevel="0" collapsed="false">
      <c r="A15" s="2" t="s">
        <v>7</v>
      </c>
      <c r="B15" s="3" t="s">
        <v>8</v>
      </c>
    </row>
    <row r="16" customFormat="false" ht="20.85" hidden="false" customHeight="true" outlineLevel="0" collapsed="false">
      <c r="A16" s="2" t="s">
        <v>9</v>
      </c>
      <c r="B16" s="3" t="s">
        <v>10</v>
      </c>
    </row>
    <row r="17" customFormat="false" ht="20.85" hidden="false" customHeight="true" outlineLevel="0" collapsed="false"/>
    <row r="18" customFormat="false" ht="20.85" hidden="false" customHeight="true" outlineLevel="0" collapsed="false"/>
    <row r="19" customFormat="false" ht="20.85" hidden="false" customHeight="true" outlineLevel="0" collapsed="false">
      <c r="A19" s="4" t="s">
        <v>11</v>
      </c>
      <c r="B19" s="2" t="s">
        <v>12</v>
      </c>
    </row>
    <row r="20" customFormat="false" ht="20.85" hidden="false" customHeight="true" outlineLevel="0" collapsed="false">
      <c r="A20" s="4" t="s">
        <v>11</v>
      </c>
      <c r="B20" s="2" t="s">
        <v>13</v>
      </c>
    </row>
    <row r="21" customFormat="false" ht="20.85" hidden="false" customHeight="true" outlineLevel="0" collapsed="false">
      <c r="A21" s="4" t="s">
        <v>11</v>
      </c>
      <c r="B21" s="2" t="s">
        <v>14</v>
      </c>
    </row>
    <row r="22" customFormat="false" ht="20.85" hidden="false" customHeight="true" outlineLevel="0" collapsed="false">
      <c r="A22" s="4" t="s">
        <v>11</v>
      </c>
      <c r="B22" s="5" t="s">
        <v>15</v>
      </c>
      <c r="C22" s="6"/>
      <c r="D22" s="6"/>
      <c r="E22" s="6"/>
      <c r="F22" s="6"/>
      <c r="G22" s="6"/>
      <c r="H22" s="6"/>
      <c r="I22" s="6"/>
      <c r="J22" s="6"/>
    </row>
    <row r="23" customFormat="false" ht="20.85" hidden="false" customHeight="true" outlineLevel="0" collapsed="false">
      <c r="B23" s="6" t="s">
        <v>16</v>
      </c>
      <c r="C23" s="6"/>
      <c r="D23" s="6"/>
      <c r="E23" s="6"/>
      <c r="F23" s="6"/>
      <c r="G23" s="6"/>
      <c r="H23" s="6"/>
      <c r="I23" s="6"/>
      <c r="J23" s="6"/>
    </row>
    <row r="27" customFormat="false" ht="14.25" hidden="false" customHeight="true" outlineLevel="0" collapsed="false">
      <c r="A27" s="6"/>
      <c r="B27" s="6"/>
      <c r="C27" s="6"/>
    </row>
    <row r="28" customFormat="false" ht="14.25" hidden="false" customHeight="true" outlineLevel="0" collapsed="false">
      <c r="A28" s="5" t="s">
        <v>17</v>
      </c>
      <c r="B28" s="6"/>
      <c r="C28" s="6"/>
    </row>
    <row r="29" customFormat="false" ht="29.1" hidden="false" customHeight="true" outlineLevel="0" collapsed="false">
      <c r="A29" s="7" t="s">
        <v>18</v>
      </c>
      <c r="B29" s="7"/>
      <c r="C29" s="7"/>
      <c r="E29" s="2" t="s">
        <v>19</v>
      </c>
    </row>
    <row r="30" customFormat="false" ht="14.25" hidden="false" customHeight="true" outlineLevel="0" collapsed="false">
      <c r="A30" s="6"/>
      <c r="B30" s="6"/>
      <c r="C30" s="6"/>
    </row>
    <row r="31" customFormat="false" ht="14.25" hidden="false" customHeight="true" outlineLevel="0" collapsed="false">
      <c r="A31" s="6"/>
      <c r="B31" s="6"/>
      <c r="C31" s="6"/>
    </row>
    <row r="32" customFormat="false" ht="14.25" hidden="false" customHeight="true" outlineLevel="0" collapsed="false">
      <c r="A32" s="6"/>
      <c r="B32" s="6"/>
      <c r="C32" s="6"/>
    </row>
    <row r="33" customFormat="false" ht="14.25" hidden="false" customHeight="true" outlineLevel="0" collapsed="false">
      <c r="A33" s="6"/>
      <c r="B33" s="6"/>
      <c r="C33" s="6"/>
    </row>
    <row r="34" customFormat="false" ht="14.25" hidden="false" customHeight="true" outlineLevel="0" collapsed="false">
      <c r="A34" s="5" t="s">
        <v>20</v>
      </c>
      <c r="B34" s="6"/>
      <c r="C34" s="6"/>
    </row>
    <row r="35" customFormat="false" ht="16.5" hidden="false" customHeight="true" outlineLevel="0" collapsed="false">
      <c r="A35" s="7" t="s">
        <v>21</v>
      </c>
      <c r="B35" s="7"/>
      <c r="C35" s="7"/>
      <c r="E35" s="2" t="s">
        <v>22</v>
      </c>
    </row>
  </sheetData>
  <mergeCells count="4">
    <mergeCell ref="C2:G2"/>
    <mergeCell ref="D8:F8"/>
    <mergeCell ref="A29:C29"/>
    <mergeCell ref="A35:C35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G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C4" activeCellId="0" sqref="C4"/>
    </sheetView>
  </sheetViews>
  <sheetFormatPr defaultColWidth="10.453125" defaultRowHeight="13.8" zeroHeight="false" outlineLevelRow="0" outlineLevelCol="0"/>
  <cols>
    <col collapsed="false" customWidth="true" hidden="false" outlineLevel="0" max="1" min="1" style="170" width="3.32"/>
    <col collapsed="false" customWidth="true" hidden="false" outlineLevel="0" max="2" min="2" style="171" width="26.46"/>
    <col collapsed="false" customWidth="true" hidden="false" outlineLevel="0" max="3" min="3" style="171" width="8.49"/>
    <col collapsed="false" customWidth="true" hidden="false" outlineLevel="0" max="4" min="4" style="170" width="5.29"/>
    <col collapsed="false" customWidth="true" hidden="false" outlineLevel="0" max="5" min="5" style="170" width="7.26"/>
    <col collapsed="false" customWidth="true" hidden="false" outlineLevel="0" max="6" min="6" style="170" width="8.49"/>
    <col collapsed="false" customWidth="true" hidden="false" outlineLevel="0" max="7" min="7" style="172" width="10.09"/>
    <col collapsed="false" customWidth="true" hidden="false" outlineLevel="0" max="8" min="8" style="172" width="9.85"/>
    <col collapsed="false" customWidth="true" hidden="false" outlineLevel="0" max="9" min="9" style="172" width="9.97"/>
    <col collapsed="false" customWidth="true" hidden="false" outlineLevel="0" max="10" min="10" style="172" width="9.72"/>
    <col collapsed="false" customWidth="true" hidden="false" outlineLevel="0" max="11" min="11" style="172" width="7.87"/>
    <col collapsed="false" customWidth="false" hidden="false" outlineLevel="0" max="56" min="12" style="170" width="10.46"/>
    <col collapsed="false" customWidth="false" hidden="false" outlineLevel="0" max="59" min="57" style="173" width="10.46"/>
  </cols>
  <sheetData>
    <row r="1" customFormat="false" ht="17.65" hidden="false" customHeight="true" outlineLevel="0" collapsed="false">
      <c r="A1" s="174" t="s">
        <v>404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0"/>
      <c r="BF1" s="0"/>
      <c r="BG1" s="0"/>
    </row>
    <row r="2" customFormat="false" ht="13.8" hidden="false" customHeight="false" outlineLevel="0" collapsed="false">
      <c r="A2" s="175"/>
      <c r="B2" s="176"/>
      <c r="C2" s="177" t="str">
        <f aca="false">Обложка!D8</f>
        <v>01.04.2022-30.04.2022г.</v>
      </c>
      <c r="D2" s="177"/>
      <c r="E2" s="177"/>
      <c r="F2" s="147"/>
      <c r="G2" s="178"/>
      <c r="H2" s="178"/>
      <c r="I2" s="179"/>
      <c r="J2" s="179"/>
      <c r="K2" s="180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0"/>
      <c r="BF2" s="0"/>
      <c r="BG2" s="0"/>
    </row>
    <row r="3" s="100" customFormat="true" ht="70.35" hidden="false" customHeight="true" outlineLevel="0" collapsed="false">
      <c r="A3" s="181" t="s">
        <v>352</v>
      </c>
      <c r="B3" s="38" t="str">
        <f aca="false">'Контрольный лист'!A3</f>
        <v>Месторасположение</v>
      </c>
      <c r="C3" s="38" t="str">
        <f aca="false">'Контрольный лист'!B3</f>
        <v>Контур защиты</v>
      </c>
      <c r="D3" s="38" t="str">
        <f aca="false">'Контрольный лист'!C3</f>
        <v>Тип ловушки</v>
      </c>
      <c r="E3" s="38" t="str">
        <f aca="false">'Контрольный лист'!F3</f>
        <v>Кол-во ловушек/кв.м</v>
      </c>
      <c r="F3" s="38" t="str">
        <f aca="false">'Контрольный лист'!E3</f>
        <v>Пищевые/ не пищевые</v>
      </c>
      <c r="G3" s="182" t="s">
        <v>405</v>
      </c>
      <c r="H3" s="182" t="s">
        <v>405</v>
      </c>
      <c r="I3" s="182" t="s">
        <v>405</v>
      </c>
      <c r="J3" s="182" t="s">
        <v>405</v>
      </c>
      <c r="K3" s="178"/>
      <c r="L3" s="147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</row>
    <row r="4" s="100" customFormat="true" ht="45.6" hidden="false" customHeight="true" outlineLevel="0" collapsed="false">
      <c r="A4" s="181" t="n">
        <v>1</v>
      </c>
      <c r="B4" s="38" t="str">
        <f aca="false">'Контрольный лист'!A4</f>
        <v>Отделение гофротары (Скл ОПМ)</v>
      </c>
      <c r="C4" s="38" t="str">
        <f aca="false">'Контрольный лист'!B4</f>
        <v>3 контур защиты</v>
      </c>
      <c r="D4" s="38" t="str">
        <f aca="false">'Контрольный лист'!C4</f>
        <v>киу</v>
      </c>
      <c r="E4" s="38" t="n">
        <f aca="false">'Контрольный лист'!F4</f>
        <v>3</v>
      </c>
      <c r="F4" s="38" t="str">
        <f aca="false">'Контрольный лист'!E4</f>
        <v>Пищевые</v>
      </c>
      <c r="G4" s="182" t="n">
        <v>44657</v>
      </c>
      <c r="H4" s="182" t="n">
        <v>44664</v>
      </c>
      <c r="I4" s="182" t="n">
        <v>44673</v>
      </c>
      <c r="J4" s="182" t="n">
        <v>44680</v>
      </c>
      <c r="K4" s="178"/>
      <c r="L4" s="14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</row>
    <row r="5" s="100" customFormat="true" ht="28.5" hidden="false" customHeight="true" outlineLevel="0" collapsed="false">
      <c r="A5" s="181" t="n">
        <v>2</v>
      </c>
      <c r="B5" s="38" t="str">
        <f aca="false">'Контрольный лист'!A5</f>
        <v>Вход на склад ОПМ</v>
      </c>
      <c r="C5" s="38" t="str">
        <f aca="false">'Контрольный лист'!B5</f>
        <v>3 контур защиты</v>
      </c>
      <c r="D5" s="38" t="str">
        <f aca="false">'Контрольный лист'!C5</f>
        <v>киу</v>
      </c>
      <c r="E5" s="38" t="n">
        <f aca="false">'Контрольный лист'!F5</f>
        <v>1</v>
      </c>
      <c r="F5" s="38" t="str">
        <f aca="false">'Контрольный лист'!E5</f>
        <v>Пищевые</v>
      </c>
      <c r="G5" s="182" t="n">
        <v>44657</v>
      </c>
      <c r="H5" s="182" t="n">
        <v>44664</v>
      </c>
      <c r="I5" s="182" t="n">
        <v>44673</v>
      </c>
      <c r="J5" s="182" t="n">
        <v>44680</v>
      </c>
      <c r="K5" s="178"/>
      <c r="L5" s="14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</row>
    <row r="6" s="100" customFormat="true" ht="31.35" hidden="false" customHeight="true" outlineLevel="0" collapsed="false">
      <c r="A6" s="181" t="n">
        <v>3</v>
      </c>
      <c r="B6" s="38" t="str">
        <f aca="false">'Контрольный лист'!A6</f>
        <v>Коридор скл ОПМ</v>
      </c>
      <c r="C6" s="38" t="str">
        <f aca="false">'Контрольный лист'!B6</f>
        <v>3 контур защиты</v>
      </c>
      <c r="D6" s="38" t="str">
        <f aca="false">'Контрольный лист'!C6</f>
        <v>киу</v>
      </c>
      <c r="E6" s="38" t="n">
        <f aca="false">'Контрольный лист'!F6</f>
        <v>4</v>
      </c>
      <c r="F6" s="38" t="str">
        <f aca="false">'Контрольный лист'!E6</f>
        <v>Пищевые</v>
      </c>
      <c r="G6" s="182" t="n">
        <v>44657</v>
      </c>
      <c r="H6" s="182" t="n">
        <v>44664</v>
      </c>
      <c r="I6" s="182" t="n">
        <v>44673</v>
      </c>
      <c r="J6" s="182" t="n">
        <v>44680</v>
      </c>
      <c r="K6" s="178"/>
      <c r="L6" s="14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</row>
    <row r="7" s="100" customFormat="true" ht="38.1" hidden="false" customHeight="true" outlineLevel="0" collapsed="false">
      <c r="A7" s="181" t="n">
        <v>4</v>
      </c>
      <c r="B7" s="38" t="str">
        <f aca="false">'Контрольный лист'!A7</f>
        <v>Зона погрузки гофротары (скл ОПМ)</v>
      </c>
      <c r="C7" s="38" t="str">
        <f aca="false">'Контрольный лист'!B7</f>
        <v>3 контур защиты</v>
      </c>
      <c r="D7" s="38" t="str">
        <f aca="false">'Контрольный лист'!C7</f>
        <v>киу</v>
      </c>
      <c r="E7" s="38" t="n">
        <f aca="false">'Контрольный лист'!F7</f>
        <v>2</v>
      </c>
      <c r="F7" s="38" t="str">
        <f aca="false">'Контрольный лист'!E7</f>
        <v>Пищевые</v>
      </c>
      <c r="G7" s="182" t="n">
        <v>44657</v>
      </c>
      <c r="H7" s="182" t="n">
        <v>44664</v>
      </c>
      <c r="I7" s="182" t="n">
        <v>44673</v>
      </c>
      <c r="J7" s="182" t="n">
        <v>44680</v>
      </c>
      <c r="K7" s="178"/>
      <c r="L7" s="14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</row>
    <row r="8" s="100" customFormat="true" ht="26.65" hidden="false" customHeight="true" outlineLevel="0" collapsed="false">
      <c r="A8" s="181" t="n">
        <v>5</v>
      </c>
      <c r="B8" s="38" t="str">
        <f aca="false">'Контрольный лист'!A8</f>
        <v>c/у (скл ОПМ)</v>
      </c>
      <c r="C8" s="38" t="str">
        <f aca="false">'Контрольный лист'!B8</f>
        <v>3 контур защиты</v>
      </c>
      <c r="D8" s="38" t="str">
        <f aca="false">'Контрольный лист'!C8</f>
        <v>киу</v>
      </c>
      <c r="E8" s="38" t="n">
        <f aca="false">'Контрольный лист'!F8</f>
        <v>1</v>
      </c>
      <c r="F8" s="38" t="str">
        <f aca="false">'Контрольный лист'!E8</f>
        <v>Пищевые</v>
      </c>
      <c r="G8" s="182" t="n">
        <v>44657</v>
      </c>
      <c r="H8" s="182" t="n">
        <v>44664</v>
      </c>
      <c r="I8" s="182" t="n">
        <v>44673</v>
      </c>
      <c r="J8" s="182" t="n">
        <v>44680</v>
      </c>
      <c r="K8" s="178"/>
      <c r="L8" s="147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</row>
    <row r="9" s="100" customFormat="true" ht="26.65" hidden="false" customHeight="true" outlineLevel="0" collapsed="false">
      <c r="A9" s="181" t="n">
        <v>6</v>
      </c>
      <c r="B9" s="38" t="str">
        <f aca="false">'Контрольный лист'!A9</f>
        <v>Отделение ПЭТ пленки (скл ОПМ)</v>
      </c>
      <c r="C9" s="38" t="str">
        <f aca="false">'Контрольный лист'!B9</f>
        <v>3 контур защиты</v>
      </c>
      <c r="D9" s="38" t="str">
        <f aca="false">'Контрольный лист'!C9</f>
        <v>киу</v>
      </c>
      <c r="E9" s="38" t="n">
        <f aca="false">'Контрольный лист'!F9</f>
        <v>1</v>
      </c>
      <c r="F9" s="38" t="str">
        <f aca="false">'Контрольный лист'!E9</f>
        <v>Пищевые</v>
      </c>
      <c r="G9" s="182" t="n">
        <v>44657</v>
      </c>
      <c r="H9" s="182" t="n">
        <v>44664</v>
      </c>
      <c r="I9" s="182" t="n">
        <v>44673</v>
      </c>
      <c r="J9" s="182" t="n">
        <v>44680</v>
      </c>
      <c r="K9" s="178"/>
      <c r="L9" s="147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</row>
    <row r="10" s="100" customFormat="true" ht="24.95" hidden="false" customHeight="true" outlineLevel="0" collapsed="false">
      <c r="A10" s="181" t="n">
        <v>7</v>
      </c>
      <c r="B10" s="38" t="str">
        <f aca="false">'Контрольный лист'!A10</f>
        <v>Камера (скл ОПМ)</v>
      </c>
      <c r="C10" s="38" t="str">
        <f aca="false">'Контрольный лист'!B10</f>
        <v>3 контур защиты</v>
      </c>
      <c r="D10" s="38" t="str">
        <f aca="false">'Контрольный лист'!C10</f>
        <v>киу</v>
      </c>
      <c r="E10" s="38" t="n">
        <f aca="false">'Контрольный лист'!F10</f>
        <v>1</v>
      </c>
      <c r="F10" s="38" t="str">
        <f aca="false">'Контрольный лист'!E10</f>
        <v>Пищевые</v>
      </c>
      <c r="G10" s="182" t="n">
        <v>44657</v>
      </c>
      <c r="H10" s="182" t="n">
        <v>44664</v>
      </c>
      <c r="I10" s="182" t="n">
        <v>44673</v>
      </c>
      <c r="J10" s="182" t="n">
        <v>44680</v>
      </c>
      <c r="K10" s="178"/>
      <c r="L10" s="14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</row>
    <row r="11" s="100" customFormat="true" ht="30.2" hidden="false" customHeight="true" outlineLevel="0" collapsed="false">
      <c r="A11" s="181" t="n">
        <v>8</v>
      </c>
      <c r="B11" s="38" t="str">
        <f aca="false">'Контрольный лист'!A11</f>
        <v>ЦТФ</v>
      </c>
      <c r="C11" s="38" t="str">
        <f aca="false">'Контрольный лист'!B11</f>
        <v>3 контур защиты</v>
      </c>
      <c r="D11" s="38" t="str">
        <f aca="false">'Контрольный лист'!C11</f>
        <v>киу</v>
      </c>
      <c r="E11" s="38" t="n">
        <f aca="false">'Контрольный лист'!F11</f>
        <v>22</v>
      </c>
      <c r="F11" s="38" t="str">
        <f aca="false">'Контрольный лист'!E11</f>
        <v>Пищевые</v>
      </c>
      <c r="G11" s="182" t="n">
        <v>44657</v>
      </c>
      <c r="H11" s="182" t="n">
        <v>44664</v>
      </c>
      <c r="I11" s="182" t="n">
        <v>44673</v>
      </c>
      <c r="J11" s="182" t="n">
        <v>44680</v>
      </c>
      <c r="K11" s="178"/>
      <c r="L11" s="14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</row>
    <row r="12" s="100" customFormat="true" ht="24" hidden="false" customHeight="true" outlineLevel="0" collapsed="false">
      <c r="A12" s="181" t="n">
        <v>9</v>
      </c>
      <c r="B12" s="38" t="str">
        <f aca="false">'Контрольный лист'!A12</f>
        <v>Вход СГП</v>
      </c>
      <c r="C12" s="38" t="str">
        <f aca="false">'Контрольный лист'!B12</f>
        <v>3 контур защиты</v>
      </c>
      <c r="D12" s="38" t="str">
        <f aca="false">'Контрольный лист'!C12</f>
        <v>киу</v>
      </c>
      <c r="E12" s="38" t="n">
        <f aca="false">'Контрольный лист'!F12</f>
        <v>1</v>
      </c>
      <c r="F12" s="38" t="str">
        <f aca="false">'Контрольный лист'!E12</f>
        <v>Пищевые</v>
      </c>
      <c r="G12" s="182" t="n">
        <v>44657</v>
      </c>
      <c r="H12" s="182" t="n">
        <v>44664</v>
      </c>
      <c r="I12" s="182" t="n">
        <v>44673</v>
      </c>
      <c r="J12" s="182" t="n">
        <v>44680</v>
      </c>
      <c r="K12" s="178"/>
      <c r="L12" s="147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</row>
    <row r="13" s="100" customFormat="true" ht="26.65" hidden="false" customHeight="true" outlineLevel="0" collapsed="false">
      <c r="A13" s="181" t="n">
        <v>10</v>
      </c>
      <c r="B13" s="38" t="str">
        <f aca="false">'Контрольный лист'!A13</f>
        <v>Кабинет СГП</v>
      </c>
      <c r="C13" s="38" t="str">
        <f aca="false">'Контрольный лист'!B13</f>
        <v>3 контур защиты</v>
      </c>
      <c r="D13" s="38" t="str">
        <f aca="false">'Контрольный лист'!C13</f>
        <v>киу</v>
      </c>
      <c r="E13" s="38" t="n">
        <f aca="false">'Контрольный лист'!F13</f>
        <v>2</v>
      </c>
      <c r="F13" s="38" t="str">
        <f aca="false">'Контрольный лист'!E13</f>
        <v>Пищевые</v>
      </c>
      <c r="G13" s="182" t="n">
        <v>44657</v>
      </c>
      <c r="H13" s="182" t="n">
        <v>44664</v>
      </c>
      <c r="I13" s="182" t="n">
        <v>44673</v>
      </c>
      <c r="J13" s="182" t="n">
        <v>44680</v>
      </c>
      <c r="K13" s="178"/>
      <c r="L13" s="147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</row>
    <row r="14" s="100" customFormat="true" ht="31.35" hidden="false" customHeight="true" outlineLevel="0" collapsed="false">
      <c r="A14" s="181" t="n">
        <v>11</v>
      </c>
      <c r="B14" s="38" t="str">
        <f aca="false">'Контрольный лист'!A14</f>
        <v>Зона отгрузки (СГП)</v>
      </c>
      <c r="C14" s="38" t="str">
        <f aca="false">'Контрольный лист'!B14</f>
        <v>3 контур защиты</v>
      </c>
      <c r="D14" s="38" t="str">
        <f aca="false">'Контрольный лист'!C14</f>
        <v>киу</v>
      </c>
      <c r="E14" s="38" t="n">
        <f aca="false">'Контрольный лист'!F14</f>
        <v>1</v>
      </c>
      <c r="F14" s="38" t="str">
        <f aca="false">'Контрольный лист'!E14</f>
        <v>Пищевые</v>
      </c>
      <c r="G14" s="182" t="n">
        <v>44657</v>
      </c>
      <c r="H14" s="182" t="n">
        <v>44664</v>
      </c>
      <c r="I14" s="182" t="n">
        <v>44673</v>
      </c>
      <c r="J14" s="182" t="n">
        <v>44680</v>
      </c>
      <c r="K14" s="178"/>
      <c r="L14" s="147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</row>
    <row r="15" s="100" customFormat="true" ht="30" hidden="false" customHeight="true" outlineLevel="0" collapsed="false">
      <c r="A15" s="181" t="n">
        <v>12</v>
      </c>
      <c r="B15" s="38" t="str">
        <f aca="false">'Контрольный лист'!A15</f>
        <v>Камера №4 (СГП)</v>
      </c>
      <c r="C15" s="38" t="str">
        <f aca="false">'Контрольный лист'!B15</f>
        <v>3 контур защиты</v>
      </c>
      <c r="D15" s="38" t="str">
        <f aca="false">'Контрольный лист'!C15</f>
        <v>киу</v>
      </c>
      <c r="E15" s="38" t="n">
        <f aca="false">'Контрольный лист'!F15</f>
        <v>2</v>
      </c>
      <c r="F15" s="38" t="str">
        <f aca="false">'Контрольный лист'!E15</f>
        <v>Пищевые</v>
      </c>
      <c r="G15" s="182" t="n">
        <v>44657</v>
      </c>
      <c r="H15" s="182" t="n">
        <v>44664</v>
      </c>
      <c r="I15" s="182" t="n">
        <v>44673</v>
      </c>
      <c r="J15" s="182" t="n">
        <v>44680</v>
      </c>
      <c r="K15" s="178"/>
      <c r="L15" s="14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</row>
    <row r="16" s="100" customFormat="true" ht="26.65" hidden="false" customHeight="true" outlineLevel="0" collapsed="false">
      <c r="A16" s="181" t="n">
        <v>13</v>
      </c>
      <c r="B16" s="38" t="str">
        <f aca="false">'Контрольный лист'!A16</f>
        <v>Камера №5 (СГП)</v>
      </c>
      <c r="C16" s="38" t="str">
        <f aca="false">'Контрольный лист'!B16</f>
        <v>3 контур защиты</v>
      </c>
      <c r="D16" s="38" t="str">
        <f aca="false">'Контрольный лист'!C16</f>
        <v>киу</v>
      </c>
      <c r="E16" s="38" t="n">
        <f aca="false">'Контрольный лист'!F16</f>
        <v>2</v>
      </c>
      <c r="F16" s="38" t="str">
        <f aca="false">'Контрольный лист'!E16</f>
        <v>Пищевые</v>
      </c>
      <c r="G16" s="182" t="n">
        <v>44657</v>
      </c>
      <c r="H16" s="182" t="n">
        <v>44664</v>
      </c>
      <c r="I16" s="182" t="n">
        <v>44673</v>
      </c>
      <c r="J16" s="182" t="n">
        <v>44680</v>
      </c>
      <c r="K16" s="178"/>
      <c r="L16" s="147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</row>
    <row r="17" s="100" customFormat="true" ht="32.2" hidden="false" customHeight="true" outlineLevel="0" collapsed="false">
      <c r="A17" s="181" t="n">
        <v>14</v>
      </c>
      <c r="B17" s="38" t="str">
        <f aca="false">'Контрольный лист'!A17</f>
        <v>Камера №6 (СГП)</v>
      </c>
      <c r="C17" s="38" t="str">
        <f aca="false">'Контрольный лист'!B17</f>
        <v>3 контур защиты</v>
      </c>
      <c r="D17" s="38" t="str">
        <f aca="false">'Контрольный лист'!C17</f>
        <v>киу</v>
      </c>
      <c r="E17" s="38" t="n">
        <f aca="false">'Контрольный лист'!F17</f>
        <v>1</v>
      </c>
      <c r="F17" s="38" t="str">
        <f aca="false">'Контрольный лист'!E17</f>
        <v>Пищевые</v>
      </c>
      <c r="G17" s="182" t="n">
        <v>44657</v>
      </c>
      <c r="H17" s="182" t="n">
        <v>44664</v>
      </c>
      <c r="I17" s="182" t="n">
        <v>44673</v>
      </c>
      <c r="J17" s="182" t="n">
        <v>44680</v>
      </c>
      <c r="K17" s="178"/>
      <c r="L17" s="147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</row>
    <row r="18" customFormat="false" ht="24" hidden="false" customHeight="false" outlineLevel="0" collapsed="false">
      <c r="A18" s="181" t="n">
        <v>15</v>
      </c>
      <c r="B18" s="38" t="str">
        <f aca="false">'Контрольный лист'!A18</f>
        <v>Камера №7 (СГП)</v>
      </c>
      <c r="C18" s="38" t="str">
        <f aca="false">'Контрольный лист'!B18</f>
        <v>3 контур защиты</v>
      </c>
      <c r="D18" s="38" t="str">
        <f aca="false">'Контрольный лист'!C18</f>
        <v>киу</v>
      </c>
      <c r="E18" s="38" t="n">
        <f aca="false">'Контрольный лист'!F18</f>
        <v>1</v>
      </c>
      <c r="F18" s="38" t="str">
        <f aca="false">'Контрольный лист'!E18</f>
        <v>Пищевые</v>
      </c>
      <c r="G18" s="182" t="n">
        <v>44657</v>
      </c>
      <c r="H18" s="182" t="n">
        <v>44664</v>
      </c>
      <c r="I18" s="182" t="n">
        <v>44673</v>
      </c>
      <c r="J18" s="182" t="n">
        <v>44680</v>
      </c>
      <c r="K18" s="178"/>
      <c r="L18" s="147"/>
    </row>
    <row r="19" customFormat="false" ht="24" hidden="false" customHeight="false" outlineLevel="0" collapsed="false">
      <c r="A19" s="181" t="n">
        <v>16</v>
      </c>
      <c r="B19" s="38" t="str">
        <f aca="false">'Контрольный лист'!A19</f>
        <v>Коридор СГП</v>
      </c>
      <c r="C19" s="38" t="str">
        <f aca="false">'Контрольный лист'!B19</f>
        <v>3 контур защиты</v>
      </c>
      <c r="D19" s="38" t="str">
        <f aca="false">'Контрольный лист'!C19</f>
        <v>киу</v>
      </c>
      <c r="E19" s="38" t="n">
        <f aca="false">'Контрольный лист'!F19</f>
        <v>33</v>
      </c>
      <c r="F19" s="38" t="str">
        <f aca="false">'Контрольный лист'!E19</f>
        <v>Пищевые</v>
      </c>
      <c r="G19" s="182" t="n">
        <v>44657</v>
      </c>
      <c r="H19" s="182" t="n">
        <v>44664</v>
      </c>
      <c r="I19" s="182" t="n">
        <v>44673</v>
      </c>
      <c r="J19" s="182" t="n">
        <v>44680</v>
      </c>
      <c r="K19" s="178"/>
      <c r="L19" s="147"/>
    </row>
    <row r="20" customFormat="false" ht="35" hidden="false" customHeight="false" outlineLevel="0" collapsed="false">
      <c r="A20" s="181" t="n">
        <v>17</v>
      </c>
      <c r="B20" s="38" t="str">
        <f aca="false">'Контрольный лист'!A20</f>
        <v>Кабинет мастеров и учетчиков (Цех убоя  и переработки птицы)</v>
      </c>
      <c r="C20" s="38" t="str">
        <f aca="false">'Контрольный лист'!B20</f>
        <v>3 контур защиты</v>
      </c>
      <c r="D20" s="38" t="str">
        <f aca="false">'Контрольный лист'!C20</f>
        <v>киу</v>
      </c>
      <c r="E20" s="38" t="n">
        <f aca="false">'Контрольный лист'!F20</f>
        <v>2</v>
      </c>
      <c r="F20" s="38" t="str">
        <f aca="false">'Контрольный лист'!E20</f>
        <v>Пищевые</v>
      </c>
      <c r="G20" s="182" t="n">
        <v>44657</v>
      </c>
      <c r="H20" s="182" t="n">
        <v>44664</v>
      </c>
      <c r="I20" s="182" t="n">
        <v>44673</v>
      </c>
      <c r="J20" s="182" t="n">
        <v>44680</v>
      </c>
      <c r="K20" s="178"/>
      <c r="L20" s="147"/>
    </row>
    <row r="21" customFormat="false" ht="35" hidden="false" customHeight="false" outlineLevel="0" collapsed="false">
      <c r="A21" s="181" t="n">
        <v>18</v>
      </c>
      <c r="B21" s="38" t="str">
        <f aca="false">'Контрольный лист'!A21</f>
        <v>Зона сбора гофротары (Цех убоя и переработки птицы)</v>
      </c>
      <c r="C21" s="38" t="str">
        <f aca="false">'Контрольный лист'!B21</f>
        <v>3 контур защиты</v>
      </c>
      <c r="D21" s="38" t="str">
        <f aca="false">'Контрольный лист'!C21</f>
        <v>киу</v>
      </c>
      <c r="E21" s="38" t="n">
        <f aca="false">'Контрольный лист'!F21</f>
        <v>1</v>
      </c>
      <c r="F21" s="38" t="str">
        <f aca="false">'Контрольный лист'!E21</f>
        <v>Пищевые</v>
      </c>
      <c r="G21" s="182" t="n">
        <v>44657</v>
      </c>
      <c r="H21" s="182" t="n">
        <v>44664</v>
      </c>
      <c r="I21" s="182" t="n">
        <v>44673</v>
      </c>
      <c r="J21" s="182" t="n">
        <v>44680</v>
      </c>
      <c r="K21" s="183"/>
      <c r="L21" s="147"/>
    </row>
    <row r="22" customFormat="false" ht="35" hidden="false" customHeight="false" outlineLevel="0" collapsed="false">
      <c r="A22" s="181" t="n">
        <v>19</v>
      </c>
      <c r="B22" s="38" t="str">
        <f aca="false">'Контрольный лист'!A22</f>
        <v>Кабинет руководителя  (Цех убоя и переработки птицы)</v>
      </c>
      <c r="C22" s="38" t="str">
        <f aca="false">'Контрольный лист'!B22</f>
        <v>3 контур защиты</v>
      </c>
      <c r="D22" s="38" t="str">
        <f aca="false">'Контрольный лист'!C22</f>
        <v>киу</v>
      </c>
      <c r="E22" s="38" t="n">
        <f aca="false">'Контрольный лист'!F22</f>
        <v>3</v>
      </c>
      <c r="F22" s="38" t="str">
        <f aca="false">'Контрольный лист'!E22</f>
        <v>Пищевые</v>
      </c>
      <c r="G22" s="182" t="n">
        <v>44657</v>
      </c>
      <c r="H22" s="182" t="n">
        <v>44664</v>
      </c>
      <c r="I22" s="182" t="n">
        <v>44673</v>
      </c>
      <c r="J22" s="182" t="n">
        <v>44680</v>
      </c>
      <c r="K22" s="183"/>
      <c r="L22" s="147"/>
    </row>
    <row r="23" customFormat="false" ht="35" hidden="false" customHeight="false" outlineLevel="0" collapsed="false">
      <c r="A23" s="181" t="n">
        <v>20</v>
      </c>
      <c r="B23" s="38" t="str">
        <f aca="false">'Контрольный лист'!A23</f>
        <v>Кабинет тех служб (Цех убоя и переработки птицы)</v>
      </c>
      <c r="C23" s="38" t="str">
        <f aca="false">'Контрольный лист'!B23</f>
        <v>3 контур защиты</v>
      </c>
      <c r="D23" s="38" t="str">
        <f aca="false">'Контрольный лист'!C23</f>
        <v>киу</v>
      </c>
      <c r="E23" s="38" t="n">
        <f aca="false">'Контрольный лист'!F23</f>
        <v>1</v>
      </c>
      <c r="F23" s="38" t="str">
        <f aca="false">'Контрольный лист'!E23</f>
        <v>Пищевые</v>
      </c>
      <c r="G23" s="182" t="n">
        <v>44657</v>
      </c>
      <c r="H23" s="182" t="n">
        <v>44664</v>
      </c>
      <c r="I23" s="182" t="n">
        <v>44673</v>
      </c>
      <c r="J23" s="182" t="n">
        <v>44680</v>
      </c>
    </row>
    <row r="24" customFormat="false" ht="24" hidden="false" customHeight="false" outlineLevel="0" collapsed="false">
      <c r="A24" s="181" t="n">
        <v>21</v>
      </c>
      <c r="B24" s="38" t="str">
        <f aca="false">'Контрольный лист'!A24</f>
        <v>Теплоузел (Цех убоя и переработки птицы)</v>
      </c>
      <c r="C24" s="38" t="str">
        <f aca="false">'Контрольный лист'!B24</f>
        <v>3 контур защиты</v>
      </c>
      <c r="D24" s="38" t="str">
        <f aca="false">'Контрольный лист'!C24</f>
        <v>киу</v>
      </c>
      <c r="E24" s="38" t="n">
        <f aca="false">'Контрольный лист'!F24</f>
        <v>1</v>
      </c>
      <c r="F24" s="38" t="str">
        <f aca="false">'Контрольный лист'!E24</f>
        <v>Пищевые</v>
      </c>
      <c r="G24" s="182" t="n">
        <v>44657</v>
      </c>
      <c r="H24" s="182" t="n">
        <v>44664</v>
      </c>
      <c r="I24" s="182" t="n">
        <v>44673</v>
      </c>
      <c r="J24" s="182" t="n">
        <v>44680</v>
      </c>
    </row>
    <row r="25" customFormat="false" ht="35" hidden="false" customHeight="false" outlineLevel="0" collapsed="false">
      <c r="A25" s="181" t="n">
        <v>22</v>
      </c>
      <c r="B25" s="38" t="str">
        <f aca="false">'Контрольный лист'!A25</f>
        <v>Компрессорная и холод. Установка (Цех убоя и переработки птицы)</v>
      </c>
      <c r="C25" s="38" t="str">
        <f aca="false">'Контрольный лист'!B25</f>
        <v>3 контур защиты</v>
      </c>
      <c r="D25" s="38" t="str">
        <f aca="false">'Контрольный лист'!C25</f>
        <v>киу</v>
      </c>
      <c r="E25" s="38" t="n">
        <f aca="false">'Контрольный лист'!F25</f>
        <v>2</v>
      </c>
      <c r="F25" s="38" t="str">
        <f aca="false">'Контрольный лист'!E25</f>
        <v>Пищевые</v>
      </c>
      <c r="G25" s="182" t="n">
        <v>44657</v>
      </c>
      <c r="H25" s="182" t="n">
        <v>44664</v>
      </c>
      <c r="I25" s="182" t="n">
        <v>44673</v>
      </c>
      <c r="J25" s="182" t="n">
        <v>44680</v>
      </c>
    </row>
    <row r="26" customFormat="false" ht="24" hidden="false" customHeight="false" outlineLevel="0" collapsed="false">
      <c r="A26" s="181" t="n">
        <v>23</v>
      </c>
      <c r="B26" s="38" t="str">
        <f aca="false">'Контрольный лист'!A26</f>
        <v>Щитовая (Цех убоя и переработки птицы)</v>
      </c>
      <c r="C26" s="38" t="str">
        <f aca="false">'Контрольный лист'!B26</f>
        <v>3 контур защиты</v>
      </c>
      <c r="D26" s="38" t="str">
        <f aca="false">'Контрольный лист'!C26</f>
        <v>киу</v>
      </c>
      <c r="E26" s="38" t="n">
        <f aca="false">'Контрольный лист'!F26</f>
        <v>4</v>
      </c>
      <c r="F26" s="38" t="str">
        <f aca="false">'Контрольный лист'!E26</f>
        <v>Пищевые</v>
      </c>
      <c r="G26" s="182" t="n">
        <v>44657</v>
      </c>
      <c r="H26" s="182" t="n">
        <v>44664</v>
      </c>
      <c r="I26" s="182" t="n">
        <v>44673</v>
      </c>
      <c r="J26" s="182" t="n">
        <v>44680</v>
      </c>
    </row>
    <row r="27" customFormat="false" ht="46" hidden="false" customHeight="false" outlineLevel="0" collapsed="false">
      <c r="A27" s="181" t="n">
        <v>24</v>
      </c>
      <c r="B27" s="38" t="str">
        <f aca="false">'Контрольный лист'!A27</f>
        <v>Отделение водоподготовки (Цех убоя и переработки птицы)</v>
      </c>
      <c r="C27" s="38" t="str">
        <f aca="false">'Контрольный лист'!B27</f>
        <v>3 контур защиты</v>
      </c>
      <c r="D27" s="38" t="str">
        <f aca="false">'Контрольный лист'!C27</f>
        <v>киу</v>
      </c>
      <c r="E27" s="38" t="n">
        <f aca="false">'Контрольный лист'!F27</f>
        <v>2</v>
      </c>
      <c r="F27" s="38" t="str">
        <f aca="false">'Контрольный лист'!E27</f>
        <v>Пищевые</v>
      </c>
      <c r="G27" s="182" t="n">
        <v>44657</v>
      </c>
      <c r="H27" s="182" t="n">
        <v>44664</v>
      </c>
      <c r="I27" s="182" t="n">
        <v>44673</v>
      </c>
      <c r="J27" s="182" t="n">
        <v>44680</v>
      </c>
    </row>
    <row r="28" customFormat="false" ht="35" hidden="false" customHeight="false" outlineLevel="0" collapsed="false">
      <c r="A28" s="181" t="n">
        <v>25</v>
      </c>
      <c r="B28" s="38" t="str">
        <f aca="false">'Контрольный лист'!A28</f>
        <v>Склад хранения моющих дез средств (Цех убоя и переработки птицы)</v>
      </c>
      <c r="C28" s="38" t="str">
        <f aca="false">'Контрольный лист'!B28</f>
        <v>3 контур защиты</v>
      </c>
      <c r="D28" s="38" t="str">
        <f aca="false">'Контрольный лист'!C28</f>
        <v>киу</v>
      </c>
      <c r="E28" s="38" t="n">
        <f aca="false">'Контрольный лист'!F28</f>
        <v>1</v>
      </c>
      <c r="F28" s="38" t="str">
        <f aca="false">'Контрольный лист'!E28</f>
        <v>Пищевые</v>
      </c>
      <c r="G28" s="182" t="n">
        <v>44657</v>
      </c>
      <c r="H28" s="182" t="n">
        <v>44664</v>
      </c>
      <c r="I28" s="182" t="n">
        <v>44673</v>
      </c>
      <c r="J28" s="182" t="n">
        <v>44680</v>
      </c>
    </row>
    <row r="29" customFormat="false" ht="24" hidden="false" customHeight="false" outlineLevel="0" collapsed="false">
      <c r="A29" s="181" t="n">
        <v>26</v>
      </c>
      <c r="B29" s="38" t="str">
        <f aca="false">'Контрольный лист'!A29</f>
        <v>Бытовки (Цех убоя и переработки птицы)</v>
      </c>
      <c r="C29" s="38" t="str">
        <f aca="false">'Контрольный лист'!B29</f>
        <v>3 контур защиты</v>
      </c>
      <c r="D29" s="38" t="str">
        <f aca="false">'Контрольный лист'!C29</f>
        <v>киу</v>
      </c>
      <c r="E29" s="38" t="n">
        <f aca="false">'Контрольный лист'!F29</f>
        <v>2</v>
      </c>
      <c r="F29" s="38" t="str">
        <f aca="false">'Контрольный лист'!E29</f>
        <v>Пищевые</v>
      </c>
      <c r="G29" s="182" t="n">
        <v>44657</v>
      </c>
      <c r="H29" s="182" t="n">
        <v>44664</v>
      </c>
      <c r="I29" s="182" t="n">
        <v>44673</v>
      </c>
      <c r="J29" s="182" t="n">
        <v>44680</v>
      </c>
    </row>
    <row r="30" customFormat="false" ht="24" hidden="false" customHeight="false" outlineLevel="0" collapsed="false">
      <c r="A30" s="181" t="n">
        <v>27</v>
      </c>
      <c r="B30" s="38" t="str">
        <f aca="false">'Контрольный лист'!A30</f>
        <v>Коридор (Цех убоя и переработки птицы)</v>
      </c>
      <c r="C30" s="38" t="str">
        <f aca="false">'Контрольный лист'!B30</f>
        <v>3 контур защиты</v>
      </c>
      <c r="D30" s="38" t="str">
        <f aca="false">'Контрольный лист'!C30</f>
        <v>киу</v>
      </c>
      <c r="E30" s="38" t="n">
        <f aca="false">'Контрольный лист'!F30</f>
        <v>2</v>
      </c>
      <c r="F30" s="38" t="str">
        <f aca="false">'Контрольный лист'!E30</f>
        <v>Пищевые</v>
      </c>
      <c r="G30" s="182" t="n">
        <v>44657</v>
      </c>
      <c r="H30" s="182" t="n">
        <v>44664</v>
      </c>
      <c r="I30" s="182" t="n">
        <v>44673</v>
      </c>
      <c r="J30" s="182" t="n">
        <v>44680</v>
      </c>
    </row>
    <row r="31" customFormat="false" ht="24" hidden="false" customHeight="false" outlineLevel="0" collapsed="false">
      <c r="A31" s="181" t="n">
        <v>28</v>
      </c>
      <c r="B31" s="38" t="str">
        <f aca="false">'Контрольный лист'!A31</f>
        <v>Раздевалка (Цех убоя и переработки птицы)</v>
      </c>
      <c r="C31" s="38" t="str">
        <f aca="false">'Контрольный лист'!B31</f>
        <v>3 контур защиты</v>
      </c>
      <c r="D31" s="38" t="str">
        <f aca="false">'Контрольный лист'!C31</f>
        <v>киу</v>
      </c>
      <c r="E31" s="38" t="n">
        <f aca="false">'Контрольный лист'!F31</f>
        <v>2</v>
      </c>
      <c r="F31" s="38" t="str">
        <f aca="false">'Контрольный лист'!E31</f>
        <v>Пищевые</v>
      </c>
      <c r="G31" s="182" t="n">
        <v>44657</v>
      </c>
      <c r="H31" s="182" t="n">
        <v>44664</v>
      </c>
      <c r="I31" s="182" t="n">
        <v>44673</v>
      </c>
      <c r="J31" s="182" t="n">
        <v>44680</v>
      </c>
    </row>
    <row r="32" customFormat="false" ht="24" hidden="false" customHeight="false" outlineLevel="0" collapsed="false">
      <c r="A32" s="181" t="n">
        <v>29</v>
      </c>
      <c r="B32" s="38" t="str">
        <f aca="false">'Контрольный лист'!A32</f>
        <v>Столовая отд стоящее</v>
      </c>
      <c r="C32" s="38" t="str">
        <f aca="false">'Контрольный лист'!B32</f>
        <v>3 контур защиты</v>
      </c>
      <c r="D32" s="38" t="str">
        <f aca="false">'Контрольный лист'!C32</f>
        <v>киу</v>
      </c>
      <c r="E32" s="38" t="n">
        <f aca="false">'Контрольный лист'!F32</f>
        <v>13</v>
      </c>
      <c r="F32" s="38" t="str">
        <f aca="false">'Контрольный лист'!E32</f>
        <v>Пищевые</v>
      </c>
      <c r="G32" s="182" t="n">
        <v>44657</v>
      </c>
      <c r="H32" s="182" t="n">
        <v>44664</v>
      </c>
      <c r="I32" s="182" t="n">
        <v>44673</v>
      </c>
      <c r="J32" s="182" t="n">
        <v>44680</v>
      </c>
    </row>
    <row r="33" customFormat="false" ht="24" hidden="false" customHeight="false" outlineLevel="0" collapsed="false">
      <c r="A33" s="181" t="n">
        <v>30</v>
      </c>
      <c r="B33" s="38" t="str">
        <f aca="false">'Контрольный лист'!A33</f>
        <v>Склад ОПМ</v>
      </c>
      <c r="C33" s="38" t="str">
        <f aca="false">'Контрольный лист'!B33</f>
        <v>3 контур защиты</v>
      </c>
      <c r="D33" s="38" t="str">
        <f aca="false">'Контрольный лист'!C33</f>
        <v>ил</v>
      </c>
      <c r="E33" s="38" t="n">
        <f aca="false">'Контрольный лист'!F33</f>
        <v>4</v>
      </c>
      <c r="F33" s="38" t="str">
        <f aca="false">'Контрольный лист'!E33</f>
        <v>Пищевые</v>
      </c>
      <c r="G33" s="182" t="n">
        <v>44657</v>
      </c>
      <c r="H33" s="182" t="n">
        <v>44664</v>
      </c>
      <c r="I33" s="182" t="n">
        <v>44673</v>
      </c>
      <c r="J33" s="182" t="n">
        <v>44680</v>
      </c>
    </row>
    <row r="34" customFormat="false" ht="24" hidden="false" customHeight="false" outlineLevel="0" collapsed="false">
      <c r="A34" s="181" t="n">
        <v>31</v>
      </c>
      <c r="B34" s="38" t="str">
        <f aca="false">'Контрольный лист'!A34</f>
        <v>ЦТФ</v>
      </c>
      <c r="C34" s="38" t="str">
        <f aca="false">'Контрольный лист'!B34</f>
        <v>3 контур защиты</v>
      </c>
      <c r="D34" s="38" t="str">
        <f aca="false">'Контрольный лист'!C34</f>
        <v>ил</v>
      </c>
      <c r="E34" s="38" t="n">
        <f aca="false">'Контрольный лист'!F34</f>
        <v>8</v>
      </c>
      <c r="F34" s="38" t="str">
        <f aca="false">'Контрольный лист'!E34</f>
        <v>Пищевые</v>
      </c>
      <c r="G34" s="182" t="n">
        <v>44657</v>
      </c>
      <c r="H34" s="182" t="n">
        <v>44664</v>
      </c>
      <c r="I34" s="182" t="n">
        <v>44673</v>
      </c>
      <c r="J34" s="182" t="n">
        <v>44680</v>
      </c>
    </row>
    <row r="35" customFormat="false" ht="24" hidden="false" customHeight="false" outlineLevel="0" collapsed="false">
      <c r="A35" s="181" t="n">
        <v>32</v>
      </c>
      <c r="B35" s="38" t="str">
        <f aca="false">'Контрольный лист'!A35</f>
        <v>Склад готовой продукции</v>
      </c>
      <c r="C35" s="38" t="str">
        <f aca="false">'Контрольный лист'!B35</f>
        <v>3 контур защиты</v>
      </c>
      <c r="D35" s="38" t="str">
        <f aca="false">'Контрольный лист'!C35</f>
        <v>ил</v>
      </c>
      <c r="E35" s="38" t="n">
        <f aca="false">'Контрольный лист'!F35</f>
        <v>11</v>
      </c>
      <c r="F35" s="38" t="str">
        <f aca="false">'Контрольный лист'!E35</f>
        <v>Пищевые</v>
      </c>
      <c r="G35" s="182" t="n">
        <v>44657</v>
      </c>
      <c r="H35" s="182" t="n">
        <v>44664</v>
      </c>
      <c r="I35" s="182" t="n">
        <v>44673</v>
      </c>
      <c r="J35" s="182" t="n">
        <v>44680</v>
      </c>
    </row>
    <row r="36" customFormat="false" ht="24" hidden="false" customHeight="false" outlineLevel="0" collapsed="false">
      <c r="A36" s="181" t="n">
        <v>33</v>
      </c>
      <c r="B36" s="38" t="str">
        <f aca="false">'Контрольный лист'!A36</f>
        <v>Цех убоя  и переработки птицы</v>
      </c>
      <c r="C36" s="38" t="str">
        <f aca="false">'Контрольный лист'!B36</f>
        <v>3 контур защиты</v>
      </c>
      <c r="D36" s="38" t="str">
        <f aca="false">'Контрольный лист'!C36</f>
        <v>ил</v>
      </c>
      <c r="E36" s="38" t="n">
        <f aca="false">'Контрольный лист'!F36</f>
        <v>23</v>
      </c>
      <c r="F36" s="38" t="str">
        <f aca="false">'Контрольный лист'!E36</f>
        <v>Пищевые</v>
      </c>
      <c r="G36" s="182" t="n">
        <v>44657</v>
      </c>
      <c r="H36" s="182" t="n">
        <v>44664</v>
      </c>
      <c r="I36" s="182" t="n">
        <v>44673</v>
      </c>
      <c r="J36" s="182" t="n">
        <v>44680</v>
      </c>
    </row>
    <row r="37" customFormat="false" ht="24" hidden="false" customHeight="false" outlineLevel="0" collapsed="false">
      <c r="A37" s="181" t="n">
        <v>34</v>
      </c>
      <c r="B37" s="38" t="str">
        <f aca="false">'Контрольный лист'!A37</f>
        <v>СГП : раздевалка 2эт</v>
      </c>
      <c r="C37" s="38" t="str">
        <f aca="false">'Контрольный лист'!B37</f>
        <v>3 контур защиты</v>
      </c>
      <c r="D37" s="38" t="str">
        <f aca="false">'Контрольный лист'!C37</f>
        <v>ил</v>
      </c>
      <c r="E37" s="38" t="n">
        <f aca="false">'Контрольный лист'!F37</f>
        <v>1</v>
      </c>
      <c r="F37" s="38" t="str">
        <f aca="false">'Контрольный лист'!E37</f>
        <v>Пищевые</v>
      </c>
      <c r="G37" s="182" t="n">
        <v>44657</v>
      </c>
      <c r="H37" s="182" t="n">
        <v>44664</v>
      </c>
      <c r="I37" s="182" t="n">
        <v>44673</v>
      </c>
      <c r="J37" s="182" t="n">
        <v>44680</v>
      </c>
    </row>
    <row r="38" customFormat="false" ht="24" hidden="false" customHeight="false" outlineLevel="0" collapsed="false">
      <c r="A38" s="181" t="n">
        <v>35</v>
      </c>
      <c r="B38" s="38" t="str">
        <f aca="false">'Контрольный лист'!A38</f>
        <v>Склад готовой продукции</v>
      </c>
      <c r="C38" s="38" t="str">
        <f aca="false">'Контрольный лист'!B38</f>
        <v>3 контур защиты</v>
      </c>
      <c r="D38" s="38" t="str">
        <f aca="false">'Контрольный лист'!C38</f>
        <v>ИМ</v>
      </c>
      <c r="E38" s="38" t="n">
        <f aca="false">'Контрольный лист'!F38</f>
        <v>2</v>
      </c>
      <c r="F38" s="38" t="str">
        <f aca="false">'Контрольный лист'!E38</f>
        <v>Пищевые</v>
      </c>
      <c r="G38" s="182" t="n">
        <v>44657</v>
      </c>
      <c r="H38" s="182" t="n">
        <v>44664</v>
      </c>
      <c r="I38" s="182" t="n">
        <v>44673</v>
      </c>
      <c r="J38" s="182" t="n">
        <v>44680</v>
      </c>
    </row>
    <row r="39" customFormat="false" ht="24" hidden="false" customHeight="false" outlineLevel="0" collapsed="false">
      <c r="A39" s="181" t="n">
        <v>36</v>
      </c>
      <c r="B39" s="38" t="str">
        <f aca="false">'Контрольный лист'!A39</f>
        <v>Здание администрации</v>
      </c>
      <c r="C39" s="38" t="str">
        <f aca="false">'Контрольный лист'!B39</f>
        <v>3 контур защиты</v>
      </c>
      <c r="D39" s="38" t="str">
        <f aca="false">'Контрольный лист'!C39</f>
        <v>ИМ</v>
      </c>
      <c r="E39" s="38" t="n">
        <f aca="false">'Контрольный лист'!F39</f>
        <v>2</v>
      </c>
      <c r="F39" s="38" t="str">
        <f aca="false">'Контрольный лист'!E39</f>
        <v>Пищевые</v>
      </c>
      <c r="G39" s="182" t="n">
        <v>44657</v>
      </c>
      <c r="H39" s="182" t="n">
        <v>44664</v>
      </c>
      <c r="I39" s="182" t="n">
        <v>44673</v>
      </c>
      <c r="J39" s="182" t="n">
        <v>44680</v>
      </c>
    </row>
    <row r="40" customFormat="false" ht="24" hidden="false" customHeight="false" outlineLevel="0" collapsed="false">
      <c r="A40" s="181" t="n">
        <v>37</v>
      </c>
      <c r="B40" s="38" t="str">
        <f aca="false">'Контрольный лист'!A40</f>
        <v>Цех убоя  и переработки птицы</v>
      </c>
      <c r="C40" s="38" t="str">
        <f aca="false">'Контрольный лист'!B40</f>
        <v>3 контур защиты</v>
      </c>
      <c r="D40" s="38" t="str">
        <f aca="false">'Контрольный лист'!C40</f>
        <v>ИМ</v>
      </c>
      <c r="E40" s="38" t="n">
        <f aca="false">'Контрольный лист'!F40</f>
        <v>9</v>
      </c>
      <c r="F40" s="38" t="str">
        <f aca="false">'Контрольный лист'!E40</f>
        <v>Пищевые</v>
      </c>
      <c r="G40" s="182" t="n">
        <v>44657</v>
      </c>
      <c r="H40" s="182" t="n">
        <v>44664</v>
      </c>
      <c r="I40" s="182" t="n">
        <v>44673</v>
      </c>
      <c r="J40" s="182" t="n">
        <v>44680</v>
      </c>
    </row>
    <row r="41" customFormat="false" ht="24" hidden="false" customHeight="false" outlineLevel="0" collapsed="false">
      <c r="A41" s="181" t="n">
        <v>38</v>
      </c>
      <c r="B41" s="38" t="str">
        <f aca="false">'Контрольный лист'!A41</f>
        <v>СГП : раздевалка 2эт</v>
      </c>
      <c r="C41" s="38" t="str">
        <f aca="false">'Контрольный лист'!B41</f>
        <v>3 контур защиты</v>
      </c>
      <c r="D41" s="38" t="str">
        <f aca="false">'Контрольный лист'!C41</f>
        <v>ИМ</v>
      </c>
      <c r="E41" s="38" t="n">
        <f aca="false">'Контрольный лист'!F41</f>
        <v>2</v>
      </c>
      <c r="F41" s="38" t="str">
        <f aca="false">'Контрольный лист'!E41</f>
        <v>Пищевые</v>
      </c>
      <c r="G41" s="182" t="n">
        <v>44657</v>
      </c>
      <c r="H41" s="182" t="n">
        <v>44664</v>
      </c>
      <c r="I41" s="182" t="n">
        <v>44673</v>
      </c>
      <c r="J41" s="182" t="n">
        <v>44680</v>
      </c>
    </row>
    <row r="42" customFormat="false" ht="24" hidden="false" customHeight="false" outlineLevel="0" collapsed="false">
      <c r="A42" s="181" t="n">
        <v>39</v>
      </c>
      <c r="B42" s="38" t="str">
        <f aca="false">'Контрольный лист'!A42</f>
        <v>Столовая отд стоящее</v>
      </c>
      <c r="C42" s="38" t="str">
        <f aca="false">'Контрольный лист'!B42</f>
        <v>3 контур защиты</v>
      </c>
      <c r="D42" s="38" t="str">
        <f aca="false">'Контрольный лист'!C42</f>
        <v>ИМ</v>
      </c>
      <c r="E42" s="38" t="n">
        <f aca="false">'Контрольный лист'!F42</f>
        <v>6</v>
      </c>
      <c r="F42" s="38" t="str">
        <f aca="false">'Контрольный лист'!E42</f>
        <v>Пищевые</v>
      </c>
      <c r="G42" s="182" t="n">
        <v>44657</v>
      </c>
      <c r="H42" s="182" t="n">
        <v>44664</v>
      </c>
      <c r="I42" s="182" t="n">
        <v>44673</v>
      </c>
      <c r="J42" s="182" t="n">
        <v>44680</v>
      </c>
    </row>
    <row r="43" customFormat="false" ht="24" hidden="false" customHeight="false" outlineLevel="0" collapsed="false">
      <c r="A43" s="181" t="n">
        <v>40</v>
      </c>
      <c r="B43" s="38" t="str">
        <f aca="false">'Контрольный лист'!A43</f>
        <v>Периметр склада ОПМ</v>
      </c>
      <c r="C43" s="38" t="str">
        <f aca="false">'Контрольный лист'!B43</f>
        <v>2 контур защиты</v>
      </c>
      <c r="D43" s="38" t="str">
        <f aca="false">'Контрольный лист'!C43</f>
        <v>киу</v>
      </c>
      <c r="E43" s="38" t="n">
        <f aca="false">'Контрольный лист'!F43</f>
        <v>58</v>
      </c>
      <c r="F43" s="38" t="str">
        <f aca="false">'Контрольный лист'!E43</f>
        <v>Не пищевые</v>
      </c>
      <c r="G43" s="182" t="n">
        <v>44657</v>
      </c>
      <c r="H43" s="182" t="n">
        <v>44664</v>
      </c>
      <c r="I43" s="182" t="n">
        <v>44673</v>
      </c>
      <c r="J43" s="182" t="n">
        <v>44680</v>
      </c>
    </row>
    <row r="44" customFormat="false" ht="24" hidden="false" customHeight="false" outlineLevel="0" collapsed="false">
      <c r="A44" s="181" t="n">
        <v>41</v>
      </c>
      <c r="B44" s="38" t="str">
        <f aca="false">'Контрольный лист'!A44</f>
        <v>Периметр ЦТФ</v>
      </c>
      <c r="C44" s="38" t="str">
        <f aca="false">'Контрольный лист'!B44</f>
        <v>2 контур защиты</v>
      </c>
      <c r="D44" s="38" t="str">
        <f aca="false">'Контрольный лист'!C44</f>
        <v>киу</v>
      </c>
      <c r="E44" s="38" t="n">
        <f aca="false">'Контрольный лист'!F44</f>
        <v>22</v>
      </c>
      <c r="F44" s="38" t="str">
        <f aca="false">'Контрольный лист'!E44</f>
        <v>Не пищевые</v>
      </c>
      <c r="G44" s="182" t="n">
        <v>44657</v>
      </c>
      <c r="H44" s="182" t="n">
        <v>44664</v>
      </c>
      <c r="I44" s="182" t="n">
        <v>44673</v>
      </c>
      <c r="J44" s="182" t="n">
        <v>44680</v>
      </c>
    </row>
    <row r="45" customFormat="false" ht="46" hidden="false" customHeight="false" outlineLevel="0" collapsed="false">
      <c r="A45" s="181" t="n">
        <v>42</v>
      </c>
      <c r="B45" s="38" t="str">
        <f aca="false">'Контрольный лист'!A45</f>
        <v>Периметр цеха убоя и переработке птицы и склада готовой продукции</v>
      </c>
      <c r="C45" s="38" t="str">
        <f aca="false">'Контрольный лист'!B45</f>
        <v>2 контур защиты</v>
      </c>
      <c r="D45" s="38" t="str">
        <f aca="false">'Контрольный лист'!C45</f>
        <v>киу</v>
      </c>
      <c r="E45" s="38" t="n">
        <f aca="false">'Контрольный лист'!F45</f>
        <v>90</v>
      </c>
      <c r="F45" s="38" t="str">
        <f aca="false">'Контрольный лист'!E45</f>
        <v>Не пищевые</v>
      </c>
      <c r="G45" s="182" t="n">
        <v>44657</v>
      </c>
      <c r="H45" s="182" t="n">
        <v>44664</v>
      </c>
      <c r="I45" s="182" t="n">
        <v>44673</v>
      </c>
      <c r="J45" s="182" t="n">
        <v>44680</v>
      </c>
    </row>
    <row r="46" customFormat="false" ht="24" hidden="false" customHeight="false" outlineLevel="0" collapsed="false">
      <c r="A46" s="181" t="n">
        <v>43</v>
      </c>
      <c r="B46" s="38" t="str">
        <f aca="false">'Контрольный лист'!A46</f>
        <v>Периметр здания администрации</v>
      </c>
      <c r="C46" s="38" t="str">
        <f aca="false">'Контрольный лист'!B46</f>
        <v>2 контур защиты</v>
      </c>
      <c r="D46" s="38" t="str">
        <f aca="false">'Контрольный лист'!C46</f>
        <v>киу</v>
      </c>
      <c r="E46" s="38" t="n">
        <f aca="false">'Контрольный лист'!F46</f>
        <v>9</v>
      </c>
      <c r="F46" s="38" t="str">
        <f aca="false">'Контрольный лист'!E46</f>
        <v>Не пищевые</v>
      </c>
      <c r="G46" s="182" t="n">
        <v>44657</v>
      </c>
      <c r="H46" s="182" t="n">
        <v>44664</v>
      </c>
      <c r="I46" s="182" t="n">
        <v>44673</v>
      </c>
      <c r="J46" s="182" t="n">
        <v>44680</v>
      </c>
    </row>
    <row r="47" customFormat="false" ht="12.8" hidden="false" customHeight="false" outlineLevel="0" collapsed="false">
      <c r="A47" s="0"/>
      <c r="B47" s="11"/>
      <c r="C47" s="9"/>
      <c r="D47" s="0"/>
      <c r="E47" s="0"/>
    </row>
    <row r="48" customFormat="false" ht="12.8" hidden="false" customHeight="false" outlineLevel="0" collapsed="false">
      <c r="A48" s="0"/>
      <c r="B48" s="11"/>
      <c r="C48" s="9"/>
      <c r="D48" s="0"/>
      <c r="E48" s="0"/>
    </row>
    <row r="49" customFormat="false" ht="14.25" hidden="false" customHeight="true" outlineLevel="0" collapsed="false">
      <c r="A49" s="0"/>
      <c r="B49" s="5" t="s">
        <v>17</v>
      </c>
      <c r="C49" s="6"/>
      <c r="D49" s="6"/>
      <c r="E49" s="0"/>
      <c r="G49" s="67"/>
      <c r="H49" s="67"/>
      <c r="I49" s="67"/>
      <c r="J49" s="67"/>
      <c r="K49" s="67"/>
    </row>
    <row r="50" customFormat="false" ht="28.7" hidden="false" customHeight="true" outlineLevel="0" collapsed="false">
      <c r="A50" s="0"/>
      <c r="B50" s="7" t="s">
        <v>18</v>
      </c>
      <c r="C50" s="7"/>
      <c r="D50" s="7"/>
      <c r="E50" s="2" t="s">
        <v>19</v>
      </c>
      <c r="G50" s="67"/>
      <c r="H50" s="67"/>
      <c r="I50" s="67"/>
      <c r="J50" s="67"/>
      <c r="K50" s="67"/>
    </row>
    <row r="51" customFormat="false" ht="14.25" hidden="false" customHeight="true" outlineLevel="0" collapsed="false">
      <c r="A51" s="6"/>
      <c r="B51" s="6"/>
      <c r="C51" s="6"/>
      <c r="E51" s="0"/>
      <c r="G51" s="67"/>
      <c r="H51" s="67"/>
      <c r="I51" s="67"/>
      <c r="J51" s="67"/>
      <c r="K51" s="67"/>
    </row>
    <row r="52" customFormat="false" ht="14.25" hidden="false" customHeight="true" outlineLevel="0" collapsed="false">
      <c r="A52" s="6"/>
      <c r="B52" s="6"/>
      <c r="C52" s="6"/>
      <c r="E52" s="0"/>
      <c r="G52" s="67"/>
      <c r="H52" s="67"/>
      <c r="I52" s="67"/>
      <c r="J52" s="67"/>
      <c r="K52" s="67"/>
    </row>
    <row r="53" customFormat="false" ht="14.25" hidden="false" customHeight="true" outlineLevel="0" collapsed="false">
      <c r="A53" s="6"/>
      <c r="B53" s="6"/>
      <c r="C53" s="6"/>
      <c r="E53" s="0"/>
      <c r="G53" s="67"/>
      <c r="H53" s="67"/>
      <c r="I53" s="67"/>
      <c r="J53" s="67"/>
      <c r="K53" s="67"/>
    </row>
    <row r="54" customFormat="false" ht="14.25" hidden="false" customHeight="true" outlineLevel="0" collapsed="false">
      <c r="A54" s="6"/>
      <c r="B54" s="6"/>
      <c r="C54" s="6"/>
      <c r="E54" s="0"/>
      <c r="G54" s="67"/>
      <c r="H54" s="67"/>
      <c r="I54" s="67"/>
      <c r="J54" s="67"/>
      <c r="K54" s="67"/>
    </row>
    <row r="55" customFormat="false" ht="14.25" hidden="false" customHeight="true" outlineLevel="0" collapsed="false">
      <c r="A55" s="6"/>
      <c r="B55" s="5" t="s">
        <v>20</v>
      </c>
      <c r="C55" s="6"/>
      <c r="E55" s="0"/>
      <c r="G55" s="67"/>
      <c r="H55" s="67"/>
      <c r="I55" s="67"/>
      <c r="J55" s="67"/>
      <c r="K55" s="67"/>
    </row>
    <row r="56" customFormat="false" ht="14.25" hidden="false" customHeight="true" outlineLevel="0" collapsed="false">
      <c r="A56" s="5"/>
      <c r="B56" s="7" t="str">
        <f aca="false">Обложка!A35</f>
        <v>Представитель Заказчика</v>
      </c>
      <c r="C56" s="7"/>
      <c r="E56" s="2" t="str">
        <f aca="false">Обложка!E35</f>
        <v>__________  Пономарева Г.М.</v>
      </c>
      <c r="G56" s="67"/>
      <c r="H56" s="67"/>
      <c r="I56" s="67"/>
      <c r="J56" s="67"/>
      <c r="K56" s="67"/>
    </row>
    <row r="1048576" customFormat="false" ht="12.8" hidden="false" customHeight="false" outlineLevel="0" collapsed="false"/>
  </sheetData>
  <mergeCells count="3">
    <mergeCell ref="A1:K1"/>
    <mergeCell ref="B50:D50"/>
    <mergeCell ref="B56:C56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7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3" topLeftCell="B151" activePane="bottomRight" state="frozen"/>
      <selection pane="topLeft" activeCell="A1" activeCellId="0" sqref="A1"/>
      <selection pane="topRight" activeCell="B1" activeCellId="0" sqref="B1"/>
      <selection pane="bottomLeft" activeCell="A151" activeCellId="0" sqref="A151"/>
      <selection pane="bottomRight" activeCell="H5" activeCellId="0" sqref="H5"/>
    </sheetView>
  </sheetViews>
  <sheetFormatPr defaultColWidth="10.453125" defaultRowHeight="13.8" zeroHeight="false" outlineLevelRow="0" outlineLevelCol="0"/>
  <cols>
    <col collapsed="false" customWidth="true" hidden="false" outlineLevel="0" max="1" min="1" style="0" width="3.81"/>
    <col collapsed="false" customWidth="true" hidden="false" outlineLevel="0" max="2" min="2" style="184" width="24.37"/>
    <col collapsed="false" customWidth="true" hidden="false" outlineLevel="0" max="3" min="3" style="185" width="7.39"/>
    <col collapsed="false" customWidth="true" hidden="false" outlineLevel="0" max="4" min="4" style="0" width="9.11"/>
    <col collapsed="false" customWidth="true" hidden="false" outlineLevel="0" max="5" min="5" style="0" width="8.41"/>
    <col collapsed="false" customWidth="true" hidden="false" outlineLevel="0" max="6" min="6" style="0" width="5.91"/>
    <col collapsed="false" customWidth="true" hidden="false" outlineLevel="0" max="7" min="7" style="6" width="17.84"/>
    <col collapsed="false" customWidth="true" hidden="false" outlineLevel="0" max="8" min="8" style="186" width="11.57"/>
    <col collapsed="false" customWidth="true" hidden="false" outlineLevel="0" max="9" min="9" style="187" width="11.57"/>
    <col collapsed="false" customWidth="true" hidden="false" outlineLevel="0" max="10" min="10" style="188" width="6.52"/>
    <col collapsed="false" customWidth="true" hidden="false" outlineLevel="0" max="11" min="11" style="123" width="4.92"/>
    <col collapsed="false" customWidth="true" hidden="false" outlineLevel="0" max="12" min="12" style="189" width="10.58"/>
    <col collapsed="false" customWidth="false" hidden="false" outlineLevel="0" max="13" min="13" style="67" width="10.46"/>
  </cols>
  <sheetData>
    <row r="1" customFormat="false" ht="15.75" hidden="false" customHeight="true" outlineLevel="0" collapsed="false">
      <c r="A1" s="190" t="s">
        <v>406</v>
      </c>
      <c r="B1" s="191" t="s">
        <v>407</v>
      </c>
      <c r="C1" s="191"/>
      <c r="D1" s="190" t="s">
        <v>408</v>
      </c>
      <c r="E1" s="190"/>
      <c r="F1" s="190"/>
      <c r="G1" s="190" t="s">
        <v>409</v>
      </c>
      <c r="H1" s="163" t="s">
        <v>410</v>
      </c>
      <c r="I1" s="163"/>
      <c r="J1" s="192" t="s">
        <v>411</v>
      </c>
      <c r="K1" s="192"/>
      <c r="L1" s="193" t="s">
        <v>412</v>
      </c>
      <c r="M1" s="190" t="s">
        <v>413</v>
      </c>
      <c r="N1" s="190" t="s">
        <v>414</v>
      </c>
    </row>
    <row r="2" customFormat="false" ht="21.6" hidden="false" customHeight="true" outlineLevel="0" collapsed="false">
      <c r="A2" s="190"/>
      <c r="B2" s="191"/>
      <c r="C2" s="191"/>
      <c r="D2" s="194" t="s">
        <v>415</v>
      </c>
      <c r="E2" s="194"/>
      <c r="F2" s="195" t="s">
        <v>416</v>
      </c>
      <c r="G2" s="190"/>
      <c r="H2" s="163"/>
      <c r="I2" s="163"/>
      <c r="J2" s="192"/>
      <c r="K2" s="192"/>
      <c r="L2" s="193"/>
      <c r="M2" s="190"/>
      <c r="N2" s="190"/>
    </row>
    <row r="3" customFormat="false" ht="106.1" hidden="false" customHeight="true" outlineLevel="0" collapsed="false">
      <c r="A3" s="190"/>
      <c r="B3" s="191"/>
      <c r="C3" s="191"/>
      <c r="D3" s="190" t="s">
        <v>417</v>
      </c>
      <c r="E3" s="190" t="s">
        <v>418</v>
      </c>
      <c r="F3" s="195"/>
      <c r="G3" s="190"/>
      <c r="H3" s="163"/>
      <c r="I3" s="163"/>
      <c r="J3" s="192"/>
      <c r="K3" s="192"/>
      <c r="L3" s="193"/>
      <c r="M3" s="190"/>
      <c r="N3" s="190"/>
    </row>
    <row r="4" customFormat="false" ht="51.1" hidden="false" customHeight="false" outlineLevel="0" collapsed="false">
      <c r="A4" s="190" t="n">
        <v>1</v>
      </c>
      <c r="B4" s="196" t="str">
        <f aca="false">'График ревизий'!B4</f>
        <v>Отделение гофротары (Скл ОПМ)</v>
      </c>
      <c r="C4" s="196" t="str">
        <f aca="false">'График ревизий'!C4</f>
        <v>3 контур защиты</v>
      </c>
      <c r="D4" s="197" t="n">
        <f aca="false">'График ревизий'!G4</f>
        <v>44657</v>
      </c>
      <c r="E4" s="182" t="n">
        <f aca="false">D4</f>
        <v>44657</v>
      </c>
      <c r="F4" s="190" t="s">
        <v>419</v>
      </c>
      <c r="G4" s="116" t="s">
        <v>420</v>
      </c>
      <c r="H4" s="163" t="s">
        <v>421</v>
      </c>
      <c r="I4" s="198" t="s">
        <v>422</v>
      </c>
      <c r="J4" s="199" t="n">
        <f aca="false">'График ревизий'!E4</f>
        <v>3</v>
      </c>
      <c r="K4" s="200" t="str">
        <f aca="false">'График ревизий'!D4</f>
        <v>киу</v>
      </c>
      <c r="L4" s="201" t="n">
        <f aca="false">J4*0.002</f>
        <v>0.006</v>
      </c>
      <c r="M4" s="202" t="s">
        <v>423</v>
      </c>
      <c r="N4" s="53"/>
    </row>
    <row r="5" customFormat="false" ht="51.1" hidden="false" customHeight="false" outlineLevel="0" collapsed="false">
      <c r="A5" s="190" t="n">
        <v>2</v>
      </c>
      <c r="B5" s="196" t="str">
        <f aca="false">'График ревизий'!B5</f>
        <v>Вход на склад ОПМ</v>
      </c>
      <c r="C5" s="196" t="str">
        <f aca="false">'График ревизий'!C5</f>
        <v>3 контур защиты</v>
      </c>
      <c r="D5" s="197" t="n">
        <f aca="false">'График ревизий'!G5</f>
        <v>44657</v>
      </c>
      <c r="E5" s="182" t="n">
        <f aca="false">D5</f>
        <v>44657</v>
      </c>
      <c r="F5" s="190" t="s">
        <v>419</v>
      </c>
      <c r="G5" s="116" t="s">
        <v>420</v>
      </c>
      <c r="H5" s="163" t="s">
        <v>421</v>
      </c>
      <c r="I5" s="198" t="s">
        <v>422</v>
      </c>
      <c r="J5" s="199" t="n">
        <f aca="false">'График ревизий'!E5</f>
        <v>1</v>
      </c>
      <c r="K5" s="200" t="str">
        <f aca="false">'График ревизий'!D5</f>
        <v>киу</v>
      </c>
      <c r="L5" s="201" t="n">
        <f aca="false">J5*0.002</f>
        <v>0.002</v>
      </c>
      <c r="M5" s="202" t="s">
        <v>423</v>
      </c>
      <c r="N5" s="53"/>
    </row>
    <row r="6" customFormat="false" ht="51.1" hidden="false" customHeight="false" outlineLevel="0" collapsed="false">
      <c r="A6" s="190" t="n">
        <v>3</v>
      </c>
      <c r="B6" s="196" t="str">
        <f aca="false">'График ревизий'!B6</f>
        <v>Коридор скл ОПМ</v>
      </c>
      <c r="C6" s="196" t="str">
        <f aca="false">'График ревизий'!C6</f>
        <v>3 контур защиты</v>
      </c>
      <c r="D6" s="197" t="n">
        <f aca="false">'График ревизий'!G6</f>
        <v>44657</v>
      </c>
      <c r="E6" s="182" t="n">
        <f aca="false">D6</f>
        <v>44657</v>
      </c>
      <c r="F6" s="190" t="s">
        <v>419</v>
      </c>
      <c r="G6" s="116" t="s">
        <v>420</v>
      </c>
      <c r="H6" s="163" t="s">
        <v>421</v>
      </c>
      <c r="I6" s="198" t="s">
        <v>422</v>
      </c>
      <c r="J6" s="199" t="n">
        <f aca="false">'График ревизий'!E6</f>
        <v>4</v>
      </c>
      <c r="K6" s="200" t="str">
        <f aca="false">'График ревизий'!D6</f>
        <v>киу</v>
      </c>
      <c r="L6" s="201" t="n">
        <f aca="false">J6*0.002</f>
        <v>0.008</v>
      </c>
      <c r="M6" s="202" t="s">
        <v>423</v>
      </c>
      <c r="N6" s="53"/>
    </row>
    <row r="7" customFormat="false" ht="51.1" hidden="false" customHeight="false" outlineLevel="0" collapsed="false">
      <c r="A7" s="190" t="n">
        <v>4</v>
      </c>
      <c r="B7" s="196" t="str">
        <f aca="false">'График ревизий'!B7</f>
        <v>Зона погрузки гофротары (скл ОПМ)</v>
      </c>
      <c r="C7" s="196" t="str">
        <f aca="false">'График ревизий'!C7</f>
        <v>3 контур защиты</v>
      </c>
      <c r="D7" s="197" t="n">
        <f aca="false">'График ревизий'!G7</f>
        <v>44657</v>
      </c>
      <c r="E7" s="182" t="n">
        <f aca="false">D7</f>
        <v>44657</v>
      </c>
      <c r="F7" s="190" t="s">
        <v>419</v>
      </c>
      <c r="G7" s="116" t="s">
        <v>420</v>
      </c>
      <c r="H7" s="163" t="s">
        <v>421</v>
      </c>
      <c r="I7" s="198" t="s">
        <v>422</v>
      </c>
      <c r="J7" s="199" t="n">
        <f aca="false">'График ревизий'!E7</f>
        <v>2</v>
      </c>
      <c r="K7" s="200" t="str">
        <f aca="false">'График ревизий'!D7</f>
        <v>киу</v>
      </c>
      <c r="L7" s="201" t="n">
        <f aca="false">J7*0.002</f>
        <v>0.004</v>
      </c>
      <c r="M7" s="202" t="s">
        <v>423</v>
      </c>
      <c r="N7" s="53"/>
    </row>
    <row r="8" customFormat="false" ht="51.1" hidden="false" customHeight="false" outlineLevel="0" collapsed="false">
      <c r="A8" s="190" t="n">
        <v>5</v>
      </c>
      <c r="B8" s="196" t="str">
        <f aca="false">'График ревизий'!B8</f>
        <v>c/у (скл ОПМ)</v>
      </c>
      <c r="C8" s="196" t="str">
        <f aca="false">'График ревизий'!C8</f>
        <v>3 контур защиты</v>
      </c>
      <c r="D8" s="197" t="n">
        <f aca="false">'График ревизий'!G8</f>
        <v>44657</v>
      </c>
      <c r="E8" s="182" t="n">
        <f aca="false">D8</f>
        <v>44657</v>
      </c>
      <c r="F8" s="190" t="s">
        <v>419</v>
      </c>
      <c r="G8" s="116" t="s">
        <v>420</v>
      </c>
      <c r="H8" s="163" t="s">
        <v>421</v>
      </c>
      <c r="I8" s="198" t="s">
        <v>422</v>
      </c>
      <c r="J8" s="199" t="n">
        <f aca="false">'График ревизий'!E8</f>
        <v>1</v>
      </c>
      <c r="K8" s="200" t="str">
        <f aca="false">'График ревизий'!D8</f>
        <v>киу</v>
      </c>
      <c r="L8" s="201" t="n">
        <f aca="false">J8*0.002</f>
        <v>0.002</v>
      </c>
      <c r="M8" s="202" t="s">
        <v>423</v>
      </c>
      <c r="N8" s="53"/>
    </row>
    <row r="9" customFormat="false" ht="51.1" hidden="false" customHeight="false" outlineLevel="0" collapsed="false">
      <c r="A9" s="190" t="n">
        <v>6</v>
      </c>
      <c r="B9" s="196" t="str">
        <f aca="false">'График ревизий'!B9</f>
        <v>Отделение ПЭТ пленки (скл ОПМ)</v>
      </c>
      <c r="C9" s="196" t="str">
        <f aca="false">'График ревизий'!C9</f>
        <v>3 контур защиты</v>
      </c>
      <c r="D9" s="197" t="n">
        <f aca="false">'График ревизий'!G9</f>
        <v>44657</v>
      </c>
      <c r="E9" s="182" t="n">
        <f aca="false">D9</f>
        <v>44657</v>
      </c>
      <c r="F9" s="190" t="s">
        <v>419</v>
      </c>
      <c r="G9" s="116" t="s">
        <v>420</v>
      </c>
      <c r="H9" s="163" t="s">
        <v>421</v>
      </c>
      <c r="I9" s="198" t="s">
        <v>422</v>
      </c>
      <c r="J9" s="199" t="n">
        <f aca="false">'График ревизий'!E9</f>
        <v>1</v>
      </c>
      <c r="K9" s="200" t="str">
        <f aca="false">'График ревизий'!D9</f>
        <v>киу</v>
      </c>
      <c r="L9" s="201" t="n">
        <f aca="false">J9*0.002</f>
        <v>0.002</v>
      </c>
      <c r="M9" s="202" t="s">
        <v>423</v>
      </c>
      <c r="N9" s="53"/>
    </row>
    <row r="10" customFormat="false" ht="51.1" hidden="false" customHeight="false" outlineLevel="0" collapsed="false">
      <c r="A10" s="190" t="n">
        <v>7</v>
      </c>
      <c r="B10" s="196" t="str">
        <f aca="false">'График ревизий'!B10</f>
        <v>Камера (скл ОПМ)</v>
      </c>
      <c r="C10" s="196" t="str">
        <f aca="false">'График ревизий'!C10</f>
        <v>3 контур защиты</v>
      </c>
      <c r="D10" s="197" t="n">
        <f aca="false">'График ревизий'!G10</f>
        <v>44657</v>
      </c>
      <c r="E10" s="182" t="n">
        <f aca="false">D10</f>
        <v>44657</v>
      </c>
      <c r="F10" s="190" t="s">
        <v>419</v>
      </c>
      <c r="G10" s="116" t="s">
        <v>420</v>
      </c>
      <c r="H10" s="163" t="s">
        <v>421</v>
      </c>
      <c r="I10" s="198" t="s">
        <v>422</v>
      </c>
      <c r="J10" s="199" t="n">
        <f aca="false">'График ревизий'!E10</f>
        <v>1</v>
      </c>
      <c r="K10" s="200" t="str">
        <f aca="false">'График ревизий'!D10</f>
        <v>киу</v>
      </c>
      <c r="L10" s="201" t="n">
        <f aca="false">J10*0.002</f>
        <v>0.002</v>
      </c>
      <c r="M10" s="202" t="s">
        <v>423</v>
      </c>
      <c r="N10" s="53"/>
    </row>
    <row r="11" customFormat="false" ht="51.1" hidden="false" customHeight="false" outlineLevel="0" collapsed="false">
      <c r="A11" s="190" t="n">
        <v>8</v>
      </c>
      <c r="B11" s="196" t="str">
        <f aca="false">'График ревизий'!B11</f>
        <v>ЦТФ</v>
      </c>
      <c r="C11" s="196" t="str">
        <f aca="false">'График ревизий'!C11</f>
        <v>3 контур защиты</v>
      </c>
      <c r="D11" s="197" t="n">
        <f aca="false">'График ревизий'!G11</f>
        <v>44657</v>
      </c>
      <c r="E11" s="182" t="n">
        <f aca="false">D11</f>
        <v>44657</v>
      </c>
      <c r="F11" s="190" t="s">
        <v>419</v>
      </c>
      <c r="G11" s="116" t="s">
        <v>420</v>
      </c>
      <c r="H11" s="163" t="s">
        <v>421</v>
      </c>
      <c r="I11" s="198" t="s">
        <v>422</v>
      </c>
      <c r="J11" s="199" t="n">
        <f aca="false">'График ревизий'!E11</f>
        <v>22</v>
      </c>
      <c r="K11" s="200" t="str">
        <f aca="false">'График ревизий'!D11</f>
        <v>киу</v>
      </c>
      <c r="L11" s="201" t="n">
        <f aca="false">J11*0.002</f>
        <v>0.044</v>
      </c>
      <c r="M11" s="202" t="s">
        <v>423</v>
      </c>
      <c r="N11" s="53"/>
    </row>
    <row r="12" customFormat="false" ht="51.1" hidden="false" customHeight="false" outlineLevel="0" collapsed="false">
      <c r="A12" s="190" t="n">
        <v>9</v>
      </c>
      <c r="B12" s="196" t="str">
        <f aca="false">'График ревизий'!B12</f>
        <v>Вход СГП</v>
      </c>
      <c r="C12" s="196" t="str">
        <f aca="false">'График ревизий'!C12</f>
        <v>3 контур защиты</v>
      </c>
      <c r="D12" s="197" t="n">
        <f aca="false">'График ревизий'!G12</f>
        <v>44657</v>
      </c>
      <c r="E12" s="182" t="n">
        <f aca="false">D12</f>
        <v>44657</v>
      </c>
      <c r="F12" s="190" t="s">
        <v>419</v>
      </c>
      <c r="G12" s="116" t="s">
        <v>420</v>
      </c>
      <c r="H12" s="163" t="s">
        <v>421</v>
      </c>
      <c r="I12" s="198" t="s">
        <v>422</v>
      </c>
      <c r="J12" s="199" t="n">
        <f aca="false">'График ревизий'!E12</f>
        <v>1</v>
      </c>
      <c r="K12" s="200" t="str">
        <f aca="false">'График ревизий'!D12</f>
        <v>киу</v>
      </c>
      <c r="L12" s="201" t="n">
        <f aca="false">J12*0.002</f>
        <v>0.002</v>
      </c>
      <c r="M12" s="202" t="s">
        <v>423</v>
      </c>
      <c r="N12" s="53"/>
    </row>
    <row r="13" customFormat="false" ht="51.1" hidden="false" customHeight="false" outlineLevel="0" collapsed="false">
      <c r="A13" s="190" t="n">
        <v>10</v>
      </c>
      <c r="B13" s="196" t="str">
        <f aca="false">'График ревизий'!B13</f>
        <v>Кабинет СГП</v>
      </c>
      <c r="C13" s="196" t="str">
        <f aca="false">'График ревизий'!C13</f>
        <v>3 контур защиты</v>
      </c>
      <c r="D13" s="197" t="n">
        <f aca="false">'График ревизий'!G13</f>
        <v>44657</v>
      </c>
      <c r="E13" s="182" t="n">
        <f aca="false">D13</f>
        <v>44657</v>
      </c>
      <c r="F13" s="190" t="s">
        <v>419</v>
      </c>
      <c r="G13" s="116" t="s">
        <v>420</v>
      </c>
      <c r="H13" s="163" t="s">
        <v>421</v>
      </c>
      <c r="I13" s="198" t="s">
        <v>422</v>
      </c>
      <c r="J13" s="199" t="n">
        <f aca="false">'График ревизий'!E13</f>
        <v>2</v>
      </c>
      <c r="K13" s="200" t="str">
        <f aca="false">'График ревизий'!D13</f>
        <v>киу</v>
      </c>
      <c r="L13" s="201" t="n">
        <f aca="false">J13*0.002</f>
        <v>0.004</v>
      </c>
      <c r="M13" s="202" t="s">
        <v>423</v>
      </c>
      <c r="N13" s="53"/>
    </row>
    <row r="14" customFormat="false" ht="51.1" hidden="false" customHeight="false" outlineLevel="0" collapsed="false">
      <c r="A14" s="190" t="n">
        <v>11</v>
      </c>
      <c r="B14" s="196" t="str">
        <f aca="false">'График ревизий'!B14</f>
        <v>Зона отгрузки (СГП)</v>
      </c>
      <c r="C14" s="196" t="str">
        <f aca="false">'График ревизий'!C14</f>
        <v>3 контур защиты</v>
      </c>
      <c r="D14" s="197" t="n">
        <f aca="false">'График ревизий'!G14</f>
        <v>44657</v>
      </c>
      <c r="E14" s="182" t="n">
        <f aca="false">D14</f>
        <v>44657</v>
      </c>
      <c r="F14" s="190" t="s">
        <v>419</v>
      </c>
      <c r="G14" s="116" t="s">
        <v>420</v>
      </c>
      <c r="H14" s="163" t="s">
        <v>421</v>
      </c>
      <c r="I14" s="198" t="s">
        <v>422</v>
      </c>
      <c r="J14" s="199" t="n">
        <f aca="false">'График ревизий'!E14</f>
        <v>1</v>
      </c>
      <c r="K14" s="200" t="str">
        <f aca="false">'График ревизий'!D14</f>
        <v>киу</v>
      </c>
      <c r="L14" s="201" t="n">
        <f aca="false">J14*0.002</f>
        <v>0.002</v>
      </c>
      <c r="M14" s="202" t="s">
        <v>423</v>
      </c>
      <c r="N14" s="53"/>
    </row>
    <row r="15" customFormat="false" ht="51.1" hidden="false" customHeight="false" outlineLevel="0" collapsed="false">
      <c r="A15" s="190" t="n">
        <v>12</v>
      </c>
      <c r="B15" s="196" t="str">
        <f aca="false">'График ревизий'!B15</f>
        <v>Камера №4 (СГП)</v>
      </c>
      <c r="C15" s="196" t="str">
        <f aca="false">'График ревизий'!C15</f>
        <v>3 контур защиты</v>
      </c>
      <c r="D15" s="197" t="n">
        <f aca="false">'График ревизий'!G15</f>
        <v>44657</v>
      </c>
      <c r="E15" s="182" t="n">
        <f aca="false">D15</f>
        <v>44657</v>
      </c>
      <c r="F15" s="190" t="s">
        <v>419</v>
      </c>
      <c r="G15" s="116" t="s">
        <v>420</v>
      </c>
      <c r="H15" s="163" t="s">
        <v>421</v>
      </c>
      <c r="I15" s="198" t="s">
        <v>422</v>
      </c>
      <c r="J15" s="199" t="n">
        <f aca="false">'График ревизий'!E15</f>
        <v>2</v>
      </c>
      <c r="K15" s="200" t="str">
        <f aca="false">'График ревизий'!D15</f>
        <v>киу</v>
      </c>
      <c r="L15" s="201" t="n">
        <f aca="false">J15*0.002</f>
        <v>0.004</v>
      </c>
      <c r="M15" s="202" t="s">
        <v>423</v>
      </c>
      <c r="N15" s="53"/>
    </row>
    <row r="16" customFormat="false" ht="51.1" hidden="false" customHeight="false" outlineLevel="0" collapsed="false">
      <c r="A16" s="190" t="n">
        <v>13</v>
      </c>
      <c r="B16" s="196" t="str">
        <f aca="false">'График ревизий'!B16</f>
        <v>Камера №5 (СГП)</v>
      </c>
      <c r="C16" s="196" t="str">
        <f aca="false">'График ревизий'!C16</f>
        <v>3 контур защиты</v>
      </c>
      <c r="D16" s="197" t="n">
        <f aca="false">'График ревизий'!G16</f>
        <v>44657</v>
      </c>
      <c r="E16" s="182" t="n">
        <f aca="false">D16</f>
        <v>44657</v>
      </c>
      <c r="F16" s="190" t="s">
        <v>419</v>
      </c>
      <c r="G16" s="116" t="s">
        <v>420</v>
      </c>
      <c r="H16" s="163" t="s">
        <v>421</v>
      </c>
      <c r="I16" s="198" t="s">
        <v>422</v>
      </c>
      <c r="J16" s="199" t="n">
        <f aca="false">'График ревизий'!E16</f>
        <v>2</v>
      </c>
      <c r="K16" s="200" t="str">
        <f aca="false">'График ревизий'!D16</f>
        <v>киу</v>
      </c>
      <c r="L16" s="201" t="n">
        <f aca="false">J16*0.002</f>
        <v>0.004</v>
      </c>
      <c r="M16" s="202" t="s">
        <v>423</v>
      </c>
      <c r="N16" s="53"/>
    </row>
    <row r="17" customFormat="false" ht="51.1" hidden="false" customHeight="false" outlineLevel="0" collapsed="false">
      <c r="A17" s="190" t="n">
        <v>14</v>
      </c>
      <c r="B17" s="196" t="str">
        <f aca="false">'График ревизий'!B17</f>
        <v>Камера №6 (СГП)</v>
      </c>
      <c r="C17" s="196" t="str">
        <f aca="false">'График ревизий'!C17</f>
        <v>3 контур защиты</v>
      </c>
      <c r="D17" s="197" t="n">
        <f aca="false">'График ревизий'!G17</f>
        <v>44657</v>
      </c>
      <c r="E17" s="182" t="n">
        <f aca="false">D17</f>
        <v>44657</v>
      </c>
      <c r="F17" s="190" t="s">
        <v>419</v>
      </c>
      <c r="G17" s="116" t="s">
        <v>420</v>
      </c>
      <c r="H17" s="163" t="s">
        <v>421</v>
      </c>
      <c r="I17" s="198" t="s">
        <v>422</v>
      </c>
      <c r="J17" s="199" t="n">
        <f aca="false">'График ревизий'!E17</f>
        <v>1</v>
      </c>
      <c r="K17" s="200" t="str">
        <f aca="false">'График ревизий'!D17</f>
        <v>киу</v>
      </c>
      <c r="L17" s="201" t="n">
        <f aca="false">J17*0.002</f>
        <v>0.002</v>
      </c>
      <c r="M17" s="202" t="s">
        <v>423</v>
      </c>
      <c r="N17" s="53"/>
    </row>
    <row r="18" customFormat="false" ht="51.1" hidden="false" customHeight="false" outlineLevel="0" collapsed="false">
      <c r="A18" s="190" t="n">
        <v>15</v>
      </c>
      <c r="B18" s="196" t="str">
        <f aca="false">'График ревизий'!B18</f>
        <v>Камера №7 (СГП)</v>
      </c>
      <c r="C18" s="196" t="str">
        <f aca="false">'График ревизий'!C18</f>
        <v>3 контур защиты</v>
      </c>
      <c r="D18" s="197" t="n">
        <f aca="false">'График ревизий'!G18</f>
        <v>44657</v>
      </c>
      <c r="E18" s="182" t="n">
        <f aca="false">D18</f>
        <v>44657</v>
      </c>
      <c r="F18" s="190" t="s">
        <v>419</v>
      </c>
      <c r="G18" s="116" t="s">
        <v>420</v>
      </c>
      <c r="H18" s="163" t="s">
        <v>421</v>
      </c>
      <c r="I18" s="198" t="s">
        <v>422</v>
      </c>
      <c r="J18" s="199" t="n">
        <f aca="false">'График ревизий'!E18</f>
        <v>1</v>
      </c>
      <c r="K18" s="200" t="str">
        <f aca="false">'График ревизий'!D18</f>
        <v>киу</v>
      </c>
      <c r="L18" s="201" t="n">
        <f aca="false">J18*0.002</f>
        <v>0.002</v>
      </c>
      <c r="M18" s="202" t="s">
        <v>423</v>
      </c>
      <c r="N18" s="53"/>
    </row>
    <row r="19" customFormat="false" ht="51.1" hidden="false" customHeight="false" outlineLevel="0" collapsed="false">
      <c r="A19" s="190" t="n">
        <v>16</v>
      </c>
      <c r="B19" s="196" t="str">
        <f aca="false">'График ревизий'!B19</f>
        <v>Коридор СГП</v>
      </c>
      <c r="C19" s="196" t="str">
        <f aca="false">'График ревизий'!C19</f>
        <v>3 контур защиты</v>
      </c>
      <c r="D19" s="197" t="n">
        <f aca="false">'График ревизий'!G19</f>
        <v>44657</v>
      </c>
      <c r="E19" s="182" t="n">
        <f aca="false">D19</f>
        <v>44657</v>
      </c>
      <c r="F19" s="190" t="s">
        <v>419</v>
      </c>
      <c r="G19" s="116" t="s">
        <v>420</v>
      </c>
      <c r="H19" s="163" t="s">
        <v>421</v>
      </c>
      <c r="I19" s="198" t="s">
        <v>422</v>
      </c>
      <c r="J19" s="199" t="n">
        <f aca="false">'График ревизий'!E19</f>
        <v>33</v>
      </c>
      <c r="K19" s="200" t="str">
        <f aca="false">'График ревизий'!D19</f>
        <v>киу</v>
      </c>
      <c r="L19" s="201" t="n">
        <f aca="false">J19*0.002</f>
        <v>0.066</v>
      </c>
      <c r="M19" s="202" t="s">
        <v>423</v>
      </c>
      <c r="N19" s="53"/>
    </row>
    <row r="20" customFormat="false" ht="51.1" hidden="false" customHeight="false" outlineLevel="0" collapsed="false">
      <c r="A20" s="190" t="n">
        <v>17</v>
      </c>
      <c r="B20" s="196" t="str">
        <f aca="false">'График ревизий'!B20</f>
        <v>Кабинет мастеров и учетчиков (Цех убоя  и переработки птицы)</v>
      </c>
      <c r="C20" s="196" t="str">
        <f aca="false">'График ревизий'!C20</f>
        <v>3 контур защиты</v>
      </c>
      <c r="D20" s="197" t="n">
        <f aca="false">'График ревизий'!G20</f>
        <v>44657</v>
      </c>
      <c r="E20" s="182" t="n">
        <f aca="false">D20</f>
        <v>44657</v>
      </c>
      <c r="F20" s="190" t="s">
        <v>419</v>
      </c>
      <c r="G20" s="116" t="s">
        <v>420</v>
      </c>
      <c r="H20" s="163" t="s">
        <v>421</v>
      </c>
      <c r="I20" s="198" t="s">
        <v>422</v>
      </c>
      <c r="J20" s="199" t="n">
        <f aca="false">'График ревизий'!E20</f>
        <v>2</v>
      </c>
      <c r="K20" s="200" t="str">
        <f aca="false">'График ревизий'!D20</f>
        <v>киу</v>
      </c>
      <c r="L20" s="201" t="n">
        <f aca="false">J20*0.002</f>
        <v>0.004</v>
      </c>
      <c r="M20" s="202" t="s">
        <v>423</v>
      </c>
      <c r="N20" s="53"/>
    </row>
    <row r="21" customFormat="false" ht="51.1" hidden="false" customHeight="false" outlineLevel="0" collapsed="false">
      <c r="A21" s="190" t="n">
        <v>18</v>
      </c>
      <c r="B21" s="196" t="str">
        <f aca="false">'График ревизий'!B21</f>
        <v>Зона сбора гофротары (Цех убоя и переработки птицы)</v>
      </c>
      <c r="C21" s="196" t="str">
        <f aca="false">'График ревизий'!C21</f>
        <v>3 контур защиты</v>
      </c>
      <c r="D21" s="197" t="n">
        <f aca="false">'График ревизий'!G21</f>
        <v>44657</v>
      </c>
      <c r="E21" s="182" t="n">
        <f aca="false">D21</f>
        <v>44657</v>
      </c>
      <c r="F21" s="190" t="s">
        <v>419</v>
      </c>
      <c r="G21" s="116" t="s">
        <v>420</v>
      </c>
      <c r="H21" s="163" t="s">
        <v>421</v>
      </c>
      <c r="I21" s="198" t="s">
        <v>422</v>
      </c>
      <c r="J21" s="199" t="n">
        <f aca="false">'График ревизий'!E21</f>
        <v>1</v>
      </c>
      <c r="K21" s="200" t="str">
        <f aca="false">'График ревизий'!D21</f>
        <v>киу</v>
      </c>
      <c r="L21" s="201" t="n">
        <f aca="false">J21*0.002</f>
        <v>0.002</v>
      </c>
      <c r="M21" s="202" t="s">
        <v>423</v>
      </c>
      <c r="N21" s="53"/>
    </row>
    <row r="22" customFormat="false" ht="51.1" hidden="false" customHeight="false" outlineLevel="0" collapsed="false">
      <c r="A22" s="190" t="n">
        <v>19</v>
      </c>
      <c r="B22" s="196" t="str">
        <f aca="false">'График ревизий'!B22</f>
        <v>Кабинет руководителя  (Цех убоя и переработки птицы)</v>
      </c>
      <c r="C22" s="196" t="str">
        <f aca="false">'График ревизий'!C22</f>
        <v>3 контур защиты</v>
      </c>
      <c r="D22" s="197" t="n">
        <f aca="false">'График ревизий'!G22</f>
        <v>44657</v>
      </c>
      <c r="E22" s="182" t="n">
        <f aca="false">D22</f>
        <v>44657</v>
      </c>
      <c r="F22" s="190" t="s">
        <v>419</v>
      </c>
      <c r="G22" s="116" t="s">
        <v>420</v>
      </c>
      <c r="H22" s="163" t="s">
        <v>421</v>
      </c>
      <c r="I22" s="198" t="s">
        <v>422</v>
      </c>
      <c r="J22" s="199" t="n">
        <f aca="false">'График ревизий'!E22</f>
        <v>3</v>
      </c>
      <c r="K22" s="200" t="str">
        <f aca="false">'График ревизий'!D22</f>
        <v>киу</v>
      </c>
      <c r="L22" s="201" t="n">
        <f aca="false">J22*0.002</f>
        <v>0.006</v>
      </c>
      <c r="M22" s="202" t="s">
        <v>423</v>
      </c>
      <c r="N22" s="53"/>
    </row>
    <row r="23" customFormat="false" ht="51.1" hidden="false" customHeight="false" outlineLevel="0" collapsed="false">
      <c r="A23" s="190" t="n">
        <v>20</v>
      </c>
      <c r="B23" s="196" t="str">
        <f aca="false">'График ревизий'!B23</f>
        <v>Кабинет тех служб (Цех убоя и переработки птицы)</v>
      </c>
      <c r="C23" s="196" t="str">
        <f aca="false">'График ревизий'!C23</f>
        <v>3 контур защиты</v>
      </c>
      <c r="D23" s="197" t="n">
        <f aca="false">'График ревизий'!G23</f>
        <v>44657</v>
      </c>
      <c r="E23" s="182" t="n">
        <f aca="false">D23</f>
        <v>44657</v>
      </c>
      <c r="F23" s="190" t="s">
        <v>419</v>
      </c>
      <c r="G23" s="116" t="s">
        <v>420</v>
      </c>
      <c r="H23" s="163" t="s">
        <v>421</v>
      </c>
      <c r="I23" s="198" t="s">
        <v>422</v>
      </c>
      <c r="J23" s="199" t="n">
        <f aca="false">'График ревизий'!E23</f>
        <v>1</v>
      </c>
      <c r="K23" s="200" t="str">
        <f aca="false">'График ревизий'!D23</f>
        <v>киу</v>
      </c>
      <c r="L23" s="201" t="n">
        <f aca="false">J23*0.002</f>
        <v>0.002</v>
      </c>
      <c r="M23" s="202" t="s">
        <v>423</v>
      </c>
      <c r="N23" s="53"/>
    </row>
    <row r="24" customFormat="false" ht="51.1" hidden="false" customHeight="false" outlineLevel="0" collapsed="false">
      <c r="A24" s="190" t="n">
        <v>21</v>
      </c>
      <c r="B24" s="196" t="str">
        <f aca="false">'График ревизий'!B24</f>
        <v>Теплоузел (Цех убоя и переработки птицы)</v>
      </c>
      <c r="C24" s="196" t="str">
        <f aca="false">'График ревизий'!C24</f>
        <v>3 контур защиты</v>
      </c>
      <c r="D24" s="197" t="n">
        <f aca="false">'График ревизий'!G24</f>
        <v>44657</v>
      </c>
      <c r="E24" s="182" t="n">
        <f aca="false">D24</f>
        <v>44657</v>
      </c>
      <c r="F24" s="190" t="s">
        <v>419</v>
      </c>
      <c r="G24" s="116" t="s">
        <v>420</v>
      </c>
      <c r="H24" s="163" t="s">
        <v>421</v>
      </c>
      <c r="I24" s="198" t="s">
        <v>422</v>
      </c>
      <c r="J24" s="199" t="n">
        <f aca="false">'График ревизий'!E24</f>
        <v>1</v>
      </c>
      <c r="K24" s="200" t="str">
        <f aca="false">'График ревизий'!D24</f>
        <v>киу</v>
      </c>
      <c r="L24" s="201" t="n">
        <f aca="false">J24*0.002</f>
        <v>0.002</v>
      </c>
      <c r="M24" s="202" t="s">
        <v>423</v>
      </c>
      <c r="N24" s="53"/>
    </row>
    <row r="25" customFormat="false" ht="51.1" hidden="false" customHeight="false" outlineLevel="0" collapsed="false">
      <c r="A25" s="190" t="n">
        <v>22</v>
      </c>
      <c r="B25" s="196" t="str">
        <f aca="false">'График ревизий'!B25</f>
        <v>Компрессорная и холод. Установка (Цех убоя и переработки птицы)</v>
      </c>
      <c r="C25" s="196" t="str">
        <f aca="false">'График ревизий'!C25</f>
        <v>3 контур защиты</v>
      </c>
      <c r="D25" s="197" t="n">
        <f aca="false">'График ревизий'!G25</f>
        <v>44657</v>
      </c>
      <c r="E25" s="182" t="n">
        <f aca="false">D25</f>
        <v>44657</v>
      </c>
      <c r="F25" s="190" t="s">
        <v>419</v>
      </c>
      <c r="G25" s="116" t="s">
        <v>420</v>
      </c>
      <c r="H25" s="163" t="s">
        <v>421</v>
      </c>
      <c r="I25" s="198" t="s">
        <v>422</v>
      </c>
      <c r="J25" s="199" t="n">
        <f aca="false">'График ревизий'!E25</f>
        <v>2</v>
      </c>
      <c r="K25" s="200" t="str">
        <f aca="false">'График ревизий'!D25</f>
        <v>киу</v>
      </c>
      <c r="L25" s="201" t="n">
        <f aca="false">J25*0.002</f>
        <v>0.004</v>
      </c>
      <c r="M25" s="202" t="s">
        <v>423</v>
      </c>
      <c r="N25" s="53"/>
    </row>
    <row r="26" customFormat="false" ht="40.7" hidden="false" customHeight="true" outlineLevel="0" collapsed="false">
      <c r="A26" s="190" t="n">
        <v>23</v>
      </c>
      <c r="B26" s="196" t="str">
        <f aca="false">'График ревизий'!B26</f>
        <v>Щитовая (Цех убоя и переработки птицы)</v>
      </c>
      <c r="C26" s="196" t="str">
        <f aca="false">'График ревизий'!C26</f>
        <v>3 контур защиты</v>
      </c>
      <c r="D26" s="197" t="n">
        <f aca="false">'График ревизий'!G26</f>
        <v>44657</v>
      </c>
      <c r="E26" s="182" t="n">
        <f aca="false">D26</f>
        <v>44657</v>
      </c>
      <c r="F26" s="190" t="s">
        <v>419</v>
      </c>
      <c r="G26" s="116" t="s">
        <v>420</v>
      </c>
      <c r="H26" s="163" t="s">
        <v>421</v>
      </c>
      <c r="I26" s="198" t="s">
        <v>422</v>
      </c>
      <c r="J26" s="199" t="n">
        <f aca="false">'График ревизий'!E26</f>
        <v>4</v>
      </c>
      <c r="K26" s="200" t="str">
        <f aca="false">'График ревизий'!D26</f>
        <v>киу</v>
      </c>
      <c r="L26" s="201" t="n">
        <f aca="false">J26*0.002</f>
        <v>0.008</v>
      </c>
      <c r="M26" s="202" t="s">
        <v>423</v>
      </c>
      <c r="N26" s="53"/>
    </row>
    <row r="27" customFormat="false" ht="51.1" hidden="false" customHeight="false" outlineLevel="0" collapsed="false">
      <c r="A27" s="190" t="n">
        <v>24</v>
      </c>
      <c r="B27" s="196" t="str">
        <f aca="false">'График ревизий'!B27</f>
        <v>Отделение водоподготовки (Цех убоя и переработки птицы)</v>
      </c>
      <c r="C27" s="196" t="str">
        <f aca="false">'График ревизий'!C27</f>
        <v>3 контур защиты</v>
      </c>
      <c r="D27" s="197" t="n">
        <f aca="false">'График ревизий'!G27</f>
        <v>44657</v>
      </c>
      <c r="E27" s="182" t="n">
        <f aca="false">D27</f>
        <v>44657</v>
      </c>
      <c r="F27" s="190" t="s">
        <v>419</v>
      </c>
      <c r="G27" s="116" t="s">
        <v>420</v>
      </c>
      <c r="H27" s="163" t="s">
        <v>421</v>
      </c>
      <c r="I27" s="198" t="s">
        <v>422</v>
      </c>
      <c r="J27" s="199" t="n">
        <f aca="false">'График ревизий'!E27</f>
        <v>2</v>
      </c>
      <c r="K27" s="200" t="str">
        <f aca="false">'График ревизий'!D27</f>
        <v>киу</v>
      </c>
      <c r="L27" s="201" t="n">
        <f aca="false">J27*0.002</f>
        <v>0.004</v>
      </c>
      <c r="M27" s="202" t="s">
        <v>423</v>
      </c>
      <c r="N27" s="53"/>
    </row>
    <row r="28" customFormat="false" ht="48.85" hidden="false" customHeight="true" outlineLevel="0" collapsed="false">
      <c r="A28" s="190" t="n">
        <v>25</v>
      </c>
      <c r="B28" s="196" t="str">
        <f aca="false">'График ревизий'!B28</f>
        <v>Склад хранения моющих дез средств (Цех убоя и переработки птицы)</v>
      </c>
      <c r="C28" s="196" t="str">
        <f aca="false">'График ревизий'!C28</f>
        <v>3 контур защиты</v>
      </c>
      <c r="D28" s="197" t="n">
        <f aca="false">'График ревизий'!G28</f>
        <v>44657</v>
      </c>
      <c r="E28" s="182" t="n">
        <f aca="false">D28</f>
        <v>44657</v>
      </c>
      <c r="F28" s="190" t="s">
        <v>419</v>
      </c>
      <c r="G28" s="116" t="s">
        <v>420</v>
      </c>
      <c r="H28" s="163" t="s">
        <v>421</v>
      </c>
      <c r="I28" s="198" t="s">
        <v>422</v>
      </c>
      <c r="J28" s="199" t="n">
        <f aca="false">'График ревизий'!E28</f>
        <v>1</v>
      </c>
      <c r="K28" s="200" t="str">
        <f aca="false">'График ревизий'!D28</f>
        <v>киу</v>
      </c>
      <c r="L28" s="201" t="n">
        <f aca="false">J28*0.002</f>
        <v>0.002</v>
      </c>
      <c r="M28" s="202" t="s">
        <v>423</v>
      </c>
      <c r="N28" s="53"/>
    </row>
    <row r="29" customFormat="false" ht="51.1" hidden="false" customHeight="false" outlineLevel="0" collapsed="false">
      <c r="A29" s="190" t="n">
        <v>26</v>
      </c>
      <c r="B29" s="196" t="str">
        <f aca="false">'График ревизий'!B29</f>
        <v>Бытовки (Цех убоя и переработки птицы)</v>
      </c>
      <c r="C29" s="196" t="str">
        <f aca="false">'График ревизий'!C29</f>
        <v>3 контур защиты</v>
      </c>
      <c r="D29" s="197" t="n">
        <f aca="false">'График ревизий'!G29</f>
        <v>44657</v>
      </c>
      <c r="E29" s="182" t="n">
        <f aca="false">D29</f>
        <v>44657</v>
      </c>
      <c r="F29" s="190" t="s">
        <v>419</v>
      </c>
      <c r="G29" s="116" t="s">
        <v>420</v>
      </c>
      <c r="H29" s="163" t="s">
        <v>421</v>
      </c>
      <c r="I29" s="198" t="s">
        <v>422</v>
      </c>
      <c r="J29" s="199" t="n">
        <f aca="false">'График ревизий'!E29</f>
        <v>2</v>
      </c>
      <c r="K29" s="200" t="str">
        <f aca="false">'График ревизий'!D29</f>
        <v>киу</v>
      </c>
      <c r="L29" s="201" t="n">
        <f aca="false">J29*0.002</f>
        <v>0.004</v>
      </c>
      <c r="M29" s="202" t="s">
        <v>423</v>
      </c>
      <c r="N29" s="53"/>
    </row>
    <row r="30" customFormat="false" ht="51.1" hidden="false" customHeight="false" outlineLevel="0" collapsed="false">
      <c r="A30" s="190" t="n">
        <v>27</v>
      </c>
      <c r="B30" s="196" t="str">
        <f aca="false">'График ревизий'!B30</f>
        <v>Коридор (Цех убоя и переработки птицы)</v>
      </c>
      <c r="C30" s="196" t="str">
        <f aca="false">'График ревизий'!C30</f>
        <v>3 контур защиты</v>
      </c>
      <c r="D30" s="197" t="n">
        <f aca="false">'График ревизий'!G30</f>
        <v>44657</v>
      </c>
      <c r="E30" s="182" t="n">
        <f aca="false">D30</f>
        <v>44657</v>
      </c>
      <c r="F30" s="190" t="s">
        <v>419</v>
      </c>
      <c r="G30" s="116" t="s">
        <v>420</v>
      </c>
      <c r="H30" s="163" t="s">
        <v>421</v>
      </c>
      <c r="I30" s="198" t="s">
        <v>422</v>
      </c>
      <c r="J30" s="199" t="n">
        <f aca="false">'График ревизий'!E30</f>
        <v>2</v>
      </c>
      <c r="K30" s="200" t="str">
        <f aca="false">'График ревизий'!D30</f>
        <v>киу</v>
      </c>
      <c r="L30" s="201" t="n">
        <f aca="false">J30*0.002</f>
        <v>0.004</v>
      </c>
      <c r="M30" s="202" t="s">
        <v>423</v>
      </c>
      <c r="N30" s="53"/>
    </row>
    <row r="31" customFormat="false" ht="51.1" hidden="false" customHeight="false" outlineLevel="0" collapsed="false">
      <c r="A31" s="190" t="n">
        <v>28</v>
      </c>
      <c r="B31" s="196" t="str">
        <f aca="false">'График ревизий'!B31</f>
        <v>Раздевалка (Цех убоя и переработки птицы)</v>
      </c>
      <c r="C31" s="196" t="str">
        <f aca="false">'График ревизий'!C31</f>
        <v>3 контур защиты</v>
      </c>
      <c r="D31" s="197" t="n">
        <f aca="false">'График ревизий'!G31</f>
        <v>44657</v>
      </c>
      <c r="E31" s="182" t="n">
        <f aca="false">D31</f>
        <v>44657</v>
      </c>
      <c r="F31" s="190" t="s">
        <v>419</v>
      </c>
      <c r="G31" s="116" t="s">
        <v>420</v>
      </c>
      <c r="H31" s="163" t="s">
        <v>421</v>
      </c>
      <c r="I31" s="198" t="s">
        <v>422</v>
      </c>
      <c r="J31" s="199" t="n">
        <f aca="false">'График ревизий'!E31</f>
        <v>2</v>
      </c>
      <c r="K31" s="200" t="str">
        <f aca="false">'График ревизий'!D31</f>
        <v>киу</v>
      </c>
      <c r="L31" s="201" t="n">
        <f aca="false">J31*0.002</f>
        <v>0.004</v>
      </c>
      <c r="M31" s="202" t="s">
        <v>423</v>
      </c>
      <c r="N31" s="53"/>
    </row>
    <row r="32" customFormat="false" ht="51.1" hidden="false" customHeight="false" outlineLevel="0" collapsed="false">
      <c r="A32" s="190" t="n">
        <v>29</v>
      </c>
      <c r="B32" s="196" t="str">
        <f aca="false">'График ревизий'!B32</f>
        <v>Столовая отд стоящее</v>
      </c>
      <c r="C32" s="196" t="str">
        <f aca="false">'График ревизий'!C32</f>
        <v>3 контур защиты</v>
      </c>
      <c r="D32" s="197" t="n">
        <f aca="false">'График ревизий'!G32</f>
        <v>44657</v>
      </c>
      <c r="E32" s="182" t="n">
        <f aca="false">D32</f>
        <v>44657</v>
      </c>
      <c r="F32" s="190" t="s">
        <v>419</v>
      </c>
      <c r="G32" s="116" t="s">
        <v>420</v>
      </c>
      <c r="H32" s="163" t="s">
        <v>421</v>
      </c>
      <c r="I32" s="198" t="s">
        <v>422</v>
      </c>
      <c r="J32" s="199" t="n">
        <f aca="false">'График ревизий'!E32</f>
        <v>13</v>
      </c>
      <c r="K32" s="200" t="str">
        <f aca="false">'График ревизий'!D32</f>
        <v>киу</v>
      </c>
      <c r="L32" s="201" t="n">
        <f aca="false">J32*0.002</f>
        <v>0.026</v>
      </c>
      <c r="M32" s="202" t="s">
        <v>423</v>
      </c>
      <c r="N32" s="53"/>
    </row>
    <row r="33" customFormat="false" ht="26.1" hidden="false" customHeight="false" outlineLevel="0" collapsed="false">
      <c r="A33" s="190" t="n">
        <v>30</v>
      </c>
      <c r="B33" s="196" t="str">
        <f aca="false">'График ревизий'!B33</f>
        <v>Склад ОПМ</v>
      </c>
      <c r="C33" s="196" t="str">
        <f aca="false">'График ревизий'!C33</f>
        <v>3 контур защиты</v>
      </c>
      <c r="D33" s="197" t="n">
        <f aca="false">'График ревизий'!G33</f>
        <v>44657</v>
      </c>
      <c r="E33" s="182" t="n">
        <f aca="false">D33</f>
        <v>44657</v>
      </c>
      <c r="F33" s="190" t="s">
        <v>419</v>
      </c>
      <c r="G33" s="190" t="s">
        <v>419</v>
      </c>
      <c r="H33" s="163" t="s">
        <v>424</v>
      </c>
      <c r="I33" s="198" t="s">
        <v>425</v>
      </c>
      <c r="J33" s="199" t="n">
        <f aca="false">'График ревизий'!E33</f>
        <v>4</v>
      </c>
      <c r="K33" s="200" t="str">
        <f aca="false">'График ревизий'!D33</f>
        <v>ил</v>
      </c>
      <c r="L33" s="203" t="s">
        <v>11</v>
      </c>
      <c r="M33" s="202" t="s">
        <v>423</v>
      </c>
      <c r="N33" s="53"/>
    </row>
    <row r="34" customFormat="false" ht="26.1" hidden="false" customHeight="false" outlineLevel="0" collapsed="false">
      <c r="A34" s="190" t="n">
        <v>31</v>
      </c>
      <c r="B34" s="196" t="str">
        <f aca="false">'График ревизий'!B34</f>
        <v>ЦТФ</v>
      </c>
      <c r="C34" s="196" t="str">
        <f aca="false">'График ревизий'!C34</f>
        <v>3 контур защиты</v>
      </c>
      <c r="D34" s="197" t="n">
        <f aca="false">'График ревизий'!G34</f>
        <v>44657</v>
      </c>
      <c r="E34" s="182" t="n">
        <f aca="false">D34</f>
        <v>44657</v>
      </c>
      <c r="F34" s="190" t="s">
        <v>419</v>
      </c>
      <c r="G34" s="190" t="s">
        <v>419</v>
      </c>
      <c r="H34" s="163" t="s">
        <v>424</v>
      </c>
      <c r="I34" s="198" t="s">
        <v>425</v>
      </c>
      <c r="J34" s="199" t="n">
        <f aca="false">'График ревизий'!E34</f>
        <v>8</v>
      </c>
      <c r="K34" s="200" t="str">
        <f aca="false">'График ревизий'!D34</f>
        <v>ил</v>
      </c>
      <c r="L34" s="203" t="s">
        <v>11</v>
      </c>
      <c r="M34" s="202" t="s">
        <v>423</v>
      </c>
      <c r="N34" s="53"/>
    </row>
    <row r="35" customFormat="false" ht="26.1" hidden="false" customHeight="false" outlineLevel="0" collapsed="false">
      <c r="A35" s="190" t="n">
        <v>32</v>
      </c>
      <c r="B35" s="196" t="str">
        <f aca="false">'График ревизий'!B35</f>
        <v>Склад готовой продукции</v>
      </c>
      <c r="C35" s="196" t="str">
        <f aca="false">'График ревизий'!C35</f>
        <v>3 контур защиты</v>
      </c>
      <c r="D35" s="197" t="n">
        <f aca="false">'График ревизий'!G35</f>
        <v>44657</v>
      </c>
      <c r="E35" s="182" t="n">
        <f aca="false">D35</f>
        <v>44657</v>
      </c>
      <c r="F35" s="190" t="s">
        <v>419</v>
      </c>
      <c r="G35" s="190" t="s">
        <v>419</v>
      </c>
      <c r="H35" s="163" t="s">
        <v>424</v>
      </c>
      <c r="I35" s="198" t="s">
        <v>425</v>
      </c>
      <c r="J35" s="199" t="n">
        <f aca="false">'График ревизий'!E35</f>
        <v>11</v>
      </c>
      <c r="K35" s="200" t="str">
        <f aca="false">'График ревизий'!D35</f>
        <v>ил</v>
      </c>
      <c r="L35" s="203" t="s">
        <v>11</v>
      </c>
      <c r="M35" s="202" t="s">
        <v>423</v>
      </c>
      <c r="N35" s="53"/>
    </row>
    <row r="36" customFormat="false" ht="52.2" hidden="false" customHeight="true" outlineLevel="0" collapsed="false">
      <c r="A36" s="190" t="n">
        <v>33</v>
      </c>
      <c r="B36" s="196" t="str">
        <f aca="false">'График ревизий'!B36</f>
        <v>Цех убоя  и переработки птицы</v>
      </c>
      <c r="C36" s="196" t="str">
        <f aca="false">'График ревизий'!C36</f>
        <v>3 контур защиты</v>
      </c>
      <c r="D36" s="197" t="n">
        <f aca="false">'График ревизий'!G36</f>
        <v>44657</v>
      </c>
      <c r="E36" s="182" t="n">
        <f aca="false">D36</f>
        <v>44657</v>
      </c>
      <c r="F36" s="190" t="s">
        <v>419</v>
      </c>
      <c r="G36" s="190" t="s">
        <v>419</v>
      </c>
      <c r="H36" s="163" t="s">
        <v>424</v>
      </c>
      <c r="I36" s="198" t="s">
        <v>425</v>
      </c>
      <c r="J36" s="199" t="n">
        <f aca="false">'График ревизий'!E36</f>
        <v>23</v>
      </c>
      <c r="K36" s="200" t="str">
        <f aca="false">'График ревизий'!D36</f>
        <v>ил</v>
      </c>
      <c r="L36" s="203" t="s">
        <v>11</v>
      </c>
      <c r="M36" s="202" t="s">
        <v>423</v>
      </c>
      <c r="N36" s="53"/>
    </row>
    <row r="37" customFormat="false" ht="48.85" hidden="false" customHeight="true" outlineLevel="0" collapsed="false">
      <c r="A37" s="190" t="n">
        <v>34</v>
      </c>
      <c r="B37" s="196" t="str">
        <f aca="false">'График ревизий'!B37</f>
        <v>СГП : раздевалка 2эт</v>
      </c>
      <c r="C37" s="196" t="str">
        <f aca="false">'График ревизий'!C37</f>
        <v>3 контур защиты</v>
      </c>
      <c r="D37" s="197" t="n">
        <f aca="false">'График ревизий'!G37</f>
        <v>44657</v>
      </c>
      <c r="E37" s="182" t="n">
        <f aca="false">D37</f>
        <v>44657</v>
      </c>
      <c r="F37" s="190" t="s">
        <v>419</v>
      </c>
      <c r="G37" s="190" t="s">
        <v>419</v>
      </c>
      <c r="H37" s="163" t="s">
        <v>424</v>
      </c>
      <c r="I37" s="198" t="s">
        <v>425</v>
      </c>
      <c r="J37" s="199" t="n">
        <f aca="false">'График ревизий'!E37</f>
        <v>1</v>
      </c>
      <c r="K37" s="200" t="str">
        <f aca="false">'График ревизий'!D37</f>
        <v>ил</v>
      </c>
      <c r="L37" s="203" t="s">
        <v>11</v>
      </c>
      <c r="M37" s="202" t="s">
        <v>423</v>
      </c>
      <c r="N37" s="53"/>
    </row>
    <row r="38" s="205" customFormat="true" ht="41.1" hidden="false" customHeight="false" outlineLevel="0" collapsed="false">
      <c r="A38" s="190" t="n">
        <v>35</v>
      </c>
      <c r="B38" s="196" t="str">
        <f aca="false">'График ревизий'!B38</f>
        <v>Склад готовой продукции</v>
      </c>
      <c r="C38" s="196" t="str">
        <f aca="false">'График ревизий'!C38</f>
        <v>3 контур защиты</v>
      </c>
      <c r="D38" s="197" t="n">
        <f aca="false">'График ревизий'!G38</f>
        <v>44657</v>
      </c>
      <c r="E38" s="182" t="n">
        <f aca="false">D38</f>
        <v>44657</v>
      </c>
      <c r="F38" s="190" t="s">
        <v>419</v>
      </c>
      <c r="G38" s="116" t="s">
        <v>420</v>
      </c>
      <c r="H38" s="163" t="s">
        <v>424</v>
      </c>
      <c r="I38" s="198" t="s">
        <v>426</v>
      </c>
      <c r="J38" s="199" t="n">
        <f aca="false">'График ревизий'!E38</f>
        <v>2</v>
      </c>
      <c r="K38" s="200" t="str">
        <f aca="false">'График ревизий'!D38</f>
        <v>ИМ</v>
      </c>
      <c r="L38" s="201" t="n">
        <f aca="false">J38*0.002</f>
        <v>0.004</v>
      </c>
      <c r="M38" s="202" t="s">
        <v>423</v>
      </c>
      <c r="N38" s="204"/>
    </row>
    <row r="39" customFormat="false" ht="41.1" hidden="false" customHeight="false" outlineLevel="0" collapsed="false">
      <c r="A39" s="190" t="n">
        <v>36</v>
      </c>
      <c r="B39" s="196" t="str">
        <f aca="false">'График ревизий'!B39</f>
        <v>Здание администрации</v>
      </c>
      <c r="C39" s="196" t="str">
        <f aca="false">'График ревизий'!C39</f>
        <v>3 контур защиты</v>
      </c>
      <c r="D39" s="197" t="n">
        <f aca="false">'График ревизий'!G39</f>
        <v>44657</v>
      </c>
      <c r="E39" s="182" t="n">
        <f aca="false">D39</f>
        <v>44657</v>
      </c>
      <c r="F39" s="190" t="s">
        <v>419</v>
      </c>
      <c r="G39" s="116" t="s">
        <v>420</v>
      </c>
      <c r="H39" s="163" t="s">
        <v>424</v>
      </c>
      <c r="I39" s="198" t="s">
        <v>426</v>
      </c>
      <c r="J39" s="199" t="n">
        <f aca="false">'График ревизий'!E39</f>
        <v>2</v>
      </c>
      <c r="K39" s="200" t="str">
        <f aca="false">'График ревизий'!D39</f>
        <v>ИМ</v>
      </c>
      <c r="L39" s="201" t="n">
        <f aca="false">J39*0.002</f>
        <v>0.004</v>
      </c>
      <c r="M39" s="202" t="s">
        <v>423</v>
      </c>
      <c r="N39" s="204"/>
    </row>
    <row r="40" customFormat="false" ht="41.1" hidden="false" customHeight="false" outlineLevel="0" collapsed="false">
      <c r="A40" s="190" t="n">
        <v>37</v>
      </c>
      <c r="B40" s="196" t="str">
        <f aca="false">'График ревизий'!B40</f>
        <v>Цех убоя  и переработки птицы</v>
      </c>
      <c r="C40" s="196" t="str">
        <f aca="false">'График ревизий'!C40</f>
        <v>3 контур защиты</v>
      </c>
      <c r="D40" s="197" t="n">
        <f aca="false">'График ревизий'!G40</f>
        <v>44657</v>
      </c>
      <c r="E40" s="182" t="n">
        <f aca="false">D40</f>
        <v>44657</v>
      </c>
      <c r="F40" s="190" t="s">
        <v>419</v>
      </c>
      <c r="G40" s="116" t="s">
        <v>420</v>
      </c>
      <c r="H40" s="163" t="s">
        <v>424</v>
      </c>
      <c r="I40" s="198" t="s">
        <v>426</v>
      </c>
      <c r="J40" s="199" t="n">
        <f aca="false">'График ревизий'!E40</f>
        <v>9</v>
      </c>
      <c r="K40" s="200" t="str">
        <f aca="false">'График ревизий'!D40</f>
        <v>ИМ</v>
      </c>
      <c r="L40" s="201" t="n">
        <f aca="false">J40*0.002</f>
        <v>0.018</v>
      </c>
      <c r="M40" s="202" t="s">
        <v>423</v>
      </c>
      <c r="N40" s="53"/>
    </row>
    <row r="41" customFormat="false" ht="41.1" hidden="false" customHeight="false" outlineLevel="0" collapsed="false">
      <c r="A41" s="190" t="n">
        <v>38</v>
      </c>
      <c r="B41" s="196" t="str">
        <f aca="false">'График ревизий'!B41</f>
        <v>СГП : раздевалка 2эт</v>
      </c>
      <c r="C41" s="196" t="str">
        <f aca="false">'График ревизий'!C41</f>
        <v>3 контур защиты</v>
      </c>
      <c r="D41" s="197" t="n">
        <f aca="false">'График ревизий'!G41</f>
        <v>44657</v>
      </c>
      <c r="E41" s="182" t="n">
        <f aca="false">D41</f>
        <v>44657</v>
      </c>
      <c r="F41" s="190" t="s">
        <v>419</v>
      </c>
      <c r="G41" s="116" t="s">
        <v>420</v>
      </c>
      <c r="H41" s="163" t="s">
        <v>424</v>
      </c>
      <c r="I41" s="198" t="s">
        <v>426</v>
      </c>
      <c r="J41" s="199" t="n">
        <f aca="false">'График ревизий'!E41</f>
        <v>2</v>
      </c>
      <c r="K41" s="200" t="str">
        <f aca="false">'График ревизий'!D41</f>
        <v>ИМ</v>
      </c>
      <c r="L41" s="201" t="n">
        <f aca="false">J41*0.002</f>
        <v>0.004</v>
      </c>
      <c r="M41" s="202" t="s">
        <v>423</v>
      </c>
      <c r="N41" s="53"/>
    </row>
    <row r="42" customFormat="false" ht="41.1" hidden="false" customHeight="false" outlineLevel="0" collapsed="false">
      <c r="A42" s="190" t="n">
        <v>39</v>
      </c>
      <c r="B42" s="196" t="str">
        <f aca="false">'График ревизий'!B42</f>
        <v>Столовая отд стоящее</v>
      </c>
      <c r="C42" s="196" t="str">
        <f aca="false">'График ревизий'!C42</f>
        <v>3 контур защиты</v>
      </c>
      <c r="D42" s="197" t="n">
        <f aca="false">'График ревизий'!G42</f>
        <v>44657</v>
      </c>
      <c r="E42" s="182" t="n">
        <f aca="false">D42</f>
        <v>44657</v>
      </c>
      <c r="F42" s="190" t="s">
        <v>419</v>
      </c>
      <c r="G42" s="116" t="s">
        <v>420</v>
      </c>
      <c r="H42" s="163" t="s">
        <v>424</v>
      </c>
      <c r="I42" s="198" t="s">
        <v>426</v>
      </c>
      <c r="J42" s="199" t="n">
        <f aca="false">'График ревизий'!E42</f>
        <v>6</v>
      </c>
      <c r="K42" s="200" t="str">
        <f aca="false">'График ревизий'!D42</f>
        <v>ИМ</v>
      </c>
      <c r="L42" s="201" t="n">
        <f aca="false">J42*0.002</f>
        <v>0.012</v>
      </c>
      <c r="M42" s="202" t="s">
        <v>423</v>
      </c>
      <c r="N42" s="95"/>
    </row>
    <row r="43" customFormat="false" ht="34.4" hidden="false" customHeight="false" outlineLevel="0" collapsed="false">
      <c r="A43" s="190" t="n">
        <v>40</v>
      </c>
      <c r="B43" s="196" t="str">
        <f aca="false">'График ревизий'!B43</f>
        <v>Периметр склада ОПМ</v>
      </c>
      <c r="C43" s="196" t="str">
        <f aca="false">'График ревизий'!C43</f>
        <v>2 контур защиты</v>
      </c>
      <c r="D43" s="197" t="n">
        <f aca="false">'График ревизий'!G43</f>
        <v>44657</v>
      </c>
      <c r="E43" s="182" t="n">
        <f aca="false">D43</f>
        <v>44657</v>
      </c>
      <c r="F43" s="190" t="s">
        <v>419</v>
      </c>
      <c r="G43" s="36" t="s">
        <v>427</v>
      </c>
      <c r="H43" s="163" t="s">
        <v>421</v>
      </c>
      <c r="I43" s="198" t="s">
        <v>428</v>
      </c>
      <c r="J43" s="199" t="n">
        <f aca="false">'График ревизий'!E43</f>
        <v>58</v>
      </c>
      <c r="K43" s="200" t="str">
        <f aca="false">'График ревизий'!D43</f>
        <v>киу</v>
      </c>
      <c r="L43" s="201" t="n">
        <f aca="false">J43*0.01</f>
        <v>0.58</v>
      </c>
      <c r="M43" s="202" t="s">
        <v>423</v>
      </c>
      <c r="N43" s="95"/>
    </row>
    <row r="44" customFormat="false" ht="34.4" hidden="false" customHeight="false" outlineLevel="0" collapsed="false">
      <c r="A44" s="190" t="n">
        <v>41</v>
      </c>
      <c r="B44" s="196" t="str">
        <f aca="false">'График ревизий'!B44</f>
        <v>Периметр ЦТФ</v>
      </c>
      <c r="C44" s="196" t="str">
        <f aca="false">'График ревизий'!C44</f>
        <v>2 контур защиты</v>
      </c>
      <c r="D44" s="197" t="n">
        <f aca="false">'График ревизий'!G44</f>
        <v>44657</v>
      </c>
      <c r="E44" s="182" t="n">
        <f aca="false">D44</f>
        <v>44657</v>
      </c>
      <c r="F44" s="190" t="s">
        <v>419</v>
      </c>
      <c r="G44" s="36" t="s">
        <v>427</v>
      </c>
      <c r="H44" s="163" t="s">
        <v>421</v>
      </c>
      <c r="I44" s="198" t="s">
        <v>428</v>
      </c>
      <c r="J44" s="199" t="n">
        <f aca="false">'График ревизий'!E44</f>
        <v>22</v>
      </c>
      <c r="K44" s="200" t="str">
        <f aca="false">'График ревизий'!D44</f>
        <v>киу</v>
      </c>
      <c r="L44" s="201" t="n">
        <f aca="false">J44*0.01</f>
        <v>0.22</v>
      </c>
      <c r="M44" s="202" t="s">
        <v>423</v>
      </c>
      <c r="N44" s="95"/>
    </row>
    <row r="45" customFormat="false" ht="34.4" hidden="false" customHeight="false" outlineLevel="0" collapsed="false">
      <c r="A45" s="190" t="n">
        <v>42</v>
      </c>
      <c r="B45" s="196" t="str">
        <f aca="false">'График ревизий'!B45</f>
        <v>Периметр цеха убоя и переработке птицы и склада готовой продукции</v>
      </c>
      <c r="C45" s="196" t="str">
        <f aca="false">'График ревизий'!C45</f>
        <v>2 контур защиты</v>
      </c>
      <c r="D45" s="197" t="n">
        <f aca="false">'График ревизий'!G45</f>
        <v>44657</v>
      </c>
      <c r="E45" s="182" t="n">
        <f aca="false">D45</f>
        <v>44657</v>
      </c>
      <c r="F45" s="190" t="s">
        <v>419</v>
      </c>
      <c r="G45" s="36" t="s">
        <v>427</v>
      </c>
      <c r="H45" s="163" t="s">
        <v>421</v>
      </c>
      <c r="I45" s="198" t="s">
        <v>428</v>
      </c>
      <c r="J45" s="199" t="n">
        <f aca="false">'График ревизий'!E45</f>
        <v>90</v>
      </c>
      <c r="K45" s="200" t="str">
        <f aca="false">'График ревизий'!D45</f>
        <v>киу</v>
      </c>
      <c r="L45" s="201" t="n">
        <f aca="false">J45*0.01</f>
        <v>0.9</v>
      </c>
      <c r="M45" s="202" t="s">
        <v>423</v>
      </c>
      <c r="N45" s="95"/>
    </row>
    <row r="46" customFormat="false" ht="34.4" hidden="false" customHeight="false" outlineLevel="0" collapsed="false">
      <c r="A46" s="190" t="n">
        <v>43</v>
      </c>
      <c r="B46" s="196" t="str">
        <f aca="false">'График ревизий'!B46</f>
        <v>Периметр здания администрации</v>
      </c>
      <c r="C46" s="196" t="str">
        <f aca="false">'График ревизий'!C46</f>
        <v>2 контур защиты</v>
      </c>
      <c r="D46" s="197" t="n">
        <f aca="false">'График ревизий'!G46</f>
        <v>44657</v>
      </c>
      <c r="E46" s="182" t="n">
        <f aca="false">D46</f>
        <v>44657</v>
      </c>
      <c r="F46" s="190" t="s">
        <v>419</v>
      </c>
      <c r="G46" s="36" t="s">
        <v>427</v>
      </c>
      <c r="H46" s="163" t="s">
        <v>421</v>
      </c>
      <c r="I46" s="198" t="s">
        <v>428</v>
      </c>
      <c r="J46" s="199" t="n">
        <f aca="false">'График ревизий'!E46</f>
        <v>9</v>
      </c>
      <c r="K46" s="200" t="str">
        <f aca="false">'График ревизий'!D46</f>
        <v>киу</v>
      </c>
      <c r="L46" s="201" t="n">
        <f aca="false">J46*0.01</f>
        <v>0.09</v>
      </c>
      <c r="M46" s="202" t="s">
        <v>423</v>
      </c>
      <c r="N46" s="95"/>
    </row>
    <row r="47" customFormat="false" ht="51.1" hidden="false" customHeight="false" outlineLevel="0" collapsed="false">
      <c r="A47" s="190" t="n">
        <v>44</v>
      </c>
      <c r="B47" s="196" t="s">
        <v>127</v>
      </c>
      <c r="C47" s="196" t="s">
        <v>128</v>
      </c>
      <c r="D47" s="197" t="n">
        <v>44664</v>
      </c>
      <c r="E47" s="206" t="n">
        <f aca="false">D47</f>
        <v>44664</v>
      </c>
      <c r="F47" s="190" t="s">
        <v>419</v>
      </c>
      <c r="G47" s="116" t="s">
        <v>420</v>
      </c>
      <c r="H47" s="163" t="s">
        <v>421</v>
      </c>
      <c r="I47" s="198" t="s">
        <v>422</v>
      </c>
      <c r="J47" s="199" t="n">
        <v>3</v>
      </c>
      <c r="K47" s="200" t="s">
        <v>129</v>
      </c>
      <c r="L47" s="201" t="n">
        <v>0.01</v>
      </c>
      <c r="M47" s="202" t="s">
        <v>423</v>
      </c>
      <c r="N47" s="95"/>
    </row>
    <row r="48" customFormat="false" ht="51.1" hidden="false" customHeight="false" outlineLevel="0" collapsed="false">
      <c r="A48" s="190" t="n">
        <v>45</v>
      </c>
      <c r="B48" s="196" t="s">
        <v>131</v>
      </c>
      <c r="C48" s="196" t="s">
        <v>128</v>
      </c>
      <c r="D48" s="197" t="n">
        <v>44664</v>
      </c>
      <c r="E48" s="206" t="n">
        <f aca="false">D48</f>
        <v>44664</v>
      </c>
      <c r="F48" s="190" t="s">
        <v>419</v>
      </c>
      <c r="G48" s="116" t="s">
        <v>420</v>
      </c>
      <c r="H48" s="163" t="s">
        <v>421</v>
      </c>
      <c r="I48" s="198" t="s">
        <v>422</v>
      </c>
      <c r="J48" s="107" t="n">
        <v>1</v>
      </c>
      <c r="K48" s="200" t="s">
        <v>129</v>
      </c>
      <c r="L48" s="201" t="n">
        <v>0</v>
      </c>
      <c r="M48" s="202" t="s">
        <v>423</v>
      </c>
      <c r="N48" s="95"/>
    </row>
    <row r="49" customFormat="false" ht="51.1" hidden="false" customHeight="false" outlineLevel="0" collapsed="false">
      <c r="A49" s="190" t="n">
        <v>46</v>
      </c>
      <c r="B49" s="196" t="s">
        <v>132</v>
      </c>
      <c r="C49" s="196" t="s">
        <v>128</v>
      </c>
      <c r="D49" s="197" t="n">
        <v>44664</v>
      </c>
      <c r="E49" s="206" t="n">
        <f aca="false">D49</f>
        <v>44664</v>
      </c>
      <c r="F49" s="190" t="s">
        <v>419</v>
      </c>
      <c r="G49" s="116" t="s">
        <v>420</v>
      </c>
      <c r="H49" s="163" t="s">
        <v>421</v>
      </c>
      <c r="I49" s="198" t="s">
        <v>422</v>
      </c>
      <c r="J49" s="107" t="n">
        <v>4</v>
      </c>
      <c r="K49" s="200" t="s">
        <v>129</v>
      </c>
      <c r="L49" s="201" t="n">
        <v>0.01</v>
      </c>
      <c r="M49" s="202" t="s">
        <v>423</v>
      </c>
      <c r="N49" s="95"/>
    </row>
    <row r="50" customFormat="false" ht="51.1" hidden="false" customHeight="false" outlineLevel="0" collapsed="false">
      <c r="A50" s="190" t="n">
        <v>47</v>
      </c>
      <c r="B50" s="196" t="s">
        <v>134</v>
      </c>
      <c r="C50" s="196" t="s">
        <v>128</v>
      </c>
      <c r="D50" s="197" t="n">
        <v>44664</v>
      </c>
      <c r="E50" s="206" t="n">
        <f aca="false">D50</f>
        <v>44664</v>
      </c>
      <c r="F50" s="190" t="s">
        <v>419</v>
      </c>
      <c r="G50" s="116" t="s">
        <v>420</v>
      </c>
      <c r="H50" s="163" t="s">
        <v>421</v>
      </c>
      <c r="I50" s="198" t="s">
        <v>422</v>
      </c>
      <c r="J50" s="107" t="n">
        <v>2</v>
      </c>
      <c r="K50" s="200" t="s">
        <v>129</v>
      </c>
      <c r="L50" s="201" t="n">
        <v>0</v>
      </c>
      <c r="M50" s="202" t="s">
        <v>423</v>
      </c>
      <c r="N50" s="95"/>
    </row>
    <row r="51" customFormat="false" ht="51.1" hidden="false" customHeight="false" outlineLevel="0" collapsed="false">
      <c r="A51" s="190" t="n">
        <v>48</v>
      </c>
      <c r="B51" s="196" t="s">
        <v>135</v>
      </c>
      <c r="C51" s="196" t="s">
        <v>128</v>
      </c>
      <c r="D51" s="197" t="n">
        <v>44664</v>
      </c>
      <c r="E51" s="206" t="n">
        <f aca="false">D51</f>
        <v>44664</v>
      </c>
      <c r="F51" s="190" t="s">
        <v>419</v>
      </c>
      <c r="G51" s="116" t="s">
        <v>420</v>
      </c>
      <c r="H51" s="163" t="s">
        <v>421</v>
      </c>
      <c r="I51" s="198" t="s">
        <v>422</v>
      </c>
      <c r="J51" s="199" t="n">
        <v>1</v>
      </c>
      <c r="K51" s="200" t="s">
        <v>129</v>
      </c>
      <c r="L51" s="201" t="n">
        <v>0</v>
      </c>
      <c r="M51" s="202" t="s">
        <v>423</v>
      </c>
      <c r="N51" s="95"/>
    </row>
    <row r="52" customFormat="false" ht="51.1" hidden="false" customHeight="false" outlineLevel="0" collapsed="false">
      <c r="A52" s="190" t="n">
        <v>49</v>
      </c>
      <c r="B52" s="196" t="s">
        <v>136</v>
      </c>
      <c r="C52" s="196" t="s">
        <v>128</v>
      </c>
      <c r="D52" s="197" t="n">
        <v>44664</v>
      </c>
      <c r="E52" s="206" t="n">
        <f aca="false">D52</f>
        <v>44664</v>
      </c>
      <c r="F52" s="190" t="s">
        <v>419</v>
      </c>
      <c r="G52" s="116" t="s">
        <v>420</v>
      </c>
      <c r="H52" s="163" t="s">
        <v>421</v>
      </c>
      <c r="I52" s="198" t="s">
        <v>422</v>
      </c>
      <c r="J52" s="199" t="n">
        <v>1</v>
      </c>
      <c r="K52" s="200" t="s">
        <v>129</v>
      </c>
      <c r="L52" s="201" t="n">
        <v>0</v>
      </c>
      <c r="M52" s="202" t="s">
        <v>423</v>
      </c>
      <c r="N52" s="95"/>
    </row>
    <row r="53" customFormat="false" ht="51.1" hidden="false" customHeight="false" outlineLevel="0" collapsed="false">
      <c r="A53" s="190" t="n">
        <v>50</v>
      </c>
      <c r="B53" s="196" t="s">
        <v>137</v>
      </c>
      <c r="C53" s="196" t="s">
        <v>128</v>
      </c>
      <c r="D53" s="197" t="n">
        <v>44664</v>
      </c>
      <c r="E53" s="206" t="n">
        <f aca="false">D53</f>
        <v>44664</v>
      </c>
      <c r="F53" s="190" t="s">
        <v>419</v>
      </c>
      <c r="G53" s="116" t="s">
        <v>420</v>
      </c>
      <c r="H53" s="163" t="s">
        <v>421</v>
      </c>
      <c r="I53" s="198" t="s">
        <v>422</v>
      </c>
      <c r="J53" s="199" t="n">
        <v>1</v>
      </c>
      <c r="K53" s="200" t="s">
        <v>129</v>
      </c>
      <c r="L53" s="201" t="n">
        <v>0</v>
      </c>
      <c r="M53" s="202" t="s">
        <v>423</v>
      </c>
      <c r="N53" s="95"/>
    </row>
    <row r="54" customFormat="false" ht="51.1" hidden="false" customHeight="false" outlineLevel="0" collapsed="false">
      <c r="A54" s="190" t="n">
        <v>51</v>
      </c>
      <c r="B54" s="196" t="s">
        <v>138</v>
      </c>
      <c r="C54" s="196" t="s">
        <v>128</v>
      </c>
      <c r="D54" s="197" t="n">
        <v>44664</v>
      </c>
      <c r="E54" s="206" t="n">
        <f aca="false">D54</f>
        <v>44664</v>
      </c>
      <c r="F54" s="190" t="s">
        <v>419</v>
      </c>
      <c r="G54" s="116" t="s">
        <v>420</v>
      </c>
      <c r="H54" s="163" t="s">
        <v>421</v>
      </c>
      <c r="I54" s="198" t="s">
        <v>422</v>
      </c>
      <c r="J54" s="199" t="n">
        <v>22</v>
      </c>
      <c r="K54" s="200" t="s">
        <v>129</v>
      </c>
      <c r="L54" s="201" t="n">
        <v>0.04</v>
      </c>
      <c r="M54" s="202" t="s">
        <v>423</v>
      </c>
      <c r="N54" s="95"/>
    </row>
    <row r="55" customFormat="false" ht="51.1" hidden="false" customHeight="false" outlineLevel="0" collapsed="false">
      <c r="A55" s="190" t="n">
        <v>52</v>
      </c>
      <c r="B55" s="196" t="s">
        <v>140</v>
      </c>
      <c r="C55" s="196" t="s">
        <v>128</v>
      </c>
      <c r="D55" s="197" t="n">
        <v>44664</v>
      </c>
      <c r="E55" s="206" t="n">
        <f aca="false">D55</f>
        <v>44664</v>
      </c>
      <c r="F55" s="190" t="s">
        <v>419</v>
      </c>
      <c r="G55" s="116" t="s">
        <v>420</v>
      </c>
      <c r="H55" s="163" t="s">
        <v>421</v>
      </c>
      <c r="I55" s="198" t="s">
        <v>422</v>
      </c>
      <c r="J55" s="199" t="n">
        <v>1</v>
      </c>
      <c r="K55" s="200" t="s">
        <v>129</v>
      </c>
      <c r="L55" s="201" t="n">
        <v>0</v>
      </c>
      <c r="M55" s="202" t="s">
        <v>423</v>
      </c>
      <c r="N55" s="95"/>
    </row>
    <row r="56" customFormat="false" ht="51.1" hidden="false" customHeight="false" outlineLevel="0" collapsed="false">
      <c r="A56" s="190" t="n">
        <v>53</v>
      </c>
      <c r="B56" s="196" t="s">
        <v>141</v>
      </c>
      <c r="C56" s="196" t="s">
        <v>128</v>
      </c>
      <c r="D56" s="197" t="n">
        <v>44664</v>
      </c>
      <c r="E56" s="206" t="n">
        <f aca="false">D56</f>
        <v>44664</v>
      </c>
      <c r="F56" s="190" t="s">
        <v>419</v>
      </c>
      <c r="G56" s="36" t="s">
        <v>420</v>
      </c>
      <c r="H56" s="202" t="s">
        <v>421</v>
      </c>
      <c r="I56" s="202" t="s">
        <v>422</v>
      </c>
      <c r="J56" s="207" t="n">
        <v>2</v>
      </c>
      <c r="K56" s="200" t="s">
        <v>129</v>
      </c>
      <c r="L56" s="208" t="n">
        <v>0</v>
      </c>
      <c r="M56" s="202" t="s">
        <v>423</v>
      </c>
      <c r="N56" s="202"/>
    </row>
    <row r="57" customFormat="false" ht="51.1" hidden="false" customHeight="false" outlineLevel="0" collapsed="false">
      <c r="A57" s="190" t="n">
        <v>54</v>
      </c>
      <c r="B57" s="196" t="s">
        <v>142</v>
      </c>
      <c r="C57" s="196" t="s">
        <v>128</v>
      </c>
      <c r="D57" s="197" t="n">
        <v>44664</v>
      </c>
      <c r="E57" s="206" t="n">
        <f aca="false">D57</f>
        <v>44664</v>
      </c>
      <c r="F57" s="190" t="s">
        <v>419</v>
      </c>
      <c r="G57" s="116" t="s">
        <v>420</v>
      </c>
      <c r="H57" s="163" t="s">
        <v>421</v>
      </c>
      <c r="I57" s="198" t="s">
        <v>422</v>
      </c>
      <c r="J57" s="199" t="n">
        <v>1</v>
      </c>
      <c r="K57" s="200" t="s">
        <v>129</v>
      </c>
      <c r="L57" s="201" t="n">
        <v>0</v>
      </c>
      <c r="M57" s="202" t="s">
        <v>423</v>
      </c>
      <c r="N57" s="95"/>
    </row>
    <row r="58" customFormat="false" ht="51.1" hidden="false" customHeight="false" outlineLevel="0" collapsed="false">
      <c r="A58" s="190" t="n">
        <v>55</v>
      </c>
      <c r="B58" s="196" t="s">
        <v>143</v>
      </c>
      <c r="C58" s="196" t="s">
        <v>128</v>
      </c>
      <c r="D58" s="197" t="n">
        <v>44664</v>
      </c>
      <c r="E58" s="206" t="n">
        <f aca="false">D58</f>
        <v>44664</v>
      </c>
      <c r="F58" s="190" t="s">
        <v>419</v>
      </c>
      <c r="G58" s="116" t="s">
        <v>420</v>
      </c>
      <c r="H58" s="163" t="s">
        <v>421</v>
      </c>
      <c r="I58" s="198" t="s">
        <v>422</v>
      </c>
      <c r="J58" s="199" t="n">
        <v>2</v>
      </c>
      <c r="K58" s="200" t="s">
        <v>129</v>
      </c>
      <c r="L58" s="201" t="n">
        <v>0</v>
      </c>
      <c r="M58" s="202" t="s">
        <v>423</v>
      </c>
      <c r="N58" s="95"/>
    </row>
    <row r="59" customFormat="false" ht="51.1" hidden="false" customHeight="false" outlineLevel="0" collapsed="false">
      <c r="A59" s="190" t="n">
        <v>56</v>
      </c>
      <c r="B59" s="196" t="s">
        <v>144</v>
      </c>
      <c r="C59" s="196" t="s">
        <v>128</v>
      </c>
      <c r="D59" s="197" t="n">
        <v>44664</v>
      </c>
      <c r="E59" s="206" t="n">
        <f aca="false">D59</f>
        <v>44664</v>
      </c>
      <c r="F59" s="190" t="s">
        <v>419</v>
      </c>
      <c r="G59" s="116" t="s">
        <v>420</v>
      </c>
      <c r="H59" s="163" t="s">
        <v>421</v>
      </c>
      <c r="I59" s="198" t="s">
        <v>422</v>
      </c>
      <c r="J59" s="199" t="n">
        <v>2</v>
      </c>
      <c r="K59" s="200" t="s">
        <v>129</v>
      </c>
      <c r="L59" s="201" t="n">
        <v>0</v>
      </c>
      <c r="M59" s="202" t="s">
        <v>423</v>
      </c>
      <c r="N59" s="95"/>
    </row>
    <row r="60" customFormat="false" ht="51.1" hidden="false" customHeight="false" outlineLevel="0" collapsed="false">
      <c r="A60" s="190" t="n">
        <v>57</v>
      </c>
      <c r="B60" s="196" t="s">
        <v>145</v>
      </c>
      <c r="C60" s="196" t="s">
        <v>128</v>
      </c>
      <c r="D60" s="197" t="n">
        <v>44664</v>
      </c>
      <c r="E60" s="206" t="n">
        <f aca="false">D60</f>
        <v>44664</v>
      </c>
      <c r="F60" s="190" t="s">
        <v>419</v>
      </c>
      <c r="G60" s="116" t="s">
        <v>420</v>
      </c>
      <c r="H60" s="163" t="s">
        <v>421</v>
      </c>
      <c r="I60" s="198" t="s">
        <v>422</v>
      </c>
      <c r="J60" s="199" t="n">
        <v>1</v>
      </c>
      <c r="K60" s="200" t="s">
        <v>129</v>
      </c>
      <c r="L60" s="201" t="n">
        <v>0</v>
      </c>
      <c r="M60" s="202" t="s">
        <v>423</v>
      </c>
      <c r="N60" s="95"/>
    </row>
    <row r="61" customFormat="false" ht="51.1" hidden="false" customHeight="false" outlineLevel="0" collapsed="false">
      <c r="A61" s="190" t="n">
        <v>58</v>
      </c>
      <c r="B61" s="196" t="s">
        <v>146</v>
      </c>
      <c r="C61" s="196" t="s">
        <v>128</v>
      </c>
      <c r="D61" s="197" t="n">
        <v>44664</v>
      </c>
      <c r="E61" s="206" t="n">
        <f aca="false">D61</f>
        <v>44664</v>
      </c>
      <c r="F61" s="190" t="s">
        <v>419</v>
      </c>
      <c r="G61" s="116" t="s">
        <v>420</v>
      </c>
      <c r="H61" s="163" t="s">
        <v>421</v>
      </c>
      <c r="I61" s="198" t="s">
        <v>422</v>
      </c>
      <c r="J61" s="199" t="n">
        <v>1</v>
      </c>
      <c r="K61" s="200" t="s">
        <v>129</v>
      </c>
      <c r="L61" s="201" t="n">
        <v>0</v>
      </c>
      <c r="M61" s="202" t="s">
        <v>423</v>
      </c>
      <c r="N61" s="95"/>
    </row>
    <row r="62" customFormat="false" ht="51.1" hidden="false" customHeight="false" outlineLevel="0" collapsed="false">
      <c r="A62" s="190" t="n">
        <v>59</v>
      </c>
      <c r="B62" s="196" t="s">
        <v>147</v>
      </c>
      <c r="C62" s="196" t="s">
        <v>128</v>
      </c>
      <c r="D62" s="197" t="n">
        <v>44664</v>
      </c>
      <c r="E62" s="206" t="n">
        <f aca="false">D62</f>
        <v>44664</v>
      </c>
      <c r="F62" s="190" t="s">
        <v>419</v>
      </c>
      <c r="G62" s="36" t="s">
        <v>420</v>
      </c>
      <c r="H62" s="163" t="s">
        <v>421</v>
      </c>
      <c r="I62" s="198" t="s">
        <v>422</v>
      </c>
      <c r="J62" s="199" t="n">
        <v>33</v>
      </c>
      <c r="K62" s="200" t="s">
        <v>129</v>
      </c>
      <c r="L62" s="201" t="n">
        <v>0.07</v>
      </c>
      <c r="M62" s="202" t="s">
        <v>423</v>
      </c>
      <c r="N62" s="95"/>
    </row>
    <row r="63" customFormat="false" ht="51.1" hidden="false" customHeight="false" outlineLevel="0" collapsed="false">
      <c r="A63" s="190" t="n">
        <v>60</v>
      </c>
      <c r="B63" s="196" t="s">
        <v>149</v>
      </c>
      <c r="C63" s="196" t="s">
        <v>128</v>
      </c>
      <c r="D63" s="197" t="n">
        <v>44664</v>
      </c>
      <c r="E63" s="206" t="n">
        <f aca="false">D63</f>
        <v>44664</v>
      </c>
      <c r="F63" s="190" t="s">
        <v>419</v>
      </c>
      <c r="G63" s="36" t="s">
        <v>420</v>
      </c>
      <c r="H63" s="163" t="s">
        <v>421</v>
      </c>
      <c r="I63" s="198" t="s">
        <v>422</v>
      </c>
      <c r="J63" s="199" t="n">
        <v>2</v>
      </c>
      <c r="K63" s="200" t="s">
        <v>129</v>
      </c>
      <c r="L63" s="201" t="n">
        <v>0</v>
      </c>
      <c r="M63" s="202" t="s">
        <v>423</v>
      </c>
      <c r="N63" s="95"/>
    </row>
    <row r="64" customFormat="false" ht="51.1" hidden="false" customHeight="false" outlineLevel="0" collapsed="false">
      <c r="A64" s="190" t="n">
        <v>61</v>
      </c>
      <c r="B64" s="196" t="s">
        <v>150</v>
      </c>
      <c r="C64" s="196" t="s">
        <v>128</v>
      </c>
      <c r="D64" s="197" t="n">
        <v>44664</v>
      </c>
      <c r="E64" s="206" t="n">
        <f aca="false">D64</f>
        <v>44664</v>
      </c>
      <c r="F64" s="190" t="s">
        <v>419</v>
      </c>
      <c r="G64" s="36" t="s">
        <v>420</v>
      </c>
      <c r="H64" s="163" t="s">
        <v>421</v>
      </c>
      <c r="I64" s="198" t="s">
        <v>422</v>
      </c>
      <c r="J64" s="199" t="n">
        <v>1</v>
      </c>
      <c r="K64" s="200" t="s">
        <v>129</v>
      </c>
      <c r="L64" s="201" t="n">
        <v>0</v>
      </c>
      <c r="M64" s="202" t="s">
        <v>423</v>
      </c>
      <c r="N64" s="95"/>
    </row>
    <row r="65" customFormat="false" ht="51.1" hidden="false" customHeight="false" outlineLevel="0" collapsed="false">
      <c r="A65" s="190" t="n">
        <v>62</v>
      </c>
      <c r="B65" s="196" t="s">
        <v>151</v>
      </c>
      <c r="C65" s="196" t="s">
        <v>128</v>
      </c>
      <c r="D65" s="197" t="n">
        <v>44664</v>
      </c>
      <c r="E65" s="206" t="n">
        <f aca="false">D65</f>
        <v>44664</v>
      </c>
      <c r="F65" s="190" t="s">
        <v>419</v>
      </c>
      <c r="G65" s="36" t="s">
        <v>420</v>
      </c>
      <c r="H65" s="163" t="s">
        <v>421</v>
      </c>
      <c r="I65" s="198" t="s">
        <v>422</v>
      </c>
      <c r="J65" s="199" t="n">
        <v>3</v>
      </c>
      <c r="K65" s="200" t="s">
        <v>129</v>
      </c>
      <c r="L65" s="201" t="n">
        <v>0.01</v>
      </c>
      <c r="M65" s="202" t="s">
        <v>423</v>
      </c>
      <c r="N65" s="95"/>
    </row>
    <row r="66" customFormat="false" ht="51.1" hidden="false" customHeight="false" outlineLevel="0" collapsed="false">
      <c r="A66" s="190" t="n">
        <v>63</v>
      </c>
      <c r="B66" s="196" t="s">
        <v>153</v>
      </c>
      <c r="C66" s="196" t="s">
        <v>128</v>
      </c>
      <c r="D66" s="197" t="n">
        <v>44664</v>
      </c>
      <c r="E66" s="206" t="n">
        <f aca="false">D66</f>
        <v>44664</v>
      </c>
      <c r="F66" s="190" t="s">
        <v>419</v>
      </c>
      <c r="G66" s="116" t="s">
        <v>420</v>
      </c>
      <c r="H66" s="163" t="s">
        <v>421</v>
      </c>
      <c r="I66" s="198" t="s">
        <v>422</v>
      </c>
      <c r="J66" s="199" t="n">
        <v>1</v>
      </c>
      <c r="K66" s="200" t="s">
        <v>129</v>
      </c>
      <c r="L66" s="201" t="n">
        <v>0</v>
      </c>
      <c r="M66" s="202" t="s">
        <v>423</v>
      </c>
      <c r="N66" s="95"/>
    </row>
    <row r="67" customFormat="false" ht="51.1" hidden="false" customHeight="false" outlineLevel="0" collapsed="false">
      <c r="A67" s="190" t="n">
        <v>64</v>
      </c>
      <c r="B67" s="196" t="s">
        <v>154</v>
      </c>
      <c r="C67" s="196" t="s">
        <v>128</v>
      </c>
      <c r="D67" s="197" t="n">
        <v>44664</v>
      </c>
      <c r="E67" s="206" t="n">
        <f aca="false">D67</f>
        <v>44664</v>
      </c>
      <c r="F67" s="190" t="s">
        <v>419</v>
      </c>
      <c r="G67" s="116" t="s">
        <v>420</v>
      </c>
      <c r="H67" s="163" t="s">
        <v>421</v>
      </c>
      <c r="I67" s="198" t="s">
        <v>422</v>
      </c>
      <c r="J67" s="199" t="n">
        <v>1</v>
      </c>
      <c r="K67" s="200" t="s">
        <v>129</v>
      </c>
      <c r="L67" s="201" t="n">
        <v>0</v>
      </c>
      <c r="M67" s="202" t="s">
        <v>423</v>
      </c>
      <c r="N67" s="95"/>
    </row>
    <row r="68" customFormat="false" ht="51.1" hidden="false" customHeight="false" outlineLevel="0" collapsed="false">
      <c r="A68" s="190" t="n">
        <v>65</v>
      </c>
      <c r="B68" s="196" t="s">
        <v>155</v>
      </c>
      <c r="C68" s="196" t="s">
        <v>128</v>
      </c>
      <c r="D68" s="197" t="n">
        <v>44664</v>
      </c>
      <c r="E68" s="206" t="n">
        <f aca="false">D68</f>
        <v>44664</v>
      </c>
      <c r="F68" s="190" t="s">
        <v>419</v>
      </c>
      <c r="G68" s="116" t="s">
        <v>420</v>
      </c>
      <c r="H68" s="163" t="s">
        <v>421</v>
      </c>
      <c r="I68" s="198" t="s">
        <v>422</v>
      </c>
      <c r="J68" s="199" t="n">
        <v>2</v>
      </c>
      <c r="K68" s="200" t="s">
        <v>129</v>
      </c>
      <c r="L68" s="201" t="n">
        <v>0</v>
      </c>
      <c r="M68" s="202" t="s">
        <v>423</v>
      </c>
      <c r="N68" s="95"/>
    </row>
    <row r="69" customFormat="false" ht="51.1" hidden="false" customHeight="false" outlineLevel="0" collapsed="false">
      <c r="A69" s="190" t="n">
        <v>66</v>
      </c>
      <c r="B69" s="196" t="s">
        <v>156</v>
      </c>
      <c r="C69" s="196" t="s">
        <v>128</v>
      </c>
      <c r="D69" s="197" t="n">
        <v>44664</v>
      </c>
      <c r="E69" s="206" t="n">
        <f aca="false">D69</f>
        <v>44664</v>
      </c>
      <c r="F69" s="190" t="s">
        <v>419</v>
      </c>
      <c r="G69" s="116" t="s">
        <v>420</v>
      </c>
      <c r="H69" s="163" t="s">
        <v>421</v>
      </c>
      <c r="I69" s="198" t="s">
        <v>422</v>
      </c>
      <c r="J69" s="199" t="n">
        <v>4</v>
      </c>
      <c r="K69" s="200" t="s">
        <v>129</v>
      </c>
      <c r="L69" s="201" t="n">
        <v>0.01</v>
      </c>
      <c r="M69" s="202" t="s">
        <v>423</v>
      </c>
      <c r="N69" s="95"/>
    </row>
    <row r="70" customFormat="false" ht="51.1" hidden="false" customHeight="false" outlineLevel="0" collapsed="false">
      <c r="A70" s="190" t="n">
        <v>67</v>
      </c>
      <c r="B70" s="196" t="s">
        <v>158</v>
      </c>
      <c r="C70" s="196" t="s">
        <v>128</v>
      </c>
      <c r="D70" s="197" t="n">
        <v>44664</v>
      </c>
      <c r="E70" s="206" t="n">
        <f aca="false">D70</f>
        <v>44664</v>
      </c>
      <c r="F70" s="190" t="s">
        <v>419</v>
      </c>
      <c r="G70" s="116" t="s">
        <v>420</v>
      </c>
      <c r="H70" s="163" t="s">
        <v>421</v>
      </c>
      <c r="I70" s="198" t="s">
        <v>422</v>
      </c>
      <c r="J70" s="199" t="n">
        <v>2</v>
      </c>
      <c r="K70" s="200" t="s">
        <v>129</v>
      </c>
      <c r="L70" s="201" t="n">
        <v>0</v>
      </c>
      <c r="M70" s="202" t="s">
        <v>423</v>
      </c>
      <c r="N70" s="95"/>
    </row>
    <row r="71" customFormat="false" ht="51.1" hidden="false" customHeight="false" outlineLevel="0" collapsed="false">
      <c r="A71" s="190" t="n">
        <v>68</v>
      </c>
      <c r="B71" s="196" t="s">
        <v>159</v>
      </c>
      <c r="C71" s="196" t="s">
        <v>128</v>
      </c>
      <c r="D71" s="197" t="n">
        <v>44664</v>
      </c>
      <c r="E71" s="206" t="n">
        <f aca="false">D71</f>
        <v>44664</v>
      </c>
      <c r="F71" s="190" t="s">
        <v>419</v>
      </c>
      <c r="G71" s="116" t="s">
        <v>420</v>
      </c>
      <c r="H71" s="163" t="s">
        <v>421</v>
      </c>
      <c r="I71" s="198" t="s">
        <v>422</v>
      </c>
      <c r="J71" s="199" t="n">
        <v>1</v>
      </c>
      <c r="K71" s="200" t="s">
        <v>129</v>
      </c>
      <c r="L71" s="201" t="n">
        <v>0</v>
      </c>
      <c r="M71" s="202" t="s">
        <v>423</v>
      </c>
      <c r="N71" s="95"/>
    </row>
    <row r="72" customFormat="false" ht="51.1" hidden="false" customHeight="false" outlineLevel="0" collapsed="false">
      <c r="A72" s="190" t="n">
        <v>69</v>
      </c>
      <c r="B72" s="196" t="s">
        <v>160</v>
      </c>
      <c r="C72" s="196" t="s">
        <v>128</v>
      </c>
      <c r="D72" s="197" t="n">
        <v>44664</v>
      </c>
      <c r="E72" s="206" t="n">
        <f aca="false">D72</f>
        <v>44664</v>
      </c>
      <c r="F72" s="190" t="s">
        <v>419</v>
      </c>
      <c r="G72" s="116" t="s">
        <v>420</v>
      </c>
      <c r="H72" s="163" t="s">
        <v>421</v>
      </c>
      <c r="I72" s="198" t="s">
        <v>422</v>
      </c>
      <c r="J72" s="199" t="n">
        <v>2</v>
      </c>
      <c r="K72" s="200" t="s">
        <v>129</v>
      </c>
      <c r="L72" s="201" t="n">
        <v>0</v>
      </c>
      <c r="M72" s="202" t="s">
        <v>423</v>
      </c>
      <c r="N72" s="95"/>
    </row>
    <row r="73" customFormat="false" ht="51.1" hidden="false" customHeight="false" outlineLevel="0" collapsed="false">
      <c r="A73" s="190" t="n">
        <v>70</v>
      </c>
      <c r="B73" s="196" t="s">
        <v>161</v>
      </c>
      <c r="C73" s="196" t="s">
        <v>128</v>
      </c>
      <c r="D73" s="197" t="n">
        <v>44664</v>
      </c>
      <c r="E73" s="206" t="n">
        <f aca="false">D73</f>
        <v>44664</v>
      </c>
      <c r="F73" s="190" t="s">
        <v>419</v>
      </c>
      <c r="G73" s="116" t="s">
        <v>420</v>
      </c>
      <c r="H73" s="163" t="s">
        <v>421</v>
      </c>
      <c r="I73" s="198" t="s">
        <v>422</v>
      </c>
      <c r="J73" s="199" t="n">
        <v>2</v>
      </c>
      <c r="K73" s="200" t="s">
        <v>129</v>
      </c>
      <c r="L73" s="201" t="n">
        <v>0</v>
      </c>
      <c r="M73" s="202" t="s">
        <v>423</v>
      </c>
      <c r="N73" s="95"/>
    </row>
    <row r="74" customFormat="false" ht="51.1" hidden="false" customHeight="false" outlineLevel="0" collapsed="false">
      <c r="A74" s="190" t="n">
        <v>71</v>
      </c>
      <c r="B74" s="196" t="s">
        <v>162</v>
      </c>
      <c r="C74" s="196" t="s">
        <v>128</v>
      </c>
      <c r="D74" s="197" t="n">
        <v>44664</v>
      </c>
      <c r="E74" s="206" t="n">
        <f aca="false">D74</f>
        <v>44664</v>
      </c>
      <c r="F74" s="190" t="s">
        <v>419</v>
      </c>
      <c r="G74" s="116" t="s">
        <v>420</v>
      </c>
      <c r="H74" s="163" t="s">
        <v>421</v>
      </c>
      <c r="I74" s="198" t="s">
        <v>422</v>
      </c>
      <c r="J74" s="199" t="n">
        <v>2</v>
      </c>
      <c r="K74" s="200" t="s">
        <v>129</v>
      </c>
      <c r="L74" s="201" t="n">
        <v>0</v>
      </c>
      <c r="M74" s="202" t="s">
        <v>423</v>
      </c>
      <c r="N74" s="95"/>
    </row>
    <row r="75" customFormat="false" ht="51.1" hidden="false" customHeight="false" outlineLevel="0" collapsed="false">
      <c r="A75" s="190" t="n">
        <v>72</v>
      </c>
      <c r="B75" s="196" t="s">
        <v>163</v>
      </c>
      <c r="C75" s="196" t="s">
        <v>128</v>
      </c>
      <c r="D75" s="197" t="n">
        <v>44664</v>
      </c>
      <c r="E75" s="206" t="n">
        <f aca="false">D75</f>
        <v>44664</v>
      </c>
      <c r="F75" s="190" t="s">
        <v>419</v>
      </c>
      <c r="G75" s="116" t="s">
        <v>420</v>
      </c>
      <c r="H75" s="163" t="s">
        <v>421</v>
      </c>
      <c r="I75" s="198" t="s">
        <v>422</v>
      </c>
      <c r="J75" s="199" t="n">
        <v>13</v>
      </c>
      <c r="K75" s="200" t="s">
        <v>129</v>
      </c>
      <c r="L75" s="201" t="n">
        <v>0.03</v>
      </c>
      <c r="M75" s="202" t="s">
        <v>423</v>
      </c>
      <c r="N75" s="95"/>
    </row>
    <row r="76" customFormat="false" ht="26.1" hidden="false" customHeight="false" outlineLevel="0" collapsed="false">
      <c r="A76" s="190" t="n">
        <v>73</v>
      </c>
      <c r="B76" s="196" t="s">
        <v>165</v>
      </c>
      <c r="C76" s="196" t="s">
        <v>128</v>
      </c>
      <c r="D76" s="197" t="n">
        <v>44664</v>
      </c>
      <c r="E76" s="206" t="n">
        <f aca="false">D76</f>
        <v>44664</v>
      </c>
      <c r="F76" s="190" t="s">
        <v>419</v>
      </c>
      <c r="G76" s="38" t="s">
        <v>419</v>
      </c>
      <c r="H76" s="163" t="s">
        <v>424</v>
      </c>
      <c r="I76" s="198" t="s">
        <v>425</v>
      </c>
      <c r="J76" s="199" t="n">
        <v>4</v>
      </c>
      <c r="K76" s="200" t="s">
        <v>166</v>
      </c>
      <c r="L76" s="201" t="s">
        <v>11</v>
      </c>
      <c r="M76" s="202" t="s">
        <v>423</v>
      </c>
      <c r="N76" s="95"/>
    </row>
    <row r="77" customFormat="false" ht="26.1" hidden="false" customHeight="false" outlineLevel="0" collapsed="false">
      <c r="A77" s="190" t="n">
        <v>74</v>
      </c>
      <c r="B77" s="196" t="s">
        <v>138</v>
      </c>
      <c r="C77" s="196" t="s">
        <v>128</v>
      </c>
      <c r="D77" s="197" t="n">
        <v>44664</v>
      </c>
      <c r="E77" s="206" t="n">
        <f aca="false">D77</f>
        <v>44664</v>
      </c>
      <c r="F77" s="190" t="s">
        <v>419</v>
      </c>
      <c r="G77" s="38" t="s">
        <v>419</v>
      </c>
      <c r="H77" s="163" t="s">
        <v>424</v>
      </c>
      <c r="I77" s="198" t="s">
        <v>425</v>
      </c>
      <c r="J77" s="199" t="n">
        <v>8</v>
      </c>
      <c r="K77" s="200" t="s">
        <v>166</v>
      </c>
      <c r="L77" s="201" t="s">
        <v>11</v>
      </c>
      <c r="M77" s="202" t="s">
        <v>423</v>
      </c>
      <c r="N77" s="95"/>
    </row>
    <row r="78" customFormat="false" ht="26.1" hidden="false" customHeight="false" outlineLevel="0" collapsed="false">
      <c r="A78" s="190" t="n">
        <v>75</v>
      </c>
      <c r="B78" s="196" t="s">
        <v>169</v>
      </c>
      <c r="C78" s="196" t="s">
        <v>128</v>
      </c>
      <c r="D78" s="197" t="n">
        <v>44664</v>
      </c>
      <c r="E78" s="206" t="n">
        <f aca="false">D78</f>
        <v>44664</v>
      </c>
      <c r="F78" s="190" t="s">
        <v>419</v>
      </c>
      <c r="G78" s="38" t="s">
        <v>419</v>
      </c>
      <c r="H78" s="163" t="s">
        <v>424</v>
      </c>
      <c r="I78" s="198" t="s">
        <v>425</v>
      </c>
      <c r="J78" s="199" t="n">
        <v>11</v>
      </c>
      <c r="K78" s="200" t="s">
        <v>166</v>
      </c>
      <c r="L78" s="201" t="s">
        <v>11</v>
      </c>
      <c r="M78" s="202" t="s">
        <v>423</v>
      </c>
      <c r="N78" s="95"/>
    </row>
    <row r="79" customFormat="false" ht="26.1" hidden="false" customHeight="false" outlineLevel="0" collapsed="false">
      <c r="A79" s="190" t="n">
        <v>76</v>
      </c>
      <c r="B79" s="196" t="s">
        <v>171</v>
      </c>
      <c r="C79" s="196" t="s">
        <v>128</v>
      </c>
      <c r="D79" s="197" t="n">
        <v>44664</v>
      </c>
      <c r="E79" s="206" t="n">
        <f aca="false">D79</f>
        <v>44664</v>
      </c>
      <c r="F79" s="190" t="s">
        <v>419</v>
      </c>
      <c r="G79" s="38" t="s">
        <v>419</v>
      </c>
      <c r="H79" s="163" t="s">
        <v>424</v>
      </c>
      <c r="I79" s="198" t="s">
        <v>425</v>
      </c>
      <c r="J79" s="199" t="n">
        <v>23</v>
      </c>
      <c r="K79" s="200" t="s">
        <v>166</v>
      </c>
      <c r="L79" s="201" t="s">
        <v>11</v>
      </c>
      <c r="M79" s="202" t="s">
        <v>423</v>
      </c>
      <c r="N79" s="95"/>
    </row>
    <row r="80" customFormat="false" ht="26.1" hidden="false" customHeight="false" outlineLevel="0" collapsed="false">
      <c r="A80" s="190" t="n">
        <v>77</v>
      </c>
      <c r="B80" s="196" t="s">
        <v>173</v>
      </c>
      <c r="C80" s="196" t="s">
        <v>128</v>
      </c>
      <c r="D80" s="197" t="n">
        <v>44664</v>
      </c>
      <c r="E80" s="206" t="n">
        <f aca="false">D80</f>
        <v>44664</v>
      </c>
      <c r="F80" s="190" t="s">
        <v>419</v>
      </c>
      <c r="G80" s="38" t="s">
        <v>419</v>
      </c>
      <c r="H80" s="163" t="s">
        <v>424</v>
      </c>
      <c r="I80" s="198" t="s">
        <v>425</v>
      </c>
      <c r="J80" s="199" t="n">
        <v>1</v>
      </c>
      <c r="K80" s="200" t="s">
        <v>166</v>
      </c>
      <c r="L80" s="201" t="s">
        <v>11</v>
      </c>
      <c r="M80" s="202" t="s">
        <v>423</v>
      </c>
      <c r="N80" s="95"/>
    </row>
    <row r="81" customFormat="false" ht="41.1" hidden="false" customHeight="false" outlineLevel="0" collapsed="false">
      <c r="A81" s="190" t="n">
        <v>78</v>
      </c>
      <c r="B81" s="196" t="s">
        <v>169</v>
      </c>
      <c r="C81" s="196" t="s">
        <v>128</v>
      </c>
      <c r="D81" s="197" t="n">
        <v>44664</v>
      </c>
      <c r="E81" s="206" t="n">
        <f aca="false">D81</f>
        <v>44664</v>
      </c>
      <c r="F81" s="190" t="s">
        <v>419</v>
      </c>
      <c r="G81" s="36" t="s">
        <v>420</v>
      </c>
      <c r="H81" s="163" t="s">
        <v>424</v>
      </c>
      <c r="I81" s="198" t="s">
        <v>426</v>
      </c>
      <c r="J81" s="199" t="n">
        <v>2</v>
      </c>
      <c r="K81" s="200" t="s">
        <v>108</v>
      </c>
      <c r="L81" s="201" t="n">
        <v>0</v>
      </c>
      <c r="M81" s="202" t="s">
        <v>423</v>
      </c>
      <c r="N81" s="95"/>
    </row>
    <row r="82" customFormat="false" ht="41.1" hidden="false" customHeight="false" outlineLevel="0" collapsed="false">
      <c r="A82" s="190" t="n">
        <v>79</v>
      </c>
      <c r="B82" s="196" t="s">
        <v>174</v>
      </c>
      <c r="C82" s="196" t="s">
        <v>128</v>
      </c>
      <c r="D82" s="197" t="n">
        <v>44664</v>
      </c>
      <c r="E82" s="206" t="n">
        <f aca="false">D82</f>
        <v>44664</v>
      </c>
      <c r="F82" s="190" t="s">
        <v>419</v>
      </c>
      <c r="G82" s="116" t="s">
        <v>420</v>
      </c>
      <c r="H82" s="163" t="s">
        <v>424</v>
      </c>
      <c r="I82" s="198" t="s">
        <v>426</v>
      </c>
      <c r="J82" s="199" t="n">
        <v>2</v>
      </c>
      <c r="K82" s="200" t="s">
        <v>108</v>
      </c>
      <c r="L82" s="203" t="n">
        <v>0</v>
      </c>
      <c r="M82" s="202" t="s">
        <v>423</v>
      </c>
      <c r="N82" s="95"/>
    </row>
    <row r="83" customFormat="false" ht="41.1" hidden="false" customHeight="false" outlineLevel="0" collapsed="false">
      <c r="A83" s="190" t="n">
        <v>80</v>
      </c>
      <c r="B83" s="196" t="s">
        <v>171</v>
      </c>
      <c r="C83" s="196" t="s">
        <v>128</v>
      </c>
      <c r="D83" s="197" t="n">
        <v>44664</v>
      </c>
      <c r="E83" s="206" t="n">
        <f aca="false">D83</f>
        <v>44664</v>
      </c>
      <c r="F83" s="190" t="s">
        <v>419</v>
      </c>
      <c r="G83" s="116" t="s">
        <v>420</v>
      </c>
      <c r="H83" s="163" t="s">
        <v>424</v>
      </c>
      <c r="I83" s="198" t="s">
        <v>426</v>
      </c>
      <c r="J83" s="199" t="n">
        <v>9</v>
      </c>
      <c r="K83" s="200" t="s">
        <v>108</v>
      </c>
      <c r="L83" s="203" t="n">
        <v>0.02</v>
      </c>
      <c r="M83" s="202" t="s">
        <v>423</v>
      </c>
      <c r="N83" s="95"/>
    </row>
    <row r="84" customFormat="false" ht="41.1" hidden="false" customHeight="false" outlineLevel="0" collapsed="false">
      <c r="A84" s="190" t="n">
        <v>81</v>
      </c>
      <c r="B84" s="196" t="s">
        <v>173</v>
      </c>
      <c r="C84" s="196" t="s">
        <v>128</v>
      </c>
      <c r="D84" s="197" t="n">
        <v>44664</v>
      </c>
      <c r="E84" s="206" t="n">
        <f aca="false">D84</f>
        <v>44664</v>
      </c>
      <c r="F84" s="190" t="s">
        <v>419</v>
      </c>
      <c r="G84" s="116" t="s">
        <v>420</v>
      </c>
      <c r="H84" s="163" t="s">
        <v>424</v>
      </c>
      <c r="I84" s="198" t="s">
        <v>426</v>
      </c>
      <c r="J84" s="199" t="n">
        <v>2</v>
      </c>
      <c r="K84" s="200" t="s">
        <v>108</v>
      </c>
      <c r="L84" s="201" t="n">
        <v>0</v>
      </c>
      <c r="M84" s="202" t="s">
        <v>423</v>
      </c>
      <c r="N84" s="95"/>
    </row>
    <row r="85" customFormat="false" ht="41.1" hidden="false" customHeight="false" outlineLevel="0" collapsed="false">
      <c r="A85" s="190" t="n">
        <v>82</v>
      </c>
      <c r="B85" s="196" t="s">
        <v>163</v>
      </c>
      <c r="C85" s="196" t="s">
        <v>128</v>
      </c>
      <c r="D85" s="197" t="n">
        <v>44664</v>
      </c>
      <c r="E85" s="206" t="n">
        <f aca="false">D85</f>
        <v>44664</v>
      </c>
      <c r="F85" s="190" t="s">
        <v>419</v>
      </c>
      <c r="G85" s="116" t="s">
        <v>420</v>
      </c>
      <c r="H85" s="163" t="s">
        <v>424</v>
      </c>
      <c r="I85" s="198" t="s">
        <v>426</v>
      </c>
      <c r="J85" s="199" t="n">
        <v>6</v>
      </c>
      <c r="K85" s="200" t="s">
        <v>108</v>
      </c>
      <c r="L85" s="203" t="n">
        <v>0.01</v>
      </c>
      <c r="M85" s="202" t="s">
        <v>423</v>
      </c>
      <c r="N85" s="95"/>
    </row>
    <row r="86" customFormat="false" ht="34.4" hidden="false" customHeight="false" outlineLevel="0" collapsed="false">
      <c r="A86" s="190" t="n">
        <v>83</v>
      </c>
      <c r="B86" s="196" t="s">
        <v>177</v>
      </c>
      <c r="C86" s="196" t="s">
        <v>178</v>
      </c>
      <c r="D86" s="197" t="n">
        <v>44664</v>
      </c>
      <c r="E86" s="206" t="n">
        <f aca="false">D86</f>
        <v>44664</v>
      </c>
      <c r="F86" s="190" t="s">
        <v>419</v>
      </c>
      <c r="G86" s="36" t="s">
        <v>427</v>
      </c>
      <c r="H86" s="163" t="s">
        <v>421</v>
      </c>
      <c r="I86" s="198" t="s">
        <v>428</v>
      </c>
      <c r="J86" s="107" t="n">
        <v>58</v>
      </c>
      <c r="K86" s="200" t="s">
        <v>129</v>
      </c>
      <c r="L86" s="201" t="n">
        <v>0.58</v>
      </c>
      <c r="M86" s="202" t="s">
        <v>423</v>
      </c>
      <c r="N86" s="95"/>
    </row>
    <row r="87" customFormat="false" ht="34.4" hidden="false" customHeight="false" outlineLevel="0" collapsed="false">
      <c r="A87" s="190" t="n">
        <v>84</v>
      </c>
      <c r="B87" s="196" t="s">
        <v>180</v>
      </c>
      <c r="C87" s="196" t="s">
        <v>178</v>
      </c>
      <c r="D87" s="197" t="n">
        <v>44664</v>
      </c>
      <c r="E87" s="206" t="n">
        <f aca="false">D87</f>
        <v>44664</v>
      </c>
      <c r="F87" s="190" t="s">
        <v>419</v>
      </c>
      <c r="G87" s="36" t="s">
        <v>427</v>
      </c>
      <c r="H87" s="163" t="s">
        <v>421</v>
      </c>
      <c r="I87" s="198" t="s">
        <v>428</v>
      </c>
      <c r="J87" s="107" t="n">
        <v>22</v>
      </c>
      <c r="K87" s="200" t="s">
        <v>129</v>
      </c>
      <c r="L87" s="201" t="n">
        <v>0.22</v>
      </c>
      <c r="M87" s="202" t="s">
        <v>423</v>
      </c>
      <c r="N87" s="95"/>
    </row>
    <row r="88" customFormat="false" ht="34.4" hidden="false" customHeight="false" outlineLevel="0" collapsed="false">
      <c r="A88" s="190" t="n">
        <v>85</v>
      </c>
      <c r="B88" s="196" t="s">
        <v>182</v>
      </c>
      <c r="C88" s="196" t="s">
        <v>178</v>
      </c>
      <c r="D88" s="197" t="n">
        <v>44664</v>
      </c>
      <c r="E88" s="206" t="n">
        <f aca="false">D88</f>
        <v>44664</v>
      </c>
      <c r="F88" s="190" t="s">
        <v>419</v>
      </c>
      <c r="G88" s="36" t="s">
        <v>427</v>
      </c>
      <c r="H88" s="163" t="s">
        <v>421</v>
      </c>
      <c r="I88" s="198" t="s">
        <v>428</v>
      </c>
      <c r="J88" s="107" t="n">
        <v>90</v>
      </c>
      <c r="K88" s="200" t="s">
        <v>129</v>
      </c>
      <c r="L88" s="201" t="n">
        <v>0.9</v>
      </c>
      <c r="M88" s="202" t="s">
        <v>423</v>
      </c>
      <c r="N88" s="95"/>
    </row>
    <row r="89" customFormat="false" ht="34.4" hidden="false" customHeight="false" outlineLevel="0" collapsed="false">
      <c r="A89" s="190" t="n">
        <v>86</v>
      </c>
      <c r="B89" s="196" t="s">
        <v>184</v>
      </c>
      <c r="C89" s="196" t="s">
        <v>178</v>
      </c>
      <c r="D89" s="197" t="n">
        <v>44664</v>
      </c>
      <c r="E89" s="206" t="n">
        <f aca="false">D89</f>
        <v>44664</v>
      </c>
      <c r="F89" s="190" t="s">
        <v>419</v>
      </c>
      <c r="G89" s="36" t="s">
        <v>427</v>
      </c>
      <c r="H89" s="163" t="s">
        <v>421</v>
      </c>
      <c r="I89" s="198" t="s">
        <v>428</v>
      </c>
      <c r="J89" s="199" t="n">
        <v>9</v>
      </c>
      <c r="K89" s="200" t="s">
        <v>129</v>
      </c>
      <c r="L89" s="201" t="n">
        <v>0.09</v>
      </c>
      <c r="M89" s="202" t="s">
        <v>423</v>
      </c>
      <c r="N89" s="95"/>
    </row>
    <row r="90" customFormat="false" ht="48.05" hidden="false" customHeight="true" outlineLevel="0" collapsed="false">
      <c r="A90" s="190" t="n">
        <v>87</v>
      </c>
      <c r="B90" s="196" t="s">
        <v>127</v>
      </c>
      <c r="C90" s="196" t="s">
        <v>128</v>
      </c>
      <c r="D90" s="197" t="n">
        <v>44673</v>
      </c>
      <c r="E90" s="206" t="n">
        <f aca="false">D90</f>
        <v>44673</v>
      </c>
      <c r="F90" s="190" t="s">
        <v>419</v>
      </c>
      <c r="G90" s="116" t="s">
        <v>420</v>
      </c>
      <c r="H90" s="163" t="s">
        <v>421</v>
      </c>
      <c r="I90" s="198" t="s">
        <v>422</v>
      </c>
      <c r="J90" s="199" t="n">
        <v>3</v>
      </c>
      <c r="K90" s="200" t="s">
        <v>129</v>
      </c>
      <c r="L90" s="201" t="n">
        <v>0.01</v>
      </c>
      <c r="M90" s="202" t="s">
        <v>423</v>
      </c>
      <c r="N90" s="95"/>
    </row>
    <row r="91" customFormat="false" ht="33.95" hidden="false" customHeight="true" outlineLevel="0" collapsed="false">
      <c r="A91" s="190" t="n">
        <v>88</v>
      </c>
      <c r="B91" s="196" t="s">
        <v>131</v>
      </c>
      <c r="C91" s="196" t="s">
        <v>128</v>
      </c>
      <c r="D91" s="197" t="n">
        <v>44673</v>
      </c>
      <c r="E91" s="206" t="n">
        <f aca="false">D91</f>
        <v>44673</v>
      </c>
      <c r="F91" s="190" t="s">
        <v>419</v>
      </c>
      <c r="G91" s="116" t="s">
        <v>420</v>
      </c>
      <c r="H91" s="163" t="s">
        <v>421</v>
      </c>
      <c r="I91" s="198" t="s">
        <v>422</v>
      </c>
      <c r="J91" s="107" t="n">
        <v>1</v>
      </c>
      <c r="K91" s="200" t="s">
        <v>129</v>
      </c>
      <c r="L91" s="201" t="n">
        <v>0</v>
      </c>
      <c r="M91" s="202" t="s">
        <v>423</v>
      </c>
      <c r="N91" s="95"/>
    </row>
    <row r="92" customFormat="false" ht="33.95" hidden="false" customHeight="true" outlineLevel="0" collapsed="false">
      <c r="A92" s="190" t="n">
        <v>89</v>
      </c>
      <c r="B92" s="196" t="s">
        <v>132</v>
      </c>
      <c r="C92" s="196" t="s">
        <v>128</v>
      </c>
      <c r="D92" s="197" t="n">
        <v>44673</v>
      </c>
      <c r="E92" s="206" t="n">
        <f aca="false">D92</f>
        <v>44673</v>
      </c>
      <c r="F92" s="190" t="s">
        <v>419</v>
      </c>
      <c r="G92" s="116" t="s">
        <v>420</v>
      </c>
      <c r="H92" s="163" t="s">
        <v>421</v>
      </c>
      <c r="I92" s="198" t="s">
        <v>422</v>
      </c>
      <c r="J92" s="107" t="n">
        <v>4</v>
      </c>
      <c r="K92" s="200" t="s">
        <v>129</v>
      </c>
      <c r="L92" s="201" t="n">
        <v>0.01</v>
      </c>
      <c r="M92" s="202" t="s">
        <v>423</v>
      </c>
      <c r="N92" s="95"/>
    </row>
    <row r="93" customFormat="false" ht="25.7" hidden="false" customHeight="true" outlineLevel="0" collapsed="false">
      <c r="A93" s="190" t="n">
        <v>90</v>
      </c>
      <c r="B93" s="196" t="s">
        <v>134</v>
      </c>
      <c r="C93" s="196" t="s">
        <v>128</v>
      </c>
      <c r="D93" s="197" t="n">
        <v>44673</v>
      </c>
      <c r="E93" s="206" t="n">
        <f aca="false">D93</f>
        <v>44673</v>
      </c>
      <c r="F93" s="190" t="s">
        <v>419</v>
      </c>
      <c r="G93" s="116" t="s">
        <v>420</v>
      </c>
      <c r="H93" s="163" t="s">
        <v>421</v>
      </c>
      <c r="I93" s="198" t="s">
        <v>422</v>
      </c>
      <c r="J93" s="107" t="n">
        <v>2</v>
      </c>
      <c r="K93" s="200" t="s">
        <v>129</v>
      </c>
      <c r="L93" s="201" t="n">
        <v>0</v>
      </c>
      <c r="M93" s="202" t="s">
        <v>423</v>
      </c>
      <c r="N93" s="95"/>
    </row>
    <row r="94" customFormat="false" ht="35.65" hidden="false" customHeight="true" outlineLevel="0" collapsed="false">
      <c r="A94" s="190" t="n">
        <v>91</v>
      </c>
      <c r="B94" s="196" t="s">
        <v>135</v>
      </c>
      <c r="C94" s="196" t="s">
        <v>128</v>
      </c>
      <c r="D94" s="197" t="n">
        <v>44673</v>
      </c>
      <c r="E94" s="206" t="n">
        <f aca="false">D94</f>
        <v>44673</v>
      </c>
      <c r="F94" s="190" t="s">
        <v>419</v>
      </c>
      <c r="G94" s="116" t="s">
        <v>420</v>
      </c>
      <c r="H94" s="163" t="s">
        <v>421</v>
      </c>
      <c r="I94" s="198" t="s">
        <v>422</v>
      </c>
      <c r="J94" s="199" t="n">
        <v>1</v>
      </c>
      <c r="K94" s="200" t="s">
        <v>129</v>
      </c>
      <c r="L94" s="201" t="n">
        <v>0</v>
      </c>
      <c r="M94" s="202" t="s">
        <v>423</v>
      </c>
      <c r="N94" s="95"/>
    </row>
    <row r="95" customFormat="false" ht="37.3" hidden="false" customHeight="true" outlineLevel="0" collapsed="false">
      <c r="A95" s="190" t="n">
        <v>92</v>
      </c>
      <c r="B95" s="196" t="s">
        <v>136</v>
      </c>
      <c r="C95" s="196" t="s">
        <v>128</v>
      </c>
      <c r="D95" s="197" t="n">
        <v>44673</v>
      </c>
      <c r="E95" s="206" t="n">
        <f aca="false">D95</f>
        <v>44673</v>
      </c>
      <c r="F95" s="190" t="s">
        <v>419</v>
      </c>
      <c r="G95" s="116" t="s">
        <v>420</v>
      </c>
      <c r="H95" s="163" t="s">
        <v>421</v>
      </c>
      <c r="I95" s="198" t="s">
        <v>422</v>
      </c>
      <c r="J95" s="199" t="n">
        <v>1</v>
      </c>
      <c r="K95" s="200" t="s">
        <v>129</v>
      </c>
      <c r="L95" s="201" t="n">
        <v>0</v>
      </c>
      <c r="M95" s="202" t="s">
        <v>423</v>
      </c>
      <c r="N95" s="95"/>
    </row>
    <row r="96" customFormat="false" ht="37.3" hidden="false" customHeight="true" outlineLevel="0" collapsed="false">
      <c r="A96" s="190" t="n">
        <v>93</v>
      </c>
      <c r="B96" s="196" t="s">
        <v>137</v>
      </c>
      <c r="C96" s="196" t="s">
        <v>128</v>
      </c>
      <c r="D96" s="197" t="n">
        <v>44673</v>
      </c>
      <c r="E96" s="206" t="n">
        <f aca="false">D96</f>
        <v>44673</v>
      </c>
      <c r="F96" s="190" t="s">
        <v>419</v>
      </c>
      <c r="G96" s="116" t="s">
        <v>420</v>
      </c>
      <c r="H96" s="163" t="s">
        <v>421</v>
      </c>
      <c r="I96" s="198" t="s">
        <v>422</v>
      </c>
      <c r="J96" s="199" t="n">
        <v>1</v>
      </c>
      <c r="K96" s="200" t="s">
        <v>129</v>
      </c>
      <c r="L96" s="201" t="n">
        <v>0</v>
      </c>
      <c r="M96" s="202" t="s">
        <v>423</v>
      </c>
      <c r="N96" s="95"/>
    </row>
    <row r="97" customFormat="false" ht="50.55" hidden="false" customHeight="true" outlineLevel="0" collapsed="false">
      <c r="A97" s="190" t="n">
        <v>94</v>
      </c>
      <c r="B97" s="196" t="s">
        <v>138</v>
      </c>
      <c r="C97" s="196" t="s">
        <v>128</v>
      </c>
      <c r="D97" s="197" t="n">
        <v>44673</v>
      </c>
      <c r="E97" s="206" t="n">
        <f aca="false">D97</f>
        <v>44673</v>
      </c>
      <c r="F97" s="190" t="s">
        <v>419</v>
      </c>
      <c r="G97" s="116" t="s">
        <v>420</v>
      </c>
      <c r="H97" s="163" t="s">
        <v>421</v>
      </c>
      <c r="I97" s="198" t="s">
        <v>422</v>
      </c>
      <c r="J97" s="199" t="n">
        <v>22</v>
      </c>
      <c r="K97" s="200" t="s">
        <v>129</v>
      </c>
      <c r="L97" s="201" t="n">
        <v>0.04</v>
      </c>
      <c r="M97" s="202" t="s">
        <v>423</v>
      </c>
      <c r="N97" s="95"/>
    </row>
    <row r="98" customFormat="false" ht="50.55" hidden="false" customHeight="true" outlineLevel="0" collapsed="false">
      <c r="A98" s="190" t="n">
        <v>95</v>
      </c>
      <c r="B98" s="196" t="s">
        <v>140</v>
      </c>
      <c r="C98" s="196" t="s">
        <v>128</v>
      </c>
      <c r="D98" s="197" t="n">
        <v>44673</v>
      </c>
      <c r="E98" s="206" t="n">
        <f aca="false">D98</f>
        <v>44673</v>
      </c>
      <c r="F98" s="190" t="s">
        <v>419</v>
      </c>
      <c r="G98" s="116" t="s">
        <v>420</v>
      </c>
      <c r="H98" s="163" t="s">
        <v>421</v>
      </c>
      <c r="I98" s="198" t="s">
        <v>422</v>
      </c>
      <c r="J98" s="199" t="n">
        <v>1</v>
      </c>
      <c r="K98" s="200" t="s">
        <v>129</v>
      </c>
      <c r="L98" s="201" t="n">
        <v>0</v>
      </c>
      <c r="M98" s="202" t="s">
        <v>423</v>
      </c>
      <c r="N98" s="95"/>
    </row>
    <row r="99" customFormat="false" ht="45.6" hidden="false" customHeight="true" outlineLevel="0" collapsed="false">
      <c r="A99" s="190" t="n">
        <v>96</v>
      </c>
      <c r="B99" s="196" t="s">
        <v>141</v>
      </c>
      <c r="C99" s="196" t="s">
        <v>128</v>
      </c>
      <c r="D99" s="197" t="n">
        <v>44673</v>
      </c>
      <c r="E99" s="206" t="n">
        <f aca="false">D99</f>
        <v>44673</v>
      </c>
      <c r="F99" s="190" t="s">
        <v>419</v>
      </c>
      <c r="G99" s="36" t="s">
        <v>420</v>
      </c>
      <c r="H99" s="202" t="s">
        <v>421</v>
      </c>
      <c r="I99" s="202" t="s">
        <v>422</v>
      </c>
      <c r="J99" s="207" t="n">
        <v>2</v>
      </c>
      <c r="K99" s="200" t="s">
        <v>129</v>
      </c>
      <c r="L99" s="208" t="n">
        <v>0</v>
      </c>
      <c r="M99" s="202" t="s">
        <v>423</v>
      </c>
      <c r="N99" s="95"/>
    </row>
    <row r="100" customFormat="false" ht="45.6" hidden="false" customHeight="true" outlineLevel="0" collapsed="false">
      <c r="A100" s="190" t="n">
        <v>97</v>
      </c>
      <c r="B100" s="196" t="s">
        <v>142</v>
      </c>
      <c r="C100" s="196" t="s">
        <v>128</v>
      </c>
      <c r="D100" s="197" t="n">
        <v>44673</v>
      </c>
      <c r="E100" s="206" t="n">
        <f aca="false">D100</f>
        <v>44673</v>
      </c>
      <c r="F100" s="190" t="s">
        <v>419</v>
      </c>
      <c r="G100" s="116" t="s">
        <v>420</v>
      </c>
      <c r="H100" s="163" t="s">
        <v>421</v>
      </c>
      <c r="I100" s="198" t="s">
        <v>422</v>
      </c>
      <c r="J100" s="199" t="n">
        <v>1</v>
      </c>
      <c r="K100" s="200" t="s">
        <v>129</v>
      </c>
      <c r="L100" s="201" t="n">
        <v>0</v>
      </c>
      <c r="M100" s="202" t="s">
        <v>423</v>
      </c>
      <c r="N100" s="95"/>
    </row>
    <row r="101" customFormat="false" ht="45.6" hidden="false" customHeight="true" outlineLevel="0" collapsed="false">
      <c r="A101" s="190" t="n">
        <v>98</v>
      </c>
      <c r="B101" s="196" t="s">
        <v>143</v>
      </c>
      <c r="C101" s="196" t="s">
        <v>128</v>
      </c>
      <c r="D101" s="197" t="n">
        <v>44673</v>
      </c>
      <c r="E101" s="206" t="n">
        <f aca="false">D101</f>
        <v>44673</v>
      </c>
      <c r="F101" s="190" t="s">
        <v>419</v>
      </c>
      <c r="G101" s="116" t="s">
        <v>420</v>
      </c>
      <c r="H101" s="163" t="s">
        <v>421</v>
      </c>
      <c r="I101" s="198" t="s">
        <v>422</v>
      </c>
      <c r="J101" s="199" t="n">
        <v>2</v>
      </c>
      <c r="K101" s="200" t="s">
        <v>129</v>
      </c>
      <c r="L101" s="201" t="n">
        <v>0</v>
      </c>
      <c r="M101" s="202" t="s">
        <v>423</v>
      </c>
      <c r="N101" s="95"/>
    </row>
    <row r="102" customFormat="false" ht="45.6" hidden="false" customHeight="true" outlineLevel="0" collapsed="false">
      <c r="A102" s="190" t="n">
        <v>99</v>
      </c>
      <c r="B102" s="196" t="s">
        <v>144</v>
      </c>
      <c r="C102" s="196" t="s">
        <v>128</v>
      </c>
      <c r="D102" s="197" t="n">
        <v>44673</v>
      </c>
      <c r="E102" s="206" t="n">
        <f aca="false">D102</f>
        <v>44673</v>
      </c>
      <c r="F102" s="190" t="s">
        <v>419</v>
      </c>
      <c r="G102" s="116" t="s">
        <v>420</v>
      </c>
      <c r="H102" s="163" t="s">
        <v>421</v>
      </c>
      <c r="I102" s="198" t="s">
        <v>422</v>
      </c>
      <c r="J102" s="199" t="n">
        <v>2</v>
      </c>
      <c r="K102" s="200" t="s">
        <v>129</v>
      </c>
      <c r="L102" s="201" t="n">
        <v>0</v>
      </c>
      <c r="M102" s="202" t="s">
        <v>423</v>
      </c>
      <c r="N102" s="95"/>
    </row>
    <row r="103" customFormat="false" ht="45.6" hidden="false" customHeight="true" outlineLevel="0" collapsed="false">
      <c r="A103" s="190" t="n">
        <v>100</v>
      </c>
      <c r="B103" s="196" t="s">
        <v>145</v>
      </c>
      <c r="C103" s="196" t="s">
        <v>128</v>
      </c>
      <c r="D103" s="197" t="n">
        <v>44673</v>
      </c>
      <c r="E103" s="206" t="n">
        <f aca="false">D103</f>
        <v>44673</v>
      </c>
      <c r="F103" s="190" t="s">
        <v>419</v>
      </c>
      <c r="G103" s="116" t="s">
        <v>420</v>
      </c>
      <c r="H103" s="163" t="s">
        <v>421</v>
      </c>
      <c r="I103" s="198" t="s">
        <v>422</v>
      </c>
      <c r="J103" s="199" t="n">
        <v>1</v>
      </c>
      <c r="K103" s="200" t="s">
        <v>129</v>
      </c>
      <c r="L103" s="201" t="n">
        <v>0</v>
      </c>
      <c r="M103" s="202" t="s">
        <v>423</v>
      </c>
      <c r="N103" s="95"/>
    </row>
    <row r="104" customFormat="false" ht="45.6" hidden="false" customHeight="true" outlineLevel="0" collapsed="false">
      <c r="A104" s="190" t="n">
        <v>101</v>
      </c>
      <c r="B104" s="196" t="s">
        <v>146</v>
      </c>
      <c r="C104" s="196" t="s">
        <v>128</v>
      </c>
      <c r="D104" s="197" t="n">
        <v>44673</v>
      </c>
      <c r="E104" s="206" t="n">
        <f aca="false">D104</f>
        <v>44673</v>
      </c>
      <c r="F104" s="190" t="s">
        <v>419</v>
      </c>
      <c r="G104" s="116" t="s">
        <v>420</v>
      </c>
      <c r="H104" s="163" t="s">
        <v>421</v>
      </c>
      <c r="I104" s="198" t="s">
        <v>422</v>
      </c>
      <c r="J104" s="199" t="n">
        <v>1</v>
      </c>
      <c r="K104" s="200" t="s">
        <v>129</v>
      </c>
      <c r="L104" s="201" t="n">
        <v>0</v>
      </c>
      <c r="M104" s="202" t="s">
        <v>423</v>
      </c>
      <c r="N104" s="95"/>
    </row>
    <row r="105" customFormat="false" ht="51.1" hidden="false" customHeight="false" outlineLevel="0" collapsed="false">
      <c r="A105" s="190" t="n">
        <v>102</v>
      </c>
      <c r="B105" s="196" t="s">
        <v>147</v>
      </c>
      <c r="C105" s="196" t="s">
        <v>128</v>
      </c>
      <c r="D105" s="197" t="n">
        <v>44673</v>
      </c>
      <c r="E105" s="206" t="n">
        <f aca="false">D105</f>
        <v>44673</v>
      </c>
      <c r="F105" s="190" t="s">
        <v>419</v>
      </c>
      <c r="G105" s="36" t="s">
        <v>420</v>
      </c>
      <c r="H105" s="163" t="s">
        <v>421</v>
      </c>
      <c r="I105" s="198" t="s">
        <v>422</v>
      </c>
      <c r="J105" s="199" t="n">
        <v>33</v>
      </c>
      <c r="K105" s="200" t="s">
        <v>129</v>
      </c>
      <c r="L105" s="201" t="n">
        <v>0.07</v>
      </c>
      <c r="M105" s="202" t="s">
        <v>423</v>
      </c>
      <c r="N105" s="95"/>
    </row>
    <row r="106" customFormat="false" ht="51.1" hidden="false" customHeight="false" outlineLevel="0" collapsed="false">
      <c r="A106" s="190" t="n">
        <v>103</v>
      </c>
      <c r="B106" s="196" t="s">
        <v>149</v>
      </c>
      <c r="C106" s="196" t="s">
        <v>128</v>
      </c>
      <c r="D106" s="197" t="n">
        <v>44673</v>
      </c>
      <c r="E106" s="206" t="n">
        <f aca="false">D106</f>
        <v>44673</v>
      </c>
      <c r="F106" s="190" t="s">
        <v>419</v>
      </c>
      <c r="G106" s="36" t="s">
        <v>420</v>
      </c>
      <c r="H106" s="163" t="s">
        <v>421</v>
      </c>
      <c r="I106" s="198" t="s">
        <v>422</v>
      </c>
      <c r="J106" s="199" t="n">
        <v>2</v>
      </c>
      <c r="K106" s="200" t="s">
        <v>129</v>
      </c>
      <c r="L106" s="201" t="n">
        <v>0</v>
      </c>
      <c r="M106" s="202" t="s">
        <v>423</v>
      </c>
      <c r="N106" s="95"/>
    </row>
    <row r="107" customFormat="false" ht="51.1" hidden="false" customHeight="false" outlineLevel="0" collapsed="false">
      <c r="A107" s="190" t="n">
        <v>104</v>
      </c>
      <c r="B107" s="196" t="s">
        <v>150</v>
      </c>
      <c r="C107" s="196" t="s">
        <v>128</v>
      </c>
      <c r="D107" s="197" t="n">
        <v>44673</v>
      </c>
      <c r="E107" s="206" t="n">
        <f aca="false">D107</f>
        <v>44673</v>
      </c>
      <c r="F107" s="190" t="s">
        <v>419</v>
      </c>
      <c r="G107" s="36" t="s">
        <v>420</v>
      </c>
      <c r="H107" s="163" t="s">
        <v>421</v>
      </c>
      <c r="I107" s="198" t="s">
        <v>422</v>
      </c>
      <c r="J107" s="199" t="n">
        <v>1</v>
      </c>
      <c r="K107" s="200" t="s">
        <v>129</v>
      </c>
      <c r="L107" s="201" t="n">
        <v>0</v>
      </c>
      <c r="M107" s="202" t="s">
        <v>423</v>
      </c>
      <c r="N107" s="95"/>
    </row>
    <row r="108" customFormat="false" ht="51.1" hidden="false" customHeight="false" outlineLevel="0" collapsed="false">
      <c r="A108" s="190" t="n">
        <v>105</v>
      </c>
      <c r="B108" s="196" t="s">
        <v>151</v>
      </c>
      <c r="C108" s="196" t="s">
        <v>128</v>
      </c>
      <c r="D108" s="197" t="n">
        <v>44673</v>
      </c>
      <c r="E108" s="206" t="n">
        <f aca="false">D108</f>
        <v>44673</v>
      </c>
      <c r="F108" s="190" t="s">
        <v>419</v>
      </c>
      <c r="G108" s="36" t="s">
        <v>420</v>
      </c>
      <c r="H108" s="163" t="s">
        <v>421</v>
      </c>
      <c r="I108" s="198" t="s">
        <v>422</v>
      </c>
      <c r="J108" s="199" t="n">
        <v>3</v>
      </c>
      <c r="K108" s="200" t="s">
        <v>129</v>
      </c>
      <c r="L108" s="201" t="n">
        <v>0.01</v>
      </c>
      <c r="M108" s="202" t="s">
        <v>423</v>
      </c>
      <c r="N108" s="95"/>
    </row>
    <row r="109" customFormat="false" ht="51.1" hidden="false" customHeight="false" outlineLevel="0" collapsed="false">
      <c r="A109" s="190" t="n">
        <v>106</v>
      </c>
      <c r="B109" s="196" t="s">
        <v>153</v>
      </c>
      <c r="C109" s="196" t="s">
        <v>128</v>
      </c>
      <c r="D109" s="197" t="n">
        <v>44673</v>
      </c>
      <c r="E109" s="206" t="n">
        <f aca="false">D109</f>
        <v>44673</v>
      </c>
      <c r="F109" s="190" t="s">
        <v>419</v>
      </c>
      <c r="G109" s="116" t="s">
        <v>420</v>
      </c>
      <c r="H109" s="163" t="s">
        <v>421</v>
      </c>
      <c r="I109" s="198" t="s">
        <v>422</v>
      </c>
      <c r="J109" s="199" t="n">
        <v>1</v>
      </c>
      <c r="K109" s="200" t="s">
        <v>129</v>
      </c>
      <c r="L109" s="201" t="n">
        <v>0</v>
      </c>
      <c r="M109" s="202" t="s">
        <v>423</v>
      </c>
      <c r="N109" s="95"/>
    </row>
    <row r="110" customFormat="false" ht="51.1" hidden="false" customHeight="false" outlineLevel="0" collapsed="false">
      <c r="A110" s="190" t="n">
        <v>107</v>
      </c>
      <c r="B110" s="196" t="s">
        <v>154</v>
      </c>
      <c r="C110" s="196" t="s">
        <v>128</v>
      </c>
      <c r="D110" s="197" t="n">
        <v>44673</v>
      </c>
      <c r="E110" s="206" t="n">
        <f aca="false">D110</f>
        <v>44673</v>
      </c>
      <c r="F110" s="190" t="s">
        <v>419</v>
      </c>
      <c r="G110" s="116" t="s">
        <v>420</v>
      </c>
      <c r="H110" s="163" t="s">
        <v>421</v>
      </c>
      <c r="I110" s="198" t="s">
        <v>422</v>
      </c>
      <c r="J110" s="199" t="n">
        <v>1</v>
      </c>
      <c r="K110" s="200" t="s">
        <v>129</v>
      </c>
      <c r="L110" s="201" t="n">
        <v>0</v>
      </c>
      <c r="M110" s="202" t="s">
        <v>423</v>
      </c>
      <c r="N110" s="95"/>
    </row>
    <row r="111" customFormat="false" ht="51.1" hidden="false" customHeight="false" outlineLevel="0" collapsed="false">
      <c r="A111" s="190" t="n">
        <v>108</v>
      </c>
      <c r="B111" s="196" t="s">
        <v>155</v>
      </c>
      <c r="C111" s="196" t="s">
        <v>128</v>
      </c>
      <c r="D111" s="197" t="n">
        <v>44673</v>
      </c>
      <c r="E111" s="206" t="n">
        <f aca="false">D111</f>
        <v>44673</v>
      </c>
      <c r="F111" s="190" t="s">
        <v>419</v>
      </c>
      <c r="G111" s="116" t="s">
        <v>420</v>
      </c>
      <c r="H111" s="163" t="s">
        <v>421</v>
      </c>
      <c r="I111" s="198" t="s">
        <v>422</v>
      </c>
      <c r="J111" s="199" t="n">
        <v>2</v>
      </c>
      <c r="K111" s="200" t="s">
        <v>129</v>
      </c>
      <c r="L111" s="201" t="n">
        <v>0</v>
      </c>
      <c r="M111" s="202" t="s">
        <v>423</v>
      </c>
      <c r="N111" s="95"/>
    </row>
    <row r="112" customFormat="false" ht="51.1" hidden="false" customHeight="false" outlineLevel="0" collapsed="false">
      <c r="A112" s="190" t="n">
        <v>109</v>
      </c>
      <c r="B112" s="196" t="s">
        <v>156</v>
      </c>
      <c r="C112" s="196" t="s">
        <v>128</v>
      </c>
      <c r="D112" s="197" t="n">
        <v>44673</v>
      </c>
      <c r="E112" s="206" t="n">
        <f aca="false">D112</f>
        <v>44673</v>
      </c>
      <c r="F112" s="190" t="s">
        <v>419</v>
      </c>
      <c r="G112" s="116" t="s">
        <v>420</v>
      </c>
      <c r="H112" s="163" t="s">
        <v>421</v>
      </c>
      <c r="I112" s="198" t="s">
        <v>422</v>
      </c>
      <c r="J112" s="199" t="n">
        <v>4</v>
      </c>
      <c r="K112" s="200" t="s">
        <v>129</v>
      </c>
      <c r="L112" s="201" t="n">
        <v>0.01</v>
      </c>
      <c r="M112" s="202" t="s">
        <v>423</v>
      </c>
      <c r="N112" s="95"/>
    </row>
    <row r="113" customFormat="false" ht="51.1" hidden="false" customHeight="false" outlineLevel="0" collapsed="false">
      <c r="A113" s="190" t="n">
        <v>110</v>
      </c>
      <c r="B113" s="196" t="s">
        <v>158</v>
      </c>
      <c r="C113" s="196" t="s">
        <v>128</v>
      </c>
      <c r="D113" s="197" t="n">
        <v>44673</v>
      </c>
      <c r="E113" s="206" t="n">
        <f aca="false">D113</f>
        <v>44673</v>
      </c>
      <c r="F113" s="190" t="s">
        <v>419</v>
      </c>
      <c r="G113" s="116" t="s">
        <v>420</v>
      </c>
      <c r="H113" s="163" t="s">
        <v>421</v>
      </c>
      <c r="I113" s="198" t="s">
        <v>422</v>
      </c>
      <c r="J113" s="199" t="n">
        <v>2</v>
      </c>
      <c r="K113" s="200" t="s">
        <v>129</v>
      </c>
      <c r="L113" s="201" t="n">
        <v>0</v>
      </c>
      <c r="M113" s="202" t="s">
        <v>423</v>
      </c>
      <c r="N113" s="95"/>
    </row>
    <row r="114" customFormat="false" ht="51.1" hidden="false" customHeight="false" outlineLevel="0" collapsed="false">
      <c r="A114" s="190" t="n">
        <v>111</v>
      </c>
      <c r="B114" s="196" t="s">
        <v>159</v>
      </c>
      <c r="C114" s="196" t="s">
        <v>128</v>
      </c>
      <c r="D114" s="197" t="n">
        <v>44673</v>
      </c>
      <c r="E114" s="206" t="n">
        <f aca="false">D114</f>
        <v>44673</v>
      </c>
      <c r="F114" s="190" t="s">
        <v>419</v>
      </c>
      <c r="G114" s="116" t="s">
        <v>420</v>
      </c>
      <c r="H114" s="163" t="s">
        <v>421</v>
      </c>
      <c r="I114" s="198" t="s">
        <v>422</v>
      </c>
      <c r="J114" s="199" t="n">
        <v>1</v>
      </c>
      <c r="K114" s="200" t="s">
        <v>129</v>
      </c>
      <c r="L114" s="201" t="n">
        <v>0</v>
      </c>
      <c r="M114" s="202" t="s">
        <v>423</v>
      </c>
      <c r="N114" s="95"/>
    </row>
    <row r="115" customFormat="false" ht="51.1" hidden="false" customHeight="false" outlineLevel="0" collapsed="false">
      <c r="A115" s="190" t="n">
        <v>112</v>
      </c>
      <c r="B115" s="196" t="s">
        <v>160</v>
      </c>
      <c r="C115" s="196" t="s">
        <v>128</v>
      </c>
      <c r="D115" s="197" t="n">
        <v>44673</v>
      </c>
      <c r="E115" s="206" t="n">
        <f aca="false">D115</f>
        <v>44673</v>
      </c>
      <c r="F115" s="190" t="s">
        <v>419</v>
      </c>
      <c r="G115" s="116" t="s">
        <v>420</v>
      </c>
      <c r="H115" s="163" t="s">
        <v>421</v>
      </c>
      <c r="I115" s="198" t="s">
        <v>422</v>
      </c>
      <c r="J115" s="199" t="n">
        <v>2</v>
      </c>
      <c r="K115" s="200" t="s">
        <v>129</v>
      </c>
      <c r="L115" s="201" t="n">
        <v>0</v>
      </c>
      <c r="M115" s="202" t="s">
        <v>423</v>
      </c>
      <c r="N115" s="95"/>
    </row>
    <row r="116" customFormat="false" ht="51.1" hidden="false" customHeight="false" outlineLevel="0" collapsed="false">
      <c r="A116" s="190" t="n">
        <v>113</v>
      </c>
      <c r="B116" s="196" t="s">
        <v>161</v>
      </c>
      <c r="C116" s="196" t="s">
        <v>128</v>
      </c>
      <c r="D116" s="197" t="n">
        <v>44673</v>
      </c>
      <c r="E116" s="206" t="n">
        <f aca="false">D116</f>
        <v>44673</v>
      </c>
      <c r="F116" s="190" t="s">
        <v>419</v>
      </c>
      <c r="G116" s="116" t="s">
        <v>420</v>
      </c>
      <c r="H116" s="163" t="s">
        <v>421</v>
      </c>
      <c r="I116" s="198" t="s">
        <v>422</v>
      </c>
      <c r="J116" s="199" t="n">
        <v>2</v>
      </c>
      <c r="K116" s="200" t="s">
        <v>129</v>
      </c>
      <c r="L116" s="201" t="n">
        <v>0</v>
      </c>
      <c r="M116" s="202" t="s">
        <v>423</v>
      </c>
      <c r="N116" s="95"/>
    </row>
    <row r="117" customFormat="false" ht="51.1" hidden="false" customHeight="false" outlineLevel="0" collapsed="false">
      <c r="A117" s="190" t="n">
        <v>114</v>
      </c>
      <c r="B117" s="196" t="s">
        <v>162</v>
      </c>
      <c r="C117" s="196" t="s">
        <v>128</v>
      </c>
      <c r="D117" s="197" t="n">
        <v>44673</v>
      </c>
      <c r="E117" s="206" t="n">
        <f aca="false">D117</f>
        <v>44673</v>
      </c>
      <c r="F117" s="190" t="s">
        <v>419</v>
      </c>
      <c r="G117" s="116" t="s">
        <v>420</v>
      </c>
      <c r="H117" s="163" t="s">
        <v>421</v>
      </c>
      <c r="I117" s="198" t="s">
        <v>422</v>
      </c>
      <c r="J117" s="199" t="n">
        <v>2</v>
      </c>
      <c r="K117" s="200" t="s">
        <v>129</v>
      </c>
      <c r="L117" s="201" t="n">
        <v>0</v>
      </c>
      <c r="M117" s="202" t="s">
        <v>423</v>
      </c>
      <c r="N117" s="95"/>
    </row>
    <row r="118" customFormat="false" ht="51.1" hidden="false" customHeight="false" outlineLevel="0" collapsed="false">
      <c r="A118" s="190" t="n">
        <v>115</v>
      </c>
      <c r="B118" s="196" t="s">
        <v>163</v>
      </c>
      <c r="C118" s="196" t="s">
        <v>128</v>
      </c>
      <c r="D118" s="197" t="n">
        <v>44673</v>
      </c>
      <c r="E118" s="206" t="n">
        <f aca="false">D118</f>
        <v>44673</v>
      </c>
      <c r="F118" s="190" t="s">
        <v>419</v>
      </c>
      <c r="G118" s="116" t="s">
        <v>420</v>
      </c>
      <c r="H118" s="163" t="s">
        <v>421</v>
      </c>
      <c r="I118" s="198" t="s">
        <v>422</v>
      </c>
      <c r="J118" s="199" t="n">
        <v>13</v>
      </c>
      <c r="K118" s="200" t="s">
        <v>129</v>
      </c>
      <c r="L118" s="201" t="n">
        <v>0.03</v>
      </c>
      <c r="M118" s="202" t="s">
        <v>423</v>
      </c>
      <c r="N118" s="95"/>
    </row>
    <row r="119" customFormat="false" ht="26.1" hidden="false" customHeight="false" outlineLevel="0" collapsed="false">
      <c r="A119" s="190" t="n">
        <v>116</v>
      </c>
      <c r="B119" s="196" t="s">
        <v>165</v>
      </c>
      <c r="C119" s="196" t="s">
        <v>128</v>
      </c>
      <c r="D119" s="197" t="n">
        <v>44673</v>
      </c>
      <c r="E119" s="206" t="n">
        <f aca="false">D119</f>
        <v>44673</v>
      </c>
      <c r="F119" s="190" t="s">
        <v>419</v>
      </c>
      <c r="G119" s="38" t="s">
        <v>419</v>
      </c>
      <c r="H119" s="163" t="s">
        <v>424</v>
      </c>
      <c r="I119" s="198" t="s">
        <v>425</v>
      </c>
      <c r="J119" s="199" t="n">
        <v>4</v>
      </c>
      <c r="K119" s="200" t="s">
        <v>166</v>
      </c>
      <c r="L119" s="201" t="s">
        <v>11</v>
      </c>
      <c r="M119" s="202" t="s">
        <v>423</v>
      </c>
      <c r="N119" s="95"/>
    </row>
    <row r="120" customFormat="false" ht="26.1" hidden="false" customHeight="false" outlineLevel="0" collapsed="false">
      <c r="A120" s="190" t="n">
        <v>117</v>
      </c>
      <c r="B120" s="196" t="s">
        <v>138</v>
      </c>
      <c r="C120" s="196" t="s">
        <v>128</v>
      </c>
      <c r="D120" s="197" t="n">
        <v>44673</v>
      </c>
      <c r="E120" s="206" t="n">
        <f aca="false">D120</f>
        <v>44673</v>
      </c>
      <c r="F120" s="190" t="s">
        <v>419</v>
      </c>
      <c r="G120" s="38" t="s">
        <v>419</v>
      </c>
      <c r="H120" s="163" t="s">
        <v>424</v>
      </c>
      <c r="I120" s="198" t="s">
        <v>425</v>
      </c>
      <c r="J120" s="199" t="n">
        <v>8</v>
      </c>
      <c r="K120" s="200" t="s">
        <v>166</v>
      </c>
      <c r="L120" s="201" t="s">
        <v>11</v>
      </c>
      <c r="M120" s="202" t="s">
        <v>423</v>
      </c>
      <c r="N120" s="95"/>
    </row>
    <row r="121" customFormat="false" ht="26.1" hidden="false" customHeight="false" outlineLevel="0" collapsed="false">
      <c r="A121" s="190" t="n">
        <v>118</v>
      </c>
      <c r="B121" s="196" t="s">
        <v>169</v>
      </c>
      <c r="C121" s="196" t="s">
        <v>128</v>
      </c>
      <c r="D121" s="197" t="n">
        <v>44673</v>
      </c>
      <c r="E121" s="206" t="n">
        <f aca="false">D121</f>
        <v>44673</v>
      </c>
      <c r="F121" s="190" t="s">
        <v>419</v>
      </c>
      <c r="G121" s="38" t="s">
        <v>419</v>
      </c>
      <c r="H121" s="163" t="s">
        <v>424</v>
      </c>
      <c r="I121" s="198" t="s">
        <v>425</v>
      </c>
      <c r="J121" s="199" t="n">
        <v>11</v>
      </c>
      <c r="K121" s="200" t="s">
        <v>166</v>
      </c>
      <c r="L121" s="201" t="s">
        <v>11</v>
      </c>
      <c r="M121" s="202" t="s">
        <v>423</v>
      </c>
      <c r="N121" s="95"/>
    </row>
    <row r="122" customFormat="false" ht="26.1" hidden="false" customHeight="false" outlineLevel="0" collapsed="false">
      <c r="A122" s="190" t="n">
        <v>119</v>
      </c>
      <c r="B122" s="196" t="s">
        <v>171</v>
      </c>
      <c r="C122" s="196" t="s">
        <v>128</v>
      </c>
      <c r="D122" s="197" t="n">
        <v>44673</v>
      </c>
      <c r="E122" s="206" t="n">
        <f aca="false">D122</f>
        <v>44673</v>
      </c>
      <c r="F122" s="190" t="s">
        <v>419</v>
      </c>
      <c r="G122" s="38" t="s">
        <v>419</v>
      </c>
      <c r="H122" s="163" t="s">
        <v>424</v>
      </c>
      <c r="I122" s="198" t="s">
        <v>425</v>
      </c>
      <c r="J122" s="199" t="n">
        <v>23</v>
      </c>
      <c r="K122" s="200" t="s">
        <v>166</v>
      </c>
      <c r="L122" s="201" t="s">
        <v>11</v>
      </c>
      <c r="M122" s="202" t="s">
        <v>423</v>
      </c>
      <c r="N122" s="95"/>
    </row>
    <row r="123" customFormat="false" ht="26.1" hidden="false" customHeight="false" outlineLevel="0" collapsed="false">
      <c r="A123" s="190" t="n">
        <v>120</v>
      </c>
      <c r="B123" s="196" t="s">
        <v>173</v>
      </c>
      <c r="C123" s="196" t="s">
        <v>128</v>
      </c>
      <c r="D123" s="197" t="n">
        <v>44673</v>
      </c>
      <c r="E123" s="206" t="n">
        <f aca="false">D123</f>
        <v>44673</v>
      </c>
      <c r="F123" s="190" t="s">
        <v>419</v>
      </c>
      <c r="G123" s="38" t="s">
        <v>419</v>
      </c>
      <c r="H123" s="163" t="s">
        <v>424</v>
      </c>
      <c r="I123" s="198" t="s">
        <v>425</v>
      </c>
      <c r="J123" s="199" t="n">
        <v>1</v>
      </c>
      <c r="K123" s="200" t="s">
        <v>166</v>
      </c>
      <c r="L123" s="201" t="s">
        <v>11</v>
      </c>
      <c r="M123" s="202" t="s">
        <v>423</v>
      </c>
      <c r="N123" s="95"/>
    </row>
    <row r="124" customFormat="false" ht="41.1" hidden="false" customHeight="false" outlineLevel="0" collapsed="false">
      <c r="A124" s="190" t="n">
        <v>121</v>
      </c>
      <c r="B124" s="196" t="s">
        <v>169</v>
      </c>
      <c r="C124" s="196" t="s">
        <v>128</v>
      </c>
      <c r="D124" s="197" t="n">
        <v>44673</v>
      </c>
      <c r="E124" s="206" t="n">
        <f aca="false">D124</f>
        <v>44673</v>
      </c>
      <c r="F124" s="190" t="s">
        <v>419</v>
      </c>
      <c r="G124" s="36" t="s">
        <v>420</v>
      </c>
      <c r="H124" s="163" t="s">
        <v>424</v>
      </c>
      <c r="I124" s="198" t="s">
        <v>426</v>
      </c>
      <c r="J124" s="199" t="n">
        <v>2</v>
      </c>
      <c r="K124" s="200" t="s">
        <v>108</v>
      </c>
      <c r="L124" s="201" t="n">
        <v>0</v>
      </c>
      <c r="M124" s="202" t="s">
        <v>423</v>
      </c>
      <c r="N124" s="95"/>
    </row>
    <row r="125" customFormat="false" ht="41.1" hidden="false" customHeight="false" outlineLevel="0" collapsed="false">
      <c r="A125" s="190" t="n">
        <v>122</v>
      </c>
      <c r="B125" s="196" t="s">
        <v>174</v>
      </c>
      <c r="C125" s="196" t="s">
        <v>128</v>
      </c>
      <c r="D125" s="197" t="n">
        <v>44673</v>
      </c>
      <c r="E125" s="206" t="n">
        <f aca="false">D125</f>
        <v>44673</v>
      </c>
      <c r="F125" s="190" t="s">
        <v>419</v>
      </c>
      <c r="G125" s="116" t="s">
        <v>420</v>
      </c>
      <c r="H125" s="163" t="s">
        <v>424</v>
      </c>
      <c r="I125" s="198" t="s">
        <v>426</v>
      </c>
      <c r="J125" s="199" t="n">
        <v>2</v>
      </c>
      <c r="K125" s="200" t="s">
        <v>108</v>
      </c>
      <c r="L125" s="203" t="n">
        <v>0</v>
      </c>
      <c r="M125" s="202" t="s">
        <v>423</v>
      </c>
      <c r="N125" s="95"/>
    </row>
    <row r="126" customFormat="false" ht="41.1" hidden="false" customHeight="false" outlineLevel="0" collapsed="false">
      <c r="A126" s="190" t="n">
        <v>123</v>
      </c>
      <c r="B126" s="196" t="s">
        <v>171</v>
      </c>
      <c r="C126" s="196" t="s">
        <v>128</v>
      </c>
      <c r="D126" s="197" t="n">
        <v>44673</v>
      </c>
      <c r="E126" s="206" t="n">
        <f aca="false">D126</f>
        <v>44673</v>
      </c>
      <c r="F126" s="190" t="s">
        <v>419</v>
      </c>
      <c r="G126" s="116" t="s">
        <v>420</v>
      </c>
      <c r="H126" s="163" t="s">
        <v>424</v>
      </c>
      <c r="I126" s="198" t="s">
        <v>426</v>
      </c>
      <c r="J126" s="199" t="n">
        <v>9</v>
      </c>
      <c r="K126" s="200" t="s">
        <v>108</v>
      </c>
      <c r="L126" s="203" t="n">
        <v>0.02</v>
      </c>
      <c r="M126" s="202" t="s">
        <v>423</v>
      </c>
      <c r="N126" s="95"/>
    </row>
    <row r="127" customFormat="false" ht="41.1" hidden="false" customHeight="false" outlineLevel="0" collapsed="false">
      <c r="A127" s="190" t="n">
        <v>124</v>
      </c>
      <c r="B127" s="196" t="s">
        <v>173</v>
      </c>
      <c r="C127" s="196" t="s">
        <v>128</v>
      </c>
      <c r="D127" s="197" t="n">
        <v>44673</v>
      </c>
      <c r="E127" s="206" t="n">
        <f aca="false">D127</f>
        <v>44673</v>
      </c>
      <c r="F127" s="190" t="s">
        <v>419</v>
      </c>
      <c r="G127" s="116" t="s">
        <v>420</v>
      </c>
      <c r="H127" s="163" t="s">
        <v>424</v>
      </c>
      <c r="I127" s="198" t="s">
        <v>426</v>
      </c>
      <c r="J127" s="199" t="n">
        <v>2</v>
      </c>
      <c r="K127" s="200" t="s">
        <v>108</v>
      </c>
      <c r="L127" s="201" t="n">
        <v>0</v>
      </c>
      <c r="M127" s="202" t="s">
        <v>423</v>
      </c>
      <c r="N127" s="95"/>
    </row>
    <row r="128" customFormat="false" ht="41.1" hidden="false" customHeight="false" outlineLevel="0" collapsed="false">
      <c r="A128" s="190" t="n">
        <v>125</v>
      </c>
      <c r="B128" s="196" t="s">
        <v>163</v>
      </c>
      <c r="C128" s="196" t="s">
        <v>128</v>
      </c>
      <c r="D128" s="197" t="n">
        <v>44673</v>
      </c>
      <c r="E128" s="206" t="n">
        <f aca="false">D128</f>
        <v>44673</v>
      </c>
      <c r="F128" s="190" t="s">
        <v>419</v>
      </c>
      <c r="G128" s="116" t="s">
        <v>420</v>
      </c>
      <c r="H128" s="163" t="s">
        <v>424</v>
      </c>
      <c r="I128" s="198" t="s">
        <v>426</v>
      </c>
      <c r="J128" s="199" t="n">
        <v>6</v>
      </c>
      <c r="K128" s="200" t="s">
        <v>108</v>
      </c>
      <c r="L128" s="203" t="n">
        <v>0.01</v>
      </c>
      <c r="M128" s="202" t="s">
        <v>423</v>
      </c>
      <c r="N128" s="95"/>
    </row>
    <row r="129" customFormat="false" ht="34.4" hidden="false" customHeight="false" outlineLevel="0" collapsed="false">
      <c r="A129" s="190" t="n">
        <v>126</v>
      </c>
      <c r="B129" s="196" t="s">
        <v>177</v>
      </c>
      <c r="C129" s="196" t="s">
        <v>178</v>
      </c>
      <c r="D129" s="197" t="n">
        <v>44673</v>
      </c>
      <c r="E129" s="206" t="n">
        <f aca="false">D129</f>
        <v>44673</v>
      </c>
      <c r="F129" s="190" t="s">
        <v>419</v>
      </c>
      <c r="G129" s="36" t="s">
        <v>427</v>
      </c>
      <c r="H129" s="163" t="s">
        <v>421</v>
      </c>
      <c r="I129" s="198" t="s">
        <v>428</v>
      </c>
      <c r="J129" s="107" t="n">
        <v>58</v>
      </c>
      <c r="K129" s="200" t="s">
        <v>129</v>
      </c>
      <c r="L129" s="201" t="n">
        <v>0.58</v>
      </c>
      <c r="M129" s="202" t="s">
        <v>423</v>
      </c>
      <c r="N129" s="95"/>
    </row>
    <row r="130" customFormat="false" ht="34.4" hidden="false" customHeight="false" outlineLevel="0" collapsed="false">
      <c r="A130" s="190" t="n">
        <v>127</v>
      </c>
      <c r="B130" s="196" t="s">
        <v>180</v>
      </c>
      <c r="C130" s="196" t="s">
        <v>178</v>
      </c>
      <c r="D130" s="197" t="n">
        <v>44673</v>
      </c>
      <c r="E130" s="206" t="n">
        <f aca="false">D130</f>
        <v>44673</v>
      </c>
      <c r="F130" s="190" t="s">
        <v>419</v>
      </c>
      <c r="G130" s="36" t="s">
        <v>427</v>
      </c>
      <c r="H130" s="163" t="s">
        <v>421</v>
      </c>
      <c r="I130" s="198" t="s">
        <v>428</v>
      </c>
      <c r="J130" s="107" t="n">
        <v>22</v>
      </c>
      <c r="K130" s="200" t="s">
        <v>129</v>
      </c>
      <c r="L130" s="201" t="n">
        <v>0.22</v>
      </c>
      <c r="M130" s="202" t="s">
        <v>423</v>
      </c>
      <c r="N130" s="95"/>
    </row>
    <row r="131" customFormat="false" ht="34.4" hidden="false" customHeight="false" outlineLevel="0" collapsed="false">
      <c r="A131" s="190" t="n">
        <v>128</v>
      </c>
      <c r="B131" s="196" t="s">
        <v>182</v>
      </c>
      <c r="C131" s="196" t="s">
        <v>178</v>
      </c>
      <c r="D131" s="197" t="n">
        <v>44673</v>
      </c>
      <c r="E131" s="206" t="n">
        <f aca="false">D131</f>
        <v>44673</v>
      </c>
      <c r="F131" s="190" t="s">
        <v>419</v>
      </c>
      <c r="G131" s="36" t="s">
        <v>427</v>
      </c>
      <c r="H131" s="163" t="s">
        <v>421</v>
      </c>
      <c r="I131" s="198" t="s">
        <v>428</v>
      </c>
      <c r="J131" s="107" t="n">
        <v>90</v>
      </c>
      <c r="K131" s="200" t="s">
        <v>129</v>
      </c>
      <c r="L131" s="201" t="n">
        <v>0.9</v>
      </c>
      <c r="M131" s="202" t="s">
        <v>423</v>
      </c>
      <c r="N131" s="95"/>
    </row>
    <row r="132" customFormat="false" ht="34.4" hidden="false" customHeight="false" outlineLevel="0" collapsed="false">
      <c r="A132" s="190" t="n">
        <v>129</v>
      </c>
      <c r="B132" s="196" t="s">
        <v>184</v>
      </c>
      <c r="C132" s="196" t="s">
        <v>178</v>
      </c>
      <c r="D132" s="197" t="n">
        <v>44673</v>
      </c>
      <c r="E132" s="206" t="n">
        <f aca="false">D132</f>
        <v>44673</v>
      </c>
      <c r="F132" s="190" t="s">
        <v>419</v>
      </c>
      <c r="G132" s="36" t="s">
        <v>427</v>
      </c>
      <c r="H132" s="163" t="s">
        <v>421</v>
      </c>
      <c r="I132" s="198" t="s">
        <v>428</v>
      </c>
      <c r="J132" s="199" t="n">
        <v>9</v>
      </c>
      <c r="K132" s="200" t="s">
        <v>129</v>
      </c>
      <c r="L132" s="201" t="n">
        <v>0.09</v>
      </c>
      <c r="M132" s="202" t="s">
        <v>423</v>
      </c>
      <c r="N132" s="95"/>
    </row>
    <row r="133" customFormat="false" ht="51.1" hidden="false" customHeight="false" outlineLevel="0" collapsed="false">
      <c r="A133" s="190" t="n">
        <v>130</v>
      </c>
      <c r="B133" s="196" t="s">
        <v>127</v>
      </c>
      <c r="C133" s="196" t="s">
        <v>128</v>
      </c>
      <c r="D133" s="197" t="n">
        <v>44680</v>
      </c>
      <c r="E133" s="206" t="n">
        <f aca="false">D133</f>
        <v>44680</v>
      </c>
      <c r="F133" s="190" t="s">
        <v>419</v>
      </c>
      <c r="G133" s="116" t="s">
        <v>420</v>
      </c>
      <c r="H133" s="163" t="s">
        <v>421</v>
      </c>
      <c r="I133" s="198" t="s">
        <v>422</v>
      </c>
      <c r="J133" s="199" t="n">
        <v>3</v>
      </c>
      <c r="K133" s="200" t="s">
        <v>129</v>
      </c>
      <c r="L133" s="201" t="n">
        <v>0.01</v>
      </c>
      <c r="M133" s="202" t="s">
        <v>423</v>
      </c>
      <c r="N133" s="95"/>
    </row>
    <row r="134" customFormat="false" ht="51.1" hidden="false" customHeight="false" outlineLevel="0" collapsed="false">
      <c r="A134" s="190" t="n">
        <v>131</v>
      </c>
      <c r="B134" s="196" t="s">
        <v>131</v>
      </c>
      <c r="C134" s="196" t="s">
        <v>128</v>
      </c>
      <c r="D134" s="197" t="n">
        <v>44680</v>
      </c>
      <c r="E134" s="206" t="n">
        <f aca="false">D134</f>
        <v>44680</v>
      </c>
      <c r="F134" s="190" t="s">
        <v>419</v>
      </c>
      <c r="G134" s="116" t="s">
        <v>420</v>
      </c>
      <c r="H134" s="163" t="s">
        <v>421</v>
      </c>
      <c r="I134" s="198" t="s">
        <v>422</v>
      </c>
      <c r="J134" s="107" t="n">
        <v>1</v>
      </c>
      <c r="K134" s="200" t="s">
        <v>129</v>
      </c>
      <c r="L134" s="201" t="n">
        <v>0</v>
      </c>
      <c r="M134" s="202" t="s">
        <v>423</v>
      </c>
      <c r="N134" s="95"/>
    </row>
    <row r="135" customFormat="false" ht="51.1" hidden="false" customHeight="false" outlineLevel="0" collapsed="false">
      <c r="A135" s="190" t="n">
        <v>132</v>
      </c>
      <c r="B135" s="196" t="s">
        <v>132</v>
      </c>
      <c r="C135" s="196" t="s">
        <v>128</v>
      </c>
      <c r="D135" s="197" t="n">
        <v>44680</v>
      </c>
      <c r="E135" s="206" t="n">
        <f aca="false">D135</f>
        <v>44680</v>
      </c>
      <c r="F135" s="190" t="s">
        <v>419</v>
      </c>
      <c r="G135" s="116" t="s">
        <v>420</v>
      </c>
      <c r="H135" s="163" t="s">
        <v>421</v>
      </c>
      <c r="I135" s="198" t="s">
        <v>422</v>
      </c>
      <c r="J135" s="107" t="n">
        <v>4</v>
      </c>
      <c r="K135" s="200" t="s">
        <v>129</v>
      </c>
      <c r="L135" s="201" t="n">
        <v>0.01</v>
      </c>
      <c r="M135" s="202" t="s">
        <v>423</v>
      </c>
      <c r="N135" s="95"/>
    </row>
    <row r="136" customFormat="false" ht="51.1" hidden="false" customHeight="false" outlineLevel="0" collapsed="false">
      <c r="A136" s="190" t="n">
        <v>133</v>
      </c>
      <c r="B136" s="196" t="s">
        <v>134</v>
      </c>
      <c r="C136" s="196" t="s">
        <v>128</v>
      </c>
      <c r="D136" s="197" t="n">
        <v>44680</v>
      </c>
      <c r="E136" s="206" t="n">
        <f aca="false">D136</f>
        <v>44680</v>
      </c>
      <c r="F136" s="190" t="s">
        <v>419</v>
      </c>
      <c r="G136" s="116" t="s">
        <v>420</v>
      </c>
      <c r="H136" s="163" t="s">
        <v>421</v>
      </c>
      <c r="I136" s="198" t="s">
        <v>422</v>
      </c>
      <c r="J136" s="107" t="n">
        <v>2</v>
      </c>
      <c r="K136" s="200" t="s">
        <v>129</v>
      </c>
      <c r="L136" s="201" t="n">
        <v>0</v>
      </c>
      <c r="M136" s="202" t="s">
        <v>423</v>
      </c>
      <c r="N136" s="95"/>
    </row>
    <row r="137" customFormat="false" ht="51.1" hidden="false" customHeight="false" outlineLevel="0" collapsed="false">
      <c r="A137" s="190" t="n">
        <v>134</v>
      </c>
      <c r="B137" s="196" t="s">
        <v>135</v>
      </c>
      <c r="C137" s="196" t="s">
        <v>128</v>
      </c>
      <c r="D137" s="197" t="n">
        <v>44680</v>
      </c>
      <c r="E137" s="206" t="n">
        <f aca="false">D137</f>
        <v>44680</v>
      </c>
      <c r="F137" s="190" t="s">
        <v>419</v>
      </c>
      <c r="G137" s="116" t="s">
        <v>420</v>
      </c>
      <c r="H137" s="163" t="s">
        <v>421</v>
      </c>
      <c r="I137" s="198" t="s">
        <v>422</v>
      </c>
      <c r="J137" s="199" t="n">
        <v>1</v>
      </c>
      <c r="K137" s="200" t="s">
        <v>129</v>
      </c>
      <c r="L137" s="201" t="n">
        <v>0</v>
      </c>
      <c r="M137" s="202" t="s">
        <v>423</v>
      </c>
      <c r="N137" s="95"/>
    </row>
    <row r="138" customFormat="false" ht="51.1" hidden="false" customHeight="false" outlineLevel="0" collapsed="false">
      <c r="A138" s="190" t="n">
        <v>135</v>
      </c>
      <c r="B138" s="196" t="s">
        <v>136</v>
      </c>
      <c r="C138" s="196" t="s">
        <v>128</v>
      </c>
      <c r="D138" s="197" t="n">
        <v>44680</v>
      </c>
      <c r="E138" s="206" t="n">
        <f aca="false">D138</f>
        <v>44680</v>
      </c>
      <c r="F138" s="190" t="s">
        <v>419</v>
      </c>
      <c r="G138" s="116" t="s">
        <v>420</v>
      </c>
      <c r="H138" s="163" t="s">
        <v>421</v>
      </c>
      <c r="I138" s="198" t="s">
        <v>422</v>
      </c>
      <c r="J138" s="199" t="n">
        <v>1</v>
      </c>
      <c r="K138" s="200" t="s">
        <v>129</v>
      </c>
      <c r="L138" s="201" t="n">
        <v>0</v>
      </c>
      <c r="M138" s="202" t="s">
        <v>423</v>
      </c>
      <c r="N138" s="95"/>
    </row>
    <row r="139" customFormat="false" ht="51.1" hidden="false" customHeight="false" outlineLevel="0" collapsed="false">
      <c r="A139" s="190" t="n">
        <v>136</v>
      </c>
      <c r="B139" s="196" t="s">
        <v>137</v>
      </c>
      <c r="C139" s="196" t="s">
        <v>128</v>
      </c>
      <c r="D139" s="197" t="n">
        <v>44680</v>
      </c>
      <c r="E139" s="206" t="n">
        <f aca="false">D139</f>
        <v>44680</v>
      </c>
      <c r="F139" s="190" t="s">
        <v>419</v>
      </c>
      <c r="G139" s="116" t="s">
        <v>420</v>
      </c>
      <c r="H139" s="163" t="s">
        <v>421</v>
      </c>
      <c r="I139" s="198" t="s">
        <v>422</v>
      </c>
      <c r="J139" s="199" t="n">
        <v>1</v>
      </c>
      <c r="K139" s="200" t="s">
        <v>129</v>
      </c>
      <c r="L139" s="201" t="n">
        <v>0</v>
      </c>
      <c r="M139" s="202" t="s">
        <v>423</v>
      </c>
      <c r="N139" s="95"/>
    </row>
    <row r="140" customFormat="false" ht="51.1" hidden="false" customHeight="false" outlineLevel="0" collapsed="false">
      <c r="A140" s="190" t="n">
        <v>137</v>
      </c>
      <c r="B140" s="196" t="s">
        <v>138</v>
      </c>
      <c r="C140" s="196" t="s">
        <v>128</v>
      </c>
      <c r="D140" s="197" t="n">
        <v>44680</v>
      </c>
      <c r="E140" s="206" t="n">
        <f aca="false">D140</f>
        <v>44680</v>
      </c>
      <c r="F140" s="190" t="s">
        <v>419</v>
      </c>
      <c r="G140" s="116" t="s">
        <v>420</v>
      </c>
      <c r="H140" s="163" t="s">
        <v>421</v>
      </c>
      <c r="I140" s="198" t="s">
        <v>422</v>
      </c>
      <c r="J140" s="199" t="n">
        <v>22</v>
      </c>
      <c r="K140" s="200" t="s">
        <v>129</v>
      </c>
      <c r="L140" s="201" t="n">
        <v>0.04</v>
      </c>
      <c r="M140" s="202" t="s">
        <v>423</v>
      </c>
      <c r="N140" s="95"/>
    </row>
    <row r="141" customFormat="false" ht="51.1" hidden="false" customHeight="false" outlineLevel="0" collapsed="false">
      <c r="A141" s="190" t="n">
        <v>138</v>
      </c>
      <c r="B141" s="196" t="s">
        <v>140</v>
      </c>
      <c r="C141" s="196" t="s">
        <v>128</v>
      </c>
      <c r="D141" s="197" t="n">
        <v>44680</v>
      </c>
      <c r="E141" s="206" t="n">
        <f aca="false">D141</f>
        <v>44680</v>
      </c>
      <c r="F141" s="190" t="s">
        <v>419</v>
      </c>
      <c r="G141" s="116" t="s">
        <v>420</v>
      </c>
      <c r="H141" s="163" t="s">
        <v>421</v>
      </c>
      <c r="I141" s="198" t="s">
        <v>422</v>
      </c>
      <c r="J141" s="199" t="n">
        <v>1</v>
      </c>
      <c r="K141" s="200" t="s">
        <v>129</v>
      </c>
      <c r="L141" s="201" t="n">
        <v>0</v>
      </c>
      <c r="M141" s="202" t="s">
        <v>423</v>
      </c>
      <c r="N141" s="95"/>
    </row>
    <row r="142" customFormat="false" ht="51.1" hidden="false" customHeight="false" outlineLevel="0" collapsed="false">
      <c r="A142" s="190" t="n">
        <v>139</v>
      </c>
      <c r="B142" s="196" t="s">
        <v>141</v>
      </c>
      <c r="C142" s="196" t="s">
        <v>128</v>
      </c>
      <c r="D142" s="197" t="n">
        <v>44680</v>
      </c>
      <c r="E142" s="206" t="n">
        <f aca="false">D142</f>
        <v>44680</v>
      </c>
      <c r="F142" s="190" t="s">
        <v>419</v>
      </c>
      <c r="G142" s="36" t="s">
        <v>420</v>
      </c>
      <c r="H142" s="202" t="s">
        <v>421</v>
      </c>
      <c r="I142" s="202" t="s">
        <v>422</v>
      </c>
      <c r="J142" s="207" t="n">
        <v>2</v>
      </c>
      <c r="K142" s="200" t="s">
        <v>129</v>
      </c>
      <c r="L142" s="208" t="n">
        <v>0</v>
      </c>
      <c r="M142" s="202" t="s">
        <v>423</v>
      </c>
      <c r="N142" s="95"/>
    </row>
    <row r="143" customFormat="false" ht="51.1" hidden="false" customHeight="false" outlineLevel="0" collapsed="false">
      <c r="A143" s="190" t="n">
        <v>140</v>
      </c>
      <c r="B143" s="196" t="s">
        <v>142</v>
      </c>
      <c r="C143" s="196" t="s">
        <v>128</v>
      </c>
      <c r="D143" s="197" t="n">
        <v>44680</v>
      </c>
      <c r="E143" s="206" t="n">
        <f aca="false">D143</f>
        <v>44680</v>
      </c>
      <c r="F143" s="190" t="s">
        <v>419</v>
      </c>
      <c r="G143" s="116" t="s">
        <v>420</v>
      </c>
      <c r="H143" s="163" t="s">
        <v>421</v>
      </c>
      <c r="I143" s="198" t="s">
        <v>422</v>
      </c>
      <c r="J143" s="199" t="n">
        <v>1</v>
      </c>
      <c r="K143" s="200" t="s">
        <v>129</v>
      </c>
      <c r="L143" s="201" t="n">
        <v>0</v>
      </c>
      <c r="M143" s="202" t="s">
        <v>423</v>
      </c>
      <c r="N143" s="95"/>
    </row>
    <row r="144" customFormat="false" ht="51.1" hidden="false" customHeight="false" outlineLevel="0" collapsed="false">
      <c r="A144" s="190" t="n">
        <v>141</v>
      </c>
      <c r="B144" s="196" t="s">
        <v>143</v>
      </c>
      <c r="C144" s="196" t="s">
        <v>128</v>
      </c>
      <c r="D144" s="197" t="n">
        <v>44680</v>
      </c>
      <c r="E144" s="206" t="n">
        <f aca="false">D144</f>
        <v>44680</v>
      </c>
      <c r="F144" s="190" t="s">
        <v>419</v>
      </c>
      <c r="G144" s="116" t="s">
        <v>420</v>
      </c>
      <c r="H144" s="163" t="s">
        <v>421</v>
      </c>
      <c r="I144" s="198" t="s">
        <v>422</v>
      </c>
      <c r="J144" s="199" t="n">
        <v>2</v>
      </c>
      <c r="K144" s="200" t="s">
        <v>129</v>
      </c>
      <c r="L144" s="201" t="n">
        <v>0</v>
      </c>
      <c r="M144" s="202" t="s">
        <v>423</v>
      </c>
      <c r="N144" s="95"/>
    </row>
    <row r="145" customFormat="false" ht="51.1" hidden="false" customHeight="false" outlineLevel="0" collapsed="false">
      <c r="A145" s="190" t="n">
        <v>142</v>
      </c>
      <c r="B145" s="196" t="s">
        <v>144</v>
      </c>
      <c r="C145" s="196" t="s">
        <v>128</v>
      </c>
      <c r="D145" s="197" t="n">
        <v>44680</v>
      </c>
      <c r="E145" s="206" t="n">
        <f aca="false">D145</f>
        <v>44680</v>
      </c>
      <c r="F145" s="190" t="s">
        <v>419</v>
      </c>
      <c r="G145" s="116" t="s">
        <v>420</v>
      </c>
      <c r="H145" s="163" t="s">
        <v>421</v>
      </c>
      <c r="I145" s="198" t="s">
        <v>422</v>
      </c>
      <c r="J145" s="199" t="n">
        <v>2</v>
      </c>
      <c r="K145" s="200" t="s">
        <v>129</v>
      </c>
      <c r="L145" s="201" t="n">
        <v>0</v>
      </c>
      <c r="M145" s="202" t="s">
        <v>423</v>
      </c>
      <c r="N145" s="95"/>
    </row>
    <row r="146" customFormat="false" ht="51.1" hidden="false" customHeight="false" outlineLevel="0" collapsed="false">
      <c r="A146" s="190" t="n">
        <v>143</v>
      </c>
      <c r="B146" s="196" t="s">
        <v>145</v>
      </c>
      <c r="C146" s="196" t="s">
        <v>128</v>
      </c>
      <c r="D146" s="197" t="n">
        <v>44680</v>
      </c>
      <c r="E146" s="206" t="n">
        <f aca="false">D146</f>
        <v>44680</v>
      </c>
      <c r="F146" s="190" t="s">
        <v>419</v>
      </c>
      <c r="G146" s="116" t="s">
        <v>420</v>
      </c>
      <c r="H146" s="163" t="s">
        <v>421</v>
      </c>
      <c r="I146" s="198" t="s">
        <v>422</v>
      </c>
      <c r="J146" s="199" t="n">
        <v>1</v>
      </c>
      <c r="K146" s="200" t="s">
        <v>129</v>
      </c>
      <c r="L146" s="201" t="n">
        <v>0</v>
      </c>
      <c r="M146" s="202" t="s">
        <v>423</v>
      </c>
      <c r="N146" s="95"/>
    </row>
    <row r="147" customFormat="false" ht="51.1" hidden="false" customHeight="false" outlineLevel="0" collapsed="false">
      <c r="A147" s="190" t="n">
        <v>144</v>
      </c>
      <c r="B147" s="196" t="s">
        <v>146</v>
      </c>
      <c r="C147" s="196" t="s">
        <v>128</v>
      </c>
      <c r="D147" s="197" t="n">
        <v>44680</v>
      </c>
      <c r="E147" s="206" t="n">
        <f aca="false">D147</f>
        <v>44680</v>
      </c>
      <c r="F147" s="190" t="s">
        <v>419</v>
      </c>
      <c r="G147" s="116" t="s">
        <v>420</v>
      </c>
      <c r="H147" s="163" t="s">
        <v>421</v>
      </c>
      <c r="I147" s="198" t="s">
        <v>422</v>
      </c>
      <c r="J147" s="199" t="n">
        <v>1</v>
      </c>
      <c r="K147" s="200" t="s">
        <v>129</v>
      </c>
      <c r="L147" s="201" t="n">
        <v>0</v>
      </c>
      <c r="M147" s="202" t="s">
        <v>423</v>
      </c>
      <c r="N147" s="95"/>
    </row>
    <row r="148" customFormat="false" ht="51.1" hidden="false" customHeight="false" outlineLevel="0" collapsed="false">
      <c r="A148" s="190" t="n">
        <v>145</v>
      </c>
      <c r="B148" s="196" t="s">
        <v>147</v>
      </c>
      <c r="C148" s="196" t="s">
        <v>128</v>
      </c>
      <c r="D148" s="197" t="n">
        <v>44680</v>
      </c>
      <c r="E148" s="206" t="n">
        <f aca="false">D148</f>
        <v>44680</v>
      </c>
      <c r="F148" s="190" t="s">
        <v>419</v>
      </c>
      <c r="G148" s="36" t="s">
        <v>420</v>
      </c>
      <c r="H148" s="163" t="s">
        <v>421</v>
      </c>
      <c r="I148" s="198" t="s">
        <v>422</v>
      </c>
      <c r="J148" s="199" t="n">
        <v>33</v>
      </c>
      <c r="K148" s="200" t="s">
        <v>129</v>
      </c>
      <c r="L148" s="201" t="n">
        <v>0.07</v>
      </c>
      <c r="M148" s="202" t="s">
        <v>423</v>
      </c>
      <c r="N148" s="95"/>
    </row>
    <row r="149" customFormat="false" ht="51.1" hidden="false" customHeight="false" outlineLevel="0" collapsed="false">
      <c r="A149" s="190" t="n">
        <v>146</v>
      </c>
      <c r="B149" s="196" t="s">
        <v>149</v>
      </c>
      <c r="C149" s="196" t="s">
        <v>128</v>
      </c>
      <c r="D149" s="197" t="n">
        <v>44680</v>
      </c>
      <c r="E149" s="206" t="n">
        <f aca="false">D149</f>
        <v>44680</v>
      </c>
      <c r="F149" s="190" t="s">
        <v>419</v>
      </c>
      <c r="G149" s="36" t="s">
        <v>420</v>
      </c>
      <c r="H149" s="163" t="s">
        <v>421</v>
      </c>
      <c r="I149" s="198" t="s">
        <v>422</v>
      </c>
      <c r="J149" s="199" t="n">
        <v>2</v>
      </c>
      <c r="K149" s="200" t="s">
        <v>129</v>
      </c>
      <c r="L149" s="201" t="n">
        <v>0</v>
      </c>
      <c r="M149" s="202" t="s">
        <v>423</v>
      </c>
      <c r="N149" s="95"/>
    </row>
    <row r="150" customFormat="false" ht="51.1" hidden="false" customHeight="false" outlineLevel="0" collapsed="false">
      <c r="A150" s="190" t="n">
        <v>147</v>
      </c>
      <c r="B150" s="196" t="s">
        <v>150</v>
      </c>
      <c r="C150" s="196" t="s">
        <v>128</v>
      </c>
      <c r="D150" s="197" t="n">
        <v>44680</v>
      </c>
      <c r="E150" s="206" t="n">
        <f aca="false">D150</f>
        <v>44680</v>
      </c>
      <c r="F150" s="190" t="s">
        <v>419</v>
      </c>
      <c r="G150" s="36" t="s">
        <v>420</v>
      </c>
      <c r="H150" s="163" t="s">
        <v>421</v>
      </c>
      <c r="I150" s="198" t="s">
        <v>422</v>
      </c>
      <c r="J150" s="199" t="n">
        <v>1</v>
      </c>
      <c r="K150" s="200" t="s">
        <v>129</v>
      </c>
      <c r="L150" s="201" t="n">
        <v>0</v>
      </c>
      <c r="M150" s="202" t="s">
        <v>423</v>
      </c>
      <c r="N150" s="95"/>
    </row>
    <row r="151" customFormat="false" ht="51.1" hidden="false" customHeight="false" outlineLevel="0" collapsed="false">
      <c r="A151" s="190" t="n">
        <v>148</v>
      </c>
      <c r="B151" s="196" t="s">
        <v>151</v>
      </c>
      <c r="C151" s="196" t="s">
        <v>128</v>
      </c>
      <c r="D151" s="197" t="n">
        <v>44680</v>
      </c>
      <c r="E151" s="206" t="n">
        <f aca="false">D151</f>
        <v>44680</v>
      </c>
      <c r="F151" s="190" t="s">
        <v>419</v>
      </c>
      <c r="G151" s="36" t="s">
        <v>420</v>
      </c>
      <c r="H151" s="163" t="s">
        <v>421</v>
      </c>
      <c r="I151" s="198" t="s">
        <v>422</v>
      </c>
      <c r="J151" s="199" t="n">
        <v>3</v>
      </c>
      <c r="K151" s="200" t="s">
        <v>129</v>
      </c>
      <c r="L151" s="201" t="n">
        <v>0.01</v>
      </c>
      <c r="M151" s="202" t="s">
        <v>423</v>
      </c>
      <c r="N151" s="95"/>
    </row>
    <row r="152" customFormat="false" ht="51.1" hidden="false" customHeight="false" outlineLevel="0" collapsed="false">
      <c r="A152" s="190" t="n">
        <v>149</v>
      </c>
      <c r="B152" s="196" t="s">
        <v>153</v>
      </c>
      <c r="C152" s="196" t="s">
        <v>128</v>
      </c>
      <c r="D152" s="197" t="n">
        <v>44680</v>
      </c>
      <c r="E152" s="206" t="n">
        <f aca="false">D152</f>
        <v>44680</v>
      </c>
      <c r="F152" s="190" t="s">
        <v>419</v>
      </c>
      <c r="G152" s="116" t="s">
        <v>420</v>
      </c>
      <c r="H152" s="163" t="s">
        <v>421</v>
      </c>
      <c r="I152" s="198" t="s">
        <v>422</v>
      </c>
      <c r="J152" s="199" t="n">
        <v>1</v>
      </c>
      <c r="K152" s="200" t="s">
        <v>129</v>
      </c>
      <c r="L152" s="201" t="n">
        <v>0</v>
      </c>
      <c r="M152" s="202" t="s">
        <v>423</v>
      </c>
      <c r="N152" s="95"/>
    </row>
    <row r="153" customFormat="false" ht="51.1" hidden="false" customHeight="false" outlineLevel="0" collapsed="false">
      <c r="A153" s="190" t="n">
        <v>150</v>
      </c>
      <c r="B153" s="196" t="s">
        <v>154</v>
      </c>
      <c r="C153" s="196" t="s">
        <v>128</v>
      </c>
      <c r="D153" s="197" t="n">
        <v>44680</v>
      </c>
      <c r="E153" s="206" t="n">
        <f aca="false">D153</f>
        <v>44680</v>
      </c>
      <c r="F153" s="190" t="s">
        <v>419</v>
      </c>
      <c r="G153" s="116" t="s">
        <v>420</v>
      </c>
      <c r="H153" s="163" t="s">
        <v>421</v>
      </c>
      <c r="I153" s="198" t="s">
        <v>422</v>
      </c>
      <c r="J153" s="199" t="n">
        <v>1</v>
      </c>
      <c r="K153" s="200" t="s">
        <v>129</v>
      </c>
      <c r="L153" s="201" t="n">
        <v>0</v>
      </c>
      <c r="M153" s="202" t="s">
        <v>423</v>
      </c>
      <c r="N153" s="95"/>
    </row>
    <row r="154" customFormat="false" ht="51.1" hidden="false" customHeight="false" outlineLevel="0" collapsed="false">
      <c r="A154" s="190" t="n">
        <v>151</v>
      </c>
      <c r="B154" s="196" t="s">
        <v>155</v>
      </c>
      <c r="C154" s="196" t="s">
        <v>128</v>
      </c>
      <c r="D154" s="197" t="n">
        <v>44680</v>
      </c>
      <c r="E154" s="206" t="n">
        <f aca="false">D154</f>
        <v>44680</v>
      </c>
      <c r="F154" s="190" t="s">
        <v>419</v>
      </c>
      <c r="G154" s="116" t="s">
        <v>420</v>
      </c>
      <c r="H154" s="163" t="s">
        <v>421</v>
      </c>
      <c r="I154" s="198" t="s">
        <v>422</v>
      </c>
      <c r="J154" s="199" t="n">
        <v>2</v>
      </c>
      <c r="K154" s="200" t="s">
        <v>129</v>
      </c>
      <c r="L154" s="201" t="n">
        <v>0</v>
      </c>
      <c r="M154" s="202" t="s">
        <v>423</v>
      </c>
      <c r="N154" s="95"/>
    </row>
    <row r="155" customFormat="false" ht="51.1" hidden="false" customHeight="false" outlineLevel="0" collapsed="false">
      <c r="A155" s="190" t="n">
        <v>152</v>
      </c>
      <c r="B155" s="196" t="s">
        <v>156</v>
      </c>
      <c r="C155" s="196" t="s">
        <v>128</v>
      </c>
      <c r="D155" s="197" t="n">
        <v>44680</v>
      </c>
      <c r="E155" s="206" t="n">
        <f aca="false">D155</f>
        <v>44680</v>
      </c>
      <c r="F155" s="190" t="s">
        <v>419</v>
      </c>
      <c r="G155" s="116" t="s">
        <v>420</v>
      </c>
      <c r="H155" s="163" t="s">
        <v>421</v>
      </c>
      <c r="I155" s="198" t="s">
        <v>422</v>
      </c>
      <c r="J155" s="199" t="n">
        <v>4</v>
      </c>
      <c r="K155" s="200" t="s">
        <v>129</v>
      </c>
      <c r="L155" s="201" t="n">
        <v>0.01</v>
      </c>
      <c r="M155" s="202" t="s">
        <v>423</v>
      </c>
      <c r="N155" s="95"/>
    </row>
    <row r="156" customFormat="false" ht="51.1" hidden="false" customHeight="false" outlineLevel="0" collapsed="false">
      <c r="A156" s="190" t="n">
        <v>153</v>
      </c>
      <c r="B156" s="196" t="s">
        <v>158</v>
      </c>
      <c r="C156" s="196" t="s">
        <v>128</v>
      </c>
      <c r="D156" s="197" t="n">
        <v>44680</v>
      </c>
      <c r="E156" s="206" t="n">
        <f aca="false">D156</f>
        <v>44680</v>
      </c>
      <c r="F156" s="190" t="s">
        <v>419</v>
      </c>
      <c r="G156" s="116" t="s">
        <v>420</v>
      </c>
      <c r="H156" s="163" t="s">
        <v>421</v>
      </c>
      <c r="I156" s="198" t="s">
        <v>422</v>
      </c>
      <c r="J156" s="199" t="n">
        <v>2</v>
      </c>
      <c r="K156" s="200" t="s">
        <v>129</v>
      </c>
      <c r="L156" s="201" t="n">
        <v>0</v>
      </c>
      <c r="M156" s="202" t="s">
        <v>423</v>
      </c>
      <c r="N156" s="95"/>
    </row>
    <row r="157" customFormat="false" ht="51.1" hidden="false" customHeight="false" outlineLevel="0" collapsed="false">
      <c r="A157" s="190" t="n">
        <v>154</v>
      </c>
      <c r="B157" s="196" t="s">
        <v>159</v>
      </c>
      <c r="C157" s="196" t="s">
        <v>128</v>
      </c>
      <c r="D157" s="197" t="n">
        <v>44680</v>
      </c>
      <c r="E157" s="206" t="n">
        <f aca="false">D157</f>
        <v>44680</v>
      </c>
      <c r="F157" s="190" t="s">
        <v>419</v>
      </c>
      <c r="G157" s="116" t="s">
        <v>420</v>
      </c>
      <c r="H157" s="163" t="s">
        <v>421</v>
      </c>
      <c r="I157" s="198" t="s">
        <v>422</v>
      </c>
      <c r="J157" s="199" t="n">
        <v>1</v>
      </c>
      <c r="K157" s="200" t="s">
        <v>129</v>
      </c>
      <c r="L157" s="201" t="n">
        <v>0</v>
      </c>
      <c r="M157" s="202" t="s">
        <v>423</v>
      </c>
      <c r="N157" s="95"/>
    </row>
    <row r="158" customFormat="false" ht="51.1" hidden="false" customHeight="false" outlineLevel="0" collapsed="false">
      <c r="A158" s="190" t="n">
        <v>155</v>
      </c>
      <c r="B158" s="196" t="s">
        <v>160</v>
      </c>
      <c r="C158" s="196" t="s">
        <v>128</v>
      </c>
      <c r="D158" s="197" t="n">
        <v>44680</v>
      </c>
      <c r="E158" s="206" t="n">
        <f aca="false">D158</f>
        <v>44680</v>
      </c>
      <c r="F158" s="190" t="s">
        <v>419</v>
      </c>
      <c r="G158" s="116" t="s">
        <v>420</v>
      </c>
      <c r="H158" s="163" t="s">
        <v>421</v>
      </c>
      <c r="I158" s="198" t="s">
        <v>422</v>
      </c>
      <c r="J158" s="199" t="n">
        <v>2</v>
      </c>
      <c r="K158" s="200" t="s">
        <v>129</v>
      </c>
      <c r="L158" s="201" t="n">
        <v>0</v>
      </c>
      <c r="M158" s="202" t="s">
        <v>423</v>
      </c>
      <c r="N158" s="95"/>
    </row>
    <row r="159" customFormat="false" ht="51.1" hidden="false" customHeight="false" outlineLevel="0" collapsed="false">
      <c r="A159" s="190" t="n">
        <v>156</v>
      </c>
      <c r="B159" s="196" t="s">
        <v>161</v>
      </c>
      <c r="C159" s="196" t="s">
        <v>128</v>
      </c>
      <c r="D159" s="197" t="n">
        <v>44680</v>
      </c>
      <c r="E159" s="206" t="n">
        <f aca="false">D159</f>
        <v>44680</v>
      </c>
      <c r="F159" s="190" t="s">
        <v>419</v>
      </c>
      <c r="G159" s="116" t="s">
        <v>420</v>
      </c>
      <c r="H159" s="163" t="s">
        <v>421</v>
      </c>
      <c r="I159" s="198" t="s">
        <v>422</v>
      </c>
      <c r="J159" s="199" t="n">
        <v>2</v>
      </c>
      <c r="K159" s="200" t="s">
        <v>129</v>
      </c>
      <c r="L159" s="201" t="n">
        <v>0</v>
      </c>
      <c r="M159" s="202" t="s">
        <v>423</v>
      </c>
      <c r="N159" s="95"/>
    </row>
    <row r="160" customFormat="false" ht="51.1" hidden="false" customHeight="false" outlineLevel="0" collapsed="false">
      <c r="A160" s="190" t="n">
        <v>157</v>
      </c>
      <c r="B160" s="196" t="s">
        <v>162</v>
      </c>
      <c r="C160" s="196" t="s">
        <v>128</v>
      </c>
      <c r="D160" s="197" t="n">
        <v>44680</v>
      </c>
      <c r="E160" s="206" t="n">
        <f aca="false">D160</f>
        <v>44680</v>
      </c>
      <c r="F160" s="190" t="s">
        <v>419</v>
      </c>
      <c r="G160" s="116" t="s">
        <v>420</v>
      </c>
      <c r="H160" s="163" t="s">
        <v>421</v>
      </c>
      <c r="I160" s="198" t="s">
        <v>422</v>
      </c>
      <c r="J160" s="199" t="n">
        <v>2</v>
      </c>
      <c r="K160" s="200" t="s">
        <v>129</v>
      </c>
      <c r="L160" s="201" t="n">
        <v>0</v>
      </c>
      <c r="M160" s="202" t="s">
        <v>423</v>
      </c>
      <c r="N160" s="95"/>
    </row>
    <row r="161" customFormat="false" ht="51.1" hidden="false" customHeight="false" outlineLevel="0" collapsed="false">
      <c r="A161" s="190" t="n">
        <v>158</v>
      </c>
      <c r="B161" s="196" t="s">
        <v>163</v>
      </c>
      <c r="C161" s="196" t="s">
        <v>128</v>
      </c>
      <c r="D161" s="197" t="n">
        <v>44680</v>
      </c>
      <c r="E161" s="206" t="n">
        <f aca="false">D161</f>
        <v>44680</v>
      </c>
      <c r="F161" s="190" t="s">
        <v>419</v>
      </c>
      <c r="G161" s="116" t="s">
        <v>420</v>
      </c>
      <c r="H161" s="163" t="s">
        <v>421</v>
      </c>
      <c r="I161" s="198" t="s">
        <v>422</v>
      </c>
      <c r="J161" s="199" t="n">
        <v>13</v>
      </c>
      <c r="K161" s="200" t="s">
        <v>129</v>
      </c>
      <c r="L161" s="201" t="n">
        <v>0.03</v>
      </c>
      <c r="M161" s="202" t="s">
        <v>423</v>
      </c>
      <c r="N161" s="95"/>
    </row>
    <row r="162" customFormat="false" ht="26.1" hidden="false" customHeight="false" outlineLevel="0" collapsed="false">
      <c r="A162" s="190" t="n">
        <v>159</v>
      </c>
      <c r="B162" s="196" t="s">
        <v>165</v>
      </c>
      <c r="C162" s="196" t="s">
        <v>128</v>
      </c>
      <c r="D162" s="197" t="n">
        <v>44680</v>
      </c>
      <c r="E162" s="206" t="n">
        <f aca="false">D162</f>
        <v>44680</v>
      </c>
      <c r="F162" s="190" t="s">
        <v>419</v>
      </c>
      <c r="G162" s="38" t="s">
        <v>419</v>
      </c>
      <c r="H162" s="163" t="s">
        <v>424</v>
      </c>
      <c r="I162" s="198" t="s">
        <v>425</v>
      </c>
      <c r="J162" s="199" t="n">
        <v>4</v>
      </c>
      <c r="K162" s="200" t="s">
        <v>166</v>
      </c>
      <c r="L162" s="201" t="s">
        <v>11</v>
      </c>
      <c r="M162" s="202" t="s">
        <v>423</v>
      </c>
      <c r="N162" s="95"/>
    </row>
    <row r="163" customFormat="false" ht="26.1" hidden="false" customHeight="false" outlineLevel="0" collapsed="false">
      <c r="A163" s="190" t="n">
        <v>160</v>
      </c>
      <c r="B163" s="196" t="s">
        <v>138</v>
      </c>
      <c r="C163" s="196" t="s">
        <v>128</v>
      </c>
      <c r="D163" s="197" t="n">
        <v>44680</v>
      </c>
      <c r="E163" s="206" t="n">
        <f aca="false">D163</f>
        <v>44680</v>
      </c>
      <c r="F163" s="190" t="s">
        <v>419</v>
      </c>
      <c r="G163" s="38" t="s">
        <v>419</v>
      </c>
      <c r="H163" s="163" t="s">
        <v>424</v>
      </c>
      <c r="I163" s="198" t="s">
        <v>425</v>
      </c>
      <c r="J163" s="199" t="n">
        <v>8</v>
      </c>
      <c r="K163" s="200" t="s">
        <v>166</v>
      </c>
      <c r="L163" s="201" t="s">
        <v>11</v>
      </c>
      <c r="M163" s="202" t="s">
        <v>423</v>
      </c>
      <c r="N163" s="95"/>
    </row>
    <row r="164" customFormat="false" ht="26.1" hidden="false" customHeight="false" outlineLevel="0" collapsed="false">
      <c r="A164" s="190" t="n">
        <v>161</v>
      </c>
      <c r="B164" s="196" t="s">
        <v>169</v>
      </c>
      <c r="C164" s="196" t="s">
        <v>128</v>
      </c>
      <c r="D164" s="197" t="n">
        <v>44680</v>
      </c>
      <c r="E164" s="206" t="n">
        <f aca="false">D164</f>
        <v>44680</v>
      </c>
      <c r="F164" s="190" t="s">
        <v>419</v>
      </c>
      <c r="G164" s="38" t="s">
        <v>419</v>
      </c>
      <c r="H164" s="163" t="s">
        <v>424</v>
      </c>
      <c r="I164" s="198" t="s">
        <v>425</v>
      </c>
      <c r="J164" s="199" t="n">
        <v>11</v>
      </c>
      <c r="K164" s="200" t="s">
        <v>166</v>
      </c>
      <c r="L164" s="201" t="s">
        <v>11</v>
      </c>
      <c r="M164" s="202" t="s">
        <v>423</v>
      </c>
      <c r="N164" s="95"/>
    </row>
    <row r="165" customFormat="false" ht="26.1" hidden="false" customHeight="false" outlineLevel="0" collapsed="false">
      <c r="A165" s="190" t="n">
        <v>162</v>
      </c>
      <c r="B165" s="196" t="s">
        <v>171</v>
      </c>
      <c r="C165" s="196" t="s">
        <v>128</v>
      </c>
      <c r="D165" s="197" t="n">
        <v>44680</v>
      </c>
      <c r="E165" s="206" t="n">
        <f aca="false">D165</f>
        <v>44680</v>
      </c>
      <c r="F165" s="190" t="s">
        <v>419</v>
      </c>
      <c r="G165" s="38" t="s">
        <v>419</v>
      </c>
      <c r="H165" s="163" t="s">
        <v>424</v>
      </c>
      <c r="I165" s="198" t="s">
        <v>425</v>
      </c>
      <c r="J165" s="199" t="n">
        <v>23</v>
      </c>
      <c r="K165" s="200" t="s">
        <v>166</v>
      </c>
      <c r="L165" s="201" t="s">
        <v>11</v>
      </c>
      <c r="M165" s="202" t="s">
        <v>423</v>
      </c>
      <c r="N165" s="95"/>
    </row>
    <row r="166" customFormat="false" ht="26.1" hidden="false" customHeight="false" outlineLevel="0" collapsed="false">
      <c r="A166" s="190" t="n">
        <v>163</v>
      </c>
      <c r="B166" s="196" t="s">
        <v>173</v>
      </c>
      <c r="C166" s="196" t="s">
        <v>128</v>
      </c>
      <c r="D166" s="197" t="n">
        <v>44680</v>
      </c>
      <c r="E166" s="206" t="n">
        <f aca="false">D166</f>
        <v>44680</v>
      </c>
      <c r="F166" s="190" t="s">
        <v>419</v>
      </c>
      <c r="G166" s="38" t="s">
        <v>419</v>
      </c>
      <c r="H166" s="163" t="s">
        <v>424</v>
      </c>
      <c r="I166" s="198" t="s">
        <v>425</v>
      </c>
      <c r="J166" s="199" t="n">
        <v>1</v>
      </c>
      <c r="K166" s="200" t="s">
        <v>166</v>
      </c>
      <c r="L166" s="201" t="s">
        <v>11</v>
      </c>
      <c r="M166" s="202" t="s">
        <v>423</v>
      </c>
      <c r="N166" s="95"/>
    </row>
    <row r="167" customFormat="false" ht="41.1" hidden="false" customHeight="false" outlineLevel="0" collapsed="false">
      <c r="A167" s="190" t="n">
        <v>164</v>
      </c>
      <c r="B167" s="196" t="s">
        <v>169</v>
      </c>
      <c r="C167" s="196" t="s">
        <v>128</v>
      </c>
      <c r="D167" s="197" t="n">
        <v>44680</v>
      </c>
      <c r="E167" s="206" t="n">
        <f aca="false">D167</f>
        <v>44680</v>
      </c>
      <c r="F167" s="190" t="s">
        <v>419</v>
      </c>
      <c r="G167" s="36" t="s">
        <v>420</v>
      </c>
      <c r="H167" s="163" t="s">
        <v>424</v>
      </c>
      <c r="I167" s="198" t="s">
        <v>426</v>
      </c>
      <c r="J167" s="199" t="n">
        <v>2</v>
      </c>
      <c r="K167" s="200" t="s">
        <v>108</v>
      </c>
      <c r="L167" s="201" t="n">
        <v>0</v>
      </c>
      <c r="M167" s="202" t="s">
        <v>423</v>
      </c>
      <c r="N167" s="95"/>
    </row>
    <row r="168" customFormat="false" ht="41.1" hidden="false" customHeight="false" outlineLevel="0" collapsed="false">
      <c r="A168" s="190" t="n">
        <v>165</v>
      </c>
      <c r="B168" s="196" t="s">
        <v>174</v>
      </c>
      <c r="C168" s="196" t="s">
        <v>128</v>
      </c>
      <c r="D168" s="197" t="n">
        <v>44680</v>
      </c>
      <c r="E168" s="206" t="n">
        <f aca="false">D168</f>
        <v>44680</v>
      </c>
      <c r="F168" s="190" t="s">
        <v>419</v>
      </c>
      <c r="G168" s="116" t="s">
        <v>420</v>
      </c>
      <c r="H168" s="163" t="s">
        <v>424</v>
      </c>
      <c r="I168" s="198" t="s">
        <v>426</v>
      </c>
      <c r="J168" s="199" t="n">
        <v>2</v>
      </c>
      <c r="K168" s="200" t="s">
        <v>108</v>
      </c>
      <c r="L168" s="203" t="n">
        <v>0</v>
      </c>
      <c r="M168" s="202" t="s">
        <v>423</v>
      </c>
      <c r="N168" s="95"/>
    </row>
    <row r="169" customFormat="false" ht="41.1" hidden="false" customHeight="false" outlineLevel="0" collapsed="false">
      <c r="A169" s="190" t="n">
        <v>166</v>
      </c>
      <c r="B169" s="196" t="s">
        <v>171</v>
      </c>
      <c r="C169" s="196" t="s">
        <v>128</v>
      </c>
      <c r="D169" s="197" t="n">
        <v>44680</v>
      </c>
      <c r="E169" s="206" t="n">
        <f aca="false">D169</f>
        <v>44680</v>
      </c>
      <c r="F169" s="190" t="s">
        <v>419</v>
      </c>
      <c r="G169" s="116" t="s">
        <v>420</v>
      </c>
      <c r="H169" s="163" t="s">
        <v>424</v>
      </c>
      <c r="I169" s="198" t="s">
        <v>426</v>
      </c>
      <c r="J169" s="199" t="n">
        <v>9</v>
      </c>
      <c r="K169" s="200" t="s">
        <v>108</v>
      </c>
      <c r="L169" s="203" t="n">
        <v>0.02</v>
      </c>
      <c r="M169" s="202" t="s">
        <v>423</v>
      </c>
      <c r="N169" s="95"/>
    </row>
    <row r="170" customFormat="false" ht="41.1" hidden="false" customHeight="false" outlineLevel="0" collapsed="false">
      <c r="A170" s="190" t="n">
        <v>167</v>
      </c>
      <c r="B170" s="196" t="s">
        <v>173</v>
      </c>
      <c r="C170" s="196" t="s">
        <v>128</v>
      </c>
      <c r="D170" s="197" t="n">
        <v>44680</v>
      </c>
      <c r="E170" s="206" t="n">
        <f aca="false">D170</f>
        <v>44680</v>
      </c>
      <c r="F170" s="190" t="s">
        <v>419</v>
      </c>
      <c r="G170" s="116" t="s">
        <v>420</v>
      </c>
      <c r="H170" s="163" t="s">
        <v>424</v>
      </c>
      <c r="I170" s="198" t="s">
        <v>426</v>
      </c>
      <c r="J170" s="199" t="n">
        <v>2</v>
      </c>
      <c r="K170" s="200" t="s">
        <v>108</v>
      </c>
      <c r="L170" s="201" t="n">
        <v>0</v>
      </c>
      <c r="M170" s="202" t="s">
        <v>423</v>
      </c>
      <c r="N170" s="95"/>
    </row>
    <row r="171" customFormat="false" ht="41.1" hidden="false" customHeight="false" outlineLevel="0" collapsed="false">
      <c r="A171" s="190" t="n">
        <v>168</v>
      </c>
      <c r="B171" s="196" t="s">
        <v>163</v>
      </c>
      <c r="C171" s="196" t="s">
        <v>128</v>
      </c>
      <c r="D171" s="197" t="n">
        <v>44680</v>
      </c>
      <c r="E171" s="206" t="n">
        <f aca="false">D171</f>
        <v>44680</v>
      </c>
      <c r="F171" s="190" t="s">
        <v>419</v>
      </c>
      <c r="G171" s="116" t="s">
        <v>420</v>
      </c>
      <c r="H171" s="163" t="s">
        <v>424</v>
      </c>
      <c r="I171" s="198" t="s">
        <v>426</v>
      </c>
      <c r="J171" s="199" t="n">
        <v>6</v>
      </c>
      <c r="K171" s="200" t="s">
        <v>108</v>
      </c>
      <c r="L171" s="203" t="n">
        <v>0.01</v>
      </c>
      <c r="M171" s="202" t="s">
        <v>423</v>
      </c>
      <c r="N171" s="95"/>
    </row>
    <row r="172" customFormat="false" ht="34.4" hidden="false" customHeight="false" outlineLevel="0" collapsed="false">
      <c r="A172" s="190" t="n">
        <v>169</v>
      </c>
      <c r="B172" s="196" t="s">
        <v>177</v>
      </c>
      <c r="C172" s="196" t="s">
        <v>178</v>
      </c>
      <c r="D172" s="197" t="n">
        <v>44680</v>
      </c>
      <c r="E172" s="206" t="n">
        <f aca="false">D172</f>
        <v>44680</v>
      </c>
      <c r="F172" s="190" t="s">
        <v>419</v>
      </c>
      <c r="G172" s="36" t="s">
        <v>427</v>
      </c>
      <c r="H172" s="163" t="s">
        <v>421</v>
      </c>
      <c r="I172" s="198" t="s">
        <v>428</v>
      </c>
      <c r="J172" s="107" t="n">
        <v>58</v>
      </c>
      <c r="K172" s="200" t="s">
        <v>129</v>
      </c>
      <c r="L172" s="201" t="n">
        <v>0.58</v>
      </c>
      <c r="M172" s="202" t="s">
        <v>423</v>
      </c>
      <c r="N172" s="95"/>
    </row>
    <row r="173" customFormat="false" ht="34.4" hidden="false" customHeight="false" outlineLevel="0" collapsed="false">
      <c r="A173" s="190" t="n">
        <v>170</v>
      </c>
      <c r="B173" s="196" t="s">
        <v>180</v>
      </c>
      <c r="C173" s="196" t="s">
        <v>178</v>
      </c>
      <c r="D173" s="197" t="n">
        <v>44680</v>
      </c>
      <c r="E173" s="206" t="n">
        <f aca="false">D173</f>
        <v>44680</v>
      </c>
      <c r="F173" s="190" t="s">
        <v>419</v>
      </c>
      <c r="G173" s="36" t="s">
        <v>427</v>
      </c>
      <c r="H173" s="163" t="s">
        <v>421</v>
      </c>
      <c r="I173" s="198" t="s">
        <v>428</v>
      </c>
      <c r="J173" s="107" t="n">
        <v>22</v>
      </c>
      <c r="K173" s="200" t="s">
        <v>129</v>
      </c>
      <c r="L173" s="201" t="n">
        <v>0.22</v>
      </c>
      <c r="M173" s="202" t="s">
        <v>423</v>
      </c>
      <c r="N173" s="95"/>
    </row>
    <row r="174" customFormat="false" ht="34.4" hidden="false" customHeight="false" outlineLevel="0" collapsed="false">
      <c r="A174" s="190" t="n">
        <v>171</v>
      </c>
      <c r="B174" s="196" t="s">
        <v>182</v>
      </c>
      <c r="C174" s="196" t="s">
        <v>178</v>
      </c>
      <c r="D174" s="197" t="n">
        <v>44680</v>
      </c>
      <c r="E174" s="206" t="n">
        <f aca="false">D174</f>
        <v>44680</v>
      </c>
      <c r="F174" s="190" t="s">
        <v>419</v>
      </c>
      <c r="G174" s="36" t="s">
        <v>427</v>
      </c>
      <c r="H174" s="163" t="s">
        <v>421</v>
      </c>
      <c r="I174" s="198" t="s">
        <v>428</v>
      </c>
      <c r="J174" s="107" t="n">
        <v>90</v>
      </c>
      <c r="K174" s="200" t="s">
        <v>129</v>
      </c>
      <c r="L174" s="201" t="n">
        <v>0.9</v>
      </c>
      <c r="M174" s="202" t="s">
        <v>423</v>
      </c>
      <c r="N174" s="95"/>
    </row>
    <row r="175" customFormat="false" ht="34.4" hidden="false" customHeight="false" outlineLevel="0" collapsed="false">
      <c r="A175" s="190" t="n">
        <v>172</v>
      </c>
      <c r="B175" s="196" t="s">
        <v>184</v>
      </c>
      <c r="C175" s="196" t="s">
        <v>178</v>
      </c>
      <c r="D175" s="197" t="n">
        <v>44680</v>
      </c>
      <c r="E175" s="206" t="n">
        <f aca="false">D175</f>
        <v>44680</v>
      </c>
      <c r="F175" s="190" t="s">
        <v>419</v>
      </c>
      <c r="G175" s="36" t="s">
        <v>427</v>
      </c>
      <c r="H175" s="163" t="s">
        <v>421</v>
      </c>
      <c r="I175" s="198" t="s">
        <v>428</v>
      </c>
      <c r="J175" s="199" t="n">
        <v>9</v>
      </c>
      <c r="K175" s="200" t="s">
        <v>129</v>
      </c>
      <c r="L175" s="201" t="n">
        <v>0.09</v>
      </c>
      <c r="M175" s="202" t="s">
        <v>423</v>
      </c>
      <c r="N175" s="95"/>
    </row>
  </sheetData>
  <autoFilter ref="A1:N46"/>
  <mergeCells count="11">
    <mergeCell ref="A1:A3"/>
    <mergeCell ref="B1:C3"/>
    <mergeCell ref="D1:F1"/>
    <mergeCell ref="G1:G3"/>
    <mergeCell ref="H1:I3"/>
    <mergeCell ref="J1:K3"/>
    <mergeCell ref="L1:L3"/>
    <mergeCell ref="M1:M3"/>
    <mergeCell ref="N1:N3"/>
    <mergeCell ref="D2:E2"/>
    <mergeCell ref="F2:F3"/>
  </mergeCells>
  <printOptions headings="false" gridLines="false" gridLinesSet="true" horizontalCentered="false" verticalCentered="false"/>
  <pageMargins left="0.434722222222222" right="0.288888888888889" top="0.7875" bottom="0.434027777777778" header="0.511805555555555" footer="0.267361111111111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&amp;R&amp;"Times New Roman,Обычный"&amp;12СТР________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11" activeCellId="0" sqref="E11"/>
    </sheetView>
  </sheetViews>
  <sheetFormatPr defaultColWidth="10.453125" defaultRowHeight="14.25" zeroHeight="false" outlineLevelRow="0" outlineLevelCol="0"/>
  <cols>
    <col collapsed="false" customWidth="true" hidden="false" outlineLevel="0" max="1" min="1" style="8" width="24.98"/>
    <col collapsed="false" customWidth="true" hidden="false" outlineLevel="0" max="2" min="2" style="8" width="14.15"/>
    <col collapsed="false" customWidth="true" hidden="false" outlineLevel="0" max="3" min="3" style="8" width="17.23"/>
    <col collapsed="false" customWidth="true" hidden="false" outlineLevel="0" max="4" min="4" style="8" width="7.87"/>
    <col collapsed="false" customWidth="true" hidden="false" outlineLevel="0" max="5" min="5" style="8" width="11.57"/>
    <col collapsed="false" customWidth="false" hidden="false" outlineLevel="0" max="63" min="6" style="8" width="10.46"/>
    <col collapsed="false" customWidth="false" hidden="false" outlineLevel="0" max="64" min="64" style="9" width="10.46"/>
  </cols>
  <sheetData>
    <row r="1" customFormat="false" ht="15.75" hidden="false" customHeight="true" outlineLevel="0" collapsed="false">
      <c r="A1" s="10" t="s">
        <v>23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0"/>
    </row>
    <row r="2" customFormat="false" ht="25.7" hidden="false" customHeight="true" outlineLevel="0" collapsed="false">
      <c r="A2" s="12" t="s">
        <v>24</v>
      </c>
      <c r="B2" s="12"/>
      <c r="C2" s="12"/>
      <c r="D2" s="12"/>
      <c r="E2" s="12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3" t="s">
        <v>25</v>
      </c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0"/>
    </row>
    <row r="4" customFormat="false" ht="14.25" hidden="false" customHeight="false" outlineLevel="0" collapsed="false">
      <c r="A4" s="14" t="str">
        <f aca="false">Обложка!D8</f>
        <v>01.04.2022-30.04.2022г.</v>
      </c>
      <c r="B4" s="14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0"/>
    </row>
    <row r="5" customFormat="false" ht="21.2" hidden="false" customHeight="true" outlineLevel="0" collapsed="false">
      <c r="A5" s="13" t="s">
        <v>26</v>
      </c>
      <c r="B5" s="13"/>
      <c r="C5" s="13"/>
      <c r="D5" s="13"/>
      <c r="E5" s="13" t="str">
        <f aca="false">Обложка!B4</f>
        <v>250\21-ТП ОТ 23.06.21г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0"/>
    </row>
    <row r="6" customFormat="false" ht="38.1" hidden="false" customHeight="true" outlineLevel="0" collapsed="false">
      <c r="A6" s="13" t="s">
        <v>27</v>
      </c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0"/>
    </row>
    <row r="7" customFormat="false" ht="14.25" hidden="false" customHeight="false" outlineLevel="0" collapsed="false">
      <c r="A7" s="15" t="s">
        <v>28</v>
      </c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customFormat="false" ht="14.25" hidden="false" customHeight="false" outlineLevel="0" collapsed="false">
      <c r="A8" s="18" t="s">
        <v>29</v>
      </c>
      <c r="B8" s="18"/>
      <c r="C8" s="18"/>
      <c r="D8" s="19" t="s">
        <v>30</v>
      </c>
      <c r="E8" s="15" t="n">
        <v>5300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0"/>
    </row>
    <row r="9" customFormat="false" ht="14.25" hidden="false" customHeight="false" outlineLevel="0" collapsed="false">
      <c r="A9" s="18" t="s">
        <v>31</v>
      </c>
      <c r="B9" s="18"/>
      <c r="C9" s="18"/>
      <c r="D9" s="15" t="s">
        <v>32</v>
      </c>
      <c r="E9" s="15" t="n">
        <f aca="false">E14</f>
        <v>114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0"/>
    </row>
    <row r="10" customFormat="false" ht="14.25" hidden="false" customHeight="false" outlineLevel="0" collapsed="false">
      <c r="A10" s="15" t="s">
        <v>33</v>
      </c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customFormat="false" ht="14.25" hidden="false" customHeight="false" outlineLevel="0" collapsed="false">
      <c r="A11" s="18" t="s">
        <v>34</v>
      </c>
      <c r="B11" s="18"/>
      <c r="C11" s="18"/>
      <c r="D11" s="19" t="s">
        <v>30</v>
      </c>
      <c r="E11" s="15" t="n">
        <v>40000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0"/>
    </row>
    <row r="12" customFormat="false" ht="14.25" hidden="false" customHeight="false" outlineLevel="0" collapsed="false">
      <c r="A12" s="18" t="s">
        <v>31</v>
      </c>
      <c r="B12" s="18"/>
      <c r="C12" s="18"/>
      <c r="D12" s="15" t="s">
        <v>32</v>
      </c>
      <c r="E12" s="15" t="n">
        <f aca="false">E15</f>
        <v>179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0"/>
    </row>
    <row r="13" customFormat="false" ht="14.25" hidden="false" customHeight="false" outlineLevel="0" collapsed="false">
      <c r="A13" s="15" t="s">
        <v>35</v>
      </c>
      <c r="B13" s="15"/>
      <c r="C13" s="15"/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7"/>
    </row>
    <row r="14" customFormat="false" ht="23.65" hidden="false" customHeight="true" outlineLevel="0" collapsed="false">
      <c r="A14" s="20" t="str">
        <f aca="false">'Контрольный лист'!A47</f>
        <v>Итого средств учета от грызунов в помещениях</v>
      </c>
      <c r="B14" s="20" t="str">
        <f aca="false">'Контрольный лист'!B47</f>
        <v>3 контур защиты</v>
      </c>
      <c r="C14" s="20" t="str">
        <f aca="false">'Контрольный лист'!C47</f>
        <v>киу</v>
      </c>
      <c r="D14" s="15" t="s">
        <v>32</v>
      </c>
      <c r="E14" s="21" t="n">
        <f aca="false">'Контрольный лист'!F47</f>
        <v>114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0"/>
    </row>
    <row r="15" customFormat="false" ht="23.65" hidden="false" customHeight="true" outlineLevel="0" collapsed="false">
      <c r="A15" s="20" t="str">
        <f aca="false">'Контрольный лист'!A48</f>
        <v>Итого средств учета от грызунов по периметру зданий</v>
      </c>
      <c r="B15" s="20" t="str">
        <f aca="false">'Контрольный лист'!B48</f>
        <v>2 контур защиты</v>
      </c>
      <c r="C15" s="20" t="str">
        <f aca="false">'Контрольный лист'!C48</f>
        <v>киу</v>
      </c>
      <c r="D15" s="15" t="s">
        <v>32</v>
      </c>
      <c r="E15" s="21" t="n">
        <f aca="false">'Контрольный лист'!F48</f>
        <v>179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0"/>
    </row>
    <row r="16" customFormat="false" ht="24.4" hidden="false" customHeight="true" outlineLevel="0" collapsed="false">
      <c r="A16" s="20" t="str">
        <f aca="false">'Контрольный лист'!A50</f>
        <v>Итого средств учета от членистоногих насекомых</v>
      </c>
      <c r="B16" s="20" t="str">
        <f aca="false">'Контрольный лист'!B50</f>
        <v>3 контур защиты</v>
      </c>
      <c r="C16" s="20" t="str">
        <f aca="false">'Контрольный лист'!C50</f>
        <v>ИМ</v>
      </c>
      <c r="D16" s="15" t="s">
        <v>32</v>
      </c>
      <c r="E16" s="21" t="n">
        <f aca="false">'Контрольный лист'!F50</f>
        <v>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0"/>
    </row>
    <row r="17" customFormat="false" ht="15.75" hidden="false" customHeight="true" outlineLevel="0" collapsed="false">
      <c r="A17" s="22" t="s">
        <v>36</v>
      </c>
      <c r="B17" s="22"/>
      <c r="C17" s="22"/>
      <c r="D17" s="22"/>
      <c r="E17" s="2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</row>
    <row r="18" s="26" customFormat="true" ht="38.1" hidden="false" customHeight="true" outlineLevel="0" collapsed="false">
      <c r="A18" s="23" t="s">
        <v>37</v>
      </c>
      <c r="B18" s="23" t="s">
        <v>38</v>
      </c>
      <c r="C18" s="23" t="s">
        <v>39</v>
      </c>
      <c r="D18" s="24" t="s">
        <v>40</v>
      </c>
      <c r="E18" s="24" t="n">
        <v>1.6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customFormat="false" ht="31.9" hidden="false" customHeight="true" outlineLevel="0" collapsed="false">
      <c r="A19" s="27" t="s">
        <v>41</v>
      </c>
      <c r="B19" s="23" t="s">
        <v>42</v>
      </c>
      <c r="C19" s="23" t="s">
        <v>43</v>
      </c>
      <c r="D19" s="24" t="s">
        <v>40</v>
      </c>
      <c r="E19" s="24" t="n">
        <v>0.3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0"/>
    </row>
    <row r="20" customFormat="false" ht="15.75" hidden="false" customHeight="true" outlineLevel="0" collapsed="false">
      <c r="A20" s="28" t="s">
        <v>44</v>
      </c>
      <c r="B20" s="28"/>
      <c r="C20" s="28"/>
      <c r="D20" s="28" t="n">
        <f aca="false">SUM(D14:D16)</f>
        <v>0</v>
      </c>
      <c r="E20" s="2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7"/>
    </row>
    <row r="21" customFormat="false" ht="14.25" hidden="false" customHeight="false" outlineLevel="0" collapsed="false">
      <c r="A21" s="18" t="s">
        <v>29</v>
      </c>
      <c r="B21" s="18"/>
      <c r="C21" s="18"/>
      <c r="D21" s="19" t="s">
        <v>30</v>
      </c>
      <c r="E21" s="15" t="n">
        <v>5300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0"/>
    </row>
    <row r="22" customFormat="false" ht="14.25" hidden="false" customHeight="false" outlineLevel="0" collapsed="false">
      <c r="A22" s="18" t="s">
        <v>45</v>
      </c>
      <c r="B22" s="18"/>
      <c r="C22" s="18"/>
      <c r="D22" s="15" t="s">
        <v>30</v>
      </c>
      <c r="E22" s="15" t="s">
        <v>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0"/>
    </row>
    <row r="23" customFormat="false" ht="14.25" hidden="false" customHeight="false" outlineLevel="0" collapsed="false">
      <c r="A23" s="29" t="s">
        <v>46</v>
      </c>
      <c r="B23" s="30"/>
      <c r="C23" s="31"/>
      <c r="D23" s="32" t="s">
        <v>32</v>
      </c>
      <c r="E23" s="15" t="n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0"/>
    </row>
    <row r="24" customFormat="false" ht="14.25" hidden="false" customHeight="false" outlineLevel="0" collapsed="false">
      <c r="A24" s="15" t="s">
        <v>35</v>
      </c>
      <c r="B24" s="15"/>
      <c r="C24" s="15"/>
      <c r="D24" s="15" t="n">
        <f aca="false">SUM(D14:D16)</f>
        <v>0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</row>
    <row r="25" customFormat="false" ht="15.75" hidden="false" customHeight="true" outlineLevel="0" collapsed="false">
      <c r="A25" s="33" t="s">
        <v>47</v>
      </c>
      <c r="B25" s="33"/>
      <c r="C25" s="33"/>
      <c r="D25" s="15" t="s">
        <v>32</v>
      </c>
      <c r="E25" s="15" t="n">
        <v>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0"/>
    </row>
    <row r="26" customFormat="false" ht="15.75" hidden="false" customHeight="true" outlineLevel="0" collapsed="false">
      <c r="A26" s="22" t="s">
        <v>36</v>
      </c>
      <c r="B26" s="22"/>
      <c r="C26" s="22"/>
      <c r="D26" s="22"/>
      <c r="E26" s="2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7"/>
    </row>
    <row r="27" customFormat="false" ht="51.2" hidden="false" customHeight="true" outlineLevel="0" collapsed="false">
      <c r="A27" s="34" t="s">
        <v>48</v>
      </c>
      <c r="B27" s="23" t="s">
        <v>49</v>
      </c>
      <c r="C27" s="23" t="s">
        <v>50</v>
      </c>
      <c r="D27" s="24" t="s">
        <v>40</v>
      </c>
      <c r="E27" s="24" t="n">
        <v>0.3</v>
      </c>
      <c r="F27" s="25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customFormat="false" ht="44.45" hidden="false" customHeight="true" outlineLevel="0" collapsed="false">
      <c r="A28" s="35" t="s">
        <v>51</v>
      </c>
      <c r="B28" s="36" t="s">
        <v>52</v>
      </c>
      <c r="C28" s="37" t="s">
        <v>53</v>
      </c>
      <c r="D28" s="38" t="s">
        <v>40</v>
      </c>
      <c r="E28" s="39" t="n">
        <v>1</v>
      </c>
      <c r="F28" s="9"/>
      <c r="G28" s="9"/>
      <c r="H28" s="9"/>
      <c r="I28" s="9"/>
    </row>
    <row r="29" customFormat="false" ht="15.75" hidden="false" customHeight="true" outlineLevel="0" collapsed="false">
      <c r="A29" s="12"/>
      <c r="B29" s="12"/>
      <c r="C29" s="40"/>
      <c r="D29" s="11"/>
      <c r="F29" s="9"/>
      <c r="G29" s="9"/>
      <c r="H29" s="9"/>
      <c r="I29" s="9"/>
    </row>
    <row r="30" customFormat="false" ht="14.25" hidden="false" customHeight="false" outlineLevel="0" collapsed="false">
      <c r="A30" s="5" t="s">
        <v>17</v>
      </c>
      <c r="B30" s="9"/>
      <c r="C30" s="9"/>
      <c r="D30" s="9"/>
      <c r="F30" s="9"/>
      <c r="G30" s="9"/>
      <c r="H30" s="9"/>
      <c r="I30" s="9"/>
    </row>
    <row r="31" customFormat="false" ht="39.4" hidden="false" customHeight="true" outlineLevel="0" collapsed="false">
      <c r="A31" s="41" t="s">
        <v>18</v>
      </c>
      <c r="B31" s="6"/>
      <c r="C31" s="2" t="s">
        <v>19</v>
      </c>
    </row>
    <row r="32" customFormat="false" ht="14.25" hidden="false" customHeight="false" outlineLevel="0" collapsed="false">
      <c r="A32" s="41"/>
      <c r="B32" s="42"/>
      <c r="C32" s="2"/>
    </row>
    <row r="33" customFormat="false" ht="14.25" hidden="false" customHeight="true" outlineLevel="0" collapsed="false">
      <c r="A33" s="6"/>
      <c r="B33" s="6"/>
      <c r="C33" s="0"/>
    </row>
    <row r="34" customFormat="false" ht="14.25" hidden="false" customHeight="true" outlineLevel="0" collapsed="false">
      <c r="A34" s="6"/>
      <c r="B34" s="6"/>
      <c r="C34" s="0"/>
    </row>
    <row r="35" customFormat="false" ht="14.25" hidden="false" customHeight="true" outlineLevel="0" collapsed="false">
      <c r="A35" s="5" t="s">
        <v>20</v>
      </c>
      <c r="B35" s="6"/>
      <c r="C35" s="0"/>
    </row>
    <row r="36" customFormat="false" ht="14.25" hidden="false" customHeight="true" outlineLevel="0" collapsed="false">
      <c r="A36" s="41" t="s">
        <v>54</v>
      </c>
      <c r="B36" s="6"/>
      <c r="C36" s="2" t="s">
        <v>55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3" colorId="64" zoomScale="90" zoomScaleNormal="90" zoomScalePageLayoutView="100" workbookViewId="0">
      <selection pane="topLeft" activeCell="C37" activeCellId="0" sqref="C37"/>
    </sheetView>
  </sheetViews>
  <sheetFormatPr defaultColWidth="10.453125" defaultRowHeight="14.25" zeroHeight="false" outlineLevelRow="0" outlineLevelCol="0"/>
  <cols>
    <col collapsed="false" customWidth="true" hidden="false" outlineLevel="0" max="1" min="1" style="0" width="31.87"/>
    <col collapsed="false" customWidth="true" hidden="false" outlineLevel="0" max="2" min="2" style="0" width="13.17"/>
    <col collapsed="false" customWidth="true" hidden="false" outlineLevel="0" max="3" min="3" style="0" width="11.32"/>
    <col collapsed="false" customWidth="true" hidden="false" outlineLevel="0" max="5" min="5" style="0" width="8.61"/>
  </cols>
  <sheetData>
    <row r="1" customFormat="false" ht="19.5" hidden="false" customHeight="false" outlineLevel="0" collapsed="false">
      <c r="A1" s="43" t="s">
        <v>56</v>
      </c>
      <c r="B1" s="43"/>
      <c r="C1" s="43"/>
      <c r="D1" s="43"/>
      <c r="E1" s="43"/>
      <c r="F1" s="6"/>
    </row>
    <row r="2" customFormat="false" ht="19.5" hidden="false" customHeight="false" outlineLevel="0" collapsed="false">
      <c r="A2" s="43" t="s">
        <v>57</v>
      </c>
      <c r="B2" s="43"/>
      <c r="C2" s="43"/>
      <c r="D2" s="43"/>
      <c r="E2" s="43"/>
      <c r="F2" s="6"/>
    </row>
    <row r="3" customFormat="false" ht="15" hidden="false" customHeight="false" outlineLevel="0" collapsed="false">
      <c r="A3" s="44" t="s">
        <v>58</v>
      </c>
      <c r="B3" s="44"/>
      <c r="C3" s="44"/>
      <c r="D3" s="44"/>
      <c r="E3" s="44"/>
      <c r="F3" s="6"/>
    </row>
    <row r="4" customFormat="false" ht="13.8" hidden="false" customHeight="false" outlineLevel="0" collapsed="false">
      <c r="A4" s="44"/>
      <c r="B4" s="44"/>
      <c r="C4" s="44"/>
      <c r="D4" s="44"/>
      <c r="E4" s="44"/>
      <c r="F4" s="6"/>
    </row>
    <row r="5" customFormat="false" ht="15" hidden="false" customHeight="false" outlineLevel="0" collapsed="false">
      <c r="A5" s="45" t="s">
        <v>59</v>
      </c>
      <c r="B5" s="46"/>
      <c r="C5" s="46"/>
      <c r="D5" s="6"/>
      <c r="E5" s="47"/>
      <c r="F5" s="6"/>
    </row>
    <row r="6" customFormat="false" ht="15" hidden="false" customHeight="false" outlineLevel="0" collapsed="false">
      <c r="A6" s="45" t="str">
        <f aca="false">Обложка!B15</f>
        <v>ОАО «Токаревская птицефабрика» филиал «Мясоптицекомбинат «Михайловский»</v>
      </c>
      <c r="B6" s="46"/>
      <c r="C6" s="46"/>
      <c r="D6" s="6"/>
      <c r="E6" s="47"/>
      <c r="F6" s="6"/>
    </row>
    <row r="7" customFormat="false" ht="15" hidden="false" customHeight="false" outlineLevel="0" collapsed="false">
      <c r="A7" s="45" t="s">
        <v>60</v>
      </c>
      <c r="B7" s="46"/>
      <c r="C7" s="46"/>
      <c r="D7" s="6"/>
      <c r="E7" s="47"/>
      <c r="F7" s="6"/>
    </row>
    <row r="8" customFormat="false" ht="15" hidden="false" customHeight="false" outlineLevel="0" collapsed="false">
      <c r="A8" s="45" t="str">
        <f aca="false">Обложка!B16</f>
        <v>41000, Саратовская область, Татищевский район, р.п. Татищево</v>
      </c>
      <c r="B8" s="46"/>
      <c r="C8" s="46"/>
      <c r="D8" s="6"/>
      <c r="E8" s="47"/>
      <c r="F8" s="6"/>
    </row>
    <row r="9" customFormat="false" ht="15" hidden="false" customHeight="false" outlineLevel="0" collapsed="false">
      <c r="A9" s="45" t="s">
        <v>61</v>
      </c>
      <c r="B9" s="46"/>
      <c r="C9" s="46"/>
      <c r="D9" s="6"/>
      <c r="E9" s="47"/>
      <c r="F9" s="6"/>
    </row>
    <row r="10" customFormat="false" ht="15.8" hidden="false" customHeight="false" outlineLevel="0" collapsed="false">
      <c r="A10" s="45" t="s">
        <v>21</v>
      </c>
      <c r="B10" s="46"/>
      <c r="C10" s="46"/>
      <c r="D10" s="6"/>
      <c r="E10" s="47"/>
      <c r="F10" s="6"/>
    </row>
    <row r="11" customFormat="false" ht="15.8" hidden="false" customHeight="false" outlineLevel="0" collapsed="false">
      <c r="A11" s="48" t="s">
        <v>62</v>
      </c>
      <c r="B11" s="46"/>
      <c r="C11" s="46"/>
      <c r="D11" s="6"/>
      <c r="E11" s="47"/>
      <c r="F11" s="6"/>
    </row>
    <row r="12" customFormat="false" ht="15" hidden="false" customHeight="false" outlineLevel="0" collapsed="false">
      <c r="A12" s="45" t="s">
        <v>63</v>
      </c>
      <c r="B12" s="46"/>
      <c r="C12" s="46"/>
      <c r="D12" s="6"/>
      <c r="E12" s="47"/>
      <c r="F12" s="6"/>
    </row>
    <row r="13" customFormat="false" ht="15" hidden="false" customHeight="false" outlineLevel="0" collapsed="false">
      <c r="A13" s="45" t="s">
        <v>64</v>
      </c>
      <c r="B13" s="46"/>
      <c r="C13" s="46"/>
      <c r="D13" s="6"/>
      <c r="E13" s="47"/>
      <c r="F13" s="6"/>
    </row>
    <row r="14" customFormat="false" ht="15" hidden="false" customHeight="false" outlineLevel="0" collapsed="false">
      <c r="A14" s="49" t="s">
        <v>65</v>
      </c>
      <c r="B14" s="50"/>
      <c r="C14" s="50"/>
      <c r="E14" s="51"/>
    </row>
    <row r="15" customFormat="false" ht="15" hidden="false" customHeight="false" outlineLevel="0" collapsed="false">
      <c r="A15" s="52" t="s">
        <v>66</v>
      </c>
      <c r="B15" s="52"/>
      <c r="C15" s="52"/>
      <c r="D15" s="52"/>
      <c r="E15" s="52"/>
    </row>
    <row r="16" customFormat="false" ht="42.75" hidden="false" customHeight="false" outlineLevel="0" collapsed="false">
      <c r="A16" s="53" t="s">
        <v>67</v>
      </c>
      <c r="B16" s="54" t="n">
        <f aca="false">'Контрольный лист'!F47</f>
        <v>114</v>
      </c>
      <c r="C16" s="54"/>
      <c r="D16" s="54" t="s">
        <v>32</v>
      </c>
      <c r="E16" s="54"/>
    </row>
    <row r="17" customFormat="false" ht="41.65" hidden="false" customHeight="true" outlineLevel="0" collapsed="false">
      <c r="A17" s="53" t="s">
        <v>68</v>
      </c>
      <c r="B17" s="54" t="n">
        <f aca="false">'Контрольный лист'!F48</f>
        <v>179</v>
      </c>
      <c r="C17" s="54"/>
      <c r="D17" s="54" t="s">
        <v>32</v>
      </c>
      <c r="E17" s="54"/>
    </row>
    <row r="18" customFormat="false" ht="14.25" hidden="false" customHeight="false" outlineLevel="0" collapsed="false">
      <c r="A18" s="53" t="s">
        <v>69</v>
      </c>
      <c r="B18" s="54" t="n">
        <f aca="false">B16+B17</f>
        <v>293</v>
      </c>
      <c r="C18" s="54"/>
      <c r="D18" s="54" t="s">
        <v>32</v>
      </c>
      <c r="E18" s="54"/>
    </row>
    <row r="19" customFormat="false" ht="40.9" hidden="false" customHeight="true" outlineLevel="0" collapsed="false">
      <c r="A19" s="55" t="s">
        <v>70</v>
      </c>
      <c r="B19" s="38" t="s">
        <v>37</v>
      </c>
      <c r="C19" s="38" t="s">
        <v>38</v>
      </c>
      <c r="D19" s="38" t="s">
        <v>39</v>
      </c>
      <c r="E19" s="38"/>
    </row>
    <row r="20" customFormat="false" ht="22.9" hidden="false" customHeight="true" outlineLevel="0" collapsed="false">
      <c r="A20" s="55"/>
      <c r="B20" s="56" t="s">
        <v>41</v>
      </c>
      <c r="C20" s="38" t="s">
        <v>42</v>
      </c>
      <c r="D20" s="38" t="s">
        <v>43</v>
      </c>
      <c r="E20" s="38"/>
    </row>
    <row r="21" customFormat="false" ht="17.1" hidden="false" customHeight="true" outlineLevel="0" collapsed="false">
      <c r="A21" s="57" t="s">
        <v>71</v>
      </c>
      <c r="B21" s="57"/>
      <c r="C21" s="57"/>
      <c r="D21" s="57"/>
      <c r="E21" s="57"/>
    </row>
    <row r="22" customFormat="false" ht="14.25" hidden="false" customHeight="false" outlineLevel="0" collapsed="false">
      <c r="A22" s="53" t="s">
        <v>72</v>
      </c>
      <c r="B22" s="54" t="n">
        <v>47</v>
      </c>
      <c r="C22" s="54"/>
      <c r="D22" s="54" t="s">
        <v>32</v>
      </c>
      <c r="E22" s="54"/>
    </row>
    <row r="23" customFormat="false" ht="16.65" hidden="false" customHeight="true" outlineLevel="0" collapsed="false">
      <c r="A23" s="53" t="s">
        <v>73</v>
      </c>
      <c r="B23" s="54" t="n">
        <f aca="false">'Контрольный лист'!F50</f>
        <v>21</v>
      </c>
      <c r="C23" s="54"/>
      <c r="D23" s="54" t="s">
        <v>32</v>
      </c>
      <c r="E23" s="54"/>
    </row>
    <row r="24" customFormat="false" ht="50.55" hidden="false" customHeight="true" outlineLevel="0" collapsed="false">
      <c r="A24" s="58" t="s">
        <v>74</v>
      </c>
      <c r="B24" s="58"/>
      <c r="C24" s="58"/>
      <c r="D24" s="58"/>
      <c r="E24" s="58"/>
    </row>
    <row r="25" customFormat="false" ht="15.75" hidden="false" customHeight="true" outlineLevel="0" collapsed="false">
      <c r="A25" s="58" t="s">
        <v>75</v>
      </c>
      <c r="B25" s="58"/>
      <c r="C25" s="58"/>
      <c r="D25" s="58"/>
      <c r="E25" s="58"/>
    </row>
    <row r="26" customFormat="false" ht="14.25" hidden="false" customHeight="false" outlineLevel="0" collapsed="false">
      <c r="A26" s="58"/>
      <c r="B26" s="58"/>
      <c r="C26" s="58"/>
      <c r="D26" s="58"/>
      <c r="E26" s="58"/>
    </row>
    <row r="27" customFormat="false" ht="13.8" hidden="false" customHeight="true" outlineLevel="0" collapsed="false">
      <c r="A27" s="59" t="s">
        <v>76</v>
      </c>
      <c r="B27" s="59"/>
      <c r="C27" s="60"/>
      <c r="D27" s="60"/>
      <c r="E27" s="60"/>
      <c r="F27" s="60"/>
      <c r="G27" s="61"/>
      <c r="H27" s="61"/>
      <c r="I27" s="62"/>
      <c r="J27" s="62"/>
      <c r="K27" s="62"/>
      <c r="L27" s="60"/>
      <c r="M27" s="60"/>
      <c r="N27" s="63"/>
    </row>
    <row r="28" customFormat="false" ht="13.8" hidden="false" customHeight="true" outlineLevel="0" collapsed="false">
      <c r="A28" s="64" t="s">
        <v>77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customFormat="false" ht="17" hidden="false" customHeight="true" outlineLevel="0" collapsed="false">
      <c r="A29" s="64" t="s">
        <v>78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customFormat="false" ht="13.8" hidden="false" customHeight="false" outlineLevel="0" collapsed="false">
      <c r="A30" s="65" t="s">
        <v>79</v>
      </c>
    </row>
    <row r="31" customFormat="false" ht="13.8" hidden="false" customHeight="false" outlineLevel="0" collapsed="false">
      <c r="A31" s="66"/>
      <c r="B31" s="6"/>
      <c r="E31" s="50"/>
      <c r="F31" s="50"/>
    </row>
    <row r="32" customFormat="false" ht="27.75" hidden="false" customHeight="true" outlineLevel="0" collapsed="false">
      <c r="A32" s="7" t="s">
        <v>18</v>
      </c>
      <c r="B32" s="7"/>
      <c r="C32" s="2" t="s">
        <v>19</v>
      </c>
    </row>
    <row r="33" customFormat="false" ht="14.25" hidden="false" customHeight="false" outlineLevel="0" collapsed="false">
      <c r="A33" s="6" t="s">
        <v>80</v>
      </c>
      <c r="B33" s="6"/>
      <c r="C33" s="0" t="s">
        <v>81</v>
      </c>
    </row>
    <row r="34" customFormat="false" ht="14.25" hidden="false" customHeight="false" outlineLevel="0" collapsed="false">
      <c r="A34" s="6"/>
      <c r="B34" s="6"/>
    </row>
    <row r="35" customFormat="false" ht="14.25" hidden="false" customHeight="false" outlineLevel="0" collapsed="false">
      <c r="A35" s="5" t="s">
        <v>20</v>
      </c>
      <c r="B35" s="6"/>
      <c r="G35" s="67"/>
    </row>
    <row r="36" customFormat="false" ht="14.5" hidden="false" customHeight="false" outlineLevel="0" collapsed="false">
      <c r="A36" s="41" t="str">
        <f aca="false">Обложка!A35</f>
        <v>Представитель Заказчика</v>
      </c>
      <c r="B36" s="6"/>
      <c r="C36" s="2" t="str">
        <f aca="false">Обложка!E35</f>
        <v>__________  Пономарева Г.М.</v>
      </c>
      <c r="D36" s="0" t="s">
        <v>82</v>
      </c>
      <c r="G36" s="67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4">
    <mergeCell ref="A1:E1"/>
    <mergeCell ref="A2:E2"/>
    <mergeCell ref="A3:E3"/>
    <mergeCell ref="A15:E15"/>
    <mergeCell ref="B16:C16"/>
    <mergeCell ref="D16:E16"/>
    <mergeCell ref="B17:C17"/>
    <mergeCell ref="D17:E17"/>
    <mergeCell ref="B18:C18"/>
    <mergeCell ref="D18:E18"/>
    <mergeCell ref="A19:A20"/>
    <mergeCell ref="D19:E19"/>
    <mergeCell ref="D20:E20"/>
    <mergeCell ref="A21:E21"/>
    <mergeCell ref="B22:C22"/>
    <mergeCell ref="D22:E22"/>
    <mergeCell ref="B23:C23"/>
    <mergeCell ref="D23:E23"/>
    <mergeCell ref="A24:E24"/>
    <mergeCell ref="A25:E26"/>
    <mergeCell ref="A27:B27"/>
    <mergeCell ref="A28:N28"/>
    <mergeCell ref="A29:N29"/>
    <mergeCell ref="A32:B32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9" activeCellId="0" sqref="G9"/>
    </sheetView>
  </sheetViews>
  <sheetFormatPr defaultColWidth="10.453125" defaultRowHeight="13.8" zeroHeight="false" outlineLevelRow="0" outlineLevelCol="0"/>
  <cols>
    <col collapsed="false" customWidth="true" hidden="false" outlineLevel="0" max="1" min="1" style="68" width="5.29"/>
    <col collapsed="false" customWidth="true" hidden="false" outlineLevel="0" max="2" min="2" style="69" width="20.06"/>
    <col collapsed="false" customWidth="true" hidden="false" outlineLevel="0" max="3" min="3" style="69" width="14.4"/>
    <col collapsed="false" customWidth="false" hidden="true" outlineLevel="0" max="5" min="4" style="69" width="10.5"/>
    <col collapsed="false" customWidth="true" hidden="false" outlineLevel="0" max="6" min="6" style="69" width="5.54"/>
    <col collapsed="false" customWidth="true" hidden="false" outlineLevel="0" max="7" min="7" style="69" width="23.38"/>
    <col collapsed="false" customWidth="true" hidden="false" outlineLevel="0" max="8" min="8" style="69" width="21.29"/>
    <col collapsed="false" customWidth="true" hidden="false" outlineLevel="0" max="9" min="9" style="69" width="8.98"/>
    <col collapsed="false" customWidth="true" hidden="false" outlineLevel="0" max="11" min="10" style="0" width="8.98"/>
    <col collapsed="false" customWidth="true" hidden="false" outlineLevel="0" max="12" min="12" style="0" width="27.07"/>
    <col collapsed="false" customWidth="true" hidden="false" outlineLevel="0" max="257" min="13" style="0" width="8.98"/>
  </cols>
  <sheetData>
    <row r="1" customFormat="false" ht="15.95" hidden="false" customHeight="true" outlineLevel="0" collapsed="false">
      <c r="A1" s="0"/>
      <c r="B1" s="70" t="s">
        <v>83</v>
      </c>
      <c r="C1" s="70"/>
      <c r="D1" s="70"/>
      <c r="E1" s="70"/>
      <c r="F1" s="70"/>
      <c r="G1" s="70"/>
      <c r="H1" s="70"/>
      <c r="I1" s="0"/>
    </row>
    <row r="2" customFormat="false" ht="14" hidden="false" customHeight="false" outlineLevel="0" collapsed="false">
      <c r="A2" s="71"/>
      <c r="B2" s="71"/>
      <c r="C2" s="71"/>
      <c r="D2" s="71"/>
      <c r="E2" s="72"/>
      <c r="F2" s="72"/>
      <c r="G2" s="72" t="str">
        <f aca="false">Обложка!D8</f>
        <v>01.04.2022-30.04.2022г.</v>
      </c>
      <c r="H2" s="73"/>
      <c r="I2" s="0"/>
    </row>
    <row r="3" customFormat="false" ht="15.95" hidden="false" customHeight="true" outlineLevel="0" collapsed="false">
      <c r="A3" s="74" t="s">
        <v>84</v>
      </c>
      <c r="B3" s="75" t="s">
        <v>85</v>
      </c>
      <c r="C3" s="75"/>
      <c r="D3" s="75"/>
      <c r="E3" s="75"/>
      <c r="F3" s="75"/>
      <c r="G3" s="75" t="s">
        <v>86</v>
      </c>
      <c r="H3" s="75" t="s">
        <v>44</v>
      </c>
      <c r="I3" s="0"/>
    </row>
    <row r="4" customFormat="false" ht="13.8" hidden="false" customHeight="false" outlineLevel="0" collapsed="false">
      <c r="A4" s="76" t="s">
        <v>87</v>
      </c>
      <c r="B4" s="76"/>
      <c r="C4" s="76"/>
      <c r="D4" s="76"/>
      <c r="E4" s="76"/>
      <c r="F4" s="76"/>
      <c r="G4" s="76"/>
      <c r="H4" s="76"/>
      <c r="I4" s="0"/>
    </row>
    <row r="5" customFormat="false" ht="15.95" hidden="false" customHeight="true" outlineLevel="0" collapsed="false">
      <c r="A5" s="74" t="s">
        <v>88</v>
      </c>
      <c r="B5" s="77" t="s">
        <v>89</v>
      </c>
      <c r="C5" s="77"/>
      <c r="D5" s="77"/>
      <c r="E5" s="77"/>
      <c r="F5" s="77"/>
      <c r="G5" s="75" t="n">
        <f aca="false">'Акт сдачи-приемки'!E8</f>
        <v>5300</v>
      </c>
      <c r="H5" s="75" t="n">
        <f aca="false">'Акт сдачи-приемки'!E21</f>
        <v>5300</v>
      </c>
      <c r="I5" s="0"/>
    </row>
    <row r="6" customFormat="false" ht="15.95" hidden="false" customHeight="true" outlineLevel="0" collapsed="false">
      <c r="A6" s="76" t="s">
        <v>90</v>
      </c>
      <c r="B6" s="76"/>
      <c r="C6" s="76"/>
      <c r="D6" s="76"/>
      <c r="E6" s="76"/>
      <c r="F6" s="76"/>
      <c r="G6" s="76"/>
      <c r="H6" s="76"/>
      <c r="I6" s="0"/>
    </row>
    <row r="7" customFormat="false" ht="15.95" hidden="false" customHeight="true" outlineLevel="0" collapsed="false">
      <c r="A7" s="74" t="s">
        <v>91</v>
      </c>
      <c r="B7" s="78" t="s">
        <v>92</v>
      </c>
      <c r="C7" s="78"/>
      <c r="D7" s="78"/>
      <c r="E7" s="78"/>
      <c r="F7" s="78"/>
      <c r="G7" s="75" t="n">
        <f aca="false">'Контрольный лист'!F47+'Контрольный лист'!F48</f>
        <v>293</v>
      </c>
      <c r="H7" s="75" t="n">
        <f aca="false">H15+H16</f>
        <v>68</v>
      </c>
      <c r="I7" s="0"/>
      <c r="L7" s="79"/>
      <c r="M7" s="80"/>
    </row>
    <row r="8" customFormat="false" ht="15.95" hidden="false" customHeight="true" outlineLevel="0" collapsed="false">
      <c r="A8" s="74" t="s">
        <v>93</v>
      </c>
      <c r="B8" s="78" t="s">
        <v>94</v>
      </c>
      <c r="C8" s="78"/>
      <c r="D8" s="78"/>
      <c r="E8" s="78"/>
      <c r="F8" s="78"/>
      <c r="G8" s="75" t="n">
        <f aca="false">'Контрольный лист'!G51</f>
        <v>8</v>
      </c>
      <c r="H8" s="75" t="n">
        <v>0</v>
      </c>
      <c r="I8" s="0"/>
      <c r="L8" s="79"/>
      <c r="M8" s="80"/>
    </row>
    <row r="9" customFormat="false" ht="30" hidden="false" customHeight="true" outlineLevel="0" collapsed="false">
      <c r="A9" s="74" t="s">
        <v>95</v>
      </c>
      <c r="B9" s="77" t="s">
        <v>96</v>
      </c>
      <c r="C9" s="77"/>
      <c r="D9" s="77"/>
      <c r="E9" s="77"/>
      <c r="F9" s="77"/>
      <c r="G9" s="81" t="n">
        <f aca="false">100-G8*100/G7</f>
        <v>97.2696245733788</v>
      </c>
      <c r="H9" s="81" t="n">
        <f aca="false">100-H8*100/H7</f>
        <v>100</v>
      </c>
      <c r="I9" s="0"/>
      <c r="L9" s="79"/>
      <c r="M9" s="80"/>
    </row>
    <row r="10" customFormat="false" ht="13.8" hidden="false" customHeight="false" outlineLevel="0" collapsed="false">
      <c r="A10" s="76" t="s">
        <v>97</v>
      </c>
      <c r="B10" s="76"/>
      <c r="C10" s="76"/>
      <c r="D10" s="76"/>
      <c r="E10" s="76"/>
      <c r="F10" s="76"/>
      <c r="G10" s="76"/>
      <c r="H10" s="76"/>
      <c r="I10" s="0"/>
      <c r="L10" s="79"/>
      <c r="M10" s="80"/>
    </row>
    <row r="11" customFormat="false" ht="87.2" hidden="false" customHeight="true" outlineLevel="0" collapsed="false">
      <c r="A11" s="74" t="s">
        <v>91</v>
      </c>
      <c r="B11" s="77" t="s">
        <v>98</v>
      </c>
      <c r="C11" s="77"/>
      <c r="D11" s="77"/>
      <c r="E11" s="77"/>
      <c r="F11" s="77"/>
      <c r="G11" s="77" t="s">
        <v>99</v>
      </c>
      <c r="H11" s="77" t="s">
        <v>100</v>
      </c>
      <c r="I11" s="0"/>
    </row>
    <row r="12" customFormat="false" ht="96.6" hidden="false" customHeight="true" outlineLevel="0" collapsed="false">
      <c r="A12" s="74" t="s">
        <v>93</v>
      </c>
      <c r="B12" s="77" t="s">
        <v>101</v>
      </c>
      <c r="C12" s="77"/>
      <c r="D12" s="77"/>
      <c r="E12" s="77"/>
      <c r="F12" s="77"/>
      <c r="G12" s="77" t="s">
        <v>102</v>
      </c>
      <c r="H12" s="82" t="s">
        <v>103</v>
      </c>
      <c r="I12" s="0"/>
    </row>
    <row r="13" customFormat="false" ht="28.35" hidden="false" customHeight="true" outlineLevel="0" collapsed="false">
      <c r="A13" s="74" t="s">
        <v>104</v>
      </c>
      <c r="B13" s="77" t="str">
        <f aca="false">'Контрольный лист'!A47</f>
        <v>Итого средств учета от грызунов в помещениях</v>
      </c>
      <c r="C13" s="77" t="str">
        <f aca="false">'Контрольный лист'!B47</f>
        <v>3 контур защиты</v>
      </c>
      <c r="D13" s="77"/>
      <c r="E13" s="77" t="e">
        <f aca="false">NA()</f>
        <v>#N/A</v>
      </c>
      <c r="F13" s="77" t="str">
        <f aca="false">'Контрольный лист'!C47</f>
        <v>киу</v>
      </c>
      <c r="G13" s="75" t="n">
        <f aca="false">'Контрольный лист'!F47</f>
        <v>114</v>
      </c>
      <c r="H13" s="75" t="s">
        <v>11</v>
      </c>
      <c r="I13" s="0"/>
    </row>
    <row r="14" customFormat="false" ht="30.6" hidden="false" customHeight="true" outlineLevel="0" collapsed="false">
      <c r="A14" s="74" t="s">
        <v>105</v>
      </c>
      <c r="B14" s="77" t="str">
        <f aca="false">'Контрольный лист'!A48</f>
        <v>Итого средств учета от грызунов по периметру зданий</v>
      </c>
      <c r="C14" s="77" t="str">
        <f aca="false">'Контрольный лист'!B48</f>
        <v>2 контур защиты</v>
      </c>
      <c r="D14" s="77"/>
      <c r="E14" s="77" t="e">
        <f aca="false">NA()</f>
        <v>#N/A</v>
      </c>
      <c r="F14" s="77" t="str">
        <f aca="false">'Контрольный лист'!C48</f>
        <v>киу</v>
      </c>
      <c r="G14" s="75" t="n">
        <f aca="false">'Контрольный лист'!F48</f>
        <v>179</v>
      </c>
      <c r="H14" s="75" t="s">
        <v>11</v>
      </c>
      <c r="I14" s="0"/>
    </row>
    <row r="15" customFormat="false" ht="34.5" hidden="false" customHeight="true" outlineLevel="0" collapsed="false">
      <c r="A15" s="74" t="s">
        <v>106</v>
      </c>
      <c r="B15" s="77" t="str">
        <f aca="false">'Контрольный лист'!A49</f>
        <v>Итого средств учета летающих насекомых в помещениях</v>
      </c>
      <c r="C15" s="77" t="str">
        <f aca="false">'Контрольный лист'!B50</f>
        <v>3 контур защиты</v>
      </c>
      <c r="D15" s="77"/>
      <c r="E15" s="77" t="e">
        <f aca="false">NA()</f>
        <v>#N/A</v>
      </c>
      <c r="F15" s="77" t="str">
        <f aca="false">'Контрольный лист'!C49</f>
        <v>ИЛ</v>
      </c>
      <c r="G15" s="75" t="s">
        <v>11</v>
      </c>
      <c r="H15" s="75" t="n">
        <f aca="false">'Контрольный лист'!F49</f>
        <v>47</v>
      </c>
      <c r="I15" s="0"/>
    </row>
    <row r="16" customFormat="false" ht="34.5" hidden="false" customHeight="true" outlineLevel="0" collapsed="false">
      <c r="A16" s="74" t="s">
        <v>107</v>
      </c>
      <c r="B16" s="77" t="str">
        <f aca="false">'Контрольный лист'!A50</f>
        <v>Итого средств учета от членистоногих насекомых</v>
      </c>
      <c r="C16" s="77" t="str">
        <f aca="false">'Контрольный лист'!B50</f>
        <v>3 контур защиты</v>
      </c>
      <c r="D16" s="77"/>
      <c r="E16" s="77"/>
      <c r="F16" s="77" t="s">
        <v>108</v>
      </c>
      <c r="G16" s="75"/>
      <c r="H16" s="75" t="n">
        <f aca="false">'Контрольный лист'!F50</f>
        <v>21</v>
      </c>
      <c r="I16" s="0"/>
    </row>
    <row r="17" customFormat="false" ht="13.8" hidden="false" customHeight="false" outlineLevel="0" collapsed="false">
      <c r="A17" s="83" t="s">
        <v>109</v>
      </c>
      <c r="B17" s="83" t="n">
        <f aca="false">'Контрольный лист'!F50</f>
        <v>21</v>
      </c>
      <c r="C17" s="83"/>
      <c r="D17" s="83"/>
      <c r="E17" s="83"/>
      <c r="F17" s="83"/>
      <c r="G17" s="83"/>
      <c r="H17" s="83"/>
      <c r="I17" s="0"/>
    </row>
    <row r="18" customFormat="false" ht="27.4" hidden="false" customHeight="true" outlineLevel="0" collapsed="false">
      <c r="A18" s="74" t="s">
        <v>110</v>
      </c>
      <c r="B18" s="77" t="s">
        <v>111</v>
      </c>
      <c r="C18" s="77"/>
      <c r="D18" s="77"/>
      <c r="E18" s="77"/>
      <c r="F18" s="77"/>
      <c r="G18" s="75" t="s">
        <v>112</v>
      </c>
      <c r="H18" s="75" t="s">
        <v>113</v>
      </c>
      <c r="I18" s="0"/>
    </row>
    <row r="19" customFormat="false" ht="15.95" hidden="false" customHeight="true" outlineLevel="0" collapsed="false">
      <c r="A19" s="74" t="s">
        <v>114</v>
      </c>
      <c r="B19" s="77" t="s">
        <v>115</v>
      </c>
      <c r="C19" s="77"/>
      <c r="D19" s="77"/>
      <c r="E19" s="77"/>
      <c r="F19" s="77"/>
      <c r="G19" s="75"/>
      <c r="H19" s="75"/>
      <c r="I19" s="0"/>
    </row>
    <row r="20" customFormat="false" ht="27.4" hidden="false" customHeight="true" outlineLevel="0" collapsed="false">
      <c r="A20" s="74" t="s">
        <v>116</v>
      </c>
      <c r="B20" s="77" t="s">
        <v>117</v>
      </c>
      <c r="C20" s="77"/>
      <c r="D20" s="77"/>
      <c r="E20" s="77"/>
      <c r="F20" s="77"/>
      <c r="G20" s="75"/>
      <c r="H20" s="75"/>
      <c r="I20" s="0"/>
    </row>
    <row r="21" customFormat="false" ht="13.8" hidden="false" customHeight="false" outlineLevel="0" collapsed="false">
      <c r="A21" s="76" t="s">
        <v>118</v>
      </c>
      <c r="B21" s="76"/>
      <c r="C21" s="76"/>
      <c r="D21" s="76"/>
      <c r="E21" s="76"/>
      <c r="F21" s="76"/>
      <c r="G21" s="76"/>
      <c r="H21" s="76"/>
      <c r="I21" s="0"/>
    </row>
    <row r="22" customFormat="false" ht="59.4" hidden="false" customHeight="true" outlineLevel="0" collapsed="false">
      <c r="A22" s="74" t="s">
        <v>119</v>
      </c>
      <c r="B22" s="75" t="s">
        <v>120</v>
      </c>
      <c r="C22" s="75"/>
      <c r="D22" s="75"/>
      <c r="E22" s="75"/>
      <c r="F22" s="75"/>
      <c r="G22" s="75"/>
      <c r="H22" s="75"/>
      <c r="I22" s="0"/>
    </row>
    <row r="23" customFormat="false" ht="13.8" hidden="false" customHeight="false" outlineLevel="0" collapsed="false">
      <c r="A23" s="0"/>
      <c r="B23" s="84"/>
      <c r="C23" s="84"/>
      <c r="D23" s="84"/>
      <c r="E23" s="84"/>
      <c r="F23" s="84"/>
      <c r="G23" s="85"/>
      <c r="H23" s="86"/>
      <c r="I23" s="0"/>
    </row>
    <row r="24" customFormat="false" ht="13.8" hidden="false" customHeight="true" outlineLevel="0" collapsed="false">
      <c r="A24" s="59" t="s">
        <v>76</v>
      </c>
      <c r="B24" s="59"/>
      <c r="C24" s="60"/>
      <c r="D24" s="60"/>
      <c r="E24" s="60"/>
      <c r="F24" s="60"/>
      <c r="G24" s="61"/>
      <c r="H24" s="61"/>
      <c r="I24" s="62"/>
      <c r="J24" s="62"/>
      <c r="K24" s="62"/>
      <c r="L24" s="60"/>
      <c r="M24" s="60"/>
      <c r="N24" s="63"/>
    </row>
    <row r="25" customFormat="false" ht="14.95" hidden="false" customHeight="true" outlineLevel="0" collapsed="false">
      <c r="A25" s="64" t="s">
        <v>77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customFormat="false" ht="17" hidden="false" customHeight="true" outlineLevel="0" collapsed="false">
      <c r="A26" s="64" t="s">
        <v>121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customFormat="false" ht="13.8" hidden="false" customHeight="false" outlineLevel="0" collapsed="false">
      <c r="A27" s="0"/>
      <c r="B27" s="25"/>
      <c r="C27" s="87"/>
      <c r="D27" s="87"/>
      <c r="E27" s="87"/>
      <c r="F27" s="87"/>
      <c r="G27" s="87"/>
      <c r="H27" s="9"/>
    </row>
    <row r="28" customFormat="false" ht="14.25" hidden="false" customHeight="true" outlineLevel="0" collapsed="false">
      <c r="A28" s="5" t="s">
        <v>17</v>
      </c>
      <c r="B28" s="6"/>
      <c r="C28" s="6"/>
      <c r="D28" s="6"/>
      <c r="E28" s="0"/>
      <c r="F28" s="0"/>
      <c r="G28" s="0"/>
      <c r="H28" s="0"/>
    </row>
    <row r="29" customFormat="false" ht="38.85" hidden="false" customHeight="true" outlineLevel="0" collapsed="false">
      <c r="A29" s="7" t="s">
        <v>18</v>
      </c>
      <c r="B29" s="7"/>
      <c r="C29" s="42"/>
      <c r="D29" s="42"/>
      <c r="E29" s="0"/>
      <c r="F29" s="0"/>
      <c r="G29" s="2" t="s">
        <v>19</v>
      </c>
      <c r="H29" s="0"/>
    </row>
    <row r="30" customFormat="false" ht="14.25" hidden="false" customHeight="true" outlineLevel="0" collapsed="false">
      <c r="A30" s="6"/>
      <c r="B30" s="6"/>
      <c r="C30" s="6"/>
      <c r="D30" s="6"/>
      <c r="E30" s="0"/>
      <c r="F30" s="0"/>
      <c r="G30" s="0"/>
      <c r="H30" s="0"/>
    </row>
    <row r="31" customFormat="false" ht="14.25" hidden="false" customHeight="true" outlineLevel="0" collapsed="false">
      <c r="A31" s="6"/>
      <c r="B31" s="6"/>
      <c r="C31" s="6"/>
      <c r="D31" s="6"/>
      <c r="E31" s="0"/>
      <c r="F31" s="0"/>
      <c r="G31" s="0"/>
      <c r="H31" s="0"/>
    </row>
    <row r="32" customFormat="false" ht="14.25" hidden="false" customHeight="true" outlineLevel="0" collapsed="false">
      <c r="A32" s="5" t="s">
        <v>20</v>
      </c>
      <c r="B32" s="6"/>
      <c r="C32" s="6"/>
      <c r="D32" s="6"/>
      <c r="E32" s="0"/>
      <c r="F32" s="0"/>
      <c r="G32" s="0"/>
      <c r="H32" s="0"/>
    </row>
    <row r="33" customFormat="false" ht="14.25" hidden="false" customHeight="true" outlineLevel="0" collapsed="false">
      <c r="A33" s="7" t="str">
        <f aca="false">'Акт приема'!A36</f>
        <v>Представитель Заказчика</v>
      </c>
      <c r="B33" s="7"/>
      <c r="C33" s="6"/>
      <c r="D33" s="6"/>
      <c r="E33" s="0"/>
      <c r="F33" s="0"/>
      <c r="G33" s="2" t="str">
        <f aca="false">'Акт приема'!C36</f>
        <v>__________  Пономарева Г.М.</v>
      </c>
      <c r="H33" s="0"/>
    </row>
    <row r="1048576" customFormat="false" ht="12.8" hidden="false" customHeight="false" outlineLevel="0" collapsed="false"/>
  </sheetData>
  <mergeCells count="25">
    <mergeCell ref="B1:H1"/>
    <mergeCell ref="A2:C2"/>
    <mergeCell ref="B3:F3"/>
    <mergeCell ref="A4:H4"/>
    <mergeCell ref="B5:F5"/>
    <mergeCell ref="A6:H6"/>
    <mergeCell ref="B7:F7"/>
    <mergeCell ref="B8:F8"/>
    <mergeCell ref="B9:F9"/>
    <mergeCell ref="A10:H10"/>
    <mergeCell ref="B11:F11"/>
    <mergeCell ref="B12:F12"/>
    <mergeCell ref="A17:H17"/>
    <mergeCell ref="B18:F18"/>
    <mergeCell ref="G18:G20"/>
    <mergeCell ref="H18:H20"/>
    <mergeCell ref="B19:F19"/>
    <mergeCell ref="B20:F20"/>
    <mergeCell ref="A21:H21"/>
    <mergeCell ref="B22:H22"/>
    <mergeCell ref="A24:B24"/>
    <mergeCell ref="A25:N25"/>
    <mergeCell ref="A26:N26"/>
    <mergeCell ref="A29:B29"/>
    <mergeCell ref="A33:B33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6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4" ySplit="2" topLeftCell="E24" activePane="bottomRight" state="frozen"/>
      <selection pane="topLeft" activeCell="A1" activeCellId="0" sqref="A1"/>
      <selection pane="topRight" activeCell="E1" activeCellId="0" sqref="E1"/>
      <selection pane="bottomLeft" activeCell="A24" activeCellId="0" sqref="A24"/>
      <selection pane="bottomRight" activeCell="C336" activeCellId="0" sqref="C336"/>
    </sheetView>
  </sheetViews>
  <sheetFormatPr defaultColWidth="10.57421875" defaultRowHeight="15.8" zeroHeight="false" outlineLevelRow="0" outlineLevelCol="0"/>
  <cols>
    <col collapsed="false" customWidth="true" hidden="false" outlineLevel="0" max="1" min="1" style="0" width="25.23"/>
    <col collapsed="false" customWidth="true" hidden="false" outlineLevel="0" max="2" min="2" style="0" width="9.97"/>
    <col collapsed="false" customWidth="true" hidden="false" outlineLevel="0" max="3" min="3" style="0" width="7.39"/>
    <col collapsed="false" customWidth="true" hidden="false" outlineLevel="0" max="4" min="4" style="88" width="9.35"/>
    <col collapsed="false" customWidth="true" hidden="false" outlineLevel="0" max="5" min="5" style="0" width="9.35"/>
    <col collapsed="false" customWidth="true" hidden="false" outlineLevel="0" max="6" min="6" style="0" width="9.85"/>
    <col collapsed="false" customWidth="true" hidden="false" outlineLevel="0" max="8" min="7" style="0" width="11.45"/>
  </cols>
  <sheetData>
    <row r="1" customFormat="false" ht="26.45" hidden="false" customHeight="true" outlineLevel="0" collapsed="false">
      <c r="A1" s="89" t="s">
        <v>122</v>
      </c>
      <c r="B1" s="89"/>
      <c r="C1" s="89"/>
      <c r="D1" s="89"/>
      <c r="E1" s="89"/>
      <c r="F1" s="89"/>
      <c r="G1" s="89"/>
      <c r="H1" s="89"/>
    </row>
    <row r="2" customFormat="false" ht="32.2" hidden="false" customHeight="false" outlineLevel="0" collapsed="false">
      <c r="A2" s="90" t="s">
        <v>123</v>
      </c>
      <c r="B2" s="90" t="s">
        <v>124</v>
      </c>
      <c r="C2" s="90" t="s">
        <v>125</v>
      </c>
      <c r="D2" s="91" t="s">
        <v>126</v>
      </c>
      <c r="E2" s="92" t="n">
        <v>44657</v>
      </c>
      <c r="F2" s="92" t="n">
        <v>44664</v>
      </c>
      <c r="G2" s="92" t="n">
        <v>44673</v>
      </c>
      <c r="H2" s="92" t="n">
        <v>44680</v>
      </c>
    </row>
    <row r="3" customFormat="false" ht="23.3" hidden="false" customHeight="false" outlineLevel="0" collapsed="false">
      <c r="A3" s="36" t="s">
        <v>127</v>
      </c>
      <c r="B3" s="93" t="s">
        <v>128</v>
      </c>
      <c r="C3" s="38" t="s">
        <v>129</v>
      </c>
      <c r="D3" s="94" t="s">
        <v>130</v>
      </c>
      <c r="E3" s="95" t="n">
        <v>0.002</v>
      </c>
      <c r="F3" s="95" t="n">
        <v>0.002</v>
      </c>
      <c r="G3" s="95" t="n">
        <v>0.002</v>
      </c>
      <c r="H3" s="95" t="n">
        <v>0.002</v>
      </c>
      <c r="I3" s="94"/>
    </row>
    <row r="4" customFormat="false" ht="13.8" hidden="false" customHeight="false" outlineLevel="0" collapsed="false">
      <c r="A4" s="36" t="s">
        <v>131</v>
      </c>
      <c r="B4" s="93" t="s">
        <v>128</v>
      </c>
      <c r="C4" s="38" t="s">
        <v>129</v>
      </c>
      <c r="D4" s="94" t="n">
        <v>28</v>
      </c>
      <c r="E4" s="95" t="n">
        <v>0.002</v>
      </c>
      <c r="F4" s="95" t="n">
        <v>0.002</v>
      </c>
      <c r="G4" s="95" t="n">
        <v>0.002</v>
      </c>
      <c r="H4" s="95" t="n">
        <v>0.002</v>
      </c>
    </row>
    <row r="5" customFormat="false" ht="13.8" hidden="false" customHeight="false" outlineLevel="0" collapsed="false">
      <c r="A5" s="36" t="s">
        <v>132</v>
      </c>
      <c r="B5" s="93" t="s">
        <v>128</v>
      </c>
      <c r="C5" s="38" t="s">
        <v>129</v>
      </c>
      <c r="D5" s="94" t="s">
        <v>133</v>
      </c>
      <c r="E5" s="95" t="n">
        <v>0.002</v>
      </c>
      <c r="F5" s="95" t="n">
        <v>0.002</v>
      </c>
      <c r="G5" s="95" t="n">
        <v>0.002</v>
      </c>
      <c r="H5" s="95" t="n">
        <v>0.002</v>
      </c>
    </row>
    <row r="6" customFormat="false" ht="23.3" hidden="false" customHeight="false" outlineLevel="0" collapsed="false">
      <c r="A6" s="36" t="s">
        <v>134</v>
      </c>
      <c r="B6" s="93" t="s">
        <v>128</v>
      </c>
      <c r="C6" s="38" t="s">
        <v>129</v>
      </c>
      <c r="D6" s="94" t="n">
        <v>34.35</v>
      </c>
      <c r="E6" s="95" t="n">
        <v>0.002</v>
      </c>
      <c r="F6" s="95" t="n">
        <v>0.002</v>
      </c>
      <c r="G6" s="95" t="n">
        <v>0.002</v>
      </c>
      <c r="H6" s="95" t="n">
        <v>0.002</v>
      </c>
    </row>
    <row r="7" customFormat="false" ht="13.8" hidden="false" customHeight="false" outlineLevel="0" collapsed="false">
      <c r="A7" s="36" t="s">
        <v>135</v>
      </c>
      <c r="B7" s="93" t="s">
        <v>128</v>
      </c>
      <c r="C7" s="38" t="s">
        <v>129</v>
      </c>
      <c r="D7" s="94" t="n">
        <v>29</v>
      </c>
      <c r="E7" s="95" t="n">
        <v>0.002</v>
      </c>
      <c r="F7" s="95" t="n">
        <v>0.002</v>
      </c>
      <c r="G7" s="95" t="n">
        <v>0.002</v>
      </c>
      <c r="H7" s="95" t="n">
        <v>0.002</v>
      </c>
    </row>
    <row r="8" customFormat="false" ht="23.3" hidden="false" customHeight="false" outlineLevel="0" collapsed="false">
      <c r="A8" s="36" t="s">
        <v>136</v>
      </c>
      <c r="B8" s="93" t="s">
        <v>128</v>
      </c>
      <c r="C8" s="38" t="s">
        <v>129</v>
      </c>
      <c r="D8" s="94" t="n">
        <v>3</v>
      </c>
      <c r="E8" s="95" t="n">
        <v>0.002</v>
      </c>
      <c r="F8" s="95" t="n">
        <v>0.002</v>
      </c>
      <c r="G8" s="95" t="n">
        <v>0.002</v>
      </c>
      <c r="H8" s="95" t="n">
        <v>0.002</v>
      </c>
    </row>
    <row r="9" customFormat="false" ht="13.8" hidden="false" customHeight="false" outlineLevel="0" collapsed="false">
      <c r="A9" s="36" t="s">
        <v>137</v>
      </c>
      <c r="B9" s="93" t="s">
        <v>128</v>
      </c>
      <c r="C9" s="38" t="s">
        <v>129</v>
      </c>
      <c r="D9" s="94" t="n">
        <v>24</v>
      </c>
      <c r="E9" s="95" t="n">
        <v>0.002</v>
      </c>
      <c r="F9" s="95" t="n">
        <v>0.002</v>
      </c>
      <c r="G9" s="95" t="n">
        <v>0.002</v>
      </c>
      <c r="H9" s="95" t="n">
        <v>0.002</v>
      </c>
    </row>
    <row r="10" customFormat="false" ht="13.8" hidden="false" customHeight="false" outlineLevel="0" collapsed="false">
      <c r="A10" s="36" t="s">
        <v>138</v>
      </c>
      <c r="B10" s="93" t="s">
        <v>128</v>
      </c>
      <c r="C10" s="38" t="s">
        <v>129</v>
      </c>
      <c r="D10" s="94" t="s">
        <v>139</v>
      </c>
      <c r="E10" s="95" t="n">
        <v>0.002</v>
      </c>
      <c r="F10" s="95" t="n">
        <v>0.002</v>
      </c>
      <c r="G10" s="95" t="n">
        <v>0.002</v>
      </c>
      <c r="H10" s="95" t="n">
        <v>0.002</v>
      </c>
    </row>
    <row r="11" customFormat="false" ht="13.8" hidden="false" customHeight="false" outlineLevel="0" collapsed="false">
      <c r="A11" s="36" t="s">
        <v>140</v>
      </c>
      <c r="B11" s="93" t="s">
        <v>128</v>
      </c>
      <c r="C11" s="38" t="s">
        <v>129</v>
      </c>
      <c r="D11" s="94" t="n">
        <v>10</v>
      </c>
      <c r="E11" s="95" t="n">
        <v>0.002</v>
      </c>
      <c r="F11" s="95" t="n">
        <v>0.002</v>
      </c>
      <c r="G11" s="95" t="n">
        <v>0.002</v>
      </c>
      <c r="H11" s="95" t="n">
        <v>0.002</v>
      </c>
    </row>
    <row r="12" customFormat="false" ht="13.8" hidden="false" customHeight="false" outlineLevel="0" collapsed="false">
      <c r="A12" s="36" t="s">
        <v>141</v>
      </c>
      <c r="B12" s="93" t="s">
        <v>128</v>
      </c>
      <c r="C12" s="38" t="s">
        <v>129</v>
      </c>
      <c r="D12" s="94" t="n">
        <v>11.12</v>
      </c>
      <c r="E12" s="95" t="n">
        <v>0.002</v>
      </c>
      <c r="F12" s="95" t="n">
        <v>0.002</v>
      </c>
      <c r="G12" s="95" t="n">
        <v>0.002</v>
      </c>
      <c r="H12" s="95" t="n">
        <v>0.002</v>
      </c>
    </row>
    <row r="13" customFormat="false" ht="13.8" hidden="false" customHeight="false" outlineLevel="0" collapsed="false">
      <c r="A13" s="36" t="s">
        <v>142</v>
      </c>
      <c r="B13" s="93" t="s">
        <v>128</v>
      </c>
      <c r="C13" s="38" t="s">
        <v>129</v>
      </c>
      <c r="D13" s="94" t="n">
        <v>2</v>
      </c>
      <c r="E13" s="95" t="n">
        <v>0.002</v>
      </c>
      <c r="F13" s="95" t="n">
        <v>0.002</v>
      </c>
      <c r="G13" s="95" t="n">
        <v>0.002</v>
      </c>
      <c r="H13" s="95" t="n">
        <v>0.002</v>
      </c>
    </row>
    <row r="14" customFormat="false" ht="13.8" hidden="false" customHeight="false" outlineLevel="0" collapsed="false">
      <c r="A14" s="36" t="s">
        <v>143</v>
      </c>
      <c r="B14" s="93" t="s">
        <v>128</v>
      </c>
      <c r="C14" s="38" t="s">
        <v>129</v>
      </c>
      <c r="D14" s="94" t="n">
        <v>60.61</v>
      </c>
      <c r="E14" s="95" t="n">
        <v>0.002</v>
      </c>
      <c r="F14" s="95" t="n">
        <v>0.002</v>
      </c>
      <c r="G14" s="95" t="n">
        <v>0.002</v>
      </c>
      <c r="H14" s="95" t="n">
        <v>0.002</v>
      </c>
    </row>
    <row r="15" customFormat="false" ht="13.8" hidden="false" customHeight="false" outlineLevel="0" collapsed="false">
      <c r="A15" s="36" t="s">
        <v>144</v>
      </c>
      <c r="B15" s="93" t="s">
        <v>128</v>
      </c>
      <c r="C15" s="38" t="s">
        <v>129</v>
      </c>
      <c r="D15" s="94" t="n">
        <v>62.63</v>
      </c>
      <c r="E15" s="95" t="n">
        <v>0.002</v>
      </c>
      <c r="F15" s="95" t="n">
        <v>0.002</v>
      </c>
      <c r="G15" s="95" t="n">
        <v>0.002</v>
      </c>
      <c r="H15" s="95" t="n">
        <v>0.002</v>
      </c>
    </row>
    <row r="16" customFormat="false" ht="13.8" hidden="false" customHeight="false" outlineLevel="0" collapsed="false">
      <c r="A16" s="36" t="s">
        <v>145</v>
      </c>
      <c r="B16" s="93" t="s">
        <v>128</v>
      </c>
      <c r="C16" s="38" t="s">
        <v>129</v>
      </c>
      <c r="D16" s="94" t="n">
        <v>64</v>
      </c>
      <c r="E16" s="95" t="n">
        <v>0.002</v>
      </c>
      <c r="F16" s="95" t="n">
        <v>0.002</v>
      </c>
      <c r="G16" s="95" t="n">
        <v>0.002</v>
      </c>
      <c r="H16" s="95" t="n">
        <v>0.002</v>
      </c>
    </row>
    <row r="17" customFormat="false" ht="13.8" hidden="false" customHeight="false" outlineLevel="0" collapsed="false">
      <c r="A17" s="36" t="s">
        <v>146</v>
      </c>
      <c r="B17" s="93" t="s">
        <v>128</v>
      </c>
      <c r="C17" s="38" t="s">
        <v>129</v>
      </c>
      <c r="D17" s="94" t="n">
        <v>18</v>
      </c>
      <c r="E17" s="95" t="n">
        <v>0.002</v>
      </c>
      <c r="F17" s="95" t="n">
        <v>0.002</v>
      </c>
      <c r="G17" s="95" t="n">
        <v>0.002</v>
      </c>
      <c r="H17" s="95" t="n">
        <v>0.002</v>
      </c>
    </row>
    <row r="18" customFormat="false" ht="113.85" hidden="false" customHeight="false" outlineLevel="0" collapsed="false">
      <c r="A18" s="36" t="s">
        <v>147</v>
      </c>
      <c r="B18" s="93" t="s">
        <v>128</v>
      </c>
      <c r="C18" s="38" t="s">
        <v>129</v>
      </c>
      <c r="D18" s="94" t="s">
        <v>148</v>
      </c>
      <c r="E18" s="95" t="n">
        <v>0.002</v>
      </c>
      <c r="F18" s="95" t="n">
        <v>0.002</v>
      </c>
      <c r="G18" s="95" t="n">
        <v>0.002</v>
      </c>
      <c r="H18" s="95" t="n">
        <v>0.002</v>
      </c>
    </row>
    <row r="19" customFormat="false" ht="23.3" hidden="false" customHeight="false" outlineLevel="0" collapsed="false">
      <c r="A19" s="36" t="s">
        <v>149</v>
      </c>
      <c r="B19" s="93" t="s">
        <v>128</v>
      </c>
      <c r="C19" s="38" t="s">
        <v>129</v>
      </c>
      <c r="D19" s="94" t="n">
        <v>22.21</v>
      </c>
      <c r="E19" s="95" t="n">
        <v>0.002</v>
      </c>
      <c r="F19" s="95" t="n">
        <v>0.002</v>
      </c>
      <c r="G19" s="95" t="n">
        <v>0.002</v>
      </c>
      <c r="H19" s="95" t="n">
        <v>0.002</v>
      </c>
    </row>
    <row r="20" customFormat="false" ht="23.3" hidden="false" customHeight="false" outlineLevel="0" collapsed="false">
      <c r="A20" s="36" t="s">
        <v>150</v>
      </c>
      <c r="B20" s="93" t="s">
        <v>128</v>
      </c>
      <c r="C20" s="38" t="s">
        <v>129</v>
      </c>
      <c r="D20" s="94" t="n">
        <v>1</v>
      </c>
      <c r="E20" s="95" t="n">
        <v>0.002</v>
      </c>
      <c r="F20" s="95" t="n">
        <v>0.002</v>
      </c>
      <c r="G20" s="95" t="n">
        <v>0.002</v>
      </c>
      <c r="H20" s="95" t="n">
        <v>0.002</v>
      </c>
    </row>
    <row r="21" customFormat="false" ht="23.3" hidden="false" customHeight="false" outlineLevel="0" collapsed="false">
      <c r="A21" s="36" t="s">
        <v>151</v>
      </c>
      <c r="B21" s="93" t="s">
        <v>128</v>
      </c>
      <c r="C21" s="38" t="s">
        <v>129</v>
      </c>
      <c r="D21" s="94" t="s">
        <v>152</v>
      </c>
      <c r="E21" s="95" t="n">
        <v>0.002</v>
      </c>
      <c r="F21" s="95" t="n">
        <v>0.002</v>
      </c>
      <c r="G21" s="95" t="n">
        <v>0.002</v>
      </c>
      <c r="H21" s="95" t="n">
        <v>0.002</v>
      </c>
    </row>
    <row r="22" customFormat="false" ht="23.3" hidden="false" customHeight="false" outlineLevel="0" collapsed="false">
      <c r="A22" s="36" t="s">
        <v>153</v>
      </c>
      <c r="B22" s="93" t="s">
        <v>128</v>
      </c>
      <c r="C22" s="38" t="s">
        <v>129</v>
      </c>
      <c r="D22" s="94" t="n">
        <v>3</v>
      </c>
      <c r="E22" s="95" t="n">
        <v>0.002</v>
      </c>
      <c r="F22" s="95" t="n">
        <v>0.002</v>
      </c>
      <c r="G22" s="95" t="n">
        <v>0.002</v>
      </c>
      <c r="H22" s="95" t="n">
        <v>0.002</v>
      </c>
    </row>
    <row r="23" customFormat="false" ht="23.3" hidden="false" customHeight="false" outlineLevel="0" collapsed="false">
      <c r="A23" s="36" t="s">
        <v>154</v>
      </c>
      <c r="B23" s="93" t="s">
        <v>128</v>
      </c>
      <c r="C23" s="38" t="s">
        <v>129</v>
      </c>
      <c r="D23" s="94" t="n">
        <v>4</v>
      </c>
      <c r="E23" s="95" t="n">
        <v>0.002</v>
      </c>
      <c r="F23" s="95" t="n">
        <v>0.002</v>
      </c>
      <c r="G23" s="95" t="n">
        <v>0.002</v>
      </c>
      <c r="H23" s="95" t="n">
        <v>0.002</v>
      </c>
    </row>
    <row r="24" customFormat="false" ht="34.4" hidden="false" customHeight="false" outlineLevel="0" collapsed="false">
      <c r="A24" s="36" t="s">
        <v>155</v>
      </c>
      <c r="B24" s="93" t="s">
        <v>128</v>
      </c>
      <c r="C24" s="38" t="s">
        <v>129</v>
      </c>
      <c r="D24" s="94" t="n">
        <v>5.6</v>
      </c>
      <c r="E24" s="95" t="n">
        <v>0.002</v>
      </c>
      <c r="F24" s="95" t="n">
        <v>0.002</v>
      </c>
      <c r="G24" s="95" t="n">
        <v>0.002</v>
      </c>
      <c r="H24" s="95" t="n">
        <v>0.002</v>
      </c>
    </row>
    <row r="25" customFormat="false" ht="23.3" hidden="false" customHeight="false" outlineLevel="0" collapsed="false">
      <c r="A25" s="36" t="s">
        <v>156</v>
      </c>
      <c r="B25" s="93" t="s">
        <v>128</v>
      </c>
      <c r="C25" s="38" t="s">
        <v>129</v>
      </c>
      <c r="D25" s="94" t="s">
        <v>157</v>
      </c>
      <c r="E25" s="95" t="n">
        <v>0.002</v>
      </c>
      <c r="F25" s="95" t="n">
        <v>0.002</v>
      </c>
      <c r="G25" s="95" t="n">
        <v>0.002</v>
      </c>
      <c r="H25" s="95" t="n">
        <v>0.002</v>
      </c>
    </row>
    <row r="26" customFormat="false" ht="23.3" hidden="false" customHeight="false" outlineLevel="0" collapsed="false">
      <c r="A26" s="36" t="s">
        <v>158</v>
      </c>
      <c r="B26" s="93" t="s">
        <v>128</v>
      </c>
      <c r="C26" s="38" t="s">
        <v>129</v>
      </c>
      <c r="D26" s="94" t="n">
        <v>9.1</v>
      </c>
      <c r="E26" s="95" t="n">
        <v>0.002</v>
      </c>
      <c r="F26" s="95" t="n">
        <v>0.002</v>
      </c>
      <c r="G26" s="95" t="n">
        <v>0.002</v>
      </c>
      <c r="H26" s="95" t="n">
        <v>0.002</v>
      </c>
    </row>
    <row r="27" customFormat="false" ht="34.4" hidden="false" customHeight="false" outlineLevel="0" collapsed="false">
      <c r="A27" s="36" t="s">
        <v>159</v>
      </c>
      <c r="B27" s="93" t="s">
        <v>128</v>
      </c>
      <c r="C27" s="38" t="s">
        <v>129</v>
      </c>
      <c r="D27" s="94" t="n">
        <v>12</v>
      </c>
      <c r="E27" s="95" t="n">
        <v>0.002</v>
      </c>
      <c r="F27" s="95" t="n">
        <v>0.002</v>
      </c>
      <c r="G27" s="95" t="n">
        <v>0.002</v>
      </c>
      <c r="H27" s="95" t="n">
        <v>0.002</v>
      </c>
    </row>
    <row r="28" customFormat="false" ht="23.3" hidden="false" customHeight="false" outlineLevel="0" collapsed="false">
      <c r="A28" s="36" t="s">
        <v>160</v>
      </c>
      <c r="B28" s="93" t="s">
        <v>128</v>
      </c>
      <c r="C28" s="38" t="s">
        <v>129</v>
      </c>
      <c r="D28" s="94" t="n">
        <v>13.14</v>
      </c>
      <c r="E28" s="95" t="n">
        <v>0.002</v>
      </c>
      <c r="F28" s="95" t="n">
        <v>0.002</v>
      </c>
      <c r="G28" s="95" t="n">
        <v>0.002</v>
      </c>
      <c r="H28" s="95" t="n">
        <v>0.002</v>
      </c>
    </row>
    <row r="29" customFormat="false" ht="23.3" hidden="false" customHeight="false" outlineLevel="0" collapsed="false">
      <c r="A29" s="36" t="s">
        <v>161</v>
      </c>
      <c r="B29" s="93" t="s">
        <v>128</v>
      </c>
      <c r="C29" s="38" t="s">
        <v>129</v>
      </c>
      <c r="D29" s="94" t="n">
        <v>11.15</v>
      </c>
      <c r="E29" s="95" t="n">
        <v>0.002</v>
      </c>
      <c r="F29" s="95" t="n">
        <v>0.002</v>
      </c>
      <c r="G29" s="95" t="n">
        <v>0.002</v>
      </c>
      <c r="H29" s="95" t="n">
        <v>0.002</v>
      </c>
    </row>
    <row r="30" customFormat="false" ht="23.3" hidden="false" customHeight="false" outlineLevel="0" collapsed="false">
      <c r="A30" s="36" t="s">
        <v>162</v>
      </c>
      <c r="B30" s="93" t="s">
        <v>128</v>
      </c>
      <c r="C30" s="38" t="s">
        <v>129</v>
      </c>
      <c r="D30" s="94" t="n">
        <v>16.17</v>
      </c>
      <c r="E30" s="95" t="n">
        <v>0.002</v>
      </c>
      <c r="F30" s="95" t="n">
        <v>0.002</v>
      </c>
      <c r="G30" s="95" t="n">
        <v>0.002</v>
      </c>
      <c r="H30" s="95" t="n">
        <v>0.002</v>
      </c>
    </row>
    <row r="31" customFormat="false" ht="13.8" hidden="false" customHeight="false" outlineLevel="0" collapsed="false">
      <c r="A31" s="36" t="s">
        <v>163</v>
      </c>
      <c r="B31" s="93" t="s">
        <v>128</v>
      </c>
      <c r="C31" s="38" t="s">
        <v>129</v>
      </c>
      <c r="D31" s="94" t="s">
        <v>164</v>
      </c>
      <c r="E31" s="95" t="n">
        <v>0.002</v>
      </c>
      <c r="F31" s="95" t="n">
        <v>0.002</v>
      </c>
      <c r="G31" s="95" t="n">
        <v>0.002</v>
      </c>
      <c r="H31" s="95" t="n">
        <v>0.002</v>
      </c>
    </row>
    <row r="32" customFormat="false" ht="13.8" hidden="false" customHeight="false" outlineLevel="0" collapsed="false">
      <c r="A32" s="36" t="s">
        <v>165</v>
      </c>
      <c r="B32" s="93" t="s">
        <v>128</v>
      </c>
      <c r="C32" s="38" t="s">
        <v>166</v>
      </c>
      <c r="D32" s="94" t="s">
        <v>167</v>
      </c>
      <c r="E32" s="95" t="n">
        <v>0.002</v>
      </c>
      <c r="F32" s="95" t="n">
        <v>0.002</v>
      </c>
      <c r="G32" s="95" t="n">
        <v>0.002</v>
      </c>
      <c r="H32" s="95" t="n">
        <v>0.002</v>
      </c>
    </row>
    <row r="33" customFormat="false" ht="13.8" hidden="false" customHeight="false" outlineLevel="0" collapsed="false">
      <c r="A33" s="36" t="s">
        <v>138</v>
      </c>
      <c r="B33" s="93" t="s">
        <v>128</v>
      </c>
      <c r="C33" s="38" t="s">
        <v>166</v>
      </c>
      <c r="D33" s="94" t="s">
        <v>168</v>
      </c>
      <c r="E33" s="95" t="n">
        <v>0.002</v>
      </c>
      <c r="F33" s="95" t="n">
        <v>0.002</v>
      </c>
      <c r="G33" s="95" t="n">
        <v>0.002</v>
      </c>
      <c r="H33" s="95" t="n">
        <v>0.002</v>
      </c>
    </row>
    <row r="34" customFormat="false" ht="13.8" hidden="false" customHeight="false" outlineLevel="0" collapsed="false">
      <c r="A34" s="36" t="s">
        <v>169</v>
      </c>
      <c r="B34" s="93" t="s">
        <v>128</v>
      </c>
      <c r="C34" s="38" t="s">
        <v>166</v>
      </c>
      <c r="D34" s="94" t="s">
        <v>170</v>
      </c>
      <c r="E34" s="95" t="n">
        <v>0.002</v>
      </c>
      <c r="F34" s="95" t="n">
        <v>0.002</v>
      </c>
      <c r="G34" s="95" t="n">
        <v>0.002</v>
      </c>
      <c r="H34" s="95" t="n">
        <v>0.002</v>
      </c>
    </row>
    <row r="35" customFormat="false" ht="13.8" hidden="false" customHeight="false" outlineLevel="0" collapsed="false">
      <c r="A35" s="36" t="s">
        <v>171</v>
      </c>
      <c r="B35" s="93" t="s">
        <v>128</v>
      </c>
      <c r="C35" s="38" t="s">
        <v>166</v>
      </c>
      <c r="D35" s="94" t="s">
        <v>172</v>
      </c>
      <c r="E35" s="95" t="n">
        <v>0.002</v>
      </c>
      <c r="F35" s="95" t="n">
        <v>0.002</v>
      </c>
      <c r="G35" s="95" t="n">
        <v>0.002</v>
      </c>
      <c r="H35" s="95" t="n">
        <v>0.002</v>
      </c>
    </row>
    <row r="36" customFormat="false" ht="13.8" hidden="false" customHeight="false" outlineLevel="0" collapsed="false">
      <c r="A36" s="36" t="s">
        <v>173</v>
      </c>
      <c r="B36" s="93" t="s">
        <v>128</v>
      </c>
      <c r="C36" s="38" t="s">
        <v>166</v>
      </c>
      <c r="D36" s="94" t="n">
        <v>1</v>
      </c>
      <c r="E36" s="95" t="n">
        <v>0.002</v>
      </c>
      <c r="F36" s="95" t="n">
        <v>0.002</v>
      </c>
      <c r="G36" s="95" t="n">
        <v>0.002</v>
      </c>
      <c r="H36" s="95" t="n">
        <v>0.002</v>
      </c>
    </row>
    <row r="37" customFormat="false" ht="13.8" hidden="false" customHeight="false" outlineLevel="0" collapsed="false">
      <c r="A37" s="36" t="s">
        <v>169</v>
      </c>
      <c r="B37" s="93" t="s">
        <v>128</v>
      </c>
      <c r="C37" s="38" t="s">
        <v>108</v>
      </c>
      <c r="D37" s="94" t="n">
        <v>1.11</v>
      </c>
      <c r="E37" s="95" t="n">
        <v>0.002</v>
      </c>
      <c r="F37" s="95" t="n">
        <v>0.002</v>
      </c>
      <c r="G37" s="95" t="n">
        <v>0.002</v>
      </c>
      <c r="H37" s="95" t="n">
        <v>0.002</v>
      </c>
    </row>
    <row r="38" customFormat="false" ht="13.8" hidden="false" customHeight="false" outlineLevel="0" collapsed="false">
      <c r="A38" s="36" t="s">
        <v>174</v>
      </c>
      <c r="B38" s="93" t="s">
        <v>128</v>
      </c>
      <c r="C38" s="38" t="s">
        <v>108</v>
      </c>
      <c r="D38" s="94" t="n">
        <v>1.2</v>
      </c>
      <c r="E38" s="95" t="n">
        <v>0.002</v>
      </c>
      <c r="F38" s="95" t="n">
        <v>0.002</v>
      </c>
      <c r="G38" s="95" t="n">
        <v>0.002</v>
      </c>
      <c r="H38" s="95" t="n">
        <v>0.002</v>
      </c>
      <c r="I38" s="94"/>
    </row>
    <row r="39" customFormat="false" ht="26.1" hidden="false" customHeight="false" outlineLevel="0" collapsed="false">
      <c r="A39" s="36" t="s">
        <v>171</v>
      </c>
      <c r="B39" s="93" t="s">
        <v>128</v>
      </c>
      <c r="C39" s="38" t="s">
        <v>108</v>
      </c>
      <c r="D39" s="94" t="s">
        <v>175</v>
      </c>
      <c r="E39" s="95" t="n">
        <v>0.002</v>
      </c>
      <c r="F39" s="95" t="n">
        <v>0.002</v>
      </c>
      <c r="G39" s="95" t="n">
        <v>0.002</v>
      </c>
      <c r="H39" s="95" t="n">
        <v>0.002</v>
      </c>
    </row>
    <row r="40" customFormat="false" ht="13.8" hidden="false" customHeight="false" outlineLevel="0" collapsed="false">
      <c r="A40" s="36" t="s">
        <v>173</v>
      </c>
      <c r="B40" s="93" t="s">
        <v>128</v>
      </c>
      <c r="C40" s="38" t="s">
        <v>108</v>
      </c>
      <c r="D40" s="94" t="n">
        <v>9.1</v>
      </c>
      <c r="E40" s="95" t="n">
        <v>0.002</v>
      </c>
      <c r="F40" s="95" t="n">
        <v>0.002</v>
      </c>
      <c r="G40" s="95" t="n">
        <v>0.002</v>
      </c>
      <c r="H40" s="95" t="n">
        <v>0.002</v>
      </c>
    </row>
    <row r="41" customFormat="false" ht="13.8" hidden="false" customHeight="false" outlineLevel="0" collapsed="false">
      <c r="A41" s="36" t="s">
        <v>163</v>
      </c>
      <c r="B41" s="93" t="s">
        <v>128</v>
      </c>
      <c r="C41" s="38" t="s">
        <v>108</v>
      </c>
      <c r="D41" s="94" t="s">
        <v>176</v>
      </c>
      <c r="E41" s="95" t="n">
        <v>0.002</v>
      </c>
      <c r="F41" s="95" t="n">
        <v>0.002</v>
      </c>
      <c r="G41" s="95" t="n">
        <v>0.002</v>
      </c>
      <c r="H41" s="95" t="n">
        <v>0.002</v>
      </c>
    </row>
    <row r="42" customFormat="false" ht="23.3" hidden="false" customHeight="false" outlineLevel="0" collapsed="false">
      <c r="A42" s="36" t="s">
        <v>177</v>
      </c>
      <c r="B42" s="36" t="s">
        <v>178</v>
      </c>
      <c r="C42" s="38" t="s">
        <v>129</v>
      </c>
      <c r="D42" s="96" t="s">
        <v>179</v>
      </c>
      <c r="E42" s="95" t="n">
        <v>0.01</v>
      </c>
      <c r="F42" s="95" t="n">
        <v>0.01</v>
      </c>
      <c r="G42" s="95" t="n">
        <v>0.01</v>
      </c>
      <c r="H42" s="95" t="n">
        <v>0.01</v>
      </c>
    </row>
    <row r="43" customFormat="false" ht="13.8" hidden="false" customHeight="false" outlineLevel="0" collapsed="false">
      <c r="A43" s="36" t="s">
        <v>180</v>
      </c>
      <c r="B43" s="93" t="s">
        <v>178</v>
      </c>
      <c r="C43" s="38" t="s">
        <v>129</v>
      </c>
      <c r="D43" s="94" t="s">
        <v>181</v>
      </c>
      <c r="E43" s="95" t="n">
        <v>0.01</v>
      </c>
      <c r="F43" s="95" t="n">
        <v>0.01</v>
      </c>
      <c r="G43" s="95" t="n">
        <v>0.01</v>
      </c>
      <c r="H43" s="95" t="n">
        <v>0.01</v>
      </c>
    </row>
    <row r="44" customFormat="false" ht="34.4" hidden="false" customHeight="false" outlineLevel="0" collapsed="false">
      <c r="A44" s="36" t="s">
        <v>182</v>
      </c>
      <c r="B44" s="93" t="s">
        <v>178</v>
      </c>
      <c r="C44" s="38" t="s">
        <v>129</v>
      </c>
      <c r="D44" s="94" t="s">
        <v>183</v>
      </c>
      <c r="E44" s="95" t="n">
        <v>0.01</v>
      </c>
      <c r="F44" s="95" t="n">
        <v>0.01</v>
      </c>
      <c r="G44" s="95" t="n">
        <v>0.01</v>
      </c>
      <c r="H44" s="95" t="n">
        <v>0.01</v>
      </c>
    </row>
    <row r="45" customFormat="false" ht="13.8" hidden="false" customHeight="false" outlineLevel="0" collapsed="false">
      <c r="A45" s="36" t="s">
        <v>184</v>
      </c>
      <c r="B45" s="93" t="s">
        <v>178</v>
      </c>
      <c r="C45" s="38" t="s">
        <v>129</v>
      </c>
      <c r="D45" s="94" t="s">
        <v>185</v>
      </c>
      <c r="E45" s="95" t="n">
        <v>0.01</v>
      </c>
      <c r="F45" s="95" t="n">
        <v>0.01</v>
      </c>
      <c r="G45" s="95" t="n">
        <v>0.01</v>
      </c>
      <c r="H45" s="95" t="n">
        <v>0.01</v>
      </c>
    </row>
    <row r="230" customFormat="false" ht="35.95" hidden="false" customHeight="tru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</sheetData>
  <autoFilter ref="A2:H328"/>
  <mergeCells count="1">
    <mergeCell ref="A1:H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4" ySplit="3" topLeftCell="E16" activePane="bottomRight" state="frozen"/>
      <selection pane="topLeft" activeCell="A1" activeCellId="0" sqref="A1"/>
      <selection pane="topRight" activeCell="E1" activeCellId="0" sqref="E1"/>
      <selection pane="bottomLeft" activeCell="A16" activeCellId="0" sqref="A16"/>
      <selection pane="bottomRight" activeCell="B53" activeCellId="0" sqref="B53"/>
    </sheetView>
  </sheetViews>
  <sheetFormatPr defaultColWidth="10.453125" defaultRowHeight="13.8" zeroHeight="false" outlineLevelRow="0" outlineLevelCol="0"/>
  <cols>
    <col collapsed="false" customWidth="true" hidden="false" outlineLevel="0" max="1" min="1" style="25" width="28.06"/>
    <col collapsed="false" customWidth="true" hidden="false" outlineLevel="0" max="2" min="2" style="25" width="14.65"/>
    <col collapsed="false" customWidth="true" hidden="false" outlineLevel="0" max="3" min="3" style="97" width="7.39"/>
    <col collapsed="false" customWidth="true" hidden="false" outlineLevel="0" max="4" min="4" style="98" width="11.57"/>
    <col collapsed="false" customWidth="true" hidden="false" outlineLevel="0" max="5" min="5" style="98" width="11.69"/>
    <col collapsed="false" customWidth="true" hidden="false" outlineLevel="0" max="6" min="6" style="98" width="7.39"/>
    <col collapsed="false" customWidth="true" hidden="false" outlineLevel="0" max="7" min="7" style="99" width="8.49"/>
    <col collapsed="false" customWidth="true" hidden="false" outlineLevel="0" max="8" min="8" style="99" width="7.39"/>
    <col collapsed="false" customWidth="true" hidden="false" outlineLevel="0" max="9" min="9" style="98" width="9.6"/>
    <col collapsed="false" customWidth="true" hidden="false" outlineLevel="0" max="10" min="10" style="98" width="9.97"/>
    <col collapsed="false" customWidth="true" hidden="false" outlineLevel="0" max="11" min="11" style="98" width="7.87"/>
    <col collapsed="false" customWidth="true" hidden="false" outlineLevel="0" max="12" min="12" style="98" width="8.49"/>
    <col collapsed="false" customWidth="true" hidden="false" outlineLevel="0" max="13" min="13" style="98" width="13.53"/>
    <col collapsed="false" customWidth="false" hidden="false" outlineLevel="0" max="62" min="14" style="98" width="10.46"/>
    <col collapsed="false" customWidth="false" hidden="false" outlineLevel="0" max="64" min="63" style="100" width="10.46"/>
  </cols>
  <sheetData>
    <row r="1" customFormat="false" ht="15.75" hidden="false" customHeight="true" outlineLevel="0" collapsed="false">
      <c r="A1" s="101" t="s">
        <v>186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customFormat="false" ht="14.25" hidden="false" customHeight="false" outlineLevel="0" collapsed="false">
      <c r="A2" s="102" t="str">
        <f aca="false">Обложка!D8</f>
        <v>01.04.2022-30.04.2022г.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s="105" customFormat="true" ht="46" hidden="false" customHeight="false" outlineLevel="0" collapsed="false">
      <c r="A3" s="103" t="s">
        <v>123</v>
      </c>
      <c r="B3" s="103" t="s">
        <v>187</v>
      </c>
      <c r="C3" s="103" t="s">
        <v>188</v>
      </c>
      <c r="D3" s="103" t="s">
        <v>189</v>
      </c>
      <c r="E3" s="103" t="s">
        <v>190</v>
      </c>
      <c r="F3" s="103" t="s">
        <v>191</v>
      </c>
      <c r="G3" s="103" t="s">
        <v>192</v>
      </c>
      <c r="H3" s="103" t="s">
        <v>193</v>
      </c>
      <c r="I3" s="103" t="s">
        <v>194</v>
      </c>
      <c r="J3" s="103" t="s">
        <v>195</v>
      </c>
      <c r="K3" s="103" t="s">
        <v>196</v>
      </c>
      <c r="L3" s="103" t="s">
        <v>197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</row>
    <row r="4" customFormat="false" ht="18.85" hidden="false" customHeight="true" outlineLevel="0" collapsed="false">
      <c r="A4" s="36" t="s">
        <v>127</v>
      </c>
      <c r="B4" s="93" t="s">
        <v>128</v>
      </c>
      <c r="C4" s="38" t="s">
        <v>129</v>
      </c>
      <c r="D4" s="94" t="s">
        <v>130</v>
      </c>
      <c r="E4" s="38" t="s">
        <v>198</v>
      </c>
      <c r="F4" s="106" t="n">
        <v>3</v>
      </c>
      <c r="G4" s="107" t="n">
        <v>0</v>
      </c>
      <c r="H4" s="107" t="n">
        <v>0</v>
      </c>
      <c r="I4" s="107" t="n">
        <v>0</v>
      </c>
      <c r="J4" s="107" t="n">
        <v>0</v>
      </c>
      <c r="K4" s="107" t="n">
        <v>0</v>
      </c>
      <c r="L4" s="107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</row>
    <row r="5" customFormat="false" ht="18.85" hidden="false" customHeight="true" outlineLevel="0" collapsed="false">
      <c r="A5" s="36" t="s">
        <v>131</v>
      </c>
      <c r="B5" s="93" t="s">
        <v>128</v>
      </c>
      <c r="C5" s="38" t="s">
        <v>129</v>
      </c>
      <c r="D5" s="94" t="n">
        <v>28</v>
      </c>
      <c r="E5" s="38" t="s">
        <v>198</v>
      </c>
      <c r="F5" s="106" t="n">
        <v>1</v>
      </c>
      <c r="G5" s="107" t="n">
        <v>0</v>
      </c>
      <c r="H5" s="107" t="n">
        <v>0</v>
      </c>
      <c r="I5" s="107" t="n">
        <v>0</v>
      </c>
      <c r="J5" s="107" t="n">
        <v>0</v>
      </c>
      <c r="K5" s="107" t="n">
        <v>0</v>
      </c>
      <c r="L5" s="107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</row>
    <row r="6" customFormat="false" ht="18.85" hidden="false" customHeight="true" outlineLevel="0" collapsed="false">
      <c r="A6" s="36" t="s">
        <v>132</v>
      </c>
      <c r="B6" s="93" t="s">
        <v>128</v>
      </c>
      <c r="C6" s="38" t="s">
        <v>129</v>
      </c>
      <c r="D6" s="94" t="s">
        <v>133</v>
      </c>
      <c r="E6" s="38" t="s">
        <v>198</v>
      </c>
      <c r="F6" s="106" t="n">
        <v>4</v>
      </c>
      <c r="G6" s="107" t="n">
        <v>0</v>
      </c>
      <c r="H6" s="107" t="n">
        <v>0</v>
      </c>
      <c r="I6" s="107" t="n">
        <v>0</v>
      </c>
      <c r="J6" s="107" t="n">
        <v>0</v>
      </c>
      <c r="K6" s="107" t="n">
        <v>0</v>
      </c>
      <c r="L6" s="107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</row>
    <row r="7" customFormat="false" ht="18.85" hidden="false" customHeight="true" outlineLevel="0" collapsed="false">
      <c r="A7" s="36" t="s">
        <v>134</v>
      </c>
      <c r="B7" s="93" t="s">
        <v>128</v>
      </c>
      <c r="C7" s="38" t="s">
        <v>129</v>
      </c>
      <c r="D7" s="94" t="n">
        <v>34.35</v>
      </c>
      <c r="E7" s="38" t="s">
        <v>198</v>
      </c>
      <c r="F7" s="106" t="n">
        <v>2</v>
      </c>
      <c r="G7" s="107" t="n">
        <v>0</v>
      </c>
      <c r="H7" s="107" t="n">
        <v>0</v>
      </c>
      <c r="I7" s="107" t="n">
        <v>0</v>
      </c>
      <c r="J7" s="107" t="n">
        <v>0</v>
      </c>
      <c r="K7" s="107" t="n">
        <v>0</v>
      </c>
      <c r="L7" s="107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</row>
    <row r="8" customFormat="false" ht="18.85" hidden="false" customHeight="true" outlineLevel="0" collapsed="false">
      <c r="A8" s="36" t="s">
        <v>135</v>
      </c>
      <c r="B8" s="93" t="s">
        <v>128</v>
      </c>
      <c r="C8" s="38" t="s">
        <v>129</v>
      </c>
      <c r="D8" s="94" t="n">
        <v>29</v>
      </c>
      <c r="E8" s="38" t="s">
        <v>198</v>
      </c>
      <c r="F8" s="106" t="n">
        <v>1</v>
      </c>
      <c r="G8" s="107" t="n">
        <v>0</v>
      </c>
      <c r="H8" s="107" t="n">
        <v>0</v>
      </c>
      <c r="I8" s="107" t="n">
        <v>0</v>
      </c>
      <c r="J8" s="107" t="n">
        <v>0</v>
      </c>
      <c r="K8" s="107" t="n">
        <v>0</v>
      </c>
      <c r="L8" s="107" t="n">
        <v>0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</row>
    <row r="9" customFormat="false" ht="18.85" hidden="false" customHeight="true" outlineLevel="0" collapsed="false">
      <c r="A9" s="36" t="s">
        <v>136</v>
      </c>
      <c r="B9" s="93" t="s">
        <v>128</v>
      </c>
      <c r="C9" s="38" t="s">
        <v>129</v>
      </c>
      <c r="D9" s="94" t="n">
        <v>3</v>
      </c>
      <c r="E9" s="38" t="s">
        <v>198</v>
      </c>
      <c r="F9" s="106" t="n">
        <v>1</v>
      </c>
      <c r="G9" s="107" t="n">
        <v>0</v>
      </c>
      <c r="H9" s="107" t="n">
        <v>0</v>
      </c>
      <c r="I9" s="107" t="n">
        <v>0</v>
      </c>
      <c r="J9" s="107" t="n">
        <v>0</v>
      </c>
      <c r="K9" s="107" t="n">
        <v>0</v>
      </c>
      <c r="L9" s="107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</row>
    <row r="10" customFormat="false" ht="18.85" hidden="false" customHeight="true" outlineLevel="0" collapsed="false">
      <c r="A10" s="36" t="s">
        <v>137</v>
      </c>
      <c r="B10" s="93" t="s">
        <v>128</v>
      </c>
      <c r="C10" s="38" t="s">
        <v>129</v>
      </c>
      <c r="D10" s="94" t="n">
        <v>24</v>
      </c>
      <c r="E10" s="38" t="s">
        <v>198</v>
      </c>
      <c r="F10" s="106" t="n">
        <v>1</v>
      </c>
      <c r="G10" s="107" t="n">
        <v>0</v>
      </c>
      <c r="H10" s="107" t="n">
        <v>0</v>
      </c>
      <c r="I10" s="107" t="n">
        <v>0</v>
      </c>
      <c r="J10" s="107" t="n">
        <v>0</v>
      </c>
      <c r="K10" s="107" t="n">
        <v>0</v>
      </c>
      <c r="L10" s="107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</row>
    <row r="11" customFormat="false" ht="18.85" hidden="false" customHeight="true" outlineLevel="0" collapsed="false">
      <c r="A11" s="36" t="s">
        <v>138</v>
      </c>
      <c r="B11" s="93" t="s">
        <v>128</v>
      </c>
      <c r="C11" s="38" t="s">
        <v>129</v>
      </c>
      <c r="D11" s="94" t="s">
        <v>139</v>
      </c>
      <c r="E11" s="38" t="s">
        <v>198</v>
      </c>
      <c r="F11" s="106" t="n">
        <v>22</v>
      </c>
      <c r="G11" s="107" t="n">
        <v>0</v>
      </c>
      <c r="H11" s="107" t="n">
        <v>0</v>
      </c>
      <c r="I11" s="107" t="n">
        <v>0</v>
      </c>
      <c r="J11" s="107" t="n">
        <v>0</v>
      </c>
      <c r="K11" s="107" t="n">
        <v>0</v>
      </c>
      <c r="L11" s="107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</row>
    <row r="12" customFormat="false" ht="22.75" hidden="false" customHeight="true" outlineLevel="0" collapsed="false">
      <c r="A12" s="36" t="s">
        <v>140</v>
      </c>
      <c r="B12" s="93" t="s">
        <v>128</v>
      </c>
      <c r="C12" s="38" t="s">
        <v>129</v>
      </c>
      <c r="D12" s="94" t="n">
        <v>10</v>
      </c>
      <c r="E12" s="38" t="s">
        <v>198</v>
      </c>
      <c r="F12" s="106" t="n">
        <v>1</v>
      </c>
      <c r="G12" s="107" t="n">
        <v>0</v>
      </c>
      <c r="H12" s="107" t="n">
        <v>0</v>
      </c>
      <c r="I12" s="107" t="n">
        <v>0</v>
      </c>
      <c r="J12" s="107" t="n">
        <v>0</v>
      </c>
      <c r="K12" s="107" t="n">
        <v>0</v>
      </c>
      <c r="L12" s="107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</row>
    <row r="13" customFormat="false" ht="22.75" hidden="false" customHeight="true" outlineLevel="0" collapsed="false">
      <c r="A13" s="36" t="s">
        <v>141</v>
      </c>
      <c r="B13" s="93" t="s">
        <v>128</v>
      </c>
      <c r="C13" s="38" t="s">
        <v>129</v>
      </c>
      <c r="D13" s="94" t="n">
        <v>11.12</v>
      </c>
      <c r="E13" s="38" t="s">
        <v>198</v>
      </c>
      <c r="F13" s="106" t="n">
        <v>2</v>
      </c>
      <c r="G13" s="107" t="n">
        <v>0</v>
      </c>
      <c r="H13" s="107" t="n">
        <v>0</v>
      </c>
      <c r="I13" s="107" t="n">
        <v>0</v>
      </c>
      <c r="J13" s="107" t="n">
        <v>0</v>
      </c>
      <c r="K13" s="107" t="n">
        <v>0</v>
      </c>
      <c r="L13" s="107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</row>
    <row r="14" customFormat="false" ht="22.75" hidden="false" customHeight="true" outlineLevel="0" collapsed="false">
      <c r="A14" s="36" t="s">
        <v>142</v>
      </c>
      <c r="B14" s="93" t="s">
        <v>128</v>
      </c>
      <c r="C14" s="38" t="s">
        <v>129</v>
      </c>
      <c r="D14" s="94" t="n">
        <v>2</v>
      </c>
      <c r="E14" s="38" t="s">
        <v>198</v>
      </c>
      <c r="F14" s="106" t="n">
        <v>1</v>
      </c>
      <c r="G14" s="107" t="n">
        <v>0</v>
      </c>
      <c r="H14" s="107" t="n">
        <v>0</v>
      </c>
      <c r="I14" s="107" t="n">
        <v>0</v>
      </c>
      <c r="J14" s="107" t="n">
        <v>0</v>
      </c>
      <c r="K14" s="107" t="n">
        <v>0</v>
      </c>
      <c r="L14" s="107" t="n"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</row>
    <row r="15" customFormat="false" ht="22.75" hidden="false" customHeight="true" outlineLevel="0" collapsed="false">
      <c r="A15" s="36" t="s">
        <v>143</v>
      </c>
      <c r="B15" s="93" t="s">
        <v>128</v>
      </c>
      <c r="C15" s="38" t="s">
        <v>129</v>
      </c>
      <c r="D15" s="94" t="n">
        <v>60.61</v>
      </c>
      <c r="E15" s="38" t="s">
        <v>198</v>
      </c>
      <c r="F15" s="106" t="n">
        <v>2</v>
      </c>
      <c r="G15" s="107" t="n">
        <v>0</v>
      </c>
      <c r="H15" s="107" t="n">
        <v>0</v>
      </c>
      <c r="I15" s="107" t="n">
        <v>0</v>
      </c>
      <c r="J15" s="107" t="n">
        <v>0</v>
      </c>
      <c r="K15" s="107" t="n">
        <v>0</v>
      </c>
      <c r="L15" s="107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</row>
    <row r="16" customFormat="false" ht="22.75" hidden="false" customHeight="true" outlineLevel="0" collapsed="false">
      <c r="A16" s="36" t="s">
        <v>144</v>
      </c>
      <c r="B16" s="93" t="s">
        <v>128</v>
      </c>
      <c r="C16" s="38" t="s">
        <v>129</v>
      </c>
      <c r="D16" s="94" t="n">
        <v>62.63</v>
      </c>
      <c r="E16" s="38" t="s">
        <v>198</v>
      </c>
      <c r="F16" s="106" t="n">
        <v>2</v>
      </c>
      <c r="G16" s="107" t="n">
        <v>0</v>
      </c>
      <c r="H16" s="107" t="n">
        <v>0</v>
      </c>
      <c r="I16" s="107" t="n">
        <v>0</v>
      </c>
      <c r="J16" s="107" t="n">
        <v>0</v>
      </c>
      <c r="K16" s="107" t="n">
        <v>0</v>
      </c>
      <c r="L16" s="107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</row>
    <row r="17" customFormat="false" ht="22.75" hidden="false" customHeight="true" outlineLevel="0" collapsed="false">
      <c r="A17" s="36" t="s">
        <v>145</v>
      </c>
      <c r="B17" s="93" t="s">
        <v>128</v>
      </c>
      <c r="C17" s="38" t="s">
        <v>129</v>
      </c>
      <c r="D17" s="94" t="n">
        <v>64</v>
      </c>
      <c r="E17" s="38" t="s">
        <v>198</v>
      </c>
      <c r="F17" s="106" t="n">
        <v>1</v>
      </c>
      <c r="G17" s="107" t="n">
        <v>0</v>
      </c>
      <c r="H17" s="107" t="n">
        <v>0</v>
      </c>
      <c r="I17" s="107" t="n">
        <v>0</v>
      </c>
      <c r="J17" s="107" t="n">
        <v>0</v>
      </c>
      <c r="K17" s="107" t="n">
        <v>0</v>
      </c>
      <c r="L17" s="107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</row>
    <row r="18" customFormat="false" ht="22.75" hidden="false" customHeight="true" outlineLevel="0" collapsed="false">
      <c r="A18" s="36" t="s">
        <v>146</v>
      </c>
      <c r="B18" s="93" t="s">
        <v>128</v>
      </c>
      <c r="C18" s="38" t="s">
        <v>129</v>
      </c>
      <c r="D18" s="94" t="n">
        <v>18</v>
      </c>
      <c r="E18" s="38" t="s">
        <v>198</v>
      </c>
      <c r="F18" s="106" t="n">
        <v>1</v>
      </c>
      <c r="G18" s="107" t="n">
        <v>0</v>
      </c>
      <c r="H18" s="107" t="n">
        <v>0</v>
      </c>
      <c r="I18" s="107" t="n">
        <v>0</v>
      </c>
      <c r="J18" s="107" t="n">
        <v>0</v>
      </c>
      <c r="K18" s="107" t="n">
        <v>0</v>
      </c>
      <c r="L18" s="107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</row>
    <row r="19" customFormat="false" ht="89.55" hidden="false" customHeight="true" outlineLevel="0" collapsed="false">
      <c r="A19" s="36" t="s">
        <v>147</v>
      </c>
      <c r="B19" s="93" t="s">
        <v>128</v>
      </c>
      <c r="C19" s="38" t="s">
        <v>129</v>
      </c>
      <c r="D19" s="94" t="s">
        <v>148</v>
      </c>
      <c r="E19" s="38" t="s">
        <v>198</v>
      </c>
      <c r="F19" s="106" t="n">
        <v>33</v>
      </c>
      <c r="G19" s="107" t="n">
        <v>0</v>
      </c>
      <c r="H19" s="107" t="n">
        <v>0</v>
      </c>
      <c r="I19" s="107" t="n">
        <v>0</v>
      </c>
      <c r="J19" s="107" t="n">
        <v>0</v>
      </c>
      <c r="K19" s="107" t="n">
        <v>0</v>
      </c>
      <c r="L19" s="107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</row>
    <row r="20" customFormat="false" ht="33.2" hidden="false" customHeight="true" outlineLevel="0" collapsed="false">
      <c r="A20" s="36" t="s">
        <v>149</v>
      </c>
      <c r="B20" s="93" t="s">
        <v>128</v>
      </c>
      <c r="C20" s="38" t="s">
        <v>129</v>
      </c>
      <c r="D20" s="94" t="n">
        <v>22.21</v>
      </c>
      <c r="E20" s="38" t="s">
        <v>198</v>
      </c>
      <c r="F20" s="106" t="n">
        <v>2</v>
      </c>
      <c r="G20" s="107" t="n">
        <v>0</v>
      </c>
      <c r="H20" s="107" t="n">
        <v>0</v>
      </c>
      <c r="I20" s="107" t="n">
        <v>0</v>
      </c>
      <c r="J20" s="107" t="n">
        <v>0</v>
      </c>
      <c r="K20" s="107" t="n">
        <v>0</v>
      </c>
      <c r="L20" s="107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</row>
    <row r="21" customFormat="false" ht="33.2" hidden="false" customHeight="true" outlineLevel="0" collapsed="false">
      <c r="A21" s="36" t="s">
        <v>150</v>
      </c>
      <c r="B21" s="93" t="s">
        <v>128</v>
      </c>
      <c r="C21" s="38" t="s">
        <v>129</v>
      </c>
      <c r="D21" s="94" t="n">
        <v>1</v>
      </c>
      <c r="E21" s="38" t="s">
        <v>198</v>
      </c>
      <c r="F21" s="106" t="n">
        <v>1</v>
      </c>
      <c r="G21" s="107" t="n">
        <v>0</v>
      </c>
      <c r="H21" s="107" t="n">
        <v>0</v>
      </c>
      <c r="I21" s="107" t="n">
        <v>0</v>
      </c>
      <c r="J21" s="107" t="n">
        <v>0</v>
      </c>
      <c r="K21" s="107" t="n">
        <v>0</v>
      </c>
      <c r="L21" s="107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</row>
    <row r="22" customFormat="false" ht="33.2" hidden="false" customHeight="true" outlineLevel="0" collapsed="false">
      <c r="A22" s="36" t="s">
        <v>151</v>
      </c>
      <c r="B22" s="93" t="s">
        <v>128</v>
      </c>
      <c r="C22" s="38" t="s">
        <v>129</v>
      </c>
      <c r="D22" s="94" t="s">
        <v>152</v>
      </c>
      <c r="E22" s="38" t="s">
        <v>198</v>
      </c>
      <c r="F22" s="106" t="n">
        <v>3</v>
      </c>
      <c r="G22" s="107" t="n">
        <v>0</v>
      </c>
      <c r="H22" s="107" t="n">
        <v>0</v>
      </c>
      <c r="I22" s="107" t="n">
        <v>0</v>
      </c>
      <c r="J22" s="107" t="n">
        <v>0</v>
      </c>
      <c r="K22" s="107" t="n">
        <v>0</v>
      </c>
      <c r="L22" s="107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</row>
    <row r="23" customFormat="false" ht="33.2" hidden="false" customHeight="true" outlineLevel="0" collapsed="false">
      <c r="A23" s="36" t="s">
        <v>153</v>
      </c>
      <c r="B23" s="93" t="s">
        <v>128</v>
      </c>
      <c r="C23" s="38" t="s">
        <v>129</v>
      </c>
      <c r="D23" s="94" t="n">
        <v>3</v>
      </c>
      <c r="E23" s="38" t="s">
        <v>198</v>
      </c>
      <c r="F23" s="106" t="n">
        <v>1</v>
      </c>
      <c r="G23" s="107" t="n">
        <v>0</v>
      </c>
      <c r="H23" s="107" t="n">
        <v>0</v>
      </c>
      <c r="I23" s="107" t="n">
        <v>0</v>
      </c>
      <c r="J23" s="107" t="n">
        <v>0</v>
      </c>
      <c r="K23" s="107" t="n">
        <v>0</v>
      </c>
      <c r="L23" s="107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</row>
    <row r="24" customFormat="false" ht="28.3" hidden="false" customHeight="true" outlineLevel="0" collapsed="false">
      <c r="A24" s="36" t="s">
        <v>154</v>
      </c>
      <c r="B24" s="93" t="s">
        <v>128</v>
      </c>
      <c r="C24" s="38" t="s">
        <v>129</v>
      </c>
      <c r="D24" s="94" t="n">
        <v>4</v>
      </c>
      <c r="E24" s="38" t="s">
        <v>198</v>
      </c>
      <c r="F24" s="106" t="n">
        <v>1</v>
      </c>
      <c r="G24" s="107" t="n">
        <v>0</v>
      </c>
      <c r="H24" s="107" t="n">
        <v>0</v>
      </c>
      <c r="I24" s="107" t="n">
        <v>0</v>
      </c>
      <c r="J24" s="107" t="n">
        <v>0</v>
      </c>
      <c r="K24" s="107" t="n">
        <v>0</v>
      </c>
      <c r="L24" s="107" t="n">
        <v>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</row>
    <row r="25" customFormat="false" ht="28.3" hidden="false" customHeight="true" outlineLevel="0" collapsed="false">
      <c r="A25" s="36" t="s">
        <v>155</v>
      </c>
      <c r="B25" s="93" t="s">
        <v>128</v>
      </c>
      <c r="C25" s="38" t="s">
        <v>129</v>
      </c>
      <c r="D25" s="94" t="n">
        <v>5.6</v>
      </c>
      <c r="E25" s="38" t="s">
        <v>198</v>
      </c>
      <c r="F25" s="106" t="n">
        <v>2</v>
      </c>
      <c r="G25" s="107" t="n">
        <v>0</v>
      </c>
      <c r="H25" s="107" t="n">
        <v>0</v>
      </c>
      <c r="I25" s="107" t="n">
        <v>0</v>
      </c>
      <c r="J25" s="107" t="n">
        <v>0</v>
      </c>
      <c r="K25" s="107" t="n">
        <v>0</v>
      </c>
      <c r="L25" s="107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</row>
    <row r="26" customFormat="false" ht="28.3" hidden="false" customHeight="true" outlineLevel="0" collapsed="false">
      <c r="A26" s="36" t="s">
        <v>156</v>
      </c>
      <c r="B26" s="93" t="s">
        <v>128</v>
      </c>
      <c r="C26" s="38" t="s">
        <v>129</v>
      </c>
      <c r="D26" s="94" t="s">
        <v>157</v>
      </c>
      <c r="E26" s="38" t="s">
        <v>198</v>
      </c>
      <c r="F26" s="106" t="n">
        <v>4</v>
      </c>
      <c r="G26" s="107" t="n">
        <v>0</v>
      </c>
      <c r="H26" s="107" t="n">
        <v>0</v>
      </c>
      <c r="I26" s="107" t="n">
        <v>0</v>
      </c>
      <c r="J26" s="107" t="n">
        <v>0</v>
      </c>
      <c r="K26" s="107" t="n">
        <v>0</v>
      </c>
      <c r="L26" s="107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</row>
    <row r="27" customFormat="false" ht="28.3" hidden="false" customHeight="true" outlineLevel="0" collapsed="false">
      <c r="A27" s="36" t="s">
        <v>158</v>
      </c>
      <c r="B27" s="93" t="s">
        <v>128</v>
      </c>
      <c r="C27" s="38" t="s">
        <v>129</v>
      </c>
      <c r="D27" s="94" t="n">
        <v>9.1</v>
      </c>
      <c r="E27" s="38" t="s">
        <v>198</v>
      </c>
      <c r="F27" s="106" t="n">
        <v>2</v>
      </c>
      <c r="G27" s="107" t="n">
        <v>0</v>
      </c>
      <c r="H27" s="107" t="n">
        <v>0</v>
      </c>
      <c r="I27" s="107" t="n">
        <v>0</v>
      </c>
      <c r="J27" s="107" t="n">
        <v>0</v>
      </c>
      <c r="K27" s="107" t="n">
        <v>0</v>
      </c>
      <c r="L27" s="107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</row>
    <row r="28" customFormat="false" ht="28.3" hidden="false" customHeight="true" outlineLevel="0" collapsed="false">
      <c r="A28" s="36" t="s">
        <v>159</v>
      </c>
      <c r="B28" s="93" t="s">
        <v>128</v>
      </c>
      <c r="C28" s="38" t="s">
        <v>129</v>
      </c>
      <c r="D28" s="94" t="n">
        <v>12</v>
      </c>
      <c r="E28" s="38" t="s">
        <v>198</v>
      </c>
      <c r="F28" s="106" t="n">
        <v>1</v>
      </c>
      <c r="G28" s="107" t="n">
        <v>0</v>
      </c>
      <c r="H28" s="107" t="n">
        <v>0</v>
      </c>
      <c r="I28" s="107" t="n">
        <v>0</v>
      </c>
      <c r="J28" s="107" t="n">
        <v>0</v>
      </c>
      <c r="K28" s="107" t="n">
        <v>0</v>
      </c>
      <c r="L28" s="107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</row>
    <row r="29" customFormat="false" ht="28.3" hidden="false" customHeight="true" outlineLevel="0" collapsed="false">
      <c r="A29" s="36" t="s">
        <v>160</v>
      </c>
      <c r="B29" s="93" t="s">
        <v>128</v>
      </c>
      <c r="C29" s="38" t="s">
        <v>129</v>
      </c>
      <c r="D29" s="94" t="n">
        <v>13.14</v>
      </c>
      <c r="E29" s="38" t="s">
        <v>198</v>
      </c>
      <c r="F29" s="106" t="n">
        <v>2</v>
      </c>
      <c r="G29" s="107" t="n">
        <v>0</v>
      </c>
      <c r="H29" s="107" t="n">
        <v>0</v>
      </c>
      <c r="I29" s="107" t="n">
        <v>0</v>
      </c>
      <c r="J29" s="107" t="n">
        <v>0</v>
      </c>
      <c r="K29" s="107" t="n">
        <v>0</v>
      </c>
      <c r="L29" s="107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</row>
    <row r="30" customFormat="false" ht="28.3" hidden="false" customHeight="true" outlineLevel="0" collapsed="false">
      <c r="A30" s="36" t="s">
        <v>161</v>
      </c>
      <c r="B30" s="93" t="s">
        <v>128</v>
      </c>
      <c r="C30" s="38" t="s">
        <v>129</v>
      </c>
      <c r="D30" s="94" t="n">
        <v>11.15</v>
      </c>
      <c r="E30" s="38" t="s">
        <v>198</v>
      </c>
      <c r="F30" s="106" t="n">
        <v>2</v>
      </c>
      <c r="G30" s="107" t="n">
        <v>0</v>
      </c>
      <c r="H30" s="107" t="n">
        <v>0</v>
      </c>
      <c r="I30" s="107" t="n">
        <v>0</v>
      </c>
      <c r="J30" s="107" t="n">
        <v>0</v>
      </c>
      <c r="K30" s="107" t="n">
        <v>0</v>
      </c>
      <c r="L30" s="107" t="n">
        <v>0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</row>
    <row r="31" customFormat="false" ht="28.3" hidden="false" customHeight="true" outlineLevel="0" collapsed="false">
      <c r="A31" s="36" t="s">
        <v>162</v>
      </c>
      <c r="B31" s="93" t="s">
        <v>128</v>
      </c>
      <c r="C31" s="38" t="s">
        <v>129</v>
      </c>
      <c r="D31" s="94" t="n">
        <v>16.17</v>
      </c>
      <c r="E31" s="38" t="s">
        <v>198</v>
      </c>
      <c r="F31" s="106" t="n">
        <v>2</v>
      </c>
      <c r="G31" s="107" t="n">
        <v>0</v>
      </c>
      <c r="H31" s="107" t="n">
        <v>0</v>
      </c>
      <c r="I31" s="107" t="n">
        <v>0</v>
      </c>
      <c r="J31" s="107" t="n">
        <v>0</v>
      </c>
      <c r="K31" s="107" t="n">
        <v>0</v>
      </c>
      <c r="L31" s="107" t="n">
        <v>0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</row>
    <row r="32" customFormat="false" ht="28.3" hidden="false" customHeight="true" outlineLevel="0" collapsed="false">
      <c r="A32" s="36" t="s">
        <v>163</v>
      </c>
      <c r="B32" s="93" t="s">
        <v>128</v>
      </c>
      <c r="C32" s="38" t="s">
        <v>129</v>
      </c>
      <c r="D32" s="94" t="s">
        <v>164</v>
      </c>
      <c r="E32" s="38" t="s">
        <v>198</v>
      </c>
      <c r="F32" s="106" t="n">
        <v>13</v>
      </c>
      <c r="G32" s="107" t="n">
        <v>0</v>
      </c>
      <c r="H32" s="107" t="n">
        <v>0</v>
      </c>
      <c r="I32" s="107" t="n">
        <v>0</v>
      </c>
      <c r="J32" s="107" t="n">
        <v>0</v>
      </c>
      <c r="K32" s="107" t="n">
        <v>0</v>
      </c>
      <c r="L32" s="107" t="n">
        <v>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28.3" hidden="false" customHeight="true" outlineLevel="0" collapsed="false">
      <c r="A33" s="36" t="s">
        <v>165</v>
      </c>
      <c r="B33" s="93" t="s">
        <v>128</v>
      </c>
      <c r="C33" s="38" t="s">
        <v>166</v>
      </c>
      <c r="D33" s="94" t="s">
        <v>167</v>
      </c>
      <c r="E33" s="38" t="s">
        <v>198</v>
      </c>
      <c r="F33" s="106" t="n">
        <v>4</v>
      </c>
      <c r="G33" s="94" t="n">
        <v>0</v>
      </c>
      <c r="H33" s="107" t="n">
        <v>0</v>
      </c>
      <c r="I33" s="107" t="n">
        <v>0</v>
      </c>
      <c r="J33" s="107" t="n">
        <v>0</v>
      </c>
      <c r="K33" s="107" t="n">
        <v>0</v>
      </c>
      <c r="L33" s="107" t="s">
        <v>199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28.3" hidden="false" customHeight="true" outlineLevel="0" collapsed="false">
      <c r="A34" s="36" t="s">
        <v>138</v>
      </c>
      <c r="B34" s="93" t="s">
        <v>128</v>
      </c>
      <c r="C34" s="38" t="s">
        <v>166</v>
      </c>
      <c r="D34" s="94" t="s">
        <v>168</v>
      </c>
      <c r="E34" s="38" t="s">
        <v>198</v>
      </c>
      <c r="F34" s="106" t="n">
        <v>8</v>
      </c>
      <c r="G34" s="94" t="n">
        <v>0</v>
      </c>
      <c r="H34" s="107" t="n">
        <v>0</v>
      </c>
      <c r="I34" s="107" t="n">
        <v>0</v>
      </c>
      <c r="J34" s="107" t="n">
        <v>0</v>
      </c>
      <c r="K34" s="107" t="n">
        <v>0</v>
      </c>
      <c r="L34" s="107" t="s">
        <v>199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20.55" hidden="false" customHeight="true" outlineLevel="0" collapsed="false">
      <c r="A35" s="36" t="s">
        <v>169</v>
      </c>
      <c r="B35" s="93" t="s">
        <v>128</v>
      </c>
      <c r="C35" s="38" t="s">
        <v>166</v>
      </c>
      <c r="D35" s="94" t="s">
        <v>170</v>
      </c>
      <c r="E35" s="38" t="s">
        <v>198</v>
      </c>
      <c r="F35" s="106" t="n">
        <v>11</v>
      </c>
      <c r="G35" s="94" t="n">
        <v>0</v>
      </c>
      <c r="H35" s="107" t="n">
        <v>0</v>
      </c>
      <c r="I35" s="107" t="n">
        <v>0</v>
      </c>
      <c r="J35" s="107" t="n">
        <v>0</v>
      </c>
      <c r="K35" s="107" t="n">
        <v>0</v>
      </c>
      <c r="L35" s="107" t="s">
        <v>199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20.55" hidden="false" customHeight="true" outlineLevel="0" collapsed="false">
      <c r="A36" s="36" t="s">
        <v>171</v>
      </c>
      <c r="B36" s="93" t="s">
        <v>128</v>
      </c>
      <c r="C36" s="38" t="s">
        <v>166</v>
      </c>
      <c r="D36" s="94" t="s">
        <v>172</v>
      </c>
      <c r="E36" s="38" t="s">
        <v>198</v>
      </c>
      <c r="F36" s="106" t="n">
        <v>23</v>
      </c>
      <c r="G36" s="94" t="n">
        <v>0</v>
      </c>
      <c r="H36" s="107" t="n">
        <v>1</v>
      </c>
      <c r="I36" s="107" t="n">
        <v>0</v>
      </c>
      <c r="J36" s="107" t="n">
        <v>0</v>
      </c>
      <c r="K36" s="107" t="n">
        <v>0</v>
      </c>
      <c r="L36" s="107" t="s">
        <v>199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0.55" hidden="false" customHeight="true" outlineLevel="0" collapsed="false">
      <c r="A37" s="36" t="s">
        <v>173</v>
      </c>
      <c r="B37" s="93" t="s">
        <v>128</v>
      </c>
      <c r="C37" s="38" t="s">
        <v>166</v>
      </c>
      <c r="D37" s="94" t="n">
        <v>1</v>
      </c>
      <c r="E37" s="38" t="s">
        <v>198</v>
      </c>
      <c r="F37" s="106" t="n">
        <v>1</v>
      </c>
      <c r="G37" s="94" t="n">
        <v>0</v>
      </c>
      <c r="H37" s="107" t="n">
        <v>0</v>
      </c>
      <c r="I37" s="107" t="n">
        <v>0</v>
      </c>
      <c r="J37" s="107" t="n">
        <v>0</v>
      </c>
      <c r="K37" s="107" t="n">
        <v>0</v>
      </c>
      <c r="L37" s="107" t="s">
        <v>199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38" customFormat="false" ht="20.55" hidden="false" customHeight="true" outlineLevel="0" collapsed="false">
      <c r="A38" s="36" t="s">
        <v>169</v>
      </c>
      <c r="B38" s="93" t="s">
        <v>128</v>
      </c>
      <c r="C38" s="38" t="s">
        <v>108</v>
      </c>
      <c r="D38" s="94" t="n">
        <v>1.11</v>
      </c>
      <c r="E38" s="38" t="s">
        <v>198</v>
      </c>
      <c r="F38" s="106" t="n">
        <v>2</v>
      </c>
      <c r="G38" s="94" t="n">
        <v>0</v>
      </c>
      <c r="H38" s="107" t="n">
        <v>0</v>
      </c>
      <c r="I38" s="107" t="n">
        <v>0</v>
      </c>
      <c r="J38" s="107" t="n">
        <v>0</v>
      </c>
      <c r="K38" s="107" t="n">
        <v>0</v>
      </c>
      <c r="L38" s="107" t="s">
        <v>200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</row>
    <row r="39" customFormat="false" ht="20.55" hidden="false" customHeight="true" outlineLevel="0" collapsed="false">
      <c r="A39" s="36" t="s">
        <v>174</v>
      </c>
      <c r="B39" s="93" t="s">
        <v>128</v>
      </c>
      <c r="C39" s="38" t="s">
        <v>108</v>
      </c>
      <c r="D39" s="94" t="n">
        <v>1.2</v>
      </c>
      <c r="E39" s="38" t="s">
        <v>198</v>
      </c>
      <c r="F39" s="106" t="n">
        <v>2</v>
      </c>
      <c r="G39" s="94" t="n">
        <v>0</v>
      </c>
      <c r="H39" s="107" t="n">
        <v>0</v>
      </c>
      <c r="I39" s="107" t="n">
        <v>0</v>
      </c>
      <c r="J39" s="107" t="n">
        <v>0</v>
      </c>
      <c r="K39" s="107" t="n">
        <v>0</v>
      </c>
      <c r="L39" s="107" t="s">
        <v>200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</row>
    <row r="40" customFormat="false" ht="20.55" hidden="false" customHeight="true" outlineLevel="0" collapsed="false">
      <c r="A40" s="36" t="s">
        <v>171</v>
      </c>
      <c r="B40" s="93" t="s">
        <v>128</v>
      </c>
      <c r="C40" s="38" t="s">
        <v>108</v>
      </c>
      <c r="D40" s="94" t="s">
        <v>175</v>
      </c>
      <c r="E40" s="38" t="s">
        <v>198</v>
      </c>
      <c r="F40" s="106" t="n">
        <v>9</v>
      </c>
      <c r="G40" s="107" t="n">
        <v>0</v>
      </c>
      <c r="H40" s="107" t="n">
        <v>0</v>
      </c>
      <c r="I40" s="107" t="n">
        <v>0</v>
      </c>
      <c r="J40" s="107" t="n">
        <v>0</v>
      </c>
      <c r="K40" s="107" t="n">
        <v>0</v>
      </c>
      <c r="L40" s="107" t="s">
        <v>200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</row>
    <row r="41" customFormat="false" ht="20.55" hidden="false" customHeight="true" outlineLevel="0" collapsed="false">
      <c r="A41" s="36" t="s">
        <v>173</v>
      </c>
      <c r="B41" s="93" t="s">
        <v>128</v>
      </c>
      <c r="C41" s="38" t="s">
        <v>108</v>
      </c>
      <c r="D41" s="94" t="n">
        <v>9.1</v>
      </c>
      <c r="E41" s="38" t="s">
        <v>198</v>
      </c>
      <c r="F41" s="106" t="n">
        <v>2</v>
      </c>
      <c r="G41" s="107" t="n">
        <v>0</v>
      </c>
      <c r="H41" s="107" t="n">
        <v>0</v>
      </c>
      <c r="I41" s="107" t="n">
        <v>0</v>
      </c>
      <c r="J41" s="107" t="n">
        <v>0</v>
      </c>
      <c r="K41" s="107" t="n">
        <v>0</v>
      </c>
      <c r="L41" s="107" t="s">
        <v>200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</row>
    <row r="42" customFormat="false" ht="20.55" hidden="false" customHeight="true" outlineLevel="0" collapsed="false">
      <c r="A42" s="36" t="s">
        <v>163</v>
      </c>
      <c r="B42" s="93" t="s">
        <v>128</v>
      </c>
      <c r="C42" s="38" t="s">
        <v>108</v>
      </c>
      <c r="D42" s="94" t="s">
        <v>176</v>
      </c>
      <c r="E42" s="38" t="s">
        <v>198</v>
      </c>
      <c r="F42" s="106" t="n">
        <v>6</v>
      </c>
      <c r="G42" s="107" t="n">
        <v>0</v>
      </c>
      <c r="H42" s="107" t="n">
        <v>0</v>
      </c>
      <c r="I42" s="107" t="n">
        <v>0</v>
      </c>
      <c r="J42" s="107" t="n">
        <v>0</v>
      </c>
      <c r="K42" s="107" t="n">
        <v>0</v>
      </c>
      <c r="L42" s="107" t="s">
        <v>200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</row>
    <row r="43" customFormat="false" ht="27.2" hidden="false" customHeight="true" outlineLevel="0" collapsed="false">
      <c r="A43" s="36" t="s">
        <v>177</v>
      </c>
      <c r="B43" s="36" t="s">
        <v>178</v>
      </c>
      <c r="C43" s="38" t="s">
        <v>129</v>
      </c>
      <c r="D43" s="96" t="s">
        <v>179</v>
      </c>
      <c r="E43" s="38" t="s">
        <v>201</v>
      </c>
      <c r="F43" s="106" t="n">
        <v>58</v>
      </c>
      <c r="G43" s="94" t="s">
        <v>202</v>
      </c>
      <c r="H43" s="107" t="n">
        <v>0</v>
      </c>
      <c r="I43" s="107" t="n">
        <v>0</v>
      </c>
      <c r="J43" s="107" t="n">
        <v>0</v>
      </c>
      <c r="K43" s="107" t="n">
        <v>0</v>
      </c>
      <c r="L43" s="107" t="n">
        <v>0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</row>
    <row r="44" customFormat="false" ht="27.2" hidden="false" customHeight="true" outlineLevel="0" collapsed="false">
      <c r="A44" s="36" t="s">
        <v>180</v>
      </c>
      <c r="B44" s="93" t="s">
        <v>178</v>
      </c>
      <c r="C44" s="38" t="s">
        <v>129</v>
      </c>
      <c r="D44" s="94" t="s">
        <v>181</v>
      </c>
      <c r="E44" s="38" t="s">
        <v>201</v>
      </c>
      <c r="F44" s="106" t="n">
        <v>22</v>
      </c>
      <c r="G44" s="94" t="s">
        <v>203</v>
      </c>
      <c r="H44" s="107" t="n">
        <v>0</v>
      </c>
      <c r="I44" s="107" t="n">
        <v>0</v>
      </c>
      <c r="J44" s="107" t="n">
        <v>0</v>
      </c>
      <c r="K44" s="107" t="n">
        <v>0</v>
      </c>
      <c r="L44" s="107" t="n">
        <v>0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</row>
    <row r="45" customFormat="false" ht="27.2" hidden="false" customHeight="true" outlineLevel="0" collapsed="false">
      <c r="A45" s="36" t="s">
        <v>182</v>
      </c>
      <c r="B45" s="93" t="s">
        <v>178</v>
      </c>
      <c r="C45" s="38" t="s">
        <v>129</v>
      </c>
      <c r="D45" s="94" t="s">
        <v>183</v>
      </c>
      <c r="E45" s="38" t="s">
        <v>201</v>
      </c>
      <c r="F45" s="106" t="n">
        <v>90</v>
      </c>
      <c r="G45" s="94" t="s">
        <v>204</v>
      </c>
      <c r="H45" s="107" t="n">
        <v>0</v>
      </c>
      <c r="I45" s="107" t="n">
        <v>0</v>
      </c>
      <c r="J45" s="107" t="n">
        <v>0</v>
      </c>
      <c r="K45" s="107" t="n">
        <v>0</v>
      </c>
      <c r="L45" s="107" t="n">
        <v>0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</row>
    <row r="46" customFormat="false" ht="27.2" hidden="false" customHeight="true" outlineLevel="0" collapsed="false">
      <c r="A46" s="36" t="s">
        <v>184</v>
      </c>
      <c r="B46" s="93" t="s">
        <v>178</v>
      </c>
      <c r="C46" s="38" t="s">
        <v>129</v>
      </c>
      <c r="D46" s="94" t="s">
        <v>185</v>
      </c>
      <c r="E46" s="38" t="s">
        <v>201</v>
      </c>
      <c r="F46" s="106" t="n">
        <v>9</v>
      </c>
      <c r="G46" s="107" t="n">
        <v>0</v>
      </c>
      <c r="H46" s="107" t="n">
        <v>0</v>
      </c>
      <c r="I46" s="107" t="n">
        <v>0</v>
      </c>
      <c r="J46" s="107" t="n">
        <v>0</v>
      </c>
      <c r="K46" s="107" t="n">
        <v>0</v>
      </c>
      <c r="L46" s="107" t="n">
        <v>0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</row>
    <row r="47" s="100" customFormat="true" ht="28.5" hidden="false" customHeight="true" outlineLevel="0" collapsed="false">
      <c r="A47" s="108" t="s">
        <v>205</v>
      </c>
      <c r="B47" s="109" t="s">
        <v>128</v>
      </c>
      <c r="C47" s="110" t="s">
        <v>129</v>
      </c>
      <c r="D47" s="110"/>
      <c r="E47" s="110"/>
      <c r="F47" s="111" t="n">
        <v>114</v>
      </c>
      <c r="G47" s="112"/>
      <c r="H47" s="112"/>
      <c r="I47" s="113"/>
      <c r="J47" s="113"/>
      <c r="K47" s="113"/>
      <c r="L47" s="113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</row>
    <row r="48" s="100" customFormat="true" ht="28.5" hidden="false" customHeight="true" outlineLevel="0" collapsed="false">
      <c r="A48" s="108" t="s">
        <v>206</v>
      </c>
      <c r="B48" s="114" t="s">
        <v>178</v>
      </c>
      <c r="C48" s="110" t="s">
        <v>129</v>
      </c>
      <c r="D48" s="110"/>
      <c r="E48" s="110"/>
      <c r="F48" s="111" t="n">
        <f aca="false">F43+F44+F45+F46</f>
        <v>179</v>
      </c>
      <c r="G48" s="112"/>
      <c r="H48" s="112"/>
      <c r="I48" s="113"/>
      <c r="J48" s="113"/>
      <c r="K48" s="113"/>
      <c r="L48" s="113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</row>
    <row r="49" s="100" customFormat="true" ht="30" hidden="false" customHeight="true" outlineLevel="0" collapsed="false">
      <c r="A49" s="108" t="s">
        <v>207</v>
      </c>
      <c r="B49" s="109" t="s">
        <v>128</v>
      </c>
      <c r="C49" s="110" t="s">
        <v>208</v>
      </c>
      <c r="D49" s="110"/>
      <c r="E49" s="110"/>
      <c r="F49" s="111" t="n">
        <f aca="false">F33+F34+F35+F36+F37</f>
        <v>47</v>
      </c>
      <c r="G49" s="112"/>
      <c r="H49" s="112"/>
      <c r="I49" s="113"/>
      <c r="J49" s="113"/>
      <c r="K49" s="113"/>
      <c r="L49" s="113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</row>
    <row r="50" s="100" customFormat="true" ht="28.5" hidden="false" customHeight="true" outlineLevel="0" collapsed="false">
      <c r="A50" s="108" t="s">
        <v>209</v>
      </c>
      <c r="B50" s="109" t="s">
        <v>128</v>
      </c>
      <c r="C50" s="110" t="s">
        <v>108</v>
      </c>
      <c r="D50" s="110"/>
      <c r="E50" s="110"/>
      <c r="F50" s="111" t="n">
        <v>21</v>
      </c>
      <c r="G50" s="112"/>
      <c r="H50" s="112"/>
      <c r="I50" s="113"/>
      <c r="J50" s="113"/>
      <c r="K50" s="113"/>
      <c r="L50" s="113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</row>
    <row r="51" customFormat="false" ht="23.25" hidden="false" customHeight="true" outlineLevel="0" collapsed="false">
      <c r="A51" s="36" t="s">
        <v>210</v>
      </c>
      <c r="B51" s="23"/>
      <c r="C51" s="23"/>
      <c r="D51" s="23"/>
      <c r="E51" s="23"/>
      <c r="F51" s="23"/>
      <c r="G51" s="115" t="n">
        <v>8</v>
      </c>
      <c r="H51" s="112"/>
      <c r="I51" s="113"/>
      <c r="J51" s="113"/>
      <c r="K51" s="113"/>
      <c r="L51" s="113"/>
      <c r="BK51" s="0"/>
      <c r="BL51" s="0"/>
    </row>
    <row r="52" customFormat="false" ht="24" hidden="false" customHeight="false" outlineLevel="0" collapsed="false">
      <c r="A52" s="36" t="s">
        <v>211</v>
      </c>
      <c r="B52" s="24"/>
      <c r="C52" s="24"/>
      <c r="D52" s="24"/>
      <c r="E52" s="24"/>
      <c r="F52" s="24"/>
      <c r="G52" s="24"/>
      <c r="H52" s="115" t="n">
        <v>1</v>
      </c>
      <c r="I52" s="113"/>
      <c r="J52" s="113"/>
      <c r="K52" s="113"/>
      <c r="L52" s="113"/>
      <c r="BK52" s="0"/>
      <c r="BL52" s="0"/>
    </row>
    <row r="53" customFormat="false" ht="22.35" hidden="false" customHeight="true" outlineLevel="0" collapsed="false">
      <c r="A53" s="116" t="s">
        <v>212</v>
      </c>
      <c r="B53" s="23"/>
      <c r="C53" s="23"/>
      <c r="D53" s="23"/>
      <c r="E53" s="23"/>
      <c r="F53" s="23"/>
      <c r="G53" s="23"/>
      <c r="H53" s="115"/>
      <c r="I53" s="117" t="n">
        <v>0</v>
      </c>
      <c r="J53" s="113"/>
      <c r="K53" s="113"/>
      <c r="L53" s="113"/>
      <c r="BK53" s="0"/>
      <c r="BL53" s="0"/>
    </row>
    <row r="54" customFormat="false" ht="25.5" hidden="false" customHeight="false" outlineLevel="0" collapsed="false">
      <c r="A54" s="36" t="s">
        <v>213</v>
      </c>
      <c r="B54" s="23"/>
      <c r="C54" s="23"/>
      <c r="D54" s="23"/>
      <c r="E54" s="23"/>
      <c r="F54" s="23"/>
      <c r="G54" s="23"/>
      <c r="H54" s="23"/>
      <c r="I54" s="23"/>
      <c r="J54" s="117" t="n">
        <f aca="false">SUM(J4:J53)</f>
        <v>0</v>
      </c>
      <c r="K54" s="113"/>
      <c r="L54" s="113"/>
      <c r="BK54" s="0"/>
      <c r="BL54" s="0"/>
    </row>
    <row r="55" customFormat="false" ht="25.5" hidden="false" customHeight="false" outlineLevel="0" collapsed="false">
      <c r="A55" s="36" t="s">
        <v>214</v>
      </c>
      <c r="B55" s="23"/>
      <c r="C55" s="23"/>
      <c r="D55" s="23"/>
      <c r="E55" s="23"/>
      <c r="F55" s="23"/>
      <c r="G55" s="23"/>
      <c r="H55" s="23"/>
      <c r="I55" s="23"/>
      <c r="J55" s="23"/>
      <c r="K55" s="117" t="n">
        <f aca="false">SUM(K4:K54)</f>
        <v>0</v>
      </c>
      <c r="L55" s="113"/>
      <c r="BK55" s="0"/>
      <c r="BL55" s="0"/>
    </row>
    <row r="56" customFormat="false" ht="17.45" hidden="false" customHeight="true" outlineLevel="0" collapsed="false">
      <c r="A56" s="116" t="s">
        <v>215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17" t="n">
        <v>140</v>
      </c>
      <c r="BK56" s="0"/>
      <c r="BL56" s="0"/>
    </row>
    <row r="57" customFormat="false" ht="12.75" hidden="false" customHeight="false" outlineLevel="0" collapsed="false">
      <c r="A57" s="118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113"/>
      <c r="BK57" s="0"/>
      <c r="BL57" s="0"/>
    </row>
    <row r="58" customFormat="false" ht="13.8" hidden="false" customHeight="false" outlineLevel="0" collapsed="false">
      <c r="A58" s="8"/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</row>
    <row r="59" s="121" customFormat="true" ht="13.8" hidden="false" customHeight="false" outlineLevel="0" collapsed="false">
      <c r="A59" s="119" t="s">
        <v>216</v>
      </c>
      <c r="B59" s="120"/>
      <c r="D59" s="120"/>
      <c r="F59" s="122"/>
      <c r="G59" s="122"/>
      <c r="H59" s="122"/>
      <c r="AMG59" s="2"/>
      <c r="AMH59" s="2"/>
      <c r="AMI59" s="2"/>
      <c r="AMJ59" s="2"/>
    </row>
    <row r="60" s="121" customFormat="true" ht="13.8" hidden="false" customHeight="false" outlineLevel="0" collapsed="false">
      <c r="A60" s="119"/>
      <c r="B60" s="120"/>
      <c r="D60" s="120"/>
      <c r="F60" s="122"/>
      <c r="G60" s="122"/>
      <c r="H60" s="122"/>
      <c r="AMG60" s="2"/>
      <c r="AMH60" s="2"/>
      <c r="AMI60" s="2"/>
      <c r="AMJ60" s="2"/>
    </row>
    <row r="61" customFormat="false" ht="14.25" hidden="false" customHeight="true" outlineLevel="0" collapsed="false">
      <c r="A61" s="5" t="s">
        <v>17</v>
      </c>
      <c r="B61" s="6"/>
      <c r="C61" s="123"/>
      <c r="E61" s="0"/>
    </row>
    <row r="62" customFormat="false" ht="16.15" hidden="false" customHeight="true" outlineLevel="0" collapsed="false">
      <c r="A62" s="7" t="s">
        <v>18</v>
      </c>
      <c r="B62" s="7"/>
      <c r="C62" s="7"/>
      <c r="E62" s="2" t="s">
        <v>19</v>
      </c>
    </row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</sheetData>
  <autoFilter ref="A1:L56"/>
  <mergeCells count="12">
    <mergeCell ref="A1:L1"/>
    <mergeCell ref="D47:E47"/>
    <mergeCell ref="D48:E48"/>
    <mergeCell ref="D49:E49"/>
    <mergeCell ref="D50:E50"/>
    <mergeCell ref="B51:F51"/>
    <mergeCell ref="B52:G52"/>
    <mergeCell ref="B53:G53"/>
    <mergeCell ref="B54:I54"/>
    <mergeCell ref="B55:J55"/>
    <mergeCell ref="B56:K56"/>
    <mergeCell ref="A62:C62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52" colorId="64" zoomScale="90" zoomScaleNormal="90" zoomScalePageLayoutView="100" workbookViewId="0">
      <selection pane="topLeft" activeCell="I61" activeCellId="0" sqref="I61"/>
    </sheetView>
  </sheetViews>
  <sheetFormatPr defaultColWidth="10.453125" defaultRowHeight="12" zeroHeight="false" outlineLevelRow="0" outlineLevelCol="0"/>
  <cols>
    <col collapsed="false" customWidth="true" hidden="false" outlineLevel="0" max="1" min="1" style="124" width="13.53"/>
    <col collapsed="false" customWidth="true" hidden="false" outlineLevel="0" max="2" min="2" style="125" width="9.97"/>
    <col collapsed="false" customWidth="true" hidden="false" outlineLevel="0" max="3" min="3" style="124" width="7.87"/>
    <col collapsed="false" customWidth="true" hidden="false" outlineLevel="0" max="4" min="4" style="124" width="7.39"/>
    <col collapsed="false" customWidth="true" hidden="false" outlineLevel="0" max="5" min="5" style="124" width="8.98"/>
    <col collapsed="false" customWidth="true" hidden="false" outlineLevel="0" max="6" min="6" style="124" width="5.91"/>
    <col collapsed="false" customWidth="true" hidden="false" outlineLevel="0" max="7" min="7" style="126" width="5.29"/>
    <col collapsed="false" customWidth="true" hidden="false" outlineLevel="0" max="8" min="8" style="126" width="17.72"/>
    <col collapsed="false" customWidth="true" hidden="false" outlineLevel="0" max="9" min="9" style="126" width="19.81"/>
    <col collapsed="false" customWidth="true" hidden="false" outlineLevel="0" max="10" min="10" style="127" width="27.57"/>
    <col collapsed="false" customWidth="false" hidden="false" outlineLevel="0" max="1024" min="11" style="124" width="10.46"/>
  </cols>
  <sheetData>
    <row r="1" s="129" customFormat="true" ht="13.5" hidden="false" customHeight="true" outlineLevel="0" collapsed="false">
      <c r="A1" s="128" t="s">
        <v>217</v>
      </c>
      <c r="B1" s="128"/>
      <c r="C1" s="128"/>
      <c r="D1" s="128"/>
      <c r="E1" s="128"/>
      <c r="F1" s="128"/>
      <c r="G1" s="128"/>
      <c r="H1" s="128"/>
      <c r="I1" s="128"/>
      <c r="J1" s="128"/>
    </row>
    <row r="2" s="129" customFormat="true" ht="13.5" hidden="false" customHeight="true" outlineLevel="0" collapsed="false">
      <c r="A2" s="130" t="s">
        <v>218</v>
      </c>
      <c r="B2" s="130" t="s">
        <v>219</v>
      </c>
      <c r="C2" s="125"/>
      <c r="D2" s="0"/>
      <c r="E2" s="0"/>
      <c r="F2" s="0"/>
      <c r="G2" s="0"/>
      <c r="H2" s="0"/>
      <c r="I2" s="0"/>
      <c r="J2" s="0"/>
    </row>
    <row r="3" customFormat="false" ht="13.5" hidden="false" customHeight="true" outlineLevel="0" collapsed="false">
      <c r="A3" s="131" t="s">
        <v>123</v>
      </c>
      <c r="B3" s="132" t="s">
        <v>189</v>
      </c>
      <c r="C3" s="132" t="s">
        <v>220</v>
      </c>
      <c r="D3" s="133" t="s">
        <v>221</v>
      </c>
      <c r="E3" s="133" t="s">
        <v>86</v>
      </c>
      <c r="F3" s="133"/>
      <c r="G3" s="133"/>
      <c r="H3" s="133"/>
      <c r="I3" s="133"/>
      <c r="J3" s="133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31"/>
      <c r="B4" s="131"/>
      <c r="C4" s="131"/>
      <c r="D4" s="133"/>
      <c r="E4" s="132" t="s">
        <v>222</v>
      </c>
      <c r="F4" s="133" t="s">
        <v>223</v>
      </c>
      <c r="G4" s="133"/>
      <c r="H4" s="131" t="s">
        <v>224</v>
      </c>
      <c r="I4" s="131" t="s">
        <v>225</v>
      </c>
      <c r="J4" s="132" t="s">
        <v>226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31"/>
      <c r="B5" s="131"/>
      <c r="C5" s="131"/>
      <c r="D5" s="131"/>
      <c r="E5" s="131"/>
      <c r="F5" s="132" t="s">
        <v>227</v>
      </c>
      <c r="G5" s="132" t="s">
        <v>228</v>
      </c>
      <c r="H5" s="131"/>
      <c r="I5" s="131"/>
      <c r="J5" s="132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31"/>
      <c r="B6" s="131"/>
      <c r="C6" s="131"/>
      <c r="D6" s="131"/>
      <c r="E6" s="131"/>
      <c r="F6" s="132"/>
      <c r="G6" s="132"/>
      <c r="H6" s="131"/>
      <c r="I6" s="131"/>
      <c r="J6" s="132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31" t="s">
        <v>229</v>
      </c>
      <c r="B7" s="131" t="n">
        <v>1.2</v>
      </c>
      <c r="C7" s="131" t="s">
        <v>198</v>
      </c>
      <c r="D7" s="131" t="s">
        <v>230</v>
      </c>
      <c r="E7" s="131" t="n">
        <v>0</v>
      </c>
      <c r="F7" s="132" t="s">
        <v>231</v>
      </c>
      <c r="G7" s="134" t="n">
        <v>2</v>
      </c>
      <c r="H7" s="132" t="n">
        <v>0</v>
      </c>
      <c r="I7" s="132" t="s">
        <v>11</v>
      </c>
      <c r="J7" s="131" t="s">
        <v>232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31" t="s">
        <v>233</v>
      </c>
      <c r="B8" s="131" t="s">
        <v>234</v>
      </c>
      <c r="C8" s="131" t="s">
        <v>198</v>
      </c>
      <c r="D8" s="131" t="str">
        <f aca="false">'контрол лист'!D7</f>
        <v>КИУ</v>
      </c>
      <c r="E8" s="131" t="n">
        <v>0</v>
      </c>
      <c r="F8" s="132" t="s">
        <v>231</v>
      </c>
      <c r="G8" s="135" t="n">
        <v>6</v>
      </c>
      <c r="H8" s="132" t="n">
        <v>0</v>
      </c>
      <c r="I8" s="132" t="s">
        <v>11</v>
      </c>
      <c r="J8" s="131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31" t="s">
        <v>235</v>
      </c>
      <c r="B9" s="131" t="s">
        <v>236</v>
      </c>
      <c r="C9" s="131" t="s">
        <v>198</v>
      </c>
      <c r="D9" s="131" t="str">
        <f aca="false">'контрол лист'!D8</f>
        <v>КИУ</v>
      </c>
      <c r="E9" s="131" t="n">
        <v>0</v>
      </c>
      <c r="F9" s="132" t="s">
        <v>231</v>
      </c>
      <c r="G9" s="135" t="n">
        <v>4</v>
      </c>
      <c r="H9" s="132" t="n">
        <v>0</v>
      </c>
      <c r="I9" s="132" t="s">
        <v>11</v>
      </c>
      <c r="J9" s="131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31" t="s">
        <v>237</v>
      </c>
      <c r="B10" s="131" t="s">
        <v>238</v>
      </c>
      <c r="C10" s="131" t="s">
        <v>198</v>
      </c>
      <c r="D10" s="131" t="str">
        <f aca="false">'контрол лист'!D9</f>
        <v>КИУ</v>
      </c>
      <c r="E10" s="131" t="n">
        <v>0</v>
      </c>
      <c r="F10" s="132" t="s">
        <v>231</v>
      </c>
      <c r="G10" s="135" t="n">
        <v>3</v>
      </c>
      <c r="H10" s="132" t="n">
        <v>0</v>
      </c>
      <c r="I10" s="132" t="s">
        <v>11</v>
      </c>
      <c r="J10" s="131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31" t="s">
        <v>239</v>
      </c>
      <c r="B11" s="131" t="n">
        <v>18.19</v>
      </c>
      <c r="C11" s="131" t="s">
        <v>198</v>
      </c>
      <c r="D11" s="131" t="str">
        <f aca="false">'контрол лист'!D10</f>
        <v>КИУ</v>
      </c>
      <c r="E11" s="131" t="n">
        <v>0</v>
      </c>
      <c r="F11" s="132" t="s">
        <v>231</v>
      </c>
      <c r="G11" s="135" t="n">
        <v>2</v>
      </c>
      <c r="H11" s="132" t="n">
        <v>0</v>
      </c>
      <c r="I11" s="132" t="s">
        <v>11</v>
      </c>
      <c r="J11" s="131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31" t="s">
        <v>240</v>
      </c>
      <c r="B12" s="131" t="n">
        <v>108</v>
      </c>
      <c r="C12" s="131" t="s">
        <v>198</v>
      </c>
      <c r="D12" s="131" t="str">
        <f aca="false">'контрол лист'!D11</f>
        <v>КИУ</v>
      </c>
      <c r="E12" s="131" t="n">
        <v>0</v>
      </c>
      <c r="F12" s="132" t="s">
        <v>231</v>
      </c>
      <c r="G12" s="135" t="n">
        <v>1</v>
      </c>
      <c r="H12" s="132" t="n">
        <v>0</v>
      </c>
      <c r="I12" s="132" t="s">
        <v>11</v>
      </c>
      <c r="J12" s="131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31" t="s">
        <v>241</v>
      </c>
      <c r="B13" s="131" t="n">
        <v>22.21</v>
      </c>
      <c r="C13" s="131" t="s">
        <v>198</v>
      </c>
      <c r="D13" s="131" t="str">
        <f aca="false">'контрол лист'!D12</f>
        <v>КИУ</v>
      </c>
      <c r="E13" s="131" t="n">
        <v>0</v>
      </c>
      <c r="F13" s="132" t="s">
        <v>231</v>
      </c>
      <c r="G13" s="135" t="n">
        <v>2</v>
      </c>
      <c r="H13" s="132" t="n">
        <v>0</v>
      </c>
      <c r="I13" s="132" t="s">
        <v>11</v>
      </c>
      <c r="J13" s="131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31" t="s">
        <v>242</v>
      </c>
      <c r="B14" s="131" t="n">
        <v>23.24</v>
      </c>
      <c r="C14" s="131" t="s">
        <v>198</v>
      </c>
      <c r="D14" s="131" t="str">
        <f aca="false">'контрол лист'!D13</f>
        <v>КИУ</v>
      </c>
      <c r="E14" s="131" t="n">
        <v>0</v>
      </c>
      <c r="F14" s="132" t="s">
        <v>231</v>
      </c>
      <c r="G14" s="135" t="n">
        <v>2</v>
      </c>
      <c r="H14" s="132" t="n">
        <v>0</v>
      </c>
      <c r="I14" s="132" t="s">
        <v>11</v>
      </c>
      <c r="J14" s="131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31" t="s">
        <v>243</v>
      </c>
      <c r="B15" s="131" t="n">
        <v>25.26</v>
      </c>
      <c r="C15" s="131" t="s">
        <v>198</v>
      </c>
      <c r="D15" s="131" t="str">
        <f aca="false">'контрол лист'!D14</f>
        <v>КИУ</v>
      </c>
      <c r="E15" s="131" t="n">
        <v>0</v>
      </c>
      <c r="F15" s="132" t="s">
        <v>231</v>
      </c>
      <c r="G15" s="135" t="n">
        <v>2</v>
      </c>
      <c r="H15" s="132" t="n">
        <v>0</v>
      </c>
      <c r="I15" s="132" t="s">
        <v>11</v>
      </c>
      <c r="J15" s="131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31" t="s">
        <v>244</v>
      </c>
      <c r="B16" s="131" t="s">
        <v>245</v>
      </c>
      <c r="C16" s="131" t="s">
        <v>198</v>
      </c>
      <c r="D16" s="131" t="str">
        <f aca="false">'контрол лист'!D15</f>
        <v>КИУ</v>
      </c>
      <c r="E16" s="131" t="n">
        <v>0</v>
      </c>
      <c r="F16" s="132" t="s">
        <v>231</v>
      </c>
      <c r="G16" s="135" t="n">
        <v>4</v>
      </c>
      <c r="H16" s="132" t="n">
        <v>0</v>
      </c>
      <c r="I16" s="132" t="s">
        <v>11</v>
      </c>
      <c r="J16" s="131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31" t="s">
        <v>246</v>
      </c>
      <c r="B17" s="131" t="s">
        <v>247</v>
      </c>
      <c r="C17" s="131" t="s">
        <v>198</v>
      </c>
      <c r="D17" s="131" t="str">
        <f aca="false">'контрол лист'!D16</f>
        <v>КИУ</v>
      </c>
      <c r="E17" s="131" t="n">
        <v>0</v>
      </c>
      <c r="F17" s="132" t="s">
        <v>231</v>
      </c>
      <c r="G17" s="135" t="n">
        <v>3</v>
      </c>
      <c r="H17" s="132" t="n">
        <v>0</v>
      </c>
      <c r="I17" s="132" t="s">
        <v>11</v>
      </c>
      <c r="J17" s="131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31" t="s">
        <v>248</v>
      </c>
      <c r="B18" s="131" t="n">
        <v>37</v>
      </c>
      <c r="C18" s="131" t="s">
        <v>198</v>
      </c>
      <c r="D18" s="131" t="str">
        <f aca="false">'контрол лист'!D17</f>
        <v>КИУ</v>
      </c>
      <c r="E18" s="131" t="n">
        <v>0</v>
      </c>
      <c r="F18" s="132" t="s">
        <v>231</v>
      </c>
      <c r="G18" s="135" t="n">
        <v>1</v>
      </c>
      <c r="H18" s="132" t="n">
        <v>0</v>
      </c>
      <c r="I18" s="132" t="s">
        <v>11</v>
      </c>
      <c r="J18" s="131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31" t="s">
        <v>249</v>
      </c>
      <c r="B19" s="131" t="s">
        <v>250</v>
      </c>
      <c r="C19" s="131" t="s">
        <v>198</v>
      </c>
      <c r="D19" s="131" t="str">
        <f aca="false">'контрол лист'!D18</f>
        <v>КИУ</v>
      </c>
      <c r="E19" s="131" t="s">
        <v>251</v>
      </c>
      <c r="F19" s="132" t="s">
        <v>252</v>
      </c>
      <c r="G19" s="135" t="n">
        <v>4</v>
      </c>
      <c r="H19" s="132" t="n">
        <v>1</v>
      </c>
      <c r="I19" s="132" t="s">
        <v>11</v>
      </c>
      <c r="J19" s="131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31" t="s">
        <v>253</v>
      </c>
      <c r="B20" s="131" t="s">
        <v>254</v>
      </c>
      <c r="C20" s="131" t="s">
        <v>198</v>
      </c>
      <c r="D20" s="131" t="str">
        <f aca="false">'контрол лист'!D19</f>
        <v>КИУ</v>
      </c>
      <c r="E20" s="131" t="n">
        <v>0</v>
      </c>
      <c r="F20" s="132" t="s">
        <v>231</v>
      </c>
      <c r="G20" s="135" t="n">
        <v>6</v>
      </c>
      <c r="H20" s="132" t="n">
        <v>0</v>
      </c>
      <c r="I20" s="132" t="s">
        <v>11</v>
      </c>
      <c r="J20" s="131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31" t="s">
        <v>255</v>
      </c>
      <c r="B21" s="131" t="s">
        <v>256</v>
      </c>
      <c r="C21" s="131" t="s">
        <v>198</v>
      </c>
      <c r="D21" s="131" t="str">
        <f aca="false">'контрол лист'!D20</f>
        <v>КИУ</v>
      </c>
      <c r="E21" s="131" t="n">
        <v>0</v>
      </c>
      <c r="F21" s="132" t="s">
        <v>257</v>
      </c>
      <c r="G21" s="135" t="n">
        <v>2</v>
      </c>
      <c r="H21" s="132" t="n">
        <v>0</v>
      </c>
      <c r="I21" s="132" t="s">
        <v>11</v>
      </c>
      <c r="J21" s="131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31" t="s">
        <v>258</v>
      </c>
      <c r="B22" s="131" t="n">
        <v>64.67</v>
      </c>
      <c r="C22" s="131" t="s">
        <v>198</v>
      </c>
      <c r="D22" s="131" t="str">
        <f aca="false">'контрол лист'!D21</f>
        <v>КИУ</v>
      </c>
      <c r="E22" s="131" t="n">
        <v>0</v>
      </c>
      <c r="F22" s="132" t="s">
        <v>231</v>
      </c>
      <c r="G22" s="135" t="n">
        <v>2</v>
      </c>
      <c r="H22" s="132" t="n">
        <v>0</v>
      </c>
      <c r="I22" s="132" t="s">
        <v>11</v>
      </c>
      <c r="J22" s="131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31" t="s">
        <v>259</v>
      </c>
      <c r="B23" s="131" t="n">
        <v>65.66</v>
      </c>
      <c r="C23" s="131" t="s">
        <v>198</v>
      </c>
      <c r="D23" s="131" t="str">
        <f aca="false">'контрол лист'!D22</f>
        <v>КИУ</v>
      </c>
      <c r="E23" s="131" t="n">
        <v>0</v>
      </c>
      <c r="F23" s="132" t="s">
        <v>231</v>
      </c>
      <c r="G23" s="135" t="n">
        <v>2</v>
      </c>
      <c r="H23" s="132" t="n">
        <v>0</v>
      </c>
      <c r="I23" s="132" t="s">
        <v>11</v>
      </c>
      <c r="J23" s="131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31" t="s">
        <v>260</v>
      </c>
      <c r="B24" s="131" t="s">
        <v>261</v>
      </c>
      <c r="C24" s="131" t="s">
        <v>198</v>
      </c>
      <c r="D24" s="131" t="str">
        <f aca="false">'контрол лист'!D23</f>
        <v>КИУ</v>
      </c>
      <c r="E24" s="131" t="n">
        <v>0</v>
      </c>
      <c r="F24" s="132" t="s">
        <v>231</v>
      </c>
      <c r="G24" s="135" t="n">
        <v>3</v>
      </c>
      <c r="H24" s="132" t="n">
        <v>0</v>
      </c>
      <c r="I24" s="132" t="s">
        <v>11</v>
      </c>
      <c r="J24" s="131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31" t="s">
        <v>262</v>
      </c>
      <c r="B25" s="131" t="n">
        <v>27.28</v>
      </c>
      <c r="C25" s="131" t="s">
        <v>198</v>
      </c>
      <c r="D25" s="131" t="str">
        <f aca="false">'контрол лист'!D24</f>
        <v>КИУ</v>
      </c>
      <c r="E25" s="131" t="n">
        <v>0</v>
      </c>
      <c r="F25" s="132" t="s">
        <v>231</v>
      </c>
      <c r="G25" s="135" t="n">
        <v>2</v>
      </c>
      <c r="H25" s="132" t="n">
        <v>0</v>
      </c>
      <c r="I25" s="132" t="s">
        <v>11</v>
      </c>
      <c r="J25" s="131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31" t="s">
        <v>263</v>
      </c>
      <c r="B26" s="131" t="s">
        <v>264</v>
      </c>
      <c r="C26" s="131" t="s">
        <v>198</v>
      </c>
      <c r="D26" s="131" t="str">
        <f aca="false">'контрол лист'!D25</f>
        <v>КИУ</v>
      </c>
      <c r="E26" s="131" t="n">
        <v>0</v>
      </c>
      <c r="F26" s="132" t="s">
        <v>231</v>
      </c>
      <c r="G26" s="135" t="n">
        <v>4</v>
      </c>
      <c r="H26" s="132" t="n">
        <v>0</v>
      </c>
      <c r="I26" s="132" t="s">
        <v>11</v>
      </c>
      <c r="J26" s="131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31" t="s">
        <v>265</v>
      </c>
      <c r="B27" s="131" t="s">
        <v>266</v>
      </c>
      <c r="C27" s="131" t="s">
        <v>198</v>
      </c>
      <c r="D27" s="131" t="str">
        <f aca="false">'контрол лист'!D26</f>
        <v>КИУ</v>
      </c>
      <c r="E27" s="131" t="n">
        <v>0</v>
      </c>
      <c r="F27" s="132" t="s">
        <v>231</v>
      </c>
      <c r="G27" s="135" t="n">
        <v>3</v>
      </c>
      <c r="H27" s="132" t="n">
        <v>0</v>
      </c>
      <c r="I27" s="132" t="s">
        <v>11</v>
      </c>
      <c r="J27" s="131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31" t="s">
        <v>267</v>
      </c>
      <c r="B28" s="131" t="n">
        <v>10.9</v>
      </c>
      <c r="C28" s="131" t="s">
        <v>198</v>
      </c>
      <c r="D28" s="131" t="str">
        <f aca="false">'контрол лист'!D27</f>
        <v>КИУ</v>
      </c>
      <c r="E28" s="131" t="n">
        <v>0</v>
      </c>
      <c r="F28" s="132" t="s">
        <v>231</v>
      </c>
      <c r="G28" s="135" t="n">
        <v>2</v>
      </c>
      <c r="H28" s="132" t="n">
        <v>0</v>
      </c>
      <c r="I28" s="132" t="s">
        <v>11</v>
      </c>
      <c r="J28" s="131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31" t="s">
        <v>268</v>
      </c>
      <c r="B29" s="131" t="n">
        <v>114</v>
      </c>
      <c r="C29" s="131" t="s">
        <v>198</v>
      </c>
      <c r="D29" s="131" t="str">
        <f aca="false">'контрол лист'!D28</f>
        <v>КИУ</v>
      </c>
      <c r="E29" s="131" t="n">
        <v>0</v>
      </c>
      <c r="F29" s="132" t="s">
        <v>231</v>
      </c>
      <c r="G29" s="135" t="n">
        <v>1</v>
      </c>
      <c r="H29" s="132" t="n">
        <v>0</v>
      </c>
      <c r="I29" s="132" t="s">
        <v>11</v>
      </c>
      <c r="J29" s="131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31" t="s">
        <v>269</v>
      </c>
      <c r="B30" s="131" t="s">
        <v>270</v>
      </c>
      <c r="C30" s="131" t="s">
        <v>198</v>
      </c>
      <c r="D30" s="131" t="str">
        <f aca="false">'контрол лист'!D29</f>
        <v>КИУ</v>
      </c>
      <c r="E30" s="131" t="n">
        <v>0</v>
      </c>
      <c r="F30" s="132" t="s">
        <v>231</v>
      </c>
      <c r="G30" s="135" t="n">
        <v>4</v>
      </c>
      <c r="H30" s="132" t="n">
        <v>0</v>
      </c>
      <c r="I30" s="132" t="s">
        <v>11</v>
      </c>
      <c r="J30" s="131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31" t="s">
        <v>271</v>
      </c>
      <c r="B31" s="131" t="n">
        <v>112</v>
      </c>
      <c r="C31" s="131" t="s">
        <v>198</v>
      </c>
      <c r="D31" s="131" t="str">
        <f aca="false">'контрол лист'!D30</f>
        <v>КИУ</v>
      </c>
      <c r="E31" s="131" t="n">
        <v>0</v>
      </c>
      <c r="F31" s="132" t="s">
        <v>231</v>
      </c>
      <c r="G31" s="135" t="n">
        <v>1</v>
      </c>
      <c r="H31" s="132" t="n">
        <v>0</v>
      </c>
      <c r="I31" s="132" t="s">
        <v>11</v>
      </c>
      <c r="J31" s="131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31" t="s">
        <v>272</v>
      </c>
      <c r="B32" s="131" t="s">
        <v>273</v>
      </c>
      <c r="C32" s="131" t="s">
        <v>198</v>
      </c>
      <c r="D32" s="131" t="str">
        <f aca="false">'контрол лист'!D31</f>
        <v>КИУ</v>
      </c>
      <c r="E32" s="131" t="n">
        <v>0</v>
      </c>
      <c r="F32" s="132" t="s">
        <v>231</v>
      </c>
      <c r="G32" s="135" t="n">
        <v>0</v>
      </c>
      <c r="H32" s="132" t="n">
        <v>0</v>
      </c>
      <c r="I32" s="132" t="s">
        <v>11</v>
      </c>
      <c r="J32" s="131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31" t="s">
        <v>263</v>
      </c>
      <c r="B33" s="131" t="s">
        <v>274</v>
      </c>
      <c r="C33" s="131" t="s">
        <v>198</v>
      </c>
      <c r="D33" s="131" t="str">
        <f aca="false">'контрол лист'!D32</f>
        <v>КИУ</v>
      </c>
      <c r="E33" s="131" t="n">
        <v>0</v>
      </c>
      <c r="F33" s="132" t="s">
        <v>231</v>
      </c>
      <c r="G33" s="135" t="n">
        <v>3</v>
      </c>
      <c r="H33" s="132" t="n">
        <v>0</v>
      </c>
      <c r="I33" s="132" t="s">
        <v>11</v>
      </c>
      <c r="J33" s="131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31" t="s">
        <v>262</v>
      </c>
      <c r="B34" s="131" t="n">
        <v>51.52</v>
      </c>
      <c r="C34" s="131" t="s">
        <v>198</v>
      </c>
      <c r="D34" s="131" t="str">
        <f aca="false">'контрол лист'!D33</f>
        <v>КИУ</v>
      </c>
      <c r="E34" s="131" t="n">
        <v>0</v>
      </c>
      <c r="F34" s="132" t="s">
        <v>231</v>
      </c>
      <c r="G34" s="135" t="n">
        <v>2</v>
      </c>
      <c r="H34" s="132" t="n">
        <v>0</v>
      </c>
      <c r="I34" s="132" t="s">
        <v>11</v>
      </c>
      <c r="J34" s="131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31" t="s">
        <v>275</v>
      </c>
      <c r="B35" s="131" t="s">
        <v>276</v>
      </c>
      <c r="C35" s="131" t="s">
        <v>198</v>
      </c>
      <c r="D35" s="131" t="str">
        <f aca="false">'контрол лист'!D34</f>
        <v>КИУ</v>
      </c>
      <c r="E35" s="131" t="n">
        <v>0</v>
      </c>
      <c r="F35" s="132" t="s">
        <v>231</v>
      </c>
      <c r="G35" s="135" t="n">
        <v>5</v>
      </c>
      <c r="H35" s="132" t="n">
        <v>0</v>
      </c>
      <c r="I35" s="132" t="s">
        <v>11</v>
      </c>
      <c r="J35" s="131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31" t="s">
        <v>277</v>
      </c>
      <c r="B36" s="131" t="s">
        <v>278</v>
      </c>
      <c r="C36" s="131" t="s">
        <v>198</v>
      </c>
      <c r="D36" s="131" t="str">
        <f aca="false">'контрол лист'!D35</f>
        <v>КИУ</v>
      </c>
      <c r="E36" s="131" t="n">
        <v>0</v>
      </c>
      <c r="F36" s="132" t="s">
        <v>231</v>
      </c>
      <c r="G36" s="135" t="n">
        <v>3</v>
      </c>
      <c r="H36" s="132" t="n">
        <v>0</v>
      </c>
      <c r="I36" s="132" t="s">
        <v>11</v>
      </c>
      <c r="J36" s="131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31" t="s">
        <v>279</v>
      </c>
      <c r="B37" s="131" t="s">
        <v>280</v>
      </c>
      <c r="C37" s="131" t="s">
        <v>198</v>
      </c>
      <c r="D37" s="131" t="str">
        <f aca="false">'контрол лист'!D36</f>
        <v>КИУ</v>
      </c>
      <c r="E37" s="131" t="n">
        <v>0</v>
      </c>
      <c r="F37" s="132" t="s">
        <v>231</v>
      </c>
      <c r="G37" s="135" t="n">
        <v>4</v>
      </c>
      <c r="H37" s="132" t="n">
        <v>0</v>
      </c>
      <c r="I37" s="132" t="s">
        <v>11</v>
      </c>
      <c r="J37" s="131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31" t="s">
        <v>281</v>
      </c>
      <c r="B38" s="131" t="s">
        <v>282</v>
      </c>
      <c r="C38" s="131" t="s">
        <v>198</v>
      </c>
      <c r="D38" s="131" t="str">
        <f aca="false">'контрол лист'!D37</f>
        <v>КИУ</v>
      </c>
      <c r="E38" s="131" t="n">
        <v>0</v>
      </c>
      <c r="F38" s="132" t="s">
        <v>231</v>
      </c>
      <c r="G38" s="135" t="n">
        <v>3</v>
      </c>
      <c r="H38" s="132" t="n">
        <v>0</v>
      </c>
      <c r="I38" s="132" t="s">
        <v>11</v>
      </c>
      <c r="J38" s="131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31" t="s">
        <v>283</v>
      </c>
      <c r="B39" s="131" t="n">
        <v>69</v>
      </c>
      <c r="C39" s="131" t="s">
        <v>198</v>
      </c>
      <c r="D39" s="131" t="str">
        <f aca="false">'контрол лист'!D38</f>
        <v>КИУ</v>
      </c>
      <c r="E39" s="131" t="n">
        <v>0</v>
      </c>
      <c r="F39" s="132" t="s">
        <v>231</v>
      </c>
      <c r="G39" s="135" t="n">
        <v>1</v>
      </c>
      <c r="H39" s="132" t="n">
        <v>0</v>
      </c>
      <c r="I39" s="132" t="s">
        <v>11</v>
      </c>
      <c r="J39" s="131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31" t="s">
        <v>284</v>
      </c>
      <c r="B40" s="131" t="n">
        <v>80</v>
      </c>
      <c r="C40" s="131" t="s">
        <v>198</v>
      </c>
      <c r="D40" s="131" t="str">
        <f aca="false">'контрол лист'!D39</f>
        <v>КИУ</v>
      </c>
      <c r="E40" s="131" t="n">
        <v>0</v>
      </c>
      <c r="F40" s="132" t="s">
        <v>231</v>
      </c>
      <c r="G40" s="135" t="n">
        <v>1</v>
      </c>
      <c r="H40" s="132" t="n">
        <v>0</v>
      </c>
      <c r="I40" s="132" t="s">
        <v>11</v>
      </c>
      <c r="J40" s="131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31" t="s">
        <v>285</v>
      </c>
      <c r="B41" s="131" t="n">
        <v>74.75</v>
      </c>
      <c r="C41" s="131" t="s">
        <v>198</v>
      </c>
      <c r="D41" s="131" t="str">
        <f aca="false">'контрол лист'!D40</f>
        <v>КИУ</v>
      </c>
      <c r="E41" s="131" t="n">
        <v>0</v>
      </c>
      <c r="F41" s="132" t="s">
        <v>231</v>
      </c>
      <c r="G41" s="135" t="n">
        <v>2</v>
      </c>
      <c r="H41" s="132" t="n">
        <v>0</v>
      </c>
      <c r="I41" s="132" t="s">
        <v>11</v>
      </c>
      <c r="J41" s="131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31" t="s">
        <v>286</v>
      </c>
      <c r="B42" s="131" t="s">
        <v>287</v>
      </c>
      <c r="C42" s="131" t="s">
        <v>198</v>
      </c>
      <c r="D42" s="131" t="str">
        <f aca="false">'контрол лист'!D41</f>
        <v>КИУ</v>
      </c>
      <c r="E42" s="131" t="n">
        <v>0</v>
      </c>
      <c r="F42" s="132" t="s">
        <v>231</v>
      </c>
      <c r="G42" s="135" t="n">
        <v>11</v>
      </c>
      <c r="H42" s="132" t="n">
        <v>0</v>
      </c>
      <c r="I42" s="132" t="s">
        <v>11</v>
      </c>
      <c r="J42" s="131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31" t="s">
        <v>288</v>
      </c>
      <c r="B43" s="131" t="n">
        <v>96.97</v>
      </c>
      <c r="C43" s="131" t="s">
        <v>198</v>
      </c>
      <c r="D43" s="131" t="str">
        <f aca="false">'контрол лист'!D42</f>
        <v>КИУ</v>
      </c>
      <c r="E43" s="131" t="n">
        <v>0</v>
      </c>
      <c r="F43" s="132" t="s">
        <v>231</v>
      </c>
      <c r="G43" s="135" t="n">
        <v>2</v>
      </c>
      <c r="H43" s="132" t="n">
        <v>0</v>
      </c>
      <c r="I43" s="132" t="s">
        <v>11</v>
      </c>
      <c r="J43" s="131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31" t="s">
        <v>289</v>
      </c>
      <c r="B44" s="131" t="s">
        <v>290</v>
      </c>
      <c r="C44" s="131" t="s">
        <v>198</v>
      </c>
      <c r="D44" s="131" t="str">
        <f aca="false">'контрол лист'!D43</f>
        <v>КИУ</v>
      </c>
      <c r="E44" s="131" t="n">
        <v>0</v>
      </c>
      <c r="F44" s="132" t="s">
        <v>231</v>
      </c>
      <c r="G44" s="135" t="n">
        <v>3</v>
      </c>
      <c r="H44" s="132" t="n">
        <v>0</v>
      </c>
      <c r="I44" s="132" t="s">
        <v>11</v>
      </c>
      <c r="J44" s="131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31" t="s">
        <v>291</v>
      </c>
      <c r="B45" s="131" t="s">
        <v>292</v>
      </c>
      <c r="C45" s="131" t="s">
        <v>198</v>
      </c>
      <c r="D45" s="131" t="str">
        <f aca="false">'контрол лист'!D44</f>
        <v>КИУ</v>
      </c>
      <c r="E45" s="131" t="n">
        <v>0</v>
      </c>
      <c r="F45" s="132" t="s">
        <v>231</v>
      </c>
      <c r="G45" s="135" t="n">
        <v>4</v>
      </c>
      <c r="H45" s="132" t="n">
        <v>0</v>
      </c>
      <c r="I45" s="132" t="s">
        <v>11</v>
      </c>
      <c r="J45" s="131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31" t="s">
        <v>293</v>
      </c>
      <c r="B46" s="131" t="s">
        <v>294</v>
      </c>
      <c r="C46" s="131" t="s">
        <v>295</v>
      </c>
      <c r="D46" s="131" t="str">
        <f aca="false">'контрол лист'!D45</f>
        <v>КИУ</v>
      </c>
      <c r="E46" s="131" t="n">
        <v>0</v>
      </c>
      <c r="F46" s="132" t="s">
        <v>231</v>
      </c>
      <c r="G46" s="131" t="n">
        <v>8</v>
      </c>
      <c r="H46" s="132" t="n">
        <v>0</v>
      </c>
      <c r="I46" s="132" t="s">
        <v>11</v>
      </c>
      <c r="J46" s="131" t="s">
        <v>296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31" t="s">
        <v>297</v>
      </c>
      <c r="B47" s="131" t="s">
        <v>298</v>
      </c>
      <c r="C47" s="131" t="s">
        <v>295</v>
      </c>
      <c r="D47" s="131" t="str">
        <f aca="false">'контрол лист'!D46</f>
        <v>КИУ</v>
      </c>
      <c r="E47" s="131" t="n">
        <v>0</v>
      </c>
      <c r="F47" s="132" t="s">
        <v>231</v>
      </c>
      <c r="G47" s="131" t="n">
        <v>10</v>
      </c>
      <c r="H47" s="132" t="n">
        <v>0</v>
      </c>
      <c r="I47" s="132" t="s">
        <v>11</v>
      </c>
      <c r="J47" s="131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31" t="s">
        <v>299</v>
      </c>
      <c r="B48" s="131" t="s">
        <v>300</v>
      </c>
      <c r="C48" s="131" t="s">
        <v>295</v>
      </c>
      <c r="D48" s="131" t="str">
        <f aca="false">'контрол лист'!D47</f>
        <v>КИУ</v>
      </c>
      <c r="E48" s="131" t="n">
        <v>0</v>
      </c>
      <c r="F48" s="132" t="s">
        <v>231</v>
      </c>
      <c r="G48" s="131" t="n">
        <v>8</v>
      </c>
      <c r="H48" s="132" t="n">
        <v>0</v>
      </c>
      <c r="I48" s="132" t="s">
        <v>11</v>
      </c>
      <c r="J48" s="131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31" t="s">
        <v>301</v>
      </c>
      <c r="B49" s="131" t="s">
        <v>302</v>
      </c>
      <c r="C49" s="131" t="s">
        <v>295</v>
      </c>
      <c r="D49" s="131" t="str">
        <f aca="false">'контрол лист'!D48</f>
        <v>КИУ</v>
      </c>
      <c r="E49" s="131" t="n">
        <v>0</v>
      </c>
      <c r="F49" s="132" t="s">
        <v>231</v>
      </c>
      <c r="G49" s="131" t="n">
        <v>8</v>
      </c>
      <c r="H49" s="132" t="n">
        <v>0</v>
      </c>
      <c r="I49" s="132" t="s">
        <v>11</v>
      </c>
      <c r="J49" s="131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31" t="s">
        <v>303</v>
      </c>
      <c r="B50" s="131" t="s">
        <v>304</v>
      </c>
      <c r="C50" s="131" t="s">
        <v>295</v>
      </c>
      <c r="D50" s="131" t="str">
        <f aca="false">'контрол лист'!D49</f>
        <v>КИУ</v>
      </c>
      <c r="E50" s="131" t="n">
        <v>0</v>
      </c>
      <c r="F50" s="132" t="s">
        <v>231</v>
      </c>
      <c r="G50" s="131" t="n">
        <v>8</v>
      </c>
      <c r="H50" s="132" t="n">
        <v>0</v>
      </c>
      <c r="I50" s="132" t="s">
        <v>11</v>
      </c>
      <c r="J50" s="131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31" t="s">
        <v>305</v>
      </c>
      <c r="B51" s="131" t="s">
        <v>306</v>
      </c>
      <c r="C51" s="131" t="s">
        <v>295</v>
      </c>
      <c r="D51" s="131" t="str">
        <f aca="false">'контрол лист'!D50</f>
        <v>КИУ</v>
      </c>
      <c r="E51" s="131" t="n">
        <v>0</v>
      </c>
      <c r="F51" s="132" t="s">
        <v>307</v>
      </c>
      <c r="G51" s="131" t="n">
        <v>5</v>
      </c>
      <c r="H51" s="132" t="n">
        <v>0</v>
      </c>
      <c r="I51" s="132" t="s">
        <v>11</v>
      </c>
      <c r="J51" s="131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31" t="s">
        <v>308</v>
      </c>
      <c r="B52" s="131" t="s">
        <v>309</v>
      </c>
      <c r="C52" s="131" t="s">
        <v>295</v>
      </c>
      <c r="D52" s="131" t="str">
        <f aca="false">'контрол лист'!D51</f>
        <v>КИУ</v>
      </c>
      <c r="E52" s="131" t="n">
        <v>0</v>
      </c>
      <c r="F52" s="132" t="s">
        <v>307</v>
      </c>
      <c r="G52" s="131" t="n">
        <v>11</v>
      </c>
      <c r="H52" s="132" t="n">
        <v>0</v>
      </c>
      <c r="I52" s="132" t="s">
        <v>11</v>
      </c>
      <c r="J52" s="131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31" t="s">
        <v>310</v>
      </c>
      <c r="B53" s="131" t="s">
        <v>311</v>
      </c>
      <c r="C53" s="131" t="s">
        <v>295</v>
      </c>
      <c r="D53" s="131" t="str">
        <f aca="false">'контрол лист'!D52</f>
        <v>КИУ</v>
      </c>
      <c r="E53" s="131" t="n">
        <v>0</v>
      </c>
      <c r="F53" s="132" t="s">
        <v>312</v>
      </c>
      <c r="G53" s="131" t="n">
        <v>6</v>
      </c>
      <c r="H53" s="132" t="n">
        <v>0</v>
      </c>
      <c r="I53" s="132" t="s">
        <v>11</v>
      </c>
      <c r="J53" s="131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31" t="s">
        <v>313</v>
      </c>
      <c r="B54" s="131" t="s">
        <v>314</v>
      </c>
      <c r="C54" s="131" t="s">
        <v>295</v>
      </c>
      <c r="D54" s="131" t="str">
        <f aca="false">'контрол лист'!D53</f>
        <v>КИУ</v>
      </c>
      <c r="E54" s="131" t="n">
        <v>0</v>
      </c>
      <c r="F54" s="132" t="s">
        <v>312</v>
      </c>
      <c r="G54" s="131" t="n">
        <v>6</v>
      </c>
      <c r="H54" s="132" t="n">
        <v>0</v>
      </c>
      <c r="I54" s="132" t="s">
        <v>11</v>
      </c>
      <c r="J54" s="131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31" t="s">
        <v>315</v>
      </c>
      <c r="B55" s="131" t="s">
        <v>316</v>
      </c>
      <c r="C55" s="131" t="s">
        <v>295</v>
      </c>
      <c r="D55" s="131" t="str">
        <f aca="false">'контрол лист'!D54</f>
        <v>КИУ</v>
      </c>
      <c r="E55" s="131" t="n">
        <v>0</v>
      </c>
      <c r="F55" s="132" t="s">
        <v>317</v>
      </c>
      <c r="G55" s="131" t="n">
        <v>26</v>
      </c>
      <c r="H55" s="132" t="n">
        <v>0</v>
      </c>
      <c r="I55" s="132" t="s">
        <v>11</v>
      </c>
      <c r="J55" s="131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31" t="s">
        <v>318</v>
      </c>
      <c r="B56" s="131" t="s">
        <v>319</v>
      </c>
      <c r="C56" s="131" t="s">
        <v>295</v>
      </c>
      <c r="D56" s="131" t="str">
        <f aca="false">'контрол лист'!D55</f>
        <v>КИУ</v>
      </c>
      <c r="E56" s="131" t="s">
        <v>251</v>
      </c>
      <c r="F56" s="132" t="s">
        <v>317</v>
      </c>
      <c r="G56" s="131" t="n">
        <v>31</v>
      </c>
      <c r="H56" s="132" t="n">
        <v>0</v>
      </c>
      <c r="I56" s="132" t="s">
        <v>11</v>
      </c>
      <c r="J56" s="131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31" t="s">
        <v>320</v>
      </c>
      <c r="B57" s="131" t="s">
        <v>321</v>
      </c>
      <c r="C57" s="131" t="s">
        <v>295</v>
      </c>
      <c r="D57" s="131" t="str">
        <f aca="false">'контрол лист'!D56</f>
        <v>КИУ</v>
      </c>
      <c r="E57" s="131" t="s">
        <v>251</v>
      </c>
      <c r="F57" s="132" t="s">
        <v>312</v>
      </c>
      <c r="G57" s="131" t="n">
        <v>13</v>
      </c>
      <c r="H57" s="132" t="n">
        <v>0</v>
      </c>
      <c r="I57" s="132" t="s">
        <v>11</v>
      </c>
      <c r="J57" s="131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31" t="s">
        <v>322</v>
      </c>
      <c r="B58" s="131" t="s">
        <v>323</v>
      </c>
      <c r="C58" s="131" t="s">
        <v>295</v>
      </c>
      <c r="D58" s="131" t="str">
        <f aca="false">'контрол лист'!D57</f>
        <v>КИУ</v>
      </c>
      <c r="E58" s="131" t="n">
        <v>0</v>
      </c>
      <c r="F58" s="132" t="s">
        <v>312</v>
      </c>
      <c r="G58" s="131" t="n">
        <v>16</v>
      </c>
      <c r="H58" s="132" t="n">
        <v>0</v>
      </c>
      <c r="I58" s="132" t="s">
        <v>11</v>
      </c>
      <c r="J58" s="131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36" t="s">
        <v>324</v>
      </c>
      <c r="B59" s="131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36" t="s">
        <v>325</v>
      </c>
      <c r="B60" s="131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36" t="s">
        <v>326</v>
      </c>
      <c r="B61" s="131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30" t="s">
        <v>327</v>
      </c>
      <c r="B62" s="130"/>
      <c r="C62" s="130"/>
      <c r="D62" s="130"/>
      <c r="E62" s="130"/>
      <c r="F62" s="130"/>
      <c r="G62" s="130"/>
      <c r="H62" s="130"/>
      <c r="I62" s="130"/>
      <c r="J62" s="13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30" t="s">
        <v>328</v>
      </c>
      <c r="B63" s="130"/>
      <c r="C63" s="130"/>
      <c r="D63" s="130"/>
      <c r="E63" s="130"/>
      <c r="F63" s="130"/>
      <c r="G63" s="130"/>
      <c r="H63" s="130"/>
      <c r="I63" s="130"/>
      <c r="J63" s="13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3" customFormat="true" ht="24" hidden="false" customHeight="true" outlineLevel="0" collapsed="false">
      <c r="A64" s="24" t="s">
        <v>329</v>
      </c>
      <c r="B64" s="23" t="s">
        <v>330</v>
      </c>
      <c r="G64" s="24" t="s">
        <v>331</v>
      </c>
      <c r="H64" s="24"/>
      <c r="I64" s="24" t="s">
        <v>332</v>
      </c>
      <c r="J64" s="101"/>
      <c r="K64" s="87"/>
      <c r="L64" s="87"/>
      <c r="M64" s="87"/>
      <c r="N64" s="87"/>
      <c r="O64" s="87"/>
      <c r="P64" s="24" t="s">
        <v>333</v>
      </c>
      <c r="Q64" s="24"/>
      <c r="R64" s="24" t="s">
        <v>332</v>
      </c>
      <c r="S64" s="24" t="s">
        <v>329</v>
      </c>
      <c r="T64" s="23" t="s">
        <v>330</v>
      </c>
      <c r="Y64" s="24" t="s">
        <v>333</v>
      </c>
      <c r="Z64" s="24"/>
      <c r="AA64" s="24" t="s">
        <v>332</v>
      </c>
      <c r="AB64" s="24" t="s">
        <v>329</v>
      </c>
      <c r="AC64" s="23" t="s">
        <v>330</v>
      </c>
      <c r="AH64" s="24" t="s">
        <v>333</v>
      </c>
      <c r="AI64" s="24"/>
      <c r="AJ64" s="24" t="s">
        <v>332</v>
      </c>
      <c r="AK64" s="24" t="s">
        <v>329</v>
      </c>
      <c r="AL64" s="23" t="s">
        <v>330</v>
      </c>
      <c r="AQ64" s="24" t="s">
        <v>333</v>
      </c>
      <c r="AR64" s="24"/>
      <c r="AS64" s="24" t="s">
        <v>332</v>
      </c>
      <c r="AT64" s="24" t="s">
        <v>329</v>
      </c>
      <c r="AU64" s="23" t="s">
        <v>330</v>
      </c>
      <c r="AZ64" s="24" t="s">
        <v>333</v>
      </c>
      <c r="BA64" s="24"/>
      <c r="BB64" s="24" t="s">
        <v>332</v>
      </c>
      <c r="BC64" s="24" t="s">
        <v>329</v>
      </c>
      <c r="BD64" s="23" t="s">
        <v>330</v>
      </c>
      <c r="BI64" s="24" t="s">
        <v>333</v>
      </c>
      <c r="BJ64" s="24"/>
      <c r="BK64" s="24" t="s">
        <v>332</v>
      </c>
      <c r="BL64" s="24" t="s">
        <v>329</v>
      </c>
      <c r="BM64" s="23" t="s">
        <v>330</v>
      </c>
      <c r="BR64" s="24" t="s">
        <v>333</v>
      </c>
      <c r="BS64" s="24"/>
      <c r="BT64" s="24" t="s">
        <v>332</v>
      </c>
      <c r="BU64" s="24" t="s">
        <v>329</v>
      </c>
      <c r="BV64" s="23" t="s">
        <v>330</v>
      </c>
      <c r="CA64" s="24" t="s">
        <v>333</v>
      </c>
      <c r="CB64" s="24"/>
      <c r="CC64" s="24" t="s">
        <v>332</v>
      </c>
      <c r="CD64" s="24" t="s">
        <v>329</v>
      </c>
      <c r="CE64" s="23" t="s">
        <v>330</v>
      </c>
      <c r="CJ64" s="24" t="s">
        <v>333</v>
      </c>
      <c r="CK64" s="24"/>
      <c r="CL64" s="24" t="s">
        <v>332</v>
      </c>
      <c r="CM64" s="24" t="s">
        <v>329</v>
      </c>
      <c r="CN64" s="23" t="s">
        <v>330</v>
      </c>
      <c r="CS64" s="24" t="s">
        <v>333</v>
      </c>
      <c r="CT64" s="24"/>
      <c r="CU64" s="24" t="s">
        <v>332</v>
      </c>
      <c r="CV64" s="24" t="s">
        <v>329</v>
      </c>
      <c r="CW64" s="23" t="s">
        <v>330</v>
      </c>
      <c r="DB64" s="24" t="s">
        <v>333</v>
      </c>
      <c r="DC64" s="24"/>
      <c r="DD64" s="24" t="s">
        <v>332</v>
      </c>
      <c r="DE64" s="24" t="s">
        <v>329</v>
      </c>
      <c r="DF64" s="23" t="s">
        <v>330</v>
      </c>
      <c r="DK64" s="24" t="s">
        <v>333</v>
      </c>
      <c r="DL64" s="24"/>
      <c r="DM64" s="24" t="s">
        <v>332</v>
      </c>
      <c r="DN64" s="24" t="s">
        <v>329</v>
      </c>
      <c r="DO64" s="23" t="s">
        <v>330</v>
      </c>
      <c r="DT64" s="24" t="s">
        <v>333</v>
      </c>
      <c r="DU64" s="24"/>
      <c r="DV64" s="24" t="s">
        <v>332</v>
      </c>
      <c r="DW64" s="24" t="s">
        <v>329</v>
      </c>
      <c r="DX64" s="23" t="s">
        <v>330</v>
      </c>
      <c r="EC64" s="24" t="s">
        <v>333</v>
      </c>
      <c r="ED64" s="24"/>
      <c r="EE64" s="24" t="s">
        <v>332</v>
      </c>
      <c r="EF64" s="24" t="s">
        <v>329</v>
      </c>
      <c r="EG64" s="23" t="s">
        <v>330</v>
      </c>
      <c r="EL64" s="24" t="s">
        <v>333</v>
      </c>
      <c r="EM64" s="24"/>
      <c r="EN64" s="24" t="s">
        <v>332</v>
      </c>
      <c r="EO64" s="24" t="s">
        <v>329</v>
      </c>
      <c r="EP64" s="23" t="s">
        <v>330</v>
      </c>
      <c r="EU64" s="24" t="s">
        <v>333</v>
      </c>
      <c r="EV64" s="24"/>
      <c r="EW64" s="24" t="s">
        <v>332</v>
      </c>
      <c r="EX64" s="24" t="s">
        <v>329</v>
      </c>
      <c r="EY64" s="23" t="s">
        <v>330</v>
      </c>
      <c r="FD64" s="24" t="s">
        <v>333</v>
      </c>
      <c r="FE64" s="24"/>
      <c r="FF64" s="24" t="s">
        <v>332</v>
      </c>
      <c r="FG64" s="24" t="s">
        <v>329</v>
      </c>
      <c r="FH64" s="23" t="s">
        <v>330</v>
      </c>
      <c r="FM64" s="24" t="s">
        <v>333</v>
      </c>
      <c r="FN64" s="24"/>
      <c r="FO64" s="24" t="s">
        <v>332</v>
      </c>
      <c r="FP64" s="24" t="s">
        <v>329</v>
      </c>
      <c r="FQ64" s="23" t="s">
        <v>330</v>
      </c>
      <c r="FV64" s="24" t="s">
        <v>333</v>
      </c>
      <c r="FW64" s="24"/>
      <c r="FX64" s="24" t="s">
        <v>332</v>
      </c>
      <c r="FY64" s="24" t="s">
        <v>329</v>
      </c>
      <c r="FZ64" s="23" t="s">
        <v>330</v>
      </c>
      <c r="GE64" s="24" t="s">
        <v>333</v>
      </c>
      <c r="GF64" s="24"/>
      <c r="GG64" s="24" t="s">
        <v>332</v>
      </c>
      <c r="GH64" s="24" t="s">
        <v>329</v>
      </c>
      <c r="GI64" s="23" t="s">
        <v>330</v>
      </c>
      <c r="GN64" s="24" t="s">
        <v>333</v>
      </c>
      <c r="GO64" s="24"/>
      <c r="GP64" s="24" t="s">
        <v>332</v>
      </c>
      <c r="GQ64" s="24" t="s">
        <v>329</v>
      </c>
      <c r="GR64" s="23" t="s">
        <v>330</v>
      </c>
      <c r="GW64" s="24" t="s">
        <v>333</v>
      </c>
      <c r="GX64" s="24"/>
      <c r="GY64" s="24" t="s">
        <v>332</v>
      </c>
      <c r="GZ64" s="24" t="s">
        <v>329</v>
      </c>
      <c r="HA64" s="23" t="s">
        <v>330</v>
      </c>
      <c r="HF64" s="24" t="s">
        <v>333</v>
      </c>
      <c r="HG64" s="24"/>
      <c r="HH64" s="24" t="s">
        <v>332</v>
      </c>
      <c r="HI64" s="24" t="s">
        <v>329</v>
      </c>
      <c r="HJ64" s="23" t="s">
        <v>330</v>
      </c>
      <c r="HO64" s="24" t="s">
        <v>333</v>
      </c>
      <c r="HP64" s="24"/>
      <c r="HQ64" s="24" t="s">
        <v>332</v>
      </c>
      <c r="HR64" s="24" t="s">
        <v>329</v>
      </c>
      <c r="HS64" s="23" t="s">
        <v>330</v>
      </c>
      <c r="HX64" s="24" t="s">
        <v>333</v>
      </c>
      <c r="HY64" s="24"/>
      <c r="HZ64" s="24" t="s">
        <v>332</v>
      </c>
      <c r="IA64" s="24" t="s">
        <v>329</v>
      </c>
      <c r="IB64" s="23" t="s">
        <v>330</v>
      </c>
      <c r="IG64" s="24" t="s">
        <v>333</v>
      </c>
      <c r="IH64" s="24"/>
      <c r="II64" s="24" t="s">
        <v>332</v>
      </c>
      <c r="IJ64" s="24" t="s">
        <v>329</v>
      </c>
      <c r="IK64" s="23" t="s">
        <v>330</v>
      </c>
      <c r="IP64" s="24" t="s">
        <v>333</v>
      </c>
      <c r="IQ64" s="24"/>
      <c r="IR64" s="24" t="s">
        <v>332</v>
      </c>
      <c r="IS64" s="24" t="s">
        <v>329</v>
      </c>
      <c r="IT64" s="23" t="s">
        <v>330</v>
      </c>
    </row>
    <row r="65" s="23" customFormat="true" ht="35.25" hidden="false" customHeight="true" outlineLevel="0" collapsed="false">
      <c r="A65" s="24" t="s">
        <v>334</v>
      </c>
      <c r="B65" s="23" t="s">
        <v>335</v>
      </c>
      <c r="G65" s="24" t="s">
        <v>336</v>
      </c>
      <c r="H65" s="24"/>
      <c r="I65" s="24" t="s">
        <v>337</v>
      </c>
      <c r="J65" s="101"/>
      <c r="K65" s="87"/>
      <c r="L65" s="87"/>
      <c r="M65" s="87"/>
      <c r="N65" s="87"/>
      <c r="O65" s="87"/>
      <c r="P65" s="24" t="s">
        <v>336</v>
      </c>
      <c r="Q65" s="24"/>
      <c r="R65" s="24" t="s">
        <v>338</v>
      </c>
      <c r="S65" s="24" t="s">
        <v>339</v>
      </c>
      <c r="T65" s="23" t="s">
        <v>335</v>
      </c>
      <c r="Y65" s="24" t="s">
        <v>336</v>
      </c>
      <c r="Z65" s="24"/>
      <c r="AA65" s="24" t="s">
        <v>338</v>
      </c>
      <c r="AB65" s="24" t="s">
        <v>339</v>
      </c>
      <c r="AC65" s="23" t="s">
        <v>335</v>
      </c>
      <c r="AH65" s="24" t="s">
        <v>336</v>
      </c>
      <c r="AI65" s="24"/>
      <c r="AJ65" s="24" t="s">
        <v>338</v>
      </c>
      <c r="AK65" s="24" t="s">
        <v>339</v>
      </c>
      <c r="AL65" s="23" t="s">
        <v>335</v>
      </c>
      <c r="AQ65" s="24" t="s">
        <v>336</v>
      </c>
      <c r="AR65" s="24"/>
      <c r="AS65" s="24" t="s">
        <v>338</v>
      </c>
      <c r="AT65" s="24" t="s">
        <v>339</v>
      </c>
      <c r="AU65" s="23" t="s">
        <v>335</v>
      </c>
      <c r="AZ65" s="24" t="s">
        <v>336</v>
      </c>
      <c r="BA65" s="24"/>
      <c r="BB65" s="24" t="s">
        <v>338</v>
      </c>
      <c r="BC65" s="24" t="s">
        <v>339</v>
      </c>
      <c r="BD65" s="23" t="s">
        <v>335</v>
      </c>
      <c r="BI65" s="24" t="s">
        <v>336</v>
      </c>
      <c r="BJ65" s="24"/>
      <c r="BK65" s="24" t="s">
        <v>338</v>
      </c>
      <c r="BL65" s="24" t="s">
        <v>339</v>
      </c>
      <c r="BM65" s="23" t="s">
        <v>335</v>
      </c>
      <c r="BR65" s="24" t="s">
        <v>336</v>
      </c>
      <c r="BS65" s="24"/>
      <c r="BT65" s="24" t="s">
        <v>338</v>
      </c>
      <c r="BU65" s="24" t="s">
        <v>339</v>
      </c>
      <c r="BV65" s="23" t="s">
        <v>335</v>
      </c>
      <c r="CA65" s="24" t="s">
        <v>336</v>
      </c>
      <c r="CB65" s="24"/>
      <c r="CC65" s="24" t="s">
        <v>338</v>
      </c>
      <c r="CD65" s="24" t="s">
        <v>339</v>
      </c>
      <c r="CE65" s="23" t="s">
        <v>335</v>
      </c>
      <c r="CJ65" s="24" t="s">
        <v>336</v>
      </c>
      <c r="CK65" s="24"/>
      <c r="CL65" s="24" t="s">
        <v>338</v>
      </c>
      <c r="CM65" s="24" t="s">
        <v>339</v>
      </c>
      <c r="CN65" s="23" t="s">
        <v>335</v>
      </c>
      <c r="CS65" s="24" t="s">
        <v>336</v>
      </c>
      <c r="CT65" s="24"/>
      <c r="CU65" s="24" t="s">
        <v>338</v>
      </c>
      <c r="CV65" s="24" t="s">
        <v>339</v>
      </c>
      <c r="CW65" s="23" t="s">
        <v>335</v>
      </c>
      <c r="DB65" s="24" t="s">
        <v>336</v>
      </c>
      <c r="DC65" s="24"/>
      <c r="DD65" s="24" t="s">
        <v>338</v>
      </c>
      <c r="DE65" s="24" t="s">
        <v>339</v>
      </c>
      <c r="DF65" s="23" t="s">
        <v>335</v>
      </c>
      <c r="DK65" s="24" t="s">
        <v>336</v>
      </c>
      <c r="DL65" s="24"/>
      <c r="DM65" s="24" t="s">
        <v>338</v>
      </c>
      <c r="DN65" s="24" t="s">
        <v>339</v>
      </c>
      <c r="DO65" s="23" t="s">
        <v>335</v>
      </c>
      <c r="DT65" s="24" t="s">
        <v>336</v>
      </c>
      <c r="DU65" s="24"/>
      <c r="DV65" s="24" t="s">
        <v>338</v>
      </c>
      <c r="DW65" s="24" t="s">
        <v>339</v>
      </c>
      <c r="DX65" s="23" t="s">
        <v>335</v>
      </c>
      <c r="EC65" s="24" t="s">
        <v>336</v>
      </c>
      <c r="ED65" s="24"/>
      <c r="EE65" s="24" t="s">
        <v>338</v>
      </c>
      <c r="EF65" s="24" t="s">
        <v>339</v>
      </c>
      <c r="EG65" s="23" t="s">
        <v>335</v>
      </c>
      <c r="EL65" s="24" t="s">
        <v>336</v>
      </c>
      <c r="EM65" s="24"/>
      <c r="EN65" s="24" t="s">
        <v>338</v>
      </c>
      <c r="EO65" s="24" t="s">
        <v>339</v>
      </c>
      <c r="EP65" s="23" t="s">
        <v>335</v>
      </c>
      <c r="EU65" s="24" t="s">
        <v>336</v>
      </c>
      <c r="EV65" s="24"/>
      <c r="EW65" s="24" t="s">
        <v>338</v>
      </c>
      <c r="EX65" s="24" t="s">
        <v>339</v>
      </c>
      <c r="EY65" s="23" t="s">
        <v>335</v>
      </c>
      <c r="FD65" s="24" t="s">
        <v>336</v>
      </c>
      <c r="FE65" s="24"/>
      <c r="FF65" s="24" t="s">
        <v>338</v>
      </c>
      <c r="FG65" s="24" t="s">
        <v>339</v>
      </c>
      <c r="FH65" s="23" t="s">
        <v>335</v>
      </c>
      <c r="FM65" s="24" t="s">
        <v>336</v>
      </c>
      <c r="FN65" s="24"/>
      <c r="FO65" s="24" t="s">
        <v>338</v>
      </c>
      <c r="FP65" s="24" t="s">
        <v>339</v>
      </c>
      <c r="FQ65" s="23" t="s">
        <v>335</v>
      </c>
      <c r="FV65" s="24" t="s">
        <v>336</v>
      </c>
      <c r="FW65" s="24"/>
      <c r="FX65" s="24" t="s">
        <v>338</v>
      </c>
      <c r="FY65" s="24" t="s">
        <v>339</v>
      </c>
      <c r="FZ65" s="23" t="s">
        <v>335</v>
      </c>
      <c r="GE65" s="24" t="s">
        <v>336</v>
      </c>
      <c r="GF65" s="24"/>
      <c r="GG65" s="24" t="s">
        <v>338</v>
      </c>
      <c r="GH65" s="24" t="s">
        <v>339</v>
      </c>
      <c r="GI65" s="23" t="s">
        <v>335</v>
      </c>
      <c r="GN65" s="24" t="s">
        <v>336</v>
      </c>
      <c r="GO65" s="24"/>
      <c r="GP65" s="24" t="s">
        <v>338</v>
      </c>
      <c r="GQ65" s="24" t="s">
        <v>339</v>
      </c>
      <c r="GR65" s="23" t="s">
        <v>335</v>
      </c>
      <c r="GW65" s="24" t="s">
        <v>336</v>
      </c>
      <c r="GX65" s="24"/>
      <c r="GY65" s="24" t="s">
        <v>338</v>
      </c>
      <c r="GZ65" s="24" t="s">
        <v>339</v>
      </c>
      <c r="HA65" s="23" t="s">
        <v>335</v>
      </c>
      <c r="HF65" s="24" t="s">
        <v>336</v>
      </c>
      <c r="HG65" s="24"/>
      <c r="HH65" s="24" t="s">
        <v>338</v>
      </c>
      <c r="HI65" s="24" t="s">
        <v>339</v>
      </c>
      <c r="HJ65" s="23" t="s">
        <v>335</v>
      </c>
      <c r="HO65" s="24" t="s">
        <v>336</v>
      </c>
      <c r="HP65" s="24"/>
      <c r="HQ65" s="24" t="s">
        <v>338</v>
      </c>
      <c r="HR65" s="24" t="s">
        <v>339</v>
      </c>
      <c r="HS65" s="23" t="s">
        <v>335</v>
      </c>
      <c r="HX65" s="24" t="s">
        <v>336</v>
      </c>
      <c r="HY65" s="24"/>
      <c r="HZ65" s="24" t="s">
        <v>338</v>
      </c>
      <c r="IA65" s="24" t="s">
        <v>339</v>
      </c>
      <c r="IB65" s="23" t="s">
        <v>335</v>
      </c>
      <c r="IG65" s="24" t="s">
        <v>336</v>
      </c>
      <c r="IH65" s="24"/>
      <c r="II65" s="24" t="s">
        <v>338</v>
      </c>
      <c r="IJ65" s="24" t="s">
        <v>339</v>
      </c>
      <c r="IK65" s="23" t="s">
        <v>335</v>
      </c>
      <c r="IP65" s="24" t="s">
        <v>336</v>
      </c>
      <c r="IQ65" s="24"/>
      <c r="IR65" s="24" t="s">
        <v>338</v>
      </c>
      <c r="IS65" s="24" t="s">
        <v>339</v>
      </c>
      <c r="IT65" s="23" t="s">
        <v>335</v>
      </c>
    </row>
    <row r="66" s="23" customFormat="true" ht="45.75" hidden="false" customHeight="true" outlineLevel="0" collapsed="false">
      <c r="A66" s="24" t="s">
        <v>340</v>
      </c>
      <c r="B66" s="23" t="s">
        <v>341</v>
      </c>
      <c r="G66" s="24" t="s">
        <v>342</v>
      </c>
      <c r="H66" s="24"/>
      <c r="I66" s="24" t="s">
        <v>343</v>
      </c>
      <c r="J66" s="101"/>
      <c r="K66" s="87"/>
      <c r="L66" s="87"/>
      <c r="M66" s="87"/>
      <c r="N66" s="87"/>
      <c r="O66" s="87"/>
      <c r="P66" s="24" t="s">
        <v>344</v>
      </c>
      <c r="Q66" s="24"/>
      <c r="R66" s="24" t="s">
        <v>343</v>
      </c>
      <c r="S66" s="24" t="s">
        <v>345</v>
      </c>
      <c r="T66" s="23" t="s">
        <v>341</v>
      </c>
      <c r="Y66" s="24" t="s">
        <v>344</v>
      </c>
      <c r="Z66" s="24"/>
      <c r="AA66" s="24" t="s">
        <v>343</v>
      </c>
      <c r="AB66" s="24" t="s">
        <v>345</v>
      </c>
      <c r="AC66" s="23" t="s">
        <v>341</v>
      </c>
      <c r="AH66" s="24" t="s">
        <v>344</v>
      </c>
      <c r="AI66" s="24"/>
      <c r="AJ66" s="24" t="s">
        <v>343</v>
      </c>
      <c r="AK66" s="24" t="s">
        <v>345</v>
      </c>
      <c r="AL66" s="23" t="s">
        <v>341</v>
      </c>
      <c r="AQ66" s="24" t="s">
        <v>344</v>
      </c>
      <c r="AR66" s="24"/>
      <c r="AS66" s="24" t="s">
        <v>343</v>
      </c>
      <c r="AT66" s="24" t="s">
        <v>345</v>
      </c>
      <c r="AU66" s="23" t="s">
        <v>341</v>
      </c>
      <c r="AZ66" s="24" t="s">
        <v>344</v>
      </c>
      <c r="BA66" s="24"/>
      <c r="BB66" s="24" t="s">
        <v>343</v>
      </c>
      <c r="BC66" s="24" t="s">
        <v>345</v>
      </c>
      <c r="BD66" s="23" t="s">
        <v>341</v>
      </c>
      <c r="BI66" s="24" t="s">
        <v>344</v>
      </c>
      <c r="BJ66" s="24"/>
      <c r="BK66" s="24" t="s">
        <v>343</v>
      </c>
      <c r="BL66" s="24" t="s">
        <v>345</v>
      </c>
      <c r="BM66" s="23" t="s">
        <v>341</v>
      </c>
      <c r="BR66" s="24" t="s">
        <v>344</v>
      </c>
      <c r="BS66" s="24"/>
      <c r="BT66" s="24" t="s">
        <v>343</v>
      </c>
      <c r="BU66" s="24" t="s">
        <v>345</v>
      </c>
      <c r="BV66" s="23" t="s">
        <v>341</v>
      </c>
      <c r="CA66" s="24" t="s">
        <v>344</v>
      </c>
      <c r="CB66" s="24"/>
      <c r="CC66" s="24" t="s">
        <v>343</v>
      </c>
      <c r="CD66" s="24" t="s">
        <v>345</v>
      </c>
      <c r="CE66" s="23" t="s">
        <v>341</v>
      </c>
      <c r="CJ66" s="24" t="s">
        <v>344</v>
      </c>
      <c r="CK66" s="24"/>
      <c r="CL66" s="24" t="s">
        <v>343</v>
      </c>
      <c r="CM66" s="24" t="s">
        <v>345</v>
      </c>
      <c r="CN66" s="23" t="s">
        <v>341</v>
      </c>
      <c r="CS66" s="24" t="s">
        <v>344</v>
      </c>
      <c r="CT66" s="24"/>
      <c r="CU66" s="24" t="s">
        <v>343</v>
      </c>
      <c r="CV66" s="24" t="s">
        <v>345</v>
      </c>
      <c r="CW66" s="23" t="s">
        <v>341</v>
      </c>
      <c r="DB66" s="24" t="s">
        <v>344</v>
      </c>
      <c r="DC66" s="24"/>
      <c r="DD66" s="24" t="s">
        <v>343</v>
      </c>
      <c r="DE66" s="24" t="s">
        <v>345</v>
      </c>
      <c r="DF66" s="23" t="s">
        <v>341</v>
      </c>
      <c r="DK66" s="24" t="s">
        <v>344</v>
      </c>
      <c r="DL66" s="24"/>
      <c r="DM66" s="24" t="s">
        <v>343</v>
      </c>
      <c r="DN66" s="24" t="s">
        <v>345</v>
      </c>
      <c r="DO66" s="23" t="s">
        <v>341</v>
      </c>
      <c r="DT66" s="24" t="s">
        <v>344</v>
      </c>
      <c r="DU66" s="24"/>
      <c r="DV66" s="24" t="s">
        <v>343</v>
      </c>
      <c r="DW66" s="24" t="s">
        <v>345</v>
      </c>
      <c r="DX66" s="23" t="s">
        <v>341</v>
      </c>
      <c r="EC66" s="24" t="s">
        <v>344</v>
      </c>
      <c r="ED66" s="24"/>
      <c r="EE66" s="24" t="s">
        <v>343</v>
      </c>
      <c r="EF66" s="24" t="s">
        <v>345</v>
      </c>
      <c r="EG66" s="23" t="s">
        <v>341</v>
      </c>
      <c r="EL66" s="24" t="s">
        <v>344</v>
      </c>
      <c r="EM66" s="24"/>
      <c r="EN66" s="24" t="s">
        <v>343</v>
      </c>
      <c r="EO66" s="24" t="s">
        <v>345</v>
      </c>
      <c r="EP66" s="23" t="s">
        <v>341</v>
      </c>
      <c r="EU66" s="24" t="s">
        <v>344</v>
      </c>
      <c r="EV66" s="24"/>
      <c r="EW66" s="24" t="s">
        <v>343</v>
      </c>
      <c r="EX66" s="24" t="s">
        <v>345</v>
      </c>
      <c r="EY66" s="23" t="s">
        <v>341</v>
      </c>
      <c r="FD66" s="24" t="s">
        <v>344</v>
      </c>
      <c r="FE66" s="24"/>
      <c r="FF66" s="24" t="s">
        <v>343</v>
      </c>
      <c r="FG66" s="24" t="s">
        <v>345</v>
      </c>
      <c r="FH66" s="23" t="s">
        <v>341</v>
      </c>
      <c r="FM66" s="24" t="s">
        <v>344</v>
      </c>
      <c r="FN66" s="24"/>
      <c r="FO66" s="24" t="s">
        <v>343</v>
      </c>
      <c r="FP66" s="24" t="s">
        <v>345</v>
      </c>
      <c r="FQ66" s="23" t="s">
        <v>341</v>
      </c>
      <c r="FV66" s="24" t="s">
        <v>344</v>
      </c>
      <c r="FW66" s="24"/>
      <c r="FX66" s="24" t="s">
        <v>343</v>
      </c>
      <c r="FY66" s="24" t="s">
        <v>345</v>
      </c>
      <c r="FZ66" s="23" t="s">
        <v>341</v>
      </c>
      <c r="GE66" s="24" t="s">
        <v>344</v>
      </c>
      <c r="GF66" s="24"/>
      <c r="GG66" s="24" t="s">
        <v>343</v>
      </c>
      <c r="GH66" s="24" t="s">
        <v>345</v>
      </c>
      <c r="GI66" s="23" t="s">
        <v>341</v>
      </c>
      <c r="GN66" s="24" t="s">
        <v>344</v>
      </c>
      <c r="GO66" s="24"/>
      <c r="GP66" s="24" t="s">
        <v>343</v>
      </c>
      <c r="GQ66" s="24" t="s">
        <v>345</v>
      </c>
      <c r="GR66" s="23" t="s">
        <v>341</v>
      </c>
      <c r="GW66" s="24" t="s">
        <v>344</v>
      </c>
      <c r="GX66" s="24"/>
      <c r="GY66" s="24" t="s">
        <v>343</v>
      </c>
      <c r="GZ66" s="24" t="s">
        <v>345</v>
      </c>
      <c r="HA66" s="23" t="s">
        <v>341</v>
      </c>
      <c r="HF66" s="24" t="s">
        <v>344</v>
      </c>
      <c r="HG66" s="24"/>
      <c r="HH66" s="24" t="s">
        <v>343</v>
      </c>
      <c r="HI66" s="24" t="s">
        <v>345</v>
      </c>
      <c r="HJ66" s="23" t="s">
        <v>341</v>
      </c>
      <c r="HO66" s="24" t="s">
        <v>344</v>
      </c>
      <c r="HP66" s="24"/>
      <c r="HQ66" s="24" t="s">
        <v>343</v>
      </c>
      <c r="HR66" s="24" t="s">
        <v>345</v>
      </c>
      <c r="HS66" s="23" t="s">
        <v>341</v>
      </c>
      <c r="HX66" s="24" t="s">
        <v>344</v>
      </c>
      <c r="HY66" s="24"/>
      <c r="HZ66" s="24" t="s">
        <v>343</v>
      </c>
      <c r="IA66" s="24" t="s">
        <v>345</v>
      </c>
      <c r="IB66" s="23" t="s">
        <v>341</v>
      </c>
      <c r="IG66" s="24" t="s">
        <v>344</v>
      </c>
      <c r="IH66" s="24"/>
      <c r="II66" s="24" t="s">
        <v>343</v>
      </c>
      <c r="IJ66" s="24" t="s">
        <v>345</v>
      </c>
      <c r="IK66" s="23" t="s">
        <v>341</v>
      </c>
      <c r="IP66" s="24" t="s">
        <v>344</v>
      </c>
      <c r="IQ66" s="24"/>
      <c r="IR66" s="24" t="s">
        <v>343</v>
      </c>
      <c r="IS66" s="24" t="s">
        <v>345</v>
      </c>
      <c r="IT66" s="23" t="s">
        <v>341</v>
      </c>
    </row>
    <row r="67" s="23" customFormat="true" ht="45.75" hidden="false" customHeight="true" outlineLevel="0" collapsed="false">
      <c r="A67" s="24" t="s">
        <v>346</v>
      </c>
      <c r="B67" s="23" t="s">
        <v>347</v>
      </c>
      <c r="G67" s="24"/>
      <c r="H67" s="24"/>
      <c r="I67" s="24"/>
      <c r="J67" s="101"/>
      <c r="K67" s="87"/>
      <c r="L67" s="87"/>
      <c r="M67" s="87"/>
      <c r="N67" s="87"/>
      <c r="O67" s="87"/>
      <c r="P67" s="24"/>
      <c r="Q67" s="24"/>
      <c r="R67" s="24"/>
      <c r="S67" s="24"/>
      <c r="T67" s="0"/>
      <c r="Y67" s="24"/>
      <c r="Z67" s="24"/>
      <c r="AA67" s="24"/>
      <c r="AB67" s="24"/>
      <c r="AC67" s="0"/>
      <c r="AH67" s="24"/>
      <c r="AI67" s="24"/>
      <c r="AJ67" s="24"/>
      <c r="AK67" s="24"/>
      <c r="AL67" s="0"/>
      <c r="AQ67" s="24"/>
      <c r="AR67" s="24"/>
      <c r="AS67" s="24"/>
      <c r="AT67" s="24"/>
      <c r="AU67" s="0"/>
      <c r="AZ67" s="24"/>
      <c r="BA67" s="24"/>
      <c r="BB67" s="24"/>
      <c r="BC67" s="24"/>
      <c r="BD67" s="0"/>
      <c r="BI67" s="24"/>
      <c r="BJ67" s="24"/>
      <c r="BK67" s="24"/>
      <c r="BL67" s="24"/>
      <c r="BM67" s="0"/>
      <c r="BR67" s="24"/>
      <c r="BS67" s="24"/>
      <c r="BT67" s="24"/>
      <c r="BU67" s="24"/>
      <c r="BV67" s="0"/>
      <c r="CA67" s="24"/>
      <c r="CB67" s="24"/>
      <c r="CC67" s="24"/>
      <c r="CD67" s="24"/>
      <c r="CE67" s="0"/>
      <c r="CJ67" s="24"/>
      <c r="CK67" s="24"/>
      <c r="CL67" s="24"/>
      <c r="CM67" s="24"/>
      <c r="CN67" s="0"/>
      <c r="CS67" s="24"/>
      <c r="CT67" s="24"/>
      <c r="CU67" s="24"/>
      <c r="CV67" s="24"/>
      <c r="CW67" s="0"/>
      <c r="DB67" s="24"/>
      <c r="DC67" s="24"/>
      <c r="DD67" s="24"/>
      <c r="DE67" s="24"/>
      <c r="DF67" s="0"/>
      <c r="DK67" s="24"/>
      <c r="DL67" s="24"/>
      <c r="DM67" s="24"/>
      <c r="DN67" s="24"/>
      <c r="DO67" s="0"/>
      <c r="DT67" s="24"/>
      <c r="DU67" s="24"/>
      <c r="DV67" s="24"/>
      <c r="DW67" s="24"/>
      <c r="DX67" s="0"/>
      <c r="EC67" s="24"/>
      <c r="ED67" s="24"/>
      <c r="EE67" s="24"/>
      <c r="EF67" s="24"/>
      <c r="EG67" s="0"/>
      <c r="EL67" s="24"/>
      <c r="EM67" s="24"/>
      <c r="EN67" s="24"/>
      <c r="EO67" s="24"/>
      <c r="EP67" s="0"/>
      <c r="EU67" s="24"/>
      <c r="EV67" s="24"/>
      <c r="EW67" s="24"/>
      <c r="EX67" s="24"/>
      <c r="EY67" s="0"/>
      <c r="FD67" s="24"/>
      <c r="FE67" s="24"/>
      <c r="FF67" s="24"/>
      <c r="FG67" s="24"/>
      <c r="FH67" s="0"/>
      <c r="FM67" s="24"/>
      <c r="FN67" s="24"/>
      <c r="FO67" s="24"/>
      <c r="FP67" s="24"/>
      <c r="FQ67" s="0"/>
      <c r="FV67" s="24"/>
      <c r="FW67" s="24"/>
      <c r="FX67" s="24"/>
      <c r="FY67" s="24"/>
      <c r="FZ67" s="0"/>
      <c r="GE67" s="24"/>
      <c r="GF67" s="24"/>
      <c r="GG67" s="24"/>
      <c r="GH67" s="24"/>
      <c r="GI67" s="0"/>
      <c r="GN67" s="24"/>
      <c r="GO67" s="24"/>
      <c r="GP67" s="24"/>
      <c r="GQ67" s="24"/>
      <c r="GR67" s="0"/>
      <c r="GW67" s="24"/>
      <c r="GX67" s="24"/>
      <c r="GY67" s="24"/>
      <c r="GZ67" s="24"/>
      <c r="HA67" s="0"/>
      <c r="HF67" s="24"/>
      <c r="HG67" s="24"/>
      <c r="HH67" s="24"/>
      <c r="HI67" s="24"/>
      <c r="HJ67" s="0"/>
      <c r="HO67" s="24"/>
      <c r="HP67" s="24"/>
      <c r="HQ67" s="24"/>
      <c r="HR67" s="24"/>
      <c r="HS67" s="0"/>
      <c r="HX67" s="24"/>
      <c r="HY67" s="24"/>
      <c r="HZ67" s="24"/>
      <c r="IA67" s="24"/>
      <c r="IB67" s="0"/>
      <c r="IG67" s="24"/>
      <c r="IH67" s="24"/>
      <c r="II67" s="24"/>
      <c r="IJ67" s="24"/>
      <c r="IK67" s="0"/>
      <c r="IP67" s="24"/>
      <c r="IQ67" s="24"/>
      <c r="IR67" s="24"/>
      <c r="IS67" s="24"/>
      <c r="IT67" s="0"/>
    </row>
    <row r="68" s="129" customFormat="true" ht="12" hidden="false" customHeight="true" outlineLevel="0" collapsed="false">
      <c r="A68" s="137" t="s">
        <v>17</v>
      </c>
    </row>
    <row r="69" customFormat="false" ht="12" hidden="false" customHeight="true" outlineLevel="0" collapsed="false">
      <c r="A69" s="137" t="s">
        <v>348</v>
      </c>
      <c r="B69" s="137"/>
      <c r="C69" s="137"/>
      <c r="D69" s="137"/>
      <c r="E69" s="137"/>
      <c r="F69" s="137"/>
      <c r="G69" s="138" t="s">
        <v>349</v>
      </c>
      <c r="H69" s="138"/>
      <c r="I69" s="138"/>
      <c r="J69" s="138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24" customFormat="true" ht="12" hidden="false" customHeight="true" outlineLevel="0" collapsed="false">
      <c r="A70" s="124" t="s">
        <v>20</v>
      </c>
      <c r="B70" s="129"/>
      <c r="C70" s="129"/>
      <c r="D70" s="129"/>
      <c r="E70" s="129"/>
      <c r="J70" s="127"/>
    </row>
    <row r="71" customFormat="false" ht="12" hidden="false" customHeight="true" outlineLevel="0" collapsed="false">
      <c r="A71" s="139" t="s">
        <v>350</v>
      </c>
      <c r="B71" s="139"/>
      <c r="C71" s="139"/>
      <c r="D71" s="139"/>
      <c r="E71" s="129"/>
      <c r="F71" s="129"/>
      <c r="G71" s="140" t="s">
        <v>349</v>
      </c>
      <c r="H71" s="140"/>
      <c r="I71" s="140"/>
      <c r="J71" s="14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90" zoomScaleNormal="90" zoomScalePageLayoutView="100" workbookViewId="0">
      <selection pane="topLeft" activeCell="J5" activeCellId="0" sqref="J5"/>
    </sheetView>
  </sheetViews>
  <sheetFormatPr defaultColWidth="10.453125" defaultRowHeight="14.25" zeroHeight="false" outlineLevelRow="0" outlineLevelCol="0"/>
  <cols>
    <col collapsed="false" customWidth="false" hidden="false" outlineLevel="0" max="64" min="1" style="2" width="10.46"/>
  </cols>
  <sheetData>
    <row r="1" customFormat="false" ht="15.75" hidden="false" customHeight="true" outlineLevel="0" collapsed="false">
      <c r="A1" s="1" t="s">
        <v>351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41" t="str">
        <f aca="false">'контрол лист'!A2</f>
        <v>Август 2020 г</v>
      </c>
      <c r="B2" s="141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1" t="s">
        <v>352</v>
      </c>
      <c r="B3" s="24" t="s">
        <v>123</v>
      </c>
      <c r="C3" s="142" t="s">
        <v>189</v>
      </c>
      <c r="D3" s="21" t="s">
        <v>221</v>
      </c>
      <c r="E3" s="143" t="s">
        <v>353</v>
      </c>
      <c r="F3" s="143"/>
      <c r="G3" s="143"/>
      <c r="H3" s="143"/>
      <c r="I3" s="143"/>
    </row>
    <row r="4" customFormat="false" ht="38.25" hidden="false" customHeight="true" outlineLevel="0" collapsed="false">
      <c r="A4" s="19" t="n">
        <v>1</v>
      </c>
      <c r="B4" s="24" t="s">
        <v>229</v>
      </c>
      <c r="C4" s="131" t="n">
        <v>1.2</v>
      </c>
      <c r="D4" s="144" t="s">
        <v>354</v>
      </c>
      <c r="E4" s="145" t="n">
        <v>44019</v>
      </c>
      <c r="H4" s="145" t="s">
        <v>11</v>
      </c>
      <c r="I4" s="145" t="s">
        <v>11</v>
      </c>
    </row>
    <row r="5" customFormat="false" ht="38.25" hidden="false" customHeight="true" outlineLevel="0" collapsed="false">
      <c r="A5" s="19" t="n">
        <v>2</v>
      </c>
      <c r="B5" s="24" t="s">
        <v>233</v>
      </c>
      <c r="C5" s="131" t="s">
        <v>234</v>
      </c>
      <c r="D5" s="144" t="s">
        <v>354</v>
      </c>
      <c r="E5" s="145" t="n">
        <v>44019</v>
      </c>
      <c r="H5" s="145" t="s">
        <v>11</v>
      </c>
      <c r="I5" s="145" t="s">
        <v>11</v>
      </c>
    </row>
    <row r="6" customFormat="false" ht="38.25" hidden="false" customHeight="true" outlineLevel="0" collapsed="false">
      <c r="A6" s="19" t="n">
        <v>3</v>
      </c>
      <c r="B6" s="24" t="s">
        <v>235</v>
      </c>
      <c r="C6" s="131" t="s">
        <v>236</v>
      </c>
      <c r="D6" s="144" t="s">
        <v>354</v>
      </c>
      <c r="E6" s="145" t="n">
        <v>44019</v>
      </c>
      <c r="H6" s="145" t="s">
        <v>11</v>
      </c>
      <c r="I6" s="145" t="s">
        <v>11</v>
      </c>
    </row>
    <row r="7" customFormat="false" ht="25.5" hidden="false" customHeight="true" outlineLevel="0" collapsed="false">
      <c r="A7" s="19" t="n">
        <v>4</v>
      </c>
      <c r="B7" s="24" t="s">
        <v>237</v>
      </c>
      <c r="C7" s="131" t="s">
        <v>238</v>
      </c>
      <c r="D7" s="144" t="s">
        <v>354</v>
      </c>
      <c r="E7" s="145" t="n">
        <v>44019</v>
      </c>
      <c r="H7" s="145" t="s">
        <v>11</v>
      </c>
      <c r="I7" s="145" t="s">
        <v>11</v>
      </c>
    </row>
    <row r="8" customFormat="false" ht="51" hidden="false" customHeight="true" outlineLevel="0" collapsed="false">
      <c r="A8" s="19" t="n">
        <v>5</v>
      </c>
      <c r="B8" s="24" t="s">
        <v>239</v>
      </c>
      <c r="C8" s="131" t="n">
        <v>18.19</v>
      </c>
      <c r="D8" s="144" t="s">
        <v>354</v>
      </c>
      <c r="E8" s="145" t="n">
        <v>44019</v>
      </c>
      <c r="H8" s="145" t="s">
        <v>11</v>
      </c>
      <c r="I8" s="145" t="s">
        <v>11</v>
      </c>
    </row>
    <row r="9" customFormat="false" ht="38.25" hidden="false" customHeight="true" outlineLevel="0" collapsed="false">
      <c r="A9" s="19" t="n">
        <v>6</v>
      </c>
      <c r="B9" s="24" t="s">
        <v>240</v>
      </c>
      <c r="C9" s="131" t="n">
        <v>108</v>
      </c>
      <c r="D9" s="144" t="s">
        <v>354</v>
      </c>
      <c r="E9" s="145" t="n">
        <v>44019</v>
      </c>
      <c r="H9" s="145" t="s">
        <v>11</v>
      </c>
      <c r="I9" s="145" t="s">
        <v>11</v>
      </c>
    </row>
    <row r="10" customFormat="false" ht="38.25" hidden="false" customHeight="true" outlineLevel="0" collapsed="false">
      <c r="A10" s="19" t="n">
        <v>7</v>
      </c>
      <c r="B10" s="24" t="s">
        <v>241</v>
      </c>
      <c r="C10" s="131" t="n">
        <v>22.21</v>
      </c>
      <c r="D10" s="144" t="s">
        <v>354</v>
      </c>
      <c r="E10" s="145" t="n">
        <v>44019</v>
      </c>
      <c r="H10" s="145" t="s">
        <v>11</v>
      </c>
      <c r="I10" s="145" t="s">
        <v>11</v>
      </c>
    </row>
    <row r="11" customFormat="false" ht="38.25" hidden="false" customHeight="true" outlineLevel="0" collapsed="false">
      <c r="A11" s="19" t="n">
        <v>8</v>
      </c>
      <c r="B11" s="24" t="s">
        <v>242</v>
      </c>
      <c r="C11" s="131" t="n">
        <v>23.24</v>
      </c>
      <c r="D11" s="144" t="s">
        <v>354</v>
      </c>
      <c r="E11" s="145" t="n">
        <v>44019</v>
      </c>
      <c r="H11" s="145" t="s">
        <v>11</v>
      </c>
      <c r="I11" s="145" t="s">
        <v>11</v>
      </c>
    </row>
    <row r="12" customFormat="false" ht="38.25" hidden="false" customHeight="true" outlineLevel="0" collapsed="false">
      <c r="A12" s="19" t="n">
        <v>9</v>
      </c>
      <c r="B12" s="24" t="s">
        <v>243</v>
      </c>
      <c r="C12" s="131" t="n">
        <v>25.26</v>
      </c>
      <c r="D12" s="144" t="s">
        <v>354</v>
      </c>
      <c r="E12" s="145" t="n">
        <v>44019</v>
      </c>
      <c r="H12" s="145" t="s">
        <v>11</v>
      </c>
      <c r="I12" s="145" t="s">
        <v>11</v>
      </c>
    </row>
    <row r="13" customFormat="false" ht="38.25" hidden="false" customHeight="true" outlineLevel="0" collapsed="false">
      <c r="A13" s="19" t="n">
        <v>10</v>
      </c>
      <c r="B13" s="24" t="s">
        <v>244</v>
      </c>
      <c r="C13" s="131" t="s">
        <v>245</v>
      </c>
      <c r="D13" s="144" t="s">
        <v>354</v>
      </c>
      <c r="E13" s="145" t="n">
        <v>44019</v>
      </c>
      <c r="H13" s="145" t="s">
        <v>11</v>
      </c>
      <c r="I13" s="145" t="s">
        <v>11</v>
      </c>
    </row>
    <row r="14" customFormat="false" ht="63.75" hidden="false" customHeight="true" outlineLevel="0" collapsed="false">
      <c r="A14" s="19" t="n">
        <v>11</v>
      </c>
      <c r="B14" s="24" t="s">
        <v>246</v>
      </c>
      <c r="C14" s="131" t="s">
        <v>247</v>
      </c>
      <c r="D14" s="144" t="s">
        <v>354</v>
      </c>
      <c r="E14" s="145" t="n">
        <v>44019</v>
      </c>
      <c r="H14" s="145" t="s">
        <v>11</v>
      </c>
      <c r="I14" s="145" t="s">
        <v>11</v>
      </c>
    </row>
    <row r="15" customFormat="false" ht="63.75" hidden="false" customHeight="true" outlineLevel="0" collapsed="false">
      <c r="A15" s="19" t="n">
        <v>12</v>
      </c>
      <c r="B15" s="24" t="s">
        <v>248</v>
      </c>
      <c r="C15" s="131" t="n">
        <v>37</v>
      </c>
      <c r="D15" s="144" t="s">
        <v>354</v>
      </c>
      <c r="E15" s="145" t="n">
        <v>44019</v>
      </c>
      <c r="H15" s="145" t="s">
        <v>11</v>
      </c>
      <c r="I15" s="145" t="s">
        <v>11</v>
      </c>
    </row>
    <row r="16" customFormat="false" ht="51" hidden="false" customHeight="true" outlineLevel="0" collapsed="false">
      <c r="A16" s="19" t="n">
        <v>13</v>
      </c>
      <c r="B16" s="24" t="s">
        <v>249</v>
      </c>
      <c r="C16" s="131" t="s">
        <v>355</v>
      </c>
      <c r="D16" s="144" t="s">
        <v>354</v>
      </c>
      <c r="E16" s="145" t="n">
        <v>44019</v>
      </c>
      <c r="H16" s="145" t="s">
        <v>11</v>
      </c>
      <c r="I16" s="145" t="s">
        <v>11</v>
      </c>
    </row>
    <row r="17" customFormat="false" ht="38.25" hidden="false" customHeight="true" outlineLevel="0" collapsed="false">
      <c r="A17" s="19" t="n">
        <v>14</v>
      </c>
      <c r="B17" s="24" t="s">
        <v>253</v>
      </c>
      <c r="C17" s="131" t="s">
        <v>254</v>
      </c>
      <c r="D17" s="144" t="s">
        <v>354</v>
      </c>
      <c r="E17" s="145" t="n">
        <v>44019</v>
      </c>
      <c r="H17" s="145" t="s">
        <v>11</v>
      </c>
      <c r="I17" s="145" t="s">
        <v>11</v>
      </c>
    </row>
    <row r="18" customFormat="false" ht="38.25" hidden="false" customHeight="true" outlineLevel="0" collapsed="false">
      <c r="A18" s="19" t="n">
        <v>15</v>
      </c>
      <c r="B18" s="24" t="s">
        <v>255</v>
      </c>
      <c r="C18" s="131" t="n">
        <v>55.63</v>
      </c>
      <c r="D18" s="144" t="s">
        <v>354</v>
      </c>
      <c r="E18" s="145" t="n">
        <v>44019</v>
      </c>
      <c r="H18" s="145" t="s">
        <v>11</v>
      </c>
      <c r="I18" s="145" t="s">
        <v>11</v>
      </c>
    </row>
    <row r="19" customFormat="false" ht="38.25" hidden="false" customHeight="true" outlineLevel="0" collapsed="false">
      <c r="A19" s="19" t="n">
        <v>16</v>
      </c>
      <c r="B19" s="24" t="s">
        <v>258</v>
      </c>
      <c r="C19" s="131" t="n">
        <v>64.67</v>
      </c>
      <c r="D19" s="144" t="s">
        <v>354</v>
      </c>
      <c r="E19" s="145" t="n">
        <v>44019</v>
      </c>
      <c r="H19" s="145" t="s">
        <v>11</v>
      </c>
      <c r="I19" s="145" t="s">
        <v>11</v>
      </c>
    </row>
    <row r="20" customFormat="false" ht="38.25" hidden="false" customHeight="true" outlineLevel="0" collapsed="false">
      <c r="A20" s="19" t="n">
        <v>17</v>
      </c>
      <c r="B20" s="24" t="s">
        <v>259</v>
      </c>
      <c r="C20" s="131" t="n">
        <v>65.66</v>
      </c>
      <c r="D20" s="144" t="s">
        <v>354</v>
      </c>
      <c r="E20" s="145" t="n">
        <v>44019</v>
      </c>
      <c r="H20" s="145" t="s">
        <v>11</v>
      </c>
      <c r="I20" s="145" t="s">
        <v>11</v>
      </c>
    </row>
    <row r="21" customFormat="false" ht="51" hidden="false" customHeight="true" outlineLevel="0" collapsed="false">
      <c r="A21" s="19" t="n">
        <v>18</v>
      </c>
      <c r="B21" s="24" t="s">
        <v>260</v>
      </c>
      <c r="C21" s="131" t="s">
        <v>261</v>
      </c>
      <c r="D21" s="144" t="s">
        <v>354</v>
      </c>
      <c r="E21" s="145" t="n">
        <v>44019</v>
      </c>
      <c r="H21" s="145" t="s">
        <v>11</v>
      </c>
      <c r="I21" s="145" t="s">
        <v>11</v>
      </c>
    </row>
    <row r="22" customFormat="false" ht="38.25" hidden="false" customHeight="true" outlineLevel="0" collapsed="false">
      <c r="A22" s="19" t="n">
        <v>19</v>
      </c>
      <c r="B22" s="24" t="s">
        <v>262</v>
      </c>
      <c r="C22" s="131" t="n">
        <v>27.28</v>
      </c>
      <c r="D22" s="144" t="s">
        <v>354</v>
      </c>
      <c r="E22" s="145" t="n">
        <v>44019</v>
      </c>
      <c r="H22" s="145" t="s">
        <v>11</v>
      </c>
      <c r="I22" s="145" t="s">
        <v>11</v>
      </c>
    </row>
    <row r="23" customFormat="false" ht="63.75" hidden="false" customHeight="true" outlineLevel="0" collapsed="false">
      <c r="A23" s="19" t="n">
        <v>20</v>
      </c>
      <c r="B23" s="24" t="s">
        <v>263</v>
      </c>
      <c r="C23" s="131" t="s">
        <v>264</v>
      </c>
      <c r="D23" s="144" t="s">
        <v>354</v>
      </c>
      <c r="E23" s="145" t="n">
        <v>44019</v>
      </c>
      <c r="H23" s="145" t="s">
        <v>11</v>
      </c>
      <c r="I23" s="145" t="s">
        <v>11</v>
      </c>
    </row>
    <row r="24" customFormat="false" ht="25.5" hidden="false" customHeight="true" outlineLevel="0" collapsed="false">
      <c r="A24" s="19" t="n">
        <v>21</v>
      </c>
      <c r="B24" s="24" t="s">
        <v>265</v>
      </c>
      <c r="C24" s="131" t="s">
        <v>266</v>
      </c>
      <c r="D24" s="144" t="s">
        <v>354</v>
      </c>
      <c r="E24" s="145" t="n">
        <v>44019</v>
      </c>
      <c r="H24" s="145" t="s">
        <v>11</v>
      </c>
      <c r="I24" s="145" t="s">
        <v>11</v>
      </c>
    </row>
    <row r="25" customFormat="false" ht="14.25" hidden="false" customHeight="true" outlineLevel="0" collapsed="false">
      <c r="A25" s="19" t="n">
        <v>22</v>
      </c>
      <c r="B25" s="24" t="s">
        <v>267</v>
      </c>
      <c r="C25" s="131" t="n">
        <v>10.9</v>
      </c>
      <c r="D25" s="144" t="s">
        <v>354</v>
      </c>
      <c r="E25" s="145" t="n">
        <v>44019</v>
      </c>
      <c r="H25" s="145" t="s">
        <v>11</v>
      </c>
      <c r="I25" s="145" t="s">
        <v>11</v>
      </c>
    </row>
    <row r="26" customFormat="false" ht="38.25" hidden="false" customHeight="true" outlineLevel="0" collapsed="false">
      <c r="A26" s="19" t="n">
        <v>23</v>
      </c>
      <c r="B26" s="24" t="s">
        <v>268</v>
      </c>
      <c r="C26" s="131" t="n">
        <v>114</v>
      </c>
      <c r="D26" s="144" t="s">
        <v>354</v>
      </c>
      <c r="E26" s="145" t="n">
        <v>44019</v>
      </c>
      <c r="H26" s="145" t="s">
        <v>11</v>
      </c>
      <c r="I26" s="145" t="s">
        <v>11</v>
      </c>
    </row>
    <row r="27" customFormat="false" ht="25.5" hidden="false" customHeight="true" outlineLevel="0" collapsed="false">
      <c r="A27" s="19" t="n">
        <v>24</v>
      </c>
      <c r="B27" s="24" t="s">
        <v>269</v>
      </c>
      <c r="C27" s="131" t="s">
        <v>270</v>
      </c>
      <c r="D27" s="144" t="s">
        <v>354</v>
      </c>
      <c r="E27" s="145" t="n">
        <v>44019</v>
      </c>
      <c r="H27" s="145" t="s">
        <v>11</v>
      </c>
      <c r="I27" s="145" t="s">
        <v>11</v>
      </c>
    </row>
    <row r="28" customFormat="false" ht="38.25" hidden="false" customHeight="true" outlineLevel="0" collapsed="false">
      <c r="A28" s="19" t="n">
        <v>25</v>
      </c>
      <c r="B28" s="24" t="s">
        <v>271</v>
      </c>
      <c r="C28" s="131" t="n">
        <v>112</v>
      </c>
      <c r="D28" s="144" t="s">
        <v>354</v>
      </c>
      <c r="E28" s="145" t="n">
        <v>44019</v>
      </c>
      <c r="H28" s="145" t="s">
        <v>11</v>
      </c>
      <c r="I28" s="145" t="s">
        <v>11</v>
      </c>
    </row>
    <row r="29" customFormat="false" ht="25.5" hidden="false" customHeight="true" outlineLevel="0" collapsed="false">
      <c r="A29" s="19" t="n">
        <v>26</v>
      </c>
      <c r="B29" s="24" t="s">
        <v>272</v>
      </c>
      <c r="C29" s="131" t="n">
        <v>116</v>
      </c>
      <c r="D29" s="144" t="s">
        <v>354</v>
      </c>
      <c r="E29" s="145" t="n">
        <v>44019</v>
      </c>
      <c r="H29" s="145" t="s">
        <v>11</v>
      </c>
      <c r="I29" s="145" t="s">
        <v>11</v>
      </c>
    </row>
    <row r="30" customFormat="false" ht="63.75" hidden="false" customHeight="true" outlineLevel="0" collapsed="false">
      <c r="A30" s="19" t="n">
        <v>27</v>
      </c>
      <c r="B30" s="24" t="s">
        <v>263</v>
      </c>
      <c r="C30" s="131" t="s">
        <v>274</v>
      </c>
      <c r="D30" s="144" t="s">
        <v>354</v>
      </c>
      <c r="E30" s="145" t="n">
        <v>44019</v>
      </c>
      <c r="H30" s="145" t="s">
        <v>11</v>
      </c>
      <c r="I30" s="145" t="s">
        <v>11</v>
      </c>
    </row>
    <row r="31" customFormat="false" ht="38.25" hidden="false" customHeight="true" outlineLevel="0" collapsed="false">
      <c r="A31" s="19" t="n">
        <v>28</v>
      </c>
      <c r="B31" s="24" t="s">
        <v>262</v>
      </c>
      <c r="C31" s="131" t="n">
        <v>51.52</v>
      </c>
      <c r="D31" s="144" t="s">
        <v>354</v>
      </c>
      <c r="E31" s="145" t="n">
        <v>44019</v>
      </c>
      <c r="H31" s="145" t="s">
        <v>11</v>
      </c>
      <c r="I31" s="145" t="s">
        <v>11</v>
      </c>
    </row>
    <row r="32" customFormat="false" ht="51" hidden="false" customHeight="true" outlineLevel="0" collapsed="false">
      <c r="A32" s="19" t="n">
        <v>29</v>
      </c>
      <c r="B32" s="24" t="s">
        <v>275</v>
      </c>
      <c r="C32" s="131" t="s">
        <v>276</v>
      </c>
      <c r="D32" s="144" t="s">
        <v>354</v>
      </c>
      <c r="E32" s="145" t="n">
        <v>44019</v>
      </c>
      <c r="H32" s="145" t="s">
        <v>11</v>
      </c>
      <c r="I32" s="145" t="s">
        <v>11</v>
      </c>
    </row>
    <row r="33" customFormat="false" ht="38.25" hidden="false" customHeight="true" outlineLevel="0" collapsed="false">
      <c r="A33" s="19" t="n">
        <v>30</v>
      </c>
      <c r="B33" s="24" t="s">
        <v>277</v>
      </c>
      <c r="C33" s="131" t="s">
        <v>278</v>
      </c>
      <c r="D33" s="144" t="s">
        <v>354</v>
      </c>
      <c r="E33" s="145" t="n">
        <v>44019</v>
      </c>
      <c r="H33" s="145" t="s">
        <v>11</v>
      </c>
      <c r="I33" s="145" t="s">
        <v>11</v>
      </c>
    </row>
    <row r="34" customFormat="false" ht="38.25" hidden="false" customHeight="true" outlineLevel="0" collapsed="false">
      <c r="A34" s="19" t="n">
        <v>31</v>
      </c>
      <c r="B34" s="24" t="s">
        <v>279</v>
      </c>
      <c r="C34" s="131" t="s">
        <v>280</v>
      </c>
      <c r="D34" s="144" t="s">
        <v>354</v>
      </c>
      <c r="E34" s="145" t="n">
        <v>44019</v>
      </c>
      <c r="H34" s="145" t="s">
        <v>11</v>
      </c>
      <c r="I34" s="145" t="s">
        <v>11</v>
      </c>
    </row>
    <row r="35" customFormat="false" ht="25.5" hidden="false" customHeight="true" outlineLevel="0" collapsed="false">
      <c r="A35" s="19" t="n">
        <v>32</v>
      </c>
      <c r="B35" s="24" t="s">
        <v>281</v>
      </c>
      <c r="C35" s="131" t="s">
        <v>282</v>
      </c>
      <c r="D35" s="144" t="s">
        <v>354</v>
      </c>
      <c r="E35" s="145" t="n">
        <v>44019</v>
      </c>
      <c r="H35" s="145" t="s">
        <v>11</v>
      </c>
      <c r="I35" s="145" t="s">
        <v>11</v>
      </c>
    </row>
    <row r="36" customFormat="false" ht="51" hidden="false" customHeight="true" outlineLevel="0" collapsed="false">
      <c r="A36" s="19" t="n">
        <v>33</v>
      </c>
      <c r="B36" s="24" t="s">
        <v>283</v>
      </c>
      <c r="C36" s="131" t="n">
        <v>69</v>
      </c>
      <c r="D36" s="144" t="s">
        <v>354</v>
      </c>
      <c r="E36" s="145" t="n">
        <v>44019</v>
      </c>
      <c r="H36" s="145" t="s">
        <v>11</v>
      </c>
      <c r="I36" s="145" t="s">
        <v>11</v>
      </c>
    </row>
    <row r="37" customFormat="false" ht="25.5" hidden="false" customHeight="true" outlineLevel="0" collapsed="false">
      <c r="A37" s="19" t="n">
        <v>34</v>
      </c>
      <c r="B37" s="24" t="s">
        <v>284</v>
      </c>
      <c r="C37" s="131" t="n">
        <v>80</v>
      </c>
      <c r="D37" s="144" t="s">
        <v>354</v>
      </c>
      <c r="E37" s="145" t="n">
        <v>44019</v>
      </c>
      <c r="H37" s="145" t="s">
        <v>11</v>
      </c>
      <c r="I37" s="145" t="s">
        <v>11</v>
      </c>
    </row>
    <row r="38" customFormat="false" ht="25.5" hidden="false" customHeight="true" outlineLevel="0" collapsed="false">
      <c r="A38" s="19" t="n">
        <v>35</v>
      </c>
      <c r="B38" s="24" t="s">
        <v>285</v>
      </c>
      <c r="C38" s="131" t="n">
        <v>74.75</v>
      </c>
      <c r="D38" s="144" t="s">
        <v>354</v>
      </c>
      <c r="E38" s="145" t="n">
        <v>44019</v>
      </c>
      <c r="H38" s="145" t="s">
        <v>11</v>
      </c>
      <c r="I38" s="145" t="s">
        <v>11</v>
      </c>
    </row>
    <row r="39" customFormat="false" ht="38.25" hidden="false" customHeight="true" outlineLevel="0" collapsed="false">
      <c r="A39" s="19" t="n">
        <v>36</v>
      </c>
      <c r="B39" s="24" t="s">
        <v>286</v>
      </c>
      <c r="C39" s="131" t="s">
        <v>287</v>
      </c>
      <c r="D39" s="144" t="s">
        <v>354</v>
      </c>
      <c r="E39" s="145" t="n">
        <v>44019</v>
      </c>
      <c r="H39" s="145" t="s">
        <v>11</v>
      </c>
      <c r="I39" s="145" t="s">
        <v>11</v>
      </c>
    </row>
    <row r="40" customFormat="false" ht="25.5" hidden="false" customHeight="true" outlineLevel="0" collapsed="false">
      <c r="A40" s="19" t="n">
        <v>37</v>
      </c>
      <c r="B40" s="24" t="s">
        <v>288</v>
      </c>
      <c r="C40" s="131" t="n">
        <v>96.97</v>
      </c>
      <c r="D40" s="144" t="s">
        <v>354</v>
      </c>
      <c r="E40" s="145" t="n">
        <v>44019</v>
      </c>
      <c r="H40" s="145" t="s">
        <v>11</v>
      </c>
      <c r="I40" s="145" t="s">
        <v>11</v>
      </c>
    </row>
    <row r="41" customFormat="false" ht="38.25" hidden="false" customHeight="true" outlineLevel="0" collapsed="false">
      <c r="A41" s="19" t="n">
        <v>38</v>
      </c>
      <c r="B41" s="24" t="s">
        <v>289</v>
      </c>
      <c r="C41" s="131" t="s">
        <v>290</v>
      </c>
      <c r="D41" s="144" t="s">
        <v>354</v>
      </c>
      <c r="E41" s="145" t="n">
        <v>44019</v>
      </c>
      <c r="H41" s="145" t="s">
        <v>11</v>
      </c>
      <c r="I41" s="145" t="s">
        <v>11</v>
      </c>
    </row>
    <row r="42" customFormat="false" ht="38.25" hidden="false" customHeight="true" outlineLevel="0" collapsed="false">
      <c r="A42" s="19" t="n">
        <v>39</v>
      </c>
      <c r="B42" s="24" t="s">
        <v>291</v>
      </c>
      <c r="C42" s="131" t="s">
        <v>292</v>
      </c>
      <c r="D42" s="144" t="s">
        <v>354</v>
      </c>
      <c r="E42" s="145" t="n">
        <v>44019</v>
      </c>
      <c r="H42" s="145" t="s">
        <v>11</v>
      </c>
      <c r="I42" s="145" t="s">
        <v>11</v>
      </c>
    </row>
    <row r="43" customFormat="false" ht="51" hidden="false" customHeight="true" outlineLevel="0" collapsed="false">
      <c r="A43" s="19" t="n">
        <v>40</v>
      </c>
      <c r="B43" s="24" t="s">
        <v>293</v>
      </c>
      <c r="C43" s="131" t="s">
        <v>294</v>
      </c>
      <c r="D43" s="144" t="s">
        <v>354</v>
      </c>
      <c r="E43" s="145" t="s">
        <v>11</v>
      </c>
      <c r="H43" s="145" t="n">
        <v>44029</v>
      </c>
      <c r="I43" s="145" t="s">
        <v>11</v>
      </c>
    </row>
    <row r="44" customFormat="false" ht="24" hidden="false" customHeight="true" outlineLevel="0" collapsed="false">
      <c r="A44" s="19" t="n">
        <v>41</v>
      </c>
      <c r="B44" s="24" t="s">
        <v>297</v>
      </c>
      <c r="C44" s="131" t="s">
        <v>298</v>
      </c>
      <c r="D44" s="144" t="s">
        <v>354</v>
      </c>
      <c r="E44" s="145" t="s">
        <v>11</v>
      </c>
      <c r="H44" s="145" t="n">
        <v>44029</v>
      </c>
      <c r="I44" s="145" t="s">
        <v>11</v>
      </c>
    </row>
    <row r="45" customFormat="false" ht="25.5" hidden="false" customHeight="true" outlineLevel="0" collapsed="false">
      <c r="A45" s="19" t="n">
        <v>42</v>
      </c>
      <c r="B45" s="24" t="s">
        <v>299</v>
      </c>
      <c r="C45" s="131" t="s">
        <v>300</v>
      </c>
      <c r="D45" s="144" t="s">
        <v>354</v>
      </c>
      <c r="E45" s="145" t="s">
        <v>11</v>
      </c>
      <c r="H45" s="145" t="n">
        <v>44029</v>
      </c>
      <c r="I45" s="145" t="s">
        <v>11</v>
      </c>
    </row>
    <row r="46" customFormat="false" ht="51" hidden="false" customHeight="true" outlineLevel="0" collapsed="false">
      <c r="A46" s="19" t="n">
        <v>43</v>
      </c>
      <c r="B46" s="24" t="s">
        <v>301</v>
      </c>
      <c r="C46" s="131" t="s">
        <v>302</v>
      </c>
      <c r="D46" s="144" t="s">
        <v>354</v>
      </c>
      <c r="E46" s="145" t="s">
        <v>11</v>
      </c>
      <c r="H46" s="145" t="n">
        <v>44029</v>
      </c>
      <c r="I46" s="145" t="s">
        <v>11</v>
      </c>
    </row>
    <row r="47" customFormat="false" ht="25.5" hidden="false" customHeight="true" outlineLevel="0" collapsed="false">
      <c r="A47" s="19" t="n">
        <v>44</v>
      </c>
      <c r="B47" s="24" t="s">
        <v>303</v>
      </c>
      <c r="C47" s="131" t="s">
        <v>304</v>
      </c>
      <c r="D47" s="144" t="s">
        <v>354</v>
      </c>
      <c r="E47" s="145" t="s">
        <v>356</v>
      </c>
      <c r="H47" s="145" t="n">
        <v>44029</v>
      </c>
      <c r="I47" s="145" t="s">
        <v>11</v>
      </c>
    </row>
    <row r="48" customFormat="false" ht="25.5" hidden="false" customHeight="true" outlineLevel="0" collapsed="false">
      <c r="A48" s="19" t="n">
        <v>45</v>
      </c>
      <c r="B48" s="24" t="s">
        <v>305</v>
      </c>
      <c r="C48" s="131" t="s">
        <v>306</v>
      </c>
      <c r="D48" s="144" t="s">
        <v>354</v>
      </c>
      <c r="E48" s="145" t="s">
        <v>11</v>
      </c>
      <c r="H48" s="145" t="n">
        <v>44029</v>
      </c>
      <c r="I48" s="145" t="s">
        <v>11</v>
      </c>
    </row>
    <row r="49" customFormat="false" ht="36" hidden="false" customHeight="true" outlineLevel="0" collapsed="false">
      <c r="A49" s="19" t="n">
        <v>46</v>
      </c>
      <c r="B49" s="24" t="s">
        <v>308</v>
      </c>
      <c r="C49" s="131" t="s">
        <v>309</v>
      </c>
      <c r="D49" s="144" t="s">
        <v>354</v>
      </c>
      <c r="E49" s="145"/>
      <c r="H49" s="145" t="n">
        <v>44029</v>
      </c>
      <c r="I49" s="145" t="s">
        <v>11</v>
      </c>
    </row>
    <row r="50" customFormat="false" ht="25.5" hidden="false" customHeight="true" outlineLevel="0" collapsed="false">
      <c r="A50" s="19" t="n">
        <v>47</v>
      </c>
      <c r="B50" s="24" t="s">
        <v>310</v>
      </c>
      <c r="C50" s="131" t="s">
        <v>311</v>
      </c>
      <c r="D50" s="144" t="s">
        <v>354</v>
      </c>
      <c r="E50" s="145" t="s">
        <v>11</v>
      </c>
      <c r="H50" s="145" t="n">
        <v>44029</v>
      </c>
      <c r="I50" s="145" t="s">
        <v>11</v>
      </c>
    </row>
    <row r="51" customFormat="false" ht="24" hidden="false" customHeight="true" outlineLevel="0" collapsed="false">
      <c r="A51" s="19" t="n">
        <v>48</v>
      </c>
      <c r="B51" s="24" t="s">
        <v>313</v>
      </c>
      <c r="C51" s="131" t="s">
        <v>314</v>
      </c>
      <c r="D51" s="144" t="s">
        <v>354</v>
      </c>
      <c r="E51" s="145" t="s">
        <v>11</v>
      </c>
      <c r="H51" s="145" t="n">
        <v>44029</v>
      </c>
      <c r="I51" s="145" t="s">
        <v>11</v>
      </c>
    </row>
    <row r="52" customFormat="false" ht="84" hidden="false" customHeight="true" outlineLevel="0" collapsed="false">
      <c r="A52" s="19" t="n">
        <v>49</v>
      </c>
      <c r="B52" s="24" t="s">
        <v>315</v>
      </c>
      <c r="C52" s="131" t="s">
        <v>316</v>
      </c>
      <c r="D52" s="144" t="s">
        <v>354</v>
      </c>
      <c r="E52" s="145" t="s">
        <v>11</v>
      </c>
      <c r="H52" s="145" t="s">
        <v>11</v>
      </c>
      <c r="I52" s="145" t="n">
        <v>44039</v>
      </c>
    </row>
    <row r="53" customFormat="false" ht="108" hidden="false" customHeight="true" outlineLevel="0" collapsed="false">
      <c r="A53" s="19" t="n">
        <v>50</v>
      </c>
      <c r="B53" s="24" t="s">
        <v>318</v>
      </c>
      <c r="C53" s="131" t="s">
        <v>319</v>
      </c>
      <c r="D53" s="144" t="s">
        <v>354</v>
      </c>
      <c r="E53" s="145" t="s">
        <v>11</v>
      </c>
      <c r="H53" s="145" t="s">
        <v>11</v>
      </c>
      <c r="I53" s="145" t="n">
        <v>44039</v>
      </c>
    </row>
    <row r="54" customFormat="false" ht="48" hidden="false" customHeight="true" outlineLevel="0" collapsed="false">
      <c r="A54" s="19" t="n">
        <v>51</v>
      </c>
      <c r="B54" s="24" t="s">
        <v>320</v>
      </c>
      <c r="C54" s="131" t="s">
        <v>321</v>
      </c>
      <c r="D54" s="144" t="s">
        <v>354</v>
      </c>
      <c r="E54" s="145" t="s">
        <v>11</v>
      </c>
      <c r="H54" s="145" t="s">
        <v>11</v>
      </c>
      <c r="I54" s="145" t="n">
        <v>44039</v>
      </c>
    </row>
    <row r="55" customFormat="false" ht="48" hidden="false" customHeight="true" outlineLevel="0" collapsed="false">
      <c r="A55" s="19" t="n">
        <v>52</v>
      </c>
      <c r="B55" s="38" t="s">
        <v>322</v>
      </c>
      <c r="C55" s="131" t="s">
        <v>323</v>
      </c>
      <c r="D55" s="144" t="s">
        <v>354</v>
      </c>
      <c r="E55" s="145" t="s">
        <v>11</v>
      </c>
      <c r="H55" s="145" t="s">
        <v>11</v>
      </c>
      <c r="I55" s="145" t="n">
        <v>44039</v>
      </c>
    </row>
    <row r="56" customFormat="false" ht="15" hidden="false" customHeight="true" outlineLevel="0" collapsed="false">
      <c r="A56" s="146" t="s">
        <v>17</v>
      </c>
      <c r="B56" s="147"/>
      <c r="C56" s="147"/>
      <c r="D56" s="0"/>
      <c r="E56" s="0"/>
    </row>
    <row r="57" customFormat="false" ht="14.25" hidden="false" customHeight="true" outlineLevel="0" collapsed="false">
      <c r="A57" s="148" t="s">
        <v>348</v>
      </c>
      <c r="B57" s="148"/>
      <c r="C57" s="148"/>
      <c r="D57" s="1" t="s">
        <v>349</v>
      </c>
      <c r="E57" s="1"/>
    </row>
    <row r="58" customFormat="false" ht="15" hidden="false" customHeight="true" outlineLevel="0" collapsed="false">
      <c r="A58" s="147"/>
      <c r="B58" s="149"/>
      <c r="C58" s="0"/>
      <c r="D58" s="0"/>
      <c r="E58" s="150"/>
    </row>
    <row r="59" customFormat="false" ht="15" hidden="false" customHeight="true" outlineLevel="0" collapsed="false">
      <c r="A59" s="151"/>
      <c r="B59" s="146"/>
      <c r="C59" s="0"/>
      <c r="D59" s="0"/>
      <c r="E59" s="150"/>
    </row>
    <row r="60" customFormat="false" ht="15" hidden="false" customHeight="true" outlineLevel="0" collapsed="false">
      <c r="A60" s="152" t="s">
        <v>20</v>
      </c>
      <c r="B60" s="147"/>
      <c r="C60" s="0"/>
      <c r="D60" s="0"/>
      <c r="E60" s="147"/>
    </row>
    <row r="61" customFormat="false" ht="14.25" hidden="false" customHeight="true" outlineLevel="0" collapsed="false">
      <c r="A61" s="12" t="s">
        <v>350</v>
      </c>
      <c r="B61" s="12"/>
      <c r="C61" s="12"/>
      <c r="D61" s="1" t="s">
        <v>349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90" zoomScaleNormal="90" zoomScalePageLayoutView="100" workbookViewId="0">
      <selection pane="topLeft" activeCell="A3" activeCellId="0" sqref="A3"/>
    </sheetView>
  </sheetViews>
  <sheetFormatPr defaultColWidth="10.453125" defaultRowHeight="14.25" zeroHeight="false" outlineLevelRow="0" outlineLevelCol="0"/>
  <cols>
    <col collapsed="false" customWidth="false" hidden="false" outlineLevel="0" max="2" min="2" style="153" width="10.46"/>
    <col collapsed="false" customWidth="true" hidden="false" outlineLevel="0" max="3" min="3" style="154" width="13.53"/>
    <col collapsed="false" customWidth="true" hidden="false" outlineLevel="0" max="5" min="5" style="0" width="17.72"/>
  </cols>
  <sheetData>
    <row r="1" customFormat="false" ht="17.1" hidden="false" customHeight="true" outlineLevel="0" collapsed="false">
      <c r="A1" s="155" t="s">
        <v>357</v>
      </c>
      <c r="B1" s="155"/>
      <c r="C1" s="155"/>
      <c r="D1" s="155"/>
      <c r="E1" s="155"/>
    </row>
    <row r="2" customFormat="false" ht="14.25" hidden="false" customHeight="true" outlineLevel="0" collapsed="false">
      <c r="A2" s="141" t="s">
        <v>358</v>
      </c>
      <c r="B2" s="141"/>
      <c r="C2" s="156"/>
    </row>
    <row r="3" customFormat="false" ht="24" hidden="false" customHeight="true" outlineLevel="0" collapsed="false">
      <c r="A3" s="133" t="s">
        <v>352</v>
      </c>
      <c r="B3" s="131" t="s">
        <v>123</v>
      </c>
      <c r="C3" s="132" t="s">
        <v>189</v>
      </c>
      <c r="D3" s="133" t="s">
        <v>221</v>
      </c>
      <c r="E3" s="157" t="s">
        <v>353</v>
      </c>
    </row>
    <row r="4" customFormat="false" ht="40.5" hidden="false" customHeight="true" outlineLevel="0" collapsed="false">
      <c r="A4" s="144" t="n">
        <v>1</v>
      </c>
      <c r="B4" s="158" t="s">
        <v>229</v>
      </c>
      <c r="C4" s="158" t="n">
        <v>1.2</v>
      </c>
      <c r="D4" s="144" t="s">
        <v>354</v>
      </c>
      <c r="E4" s="145"/>
    </row>
    <row r="5" customFormat="false" ht="40.5" hidden="false" customHeight="true" outlineLevel="0" collapsed="false">
      <c r="A5" s="144" t="n">
        <v>2</v>
      </c>
      <c r="B5" s="158" t="s">
        <v>233</v>
      </c>
      <c r="C5" s="158" t="s">
        <v>234</v>
      </c>
      <c r="D5" s="144" t="s">
        <v>354</v>
      </c>
      <c r="E5" s="159"/>
    </row>
    <row r="6" customFormat="false" ht="40.5" hidden="false" customHeight="true" outlineLevel="0" collapsed="false">
      <c r="A6" s="144" t="n">
        <v>3</v>
      </c>
      <c r="B6" s="158" t="s">
        <v>235</v>
      </c>
      <c r="C6" s="158" t="s">
        <v>236</v>
      </c>
      <c r="D6" s="144" t="s">
        <v>354</v>
      </c>
      <c r="E6" s="159"/>
    </row>
    <row r="7" customFormat="false" ht="27" hidden="false" customHeight="true" outlineLevel="0" collapsed="false">
      <c r="A7" s="144" t="n">
        <v>4</v>
      </c>
      <c r="B7" s="158" t="s">
        <v>237</v>
      </c>
      <c r="C7" s="158" t="s">
        <v>238</v>
      </c>
      <c r="D7" s="144" t="s">
        <v>354</v>
      </c>
      <c r="E7" s="159"/>
    </row>
    <row r="8" customFormat="false" ht="54" hidden="false" customHeight="true" outlineLevel="0" collapsed="false">
      <c r="A8" s="144" t="n">
        <v>5</v>
      </c>
      <c r="B8" s="158" t="s">
        <v>239</v>
      </c>
      <c r="C8" s="158" t="n">
        <v>18.19</v>
      </c>
      <c r="D8" s="144" t="s">
        <v>354</v>
      </c>
      <c r="E8" s="159"/>
    </row>
    <row r="9" customFormat="false" ht="40.5" hidden="false" customHeight="true" outlineLevel="0" collapsed="false">
      <c r="A9" s="144" t="n">
        <v>6</v>
      </c>
      <c r="B9" s="158" t="s">
        <v>240</v>
      </c>
      <c r="C9" s="158" t="n">
        <v>108</v>
      </c>
      <c r="D9" s="144" t="s">
        <v>354</v>
      </c>
      <c r="E9" s="159"/>
    </row>
    <row r="10" customFormat="false" ht="40.5" hidden="false" customHeight="true" outlineLevel="0" collapsed="false">
      <c r="A10" s="144" t="n">
        <v>7</v>
      </c>
      <c r="B10" s="158" t="s">
        <v>241</v>
      </c>
      <c r="C10" s="158" t="n">
        <v>22.21</v>
      </c>
      <c r="D10" s="144" t="s">
        <v>354</v>
      </c>
      <c r="E10" s="159"/>
    </row>
    <row r="11" customFormat="false" ht="40.5" hidden="false" customHeight="true" outlineLevel="0" collapsed="false">
      <c r="A11" s="144" t="n">
        <v>8</v>
      </c>
      <c r="B11" s="158" t="s">
        <v>242</v>
      </c>
      <c r="C11" s="158" t="n">
        <v>23.24</v>
      </c>
      <c r="D11" s="144" t="s">
        <v>354</v>
      </c>
      <c r="E11" s="159"/>
    </row>
    <row r="12" customFormat="false" ht="40.5" hidden="false" customHeight="true" outlineLevel="0" collapsed="false">
      <c r="A12" s="144" t="n">
        <v>9</v>
      </c>
      <c r="B12" s="158" t="s">
        <v>243</v>
      </c>
      <c r="C12" s="158" t="n">
        <v>25.26</v>
      </c>
      <c r="D12" s="144" t="s">
        <v>354</v>
      </c>
      <c r="E12" s="159"/>
    </row>
    <row r="13" customFormat="false" ht="40.5" hidden="false" customHeight="true" outlineLevel="0" collapsed="false">
      <c r="A13" s="144" t="n">
        <v>10</v>
      </c>
      <c r="B13" s="158" t="s">
        <v>244</v>
      </c>
      <c r="C13" s="158" t="n">
        <v>33.34</v>
      </c>
      <c r="D13" s="144" t="s">
        <v>354</v>
      </c>
      <c r="E13" s="159"/>
    </row>
    <row r="14" customFormat="false" ht="67.5" hidden="false" customHeight="true" outlineLevel="0" collapsed="false">
      <c r="A14" s="144" t="n">
        <v>11</v>
      </c>
      <c r="B14" s="158" t="s">
        <v>246</v>
      </c>
      <c r="C14" s="158" t="s">
        <v>247</v>
      </c>
      <c r="D14" s="144" t="s">
        <v>354</v>
      </c>
      <c r="E14" s="159"/>
    </row>
    <row r="15" customFormat="false" ht="81" hidden="false" customHeight="true" outlineLevel="0" collapsed="false">
      <c r="A15" s="144" t="n">
        <v>12</v>
      </c>
      <c r="B15" s="158" t="s">
        <v>248</v>
      </c>
      <c r="C15" s="158" t="n">
        <v>37</v>
      </c>
      <c r="D15" s="144" t="s">
        <v>354</v>
      </c>
      <c r="E15" s="159"/>
    </row>
    <row r="16" customFormat="false" ht="54" hidden="false" customHeight="true" outlineLevel="0" collapsed="false">
      <c r="A16" s="144" t="n">
        <v>13</v>
      </c>
      <c r="B16" s="158" t="s">
        <v>249</v>
      </c>
      <c r="C16" s="158" t="s">
        <v>355</v>
      </c>
      <c r="D16" s="144" t="s">
        <v>354</v>
      </c>
      <c r="E16" s="159"/>
    </row>
    <row r="17" customFormat="false" ht="40.5" hidden="false" customHeight="true" outlineLevel="0" collapsed="false">
      <c r="A17" s="144" t="n">
        <v>14</v>
      </c>
      <c r="B17" s="158" t="s">
        <v>253</v>
      </c>
      <c r="C17" s="158" t="s">
        <v>254</v>
      </c>
      <c r="D17" s="144" t="s">
        <v>354</v>
      </c>
      <c r="E17" s="159"/>
    </row>
    <row r="18" customFormat="false" ht="40.5" hidden="false" customHeight="true" outlineLevel="0" collapsed="false">
      <c r="A18" s="144" t="n">
        <v>15</v>
      </c>
      <c r="B18" s="158" t="s">
        <v>255</v>
      </c>
      <c r="C18" s="158" t="n">
        <v>55.63</v>
      </c>
      <c r="D18" s="144" t="s">
        <v>354</v>
      </c>
      <c r="E18" s="159"/>
    </row>
    <row r="19" customFormat="false" ht="40.5" hidden="false" customHeight="true" outlineLevel="0" collapsed="false">
      <c r="A19" s="144" t="n">
        <v>16</v>
      </c>
      <c r="B19" s="158" t="s">
        <v>258</v>
      </c>
      <c r="C19" s="158" t="n">
        <v>64.67</v>
      </c>
      <c r="D19" s="144" t="s">
        <v>354</v>
      </c>
      <c r="E19" s="159"/>
    </row>
    <row r="20" customFormat="false" ht="40.5" hidden="false" customHeight="true" outlineLevel="0" collapsed="false">
      <c r="A20" s="144" t="n">
        <v>17</v>
      </c>
      <c r="B20" s="158" t="s">
        <v>259</v>
      </c>
      <c r="C20" s="158" t="n">
        <v>65.66</v>
      </c>
      <c r="D20" s="144" t="s">
        <v>354</v>
      </c>
      <c r="E20" s="159"/>
    </row>
    <row r="21" customFormat="false" ht="54" hidden="false" customHeight="true" outlineLevel="0" collapsed="false">
      <c r="A21" s="144" t="n">
        <v>18</v>
      </c>
      <c r="B21" s="158" t="s">
        <v>260</v>
      </c>
      <c r="C21" s="158" t="s">
        <v>261</v>
      </c>
      <c r="D21" s="144" t="s">
        <v>354</v>
      </c>
      <c r="E21" s="159"/>
    </row>
    <row r="22" customFormat="false" ht="40.5" hidden="false" customHeight="true" outlineLevel="0" collapsed="false">
      <c r="A22" s="144" t="n">
        <v>19</v>
      </c>
      <c r="B22" s="158" t="s">
        <v>262</v>
      </c>
      <c r="C22" s="158" t="n">
        <v>27.28</v>
      </c>
      <c r="D22" s="144" t="s">
        <v>354</v>
      </c>
      <c r="E22" s="159"/>
    </row>
    <row r="23" customFormat="false" ht="67.5" hidden="false" customHeight="true" outlineLevel="0" collapsed="false">
      <c r="A23" s="144" t="n">
        <v>20</v>
      </c>
      <c r="B23" s="158" t="s">
        <v>263</v>
      </c>
      <c r="C23" s="158" t="s">
        <v>264</v>
      </c>
      <c r="D23" s="144" t="s">
        <v>354</v>
      </c>
      <c r="E23" s="159"/>
    </row>
    <row r="24" customFormat="false" ht="27" hidden="false" customHeight="true" outlineLevel="0" collapsed="false">
      <c r="A24" s="144" t="n">
        <v>21</v>
      </c>
      <c r="B24" s="158" t="s">
        <v>265</v>
      </c>
      <c r="C24" s="158" t="s">
        <v>266</v>
      </c>
      <c r="D24" s="144" t="s">
        <v>354</v>
      </c>
      <c r="E24" s="159"/>
    </row>
    <row r="25" customFormat="false" ht="14.25" hidden="false" customHeight="true" outlineLevel="0" collapsed="false">
      <c r="A25" s="144" t="n">
        <v>22</v>
      </c>
      <c r="B25" s="158" t="s">
        <v>267</v>
      </c>
      <c r="C25" s="158" t="n">
        <v>10.9</v>
      </c>
      <c r="D25" s="144" t="s">
        <v>354</v>
      </c>
      <c r="E25" s="159"/>
    </row>
    <row r="26" customFormat="false" ht="40.5" hidden="false" customHeight="true" outlineLevel="0" collapsed="false">
      <c r="A26" s="144" t="n">
        <v>23</v>
      </c>
      <c r="B26" s="158" t="s">
        <v>268</v>
      </c>
      <c r="C26" s="158" t="n">
        <v>114</v>
      </c>
      <c r="D26" s="144" t="s">
        <v>354</v>
      </c>
      <c r="E26" s="159"/>
    </row>
    <row r="27" customFormat="false" ht="40.5" hidden="false" customHeight="true" outlineLevel="0" collapsed="false">
      <c r="A27" s="144" t="n">
        <v>24</v>
      </c>
      <c r="B27" s="158" t="s">
        <v>269</v>
      </c>
      <c r="C27" s="158" t="s">
        <v>270</v>
      </c>
      <c r="D27" s="144" t="s">
        <v>354</v>
      </c>
      <c r="E27" s="159"/>
    </row>
    <row r="28" customFormat="false" ht="40.5" hidden="false" customHeight="true" outlineLevel="0" collapsed="false">
      <c r="A28" s="144" t="n">
        <v>25</v>
      </c>
      <c r="B28" s="158" t="s">
        <v>271</v>
      </c>
      <c r="C28" s="158" t="n">
        <v>112</v>
      </c>
      <c r="D28" s="144" t="s">
        <v>354</v>
      </c>
      <c r="E28" s="159"/>
    </row>
    <row r="29" customFormat="false" ht="40.5" hidden="false" customHeight="true" outlineLevel="0" collapsed="false">
      <c r="A29" s="144" t="n">
        <v>26</v>
      </c>
      <c r="B29" s="158" t="s">
        <v>272</v>
      </c>
      <c r="C29" s="158" t="n">
        <v>116</v>
      </c>
      <c r="D29" s="144" t="s">
        <v>354</v>
      </c>
      <c r="E29" s="159"/>
    </row>
    <row r="30" customFormat="false" ht="67.5" hidden="false" customHeight="true" outlineLevel="0" collapsed="false">
      <c r="A30" s="144" t="n">
        <v>27</v>
      </c>
      <c r="B30" s="158" t="s">
        <v>263</v>
      </c>
      <c r="C30" s="158" t="s">
        <v>274</v>
      </c>
      <c r="D30" s="144" t="s">
        <v>354</v>
      </c>
      <c r="E30" s="159"/>
    </row>
    <row r="31" customFormat="false" ht="40.5" hidden="false" customHeight="true" outlineLevel="0" collapsed="false">
      <c r="A31" s="144" t="n">
        <v>28</v>
      </c>
      <c r="B31" s="158" t="s">
        <v>262</v>
      </c>
      <c r="C31" s="158" t="n">
        <v>51.52</v>
      </c>
      <c r="D31" s="144" t="s">
        <v>354</v>
      </c>
      <c r="E31" s="159"/>
    </row>
    <row r="32" customFormat="false" ht="54" hidden="false" customHeight="true" outlineLevel="0" collapsed="false">
      <c r="A32" s="144" t="n">
        <v>29</v>
      </c>
      <c r="B32" s="158" t="s">
        <v>275</v>
      </c>
      <c r="C32" s="158" t="n">
        <v>126</v>
      </c>
      <c r="D32" s="144" t="s">
        <v>354</v>
      </c>
      <c r="E32" s="159"/>
    </row>
    <row r="33" customFormat="false" ht="40.5" hidden="false" customHeight="true" outlineLevel="0" collapsed="false">
      <c r="A33" s="144" t="n">
        <v>30</v>
      </c>
      <c r="B33" s="158" t="s">
        <v>277</v>
      </c>
      <c r="C33" s="158" t="s">
        <v>278</v>
      </c>
      <c r="D33" s="144" t="s">
        <v>354</v>
      </c>
      <c r="E33" s="159"/>
    </row>
    <row r="34" customFormat="false" ht="54" hidden="false" customHeight="true" outlineLevel="0" collapsed="false">
      <c r="A34" s="144" t="n">
        <v>31</v>
      </c>
      <c r="B34" s="158" t="s">
        <v>279</v>
      </c>
      <c r="C34" s="158" t="s">
        <v>280</v>
      </c>
      <c r="D34" s="144" t="s">
        <v>354</v>
      </c>
      <c r="E34" s="159"/>
    </row>
    <row r="35" customFormat="false" ht="27" hidden="false" customHeight="true" outlineLevel="0" collapsed="false">
      <c r="A35" s="144" t="n">
        <v>32</v>
      </c>
      <c r="B35" s="158" t="s">
        <v>281</v>
      </c>
      <c r="C35" s="158" t="s">
        <v>282</v>
      </c>
      <c r="D35" s="144" t="s">
        <v>354</v>
      </c>
      <c r="E35" s="159"/>
    </row>
    <row r="36" customFormat="false" ht="67.5" hidden="false" customHeight="true" outlineLevel="0" collapsed="false">
      <c r="A36" s="144" t="n">
        <v>33</v>
      </c>
      <c r="B36" s="158" t="s">
        <v>283</v>
      </c>
      <c r="C36" s="158" t="n">
        <v>69</v>
      </c>
      <c r="D36" s="144" t="s">
        <v>354</v>
      </c>
      <c r="E36" s="159"/>
    </row>
    <row r="37" customFormat="false" ht="27" hidden="false" customHeight="true" outlineLevel="0" collapsed="false">
      <c r="A37" s="144" t="n">
        <v>34</v>
      </c>
      <c r="B37" s="158" t="s">
        <v>284</v>
      </c>
      <c r="C37" s="158" t="n">
        <v>80</v>
      </c>
      <c r="D37" s="144" t="s">
        <v>354</v>
      </c>
      <c r="E37" s="159"/>
    </row>
    <row r="38" customFormat="false" ht="27" hidden="false" customHeight="true" outlineLevel="0" collapsed="false">
      <c r="A38" s="144" t="n">
        <v>35</v>
      </c>
      <c r="B38" s="158" t="s">
        <v>285</v>
      </c>
      <c r="C38" s="158" t="n">
        <v>74.75</v>
      </c>
      <c r="D38" s="144" t="s">
        <v>354</v>
      </c>
      <c r="E38" s="159"/>
    </row>
    <row r="39" customFormat="false" ht="40.5" hidden="false" customHeight="true" outlineLevel="0" collapsed="false">
      <c r="A39" s="144" t="n">
        <v>36</v>
      </c>
      <c r="B39" s="158" t="s">
        <v>286</v>
      </c>
      <c r="C39" s="158" t="s">
        <v>287</v>
      </c>
      <c r="D39" s="144" t="s">
        <v>354</v>
      </c>
      <c r="E39" s="159"/>
    </row>
    <row r="40" customFormat="false" ht="40.5" hidden="false" customHeight="true" outlineLevel="0" collapsed="false">
      <c r="A40" s="144" t="n">
        <v>37</v>
      </c>
      <c r="B40" s="158" t="s">
        <v>288</v>
      </c>
      <c r="C40" s="158" t="n">
        <v>96.97</v>
      </c>
      <c r="D40" s="144" t="s">
        <v>354</v>
      </c>
      <c r="E40" s="159"/>
    </row>
    <row r="41" customFormat="false" ht="27" hidden="false" customHeight="true" outlineLevel="0" collapsed="false">
      <c r="A41" s="144" t="n">
        <v>38</v>
      </c>
      <c r="B41" s="158" t="s">
        <v>359</v>
      </c>
      <c r="C41" s="158" t="s">
        <v>360</v>
      </c>
      <c r="D41" s="144" t="s">
        <v>354</v>
      </c>
      <c r="E41" s="159"/>
    </row>
    <row r="42" customFormat="false" ht="40.5" hidden="false" customHeight="true" outlineLevel="0" collapsed="false">
      <c r="A42" s="144" t="n">
        <v>39</v>
      </c>
      <c r="B42" s="158" t="s">
        <v>289</v>
      </c>
      <c r="C42" s="158" t="s">
        <v>290</v>
      </c>
      <c r="D42" s="144" t="s">
        <v>354</v>
      </c>
      <c r="E42" s="159"/>
    </row>
    <row r="43" customFormat="false" ht="40.5" hidden="false" customHeight="true" outlineLevel="0" collapsed="false">
      <c r="A43" s="144" t="n">
        <v>40</v>
      </c>
      <c r="B43" s="158" t="s">
        <v>291</v>
      </c>
      <c r="C43" s="158" t="s">
        <v>292</v>
      </c>
      <c r="D43" s="144" t="s">
        <v>354</v>
      </c>
      <c r="E43" s="159"/>
    </row>
    <row r="44" customFormat="false" ht="54" hidden="false" customHeight="true" outlineLevel="0" collapsed="false">
      <c r="A44" s="144" t="n">
        <v>41</v>
      </c>
      <c r="B44" s="158" t="s">
        <v>293</v>
      </c>
      <c r="C44" s="158" t="s">
        <v>294</v>
      </c>
      <c r="D44" s="144" t="s">
        <v>354</v>
      </c>
      <c r="E44" s="159"/>
    </row>
    <row r="45" customFormat="false" ht="27" hidden="false" customHeight="true" outlineLevel="0" collapsed="false">
      <c r="A45" s="144" t="n">
        <v>42</v>
      </c>
      <c r="B45" s="158" t="s">
        <v>297</v>
      </c>
      <c r="C45" s="158" t="s">
        <v>298</v>
      </c>
      <c r="D45" s="144" t="s">
        <v>354</v>
      </c>
      <c r="E45" s="159"/>
    </row>
    <row r="46" customFormat="false" ht="27" hidden="false" customHeight="true" outlineLevel="0" collapsed="false">
      <c r="A46" s="144" t="n">
        <v>43</v>
      </c>
      <c r="B46" s="158" t="s">
        <v>299</v>
      </c>
      <c r="C46" s="158" t="s">
        <v>300</v>
      </c>
      <c r="D46" s="144" t="s">
        <v>354</v>
      </c>
      <c r="E46" s="159"/>
    </row>
    <row r="47" customFormat="false" ht="54" hidden="false" customHeight="true" outlineLevel="0" collapsed="false">
      <c r="A47" s="144" t="n">
        <v>44</v>
      </c>
      <c r="B47" s="158" t="s">
        <v>301</v>
      </c>
      <c r="C47" s="158" t="s">
        <v>302</v>
      </c>
      <c r="D47" s="144" t="s">
        <v>354</v>
      </c>
      <c r="E47" s="159"/>
    </row>
    <row r="48" customFormat="false" ht="27" hidden="false" customHeight="true" outlineLevel="0" collapsed="false">
      <c r="A48" s="144" t="n">
        <v>45</v>
      </c>
      <c r="B48" s="158" t="s">
        <v>303</v>
      </c>
      <c r="C48" s="158" t="s">
        <v>304</v>
      </c>
      <c r="D48" s="144" t="s">
        <v>354</v>
      </c>
      <c r="E48" s="159"/>
    </row>
    <row r="49" customFormat="false" ht="27" hidden="false" customHeight="true" outlineLevel="0" collapsed="false">
      <c r="A49" s="144" t="n">
        <v>46</v>
      </c>
      <c r="B49" s="158" t="s">
        <v>305</v>
      </c>
      <c r="C49" s="158" t="s">
        <v>306</v>
      </c>
      <c r="D49" s="144" t="s">
        <v>354</v>
      </c>
      <c r="E49" s="159"/>
    </row>
    <row r="50" customFormat="false" ht="27" hidden="false" customHeight="true" outlineLevel="0" collapsed="false">
      <c r="A50" s="144" t="n">
        <v>47</v>
      </c>
      <c r="B50" s="158" t="s">
        <v>308</v>
      </c>
      <c r="C50" s="158" t="s">
        <v>309</v>
      </c>
      <c r="D50" s="144" t="s">
        <v>354</v>
      </c>
      <c r="E50" s="159"/>
    </row>
    <row r="51" customFormat="false" ht="27" hidden="false" customHeight="true" outlineLevel="0" collapsed="false">
      <c r="A51" s="144" t="n">
        <v>48</v>
      </c>
      <c r="B51" s="158" t="s">
        <v>310</v>
      </c>
      <c r="C51" s="158" t="s">
        <v>311</v>
      </c>
      <c r="D51" s="144" t="s">
        <v>354</v>
      </c>
      <c r="E51" s="159"/>
    </row>
    <row r="52" customFormat="false" ht="27" hidden="false" customHeight="true" outlineLevel="0" collapsed="false">
      <c r="A52" s="144" t="n">
        <v>49</v>
      </c>
      <c r="B52" s="158" t="s">
        <v>313</v>
      </c>
      <c r="C52" s="158" t="s">
        <v>314</v>
      </c>
      <c r="D52" s="144" t="s">
        <v>354</v>
      </c>
      <c r="E52" s="159"/>
    </row>
    <row r="53" customFormat="false" ht="14.25" hidden="false" customHeight="true" outlineLevel="0" collapsed="false">
      <c r="A53" s="144" t="n">
        <v>50</v>
      </c>
      <c r="B53" s="158" t="s">
        <v>361</v>
      </c>
      <c r="C53" s="158" t="s">
        <v>362</v>
      </c>
      <c r="D53" s="144" t="s">
        <v>354</v>
      </c>
      <c r="E53" s="159"/>
    </row>
    <row r="54" customFormat="false" ht="54" hidden="false" customHeight="true" outlineLevel="0" collapsed="false">
      <c r="A54" s="144" t="n">
        <v>51</v>
      </c>
      <c r="B54" s="160" t="s">
        <v>363</v>
      </c>
      <c r="C54" s="161" t="s">
        <v>364</v>
      </c>
      <c r="D54" s="144" t="s">
        <v>354</v>
      </c>
      <c r="E54" s="159"/>
    </row>
    <row r="55" customFormat="false" ht="81" hidden="false" customHeight="true" outlineLevel="0" collapsed="false">
      <c r="A55" s="144" t="n">
        <v>52</v>
      </c>
      <c r="B55" s="162" t="s">
        <v>365</v>
      </c>
      <c r="C55" s="163" t="s">
        <v>366</v>
      </c>
      <c r="D55" s="144" t="s">
        <v>354</v>
      </c>
      <c r="E55" s="159"/>
    </row>
    <row r="56" customFormat="false" ht="40.5" hidden="false" customHeight="true" outlineLevel="0" collapsed="false">
      <c r="A56" s="144" t="n">
        <v>53</v>
      </c>
      <c r="B56" s="162" t="s">
        <v>367</v>
      </c>
      <c r="C56" s="163" t="n">
        <v>20.21</v>
      </c>
      <c r="D56" s="144" t="s">
        <v>354</v>
      </c>
      <c r="E56" s="159"/>
    </row>
    <row r="57" customFormat="false" ht="27" hidden="false" customHeight="true" outlineLevel="0" collapsed="false">
      <c r="A57" s="144" t="n">
        <v>54</v>
      </c>
      <c r="B57" s="162" t="s">
        <v>299</v>
      </c>
      <c r="C57" s="163" t="s">
        <v>368</v>
      </c>
      <c r="D57" s="144" t="s">
        <v>354</v>
      </c>
      <c r="E57" s="159"/>
    </row>
    <row r="58" customFormat="false" ht="40.5" hidden="false" customHeight="true" outlineLevel="0" collapsed="false">
      <c r="A58" s="144" t="n">
        <v>55</v>
      </c>
      <c r="B58" s="162" t="s">
        <v>369</v>
      </c>
      <c r="C58" s="163" t="s">
        <v>370</v>
      </c>
      <c r="D58" s="144" t="s">
        <v>354</v>
      </c>
      <c r="E58" s="159"/>
    </row>
    <row r="59" customFormat="false" ht="27" hidden="false" customHeight="true" outlineLevel="0" collapsed="false">
      <c r="A59" s="144" t="n">
        <v>56</v>
      </c>
      <c r="B59" s="162" t="s">
        <v>371</v>
      </c>
      <c r="C59" s="163" t="s">
        <v>372</v>
      </c>
      <c r="D59" s="144" t="s">
        <v>354</v>
      </c>
      <c r="E59" s="159"/>
    </row>
    <row r="60" customFormat="false" ht="54" hidden="false" customHeight="true" outlineLevel="0" collapsed="false">
      <c r="A60" s="144" t="n">
        <v>57</v>
      </c>
      <c r="B60" s="162" t="s">
        <v>373</v>
      </c>
      <c r="C60" s="163" t="s">
        <v>374</v>
      </c>
      <c r="D60" s="144" t="s">
        <v>354</v>
      </c>
      <c r="E60" s="159"/>
    </row>
    <row r="61" customFormat="false" ht="40.5" hidden="false" customHeight="true" outlineLevel="0" collapsed="false">
      <c r="A61" s="144" t="n">
        <v>58</v>
      </c>
      <c r="B61" s="162" t="s">
        <v>375</v>
      </c>
      <c r="C61" s="163" t="n">
        <v>76.77</v>
      </c>
      <c r="D61" s="144" t="s">
        <v>354</v>
      </c>
      <c r="E61" s="159"/>
    </row>
    <row r="62" customFormat="false" ht="54" hidden="false" customHeight="true" outlineLevel="0" collapsed="false">
      <c r="A62" s="144" t="n">
        <v>59</v>
      </c>
      <c r="B62" s="162" t="s">
        <v>376</v>
      </c>
      <c r="C62" s="163" t="s">
        <v>377</v>
      </c>
      <c r="D62" s="144" t="s">
        <v>354</v>
      </c>
      <c r="E62" s="159"/>
    </row>
    <row r="63" customFormat="false" ht="54" hidden="false" customHeight="true" outlineLevel="0" collapsed="false">
      <c r="A63" s="144" t="n">
        <v>60</v>
      </c>
      <c r="B63" s="162" t="s">
        <v>378</v>
      </c>
      <c r="C63" s="163" t="s">
        <v>379</v>
      </c>
      <c r="D63" s="144" t="s">
        <v>354</v>
      </c>
      <c r="E63" s="159"/>
    </row>
    <row r="64" customFormat="false" ht="27" hidden="false" customHeight="true" outlineLevel="0" collapsed="false">
      <c r="A64" s="144" t="n">
        <v>61</v>
      </c>
      <c r="B64" s="162" t="s">
        <v>380</v>
      </c>
      <c r="C64" s="163" t="s">
        <v>381</v>
      </c>
      <c r="D64" s="144" t="s">
        <v>354</v>
      </c>
      <c r="E64" s="159"/>
    </row>
    <row r="65" customFormat="false" ht="54" hidden="false" customHeight="true" outlineLevel="0" collapsed="false">
      <c r="A65" s="144" t="n">
        <v>62</v>
      </c>
      <c r="B65" s="162" t="s">
        <v>382</v>
      </c>
      <c r="C65" s="163" t="s">
        <v>383</v>
      </c>
      <c r="D65" s="144" t="s">
        <v>354</v>
      </c>
      <c r="E65" s="159"/>
    </row>
    <row r="66" customFormat="false" ht="54" hidden="false" customHeight="true" outlineLevel="0" collapsed="false">
      <c r="A66" s="144" t="n">
        <v>63</v>
      </c>
      <c r="B66" s="162" t="s">
        <v>384</v>
      </c>
      <c r="C66" s="163" t="s">
        <v>385</v>
      </c>
      <c r="D66" s="144" t="s">
        <v>354</v>
      </c>
      <c r="E66" s="159"/>
    </row>
    <row r="67" customFormat="false" ht="54" hidden="false" customHeight="true" outlineLevel="0" collapsed="false">
      <c r="A67" s="144" t="n">
        <v>64</v>
      </c>
      <c r="B67" s="162" t="s">
        <v>386</v>
      </c>
      <c r="C67" s="163" t="s">
        <v>387</v>
      </c>
      <c r="D67" s="144" t="s">
        <v>354</v>
      </c>
      <c r="E67" s="159"/>
    </row>
    <row r="68" customFormat="false" ht="54" hidden="false" customHeight="true" outlineLevel="0" collapsed="false">
      <c r="A68" s="144" t="n">
        <v>65</v>
      </c>
      <c r="B68" s="162" t="s">
        <v>388</v>
      </c>
      <c r="C68" s="163" t="n">
        <v>135.136</v>
      </c>
      <c r="D68" s="144" t="s">
        <v>354</v>
      </c>
      <c r="E68" s="159"/>
    </row>
    <row r="69" customFormat="false" ht="27" hidden="false" customHeight="true" outlineLevel="0" collapsed="false">
      <c r="A69" s="144" t="n">
        <v>66</v>
      </c>
      <c r="B69" s="164" t="s">
        <v>389</v>
      </c>
      <c r="C69" s="163" t="n">
        <v>137.138</v>
      </c>
      <c r="D69" s="144" t="s">
        <v>354</v>
      </c>
      <c r="E69" s="159"/>
    </row>
    <row r="70" customFormat="false" ht="27" hidden="false" customHeight="true" outlineLevel="0" collapsed="false">
      <c r="A70" s="144" t="n">
        <v>67</v>
      </c>
      <c r="B70" s="164" t="s">
        <v>390</v>
      </c>
      <c r="C70" s="163" t="n">
        <v>140.139</v>
      </c>
      <c r="D70" s="144" t="s">
        <v>354</v>
      </c>
      <c r="E70" s="159"/>
    </row>
    <row r="71" customFormat="false" ht="27" hidden="false" customHeight="true" outlineLevel="0" collapsed="false">
      <c r="A71" s="144" t="n">
        <v>68</v>
      </c>
      <c r="B71" s="164" t="s">
        <v>391</v>
      </c>
      <c r="C71" s="163" t="n">
        <v>141.142</v>
      </c>
      <c r="D71" s="144" t="s">
        <v>354</v>
      </c>
      <c r="E71" s="159"/>
    </row>
    <row r="72" customFormat="false" ht="14.25" hidden="false" customHeight="true" outlineLevel="0" collapsed="false">
      <c r="A72" s="144" t="n">
        <v>69</v>
      </c>
      <c r="B72" s="164" t="s">
        <v>361</v>
      </c>
      <c r="C72" s="163" t="s">
        <v>392</v>
      </c>
      <c r="D72" s="144" t="s">
        <v>354</v>
      </c>
      <c r="E72" s="159"/>
    </row>
    <row r="73" customFormat="false" ht="40.5" hidden="false" customHeight="true" outlineLevel="0" collapsed="false">
      <c r="A73" s="144" t="n">
        <v>70</v>
      </c>
      <c r="B73" s="164" t="s">
        <v>393</v>
      </c>
      <c r="C73" s="163" t="s">
        <v>394</v>
      </c>
      <c r="D73" s="144" t="s">
        <v>354</v>
      </c>
      <c r="E73" s="159"/>
    </row>
    <row r="74" customFormat="false" ht="27" hidden="false" customHeight="true" outlineLevel="0" collapsed="false">
      <c r="A74" s="144" t="n">
        <v>71</v>
      </c>
      <c r="B74" s="164" t="s">
        <v>395</v>
      </c>
      <c r="C74" s="163" t="s">
        <v>396</v>
      </c>
      <c r="D74" s="144" t="s">
        <v>354</v>
      </c>
      <c r="E74" s="159"/>
    </row>
    <row r="75" customFormat="false" ht="54" hidden="false" customHeight="true" outlineLevel="0" collapsed="false">
      <c r="A75" s="144" t="n">
        <v>72</v>
      </c>
      <c r="B75" s="164" t="s">
        <v>397</v>
      </c>
      <c r="C75" s="163" t="s">
        <v>398</v>
      </c>
      <c r="D75" s="144" t="s">
        <v>354</v>
      </c>
      <c r="E75" s="159"/>
    </row>
    <row r="76" customFormat="false" ht="54" hidden="false" customHeight="true" outlineLevel="0" collapsed="false">
      <c r="A76" s="144" t="n">
        <v>73</v>
      </c>
      <c r="B76" s="164" t="s">
        <v>399</v>
      </c>
      <c r="C76" s="163" t="s">
        <v>400</v>
      </c>
      <c r="D76" s="144" t="s">
        <v>354</v>
      </c>
      <c r="E76" s="159"/>
    </row>
    <row r="77" customFormat="false" ht="27" hidden="false" customHeight="true" outlineLevel="0" collapsed="false">
      <c r="A77" s="144" t="n">
        <v>74</v>
      </c>
      <c r="B77" s="164" t="s">
        <v>401</v>
      </c>
      <c r="C77" s="163" t="n">
        <v>164.165</v>
      </c>
      <c r="D77" s="144" t="s">
        <v>354</v>
      </c>
      <c r="E77" s="159"/>
    </row>
    <row r="78" customFormat="false" ht="27" hidden="false" customHeight="true" outlineLevel="0" collapsed="false">
      <c r="A78" s="144" t="n">
        <v>75</v>
      </c>
      <c r="B78" s="164" t="s">
        <v>402</v>
      </c>
      <c r="C78" s="163" t="s">
        <v>403</v>
      </c>
      <c r="D78" s="144" t="s">
        <v>354</v>
      </c>
      <c r="E78" s="159"/>
    </row>
    <row r="79" customFormat="false" ht="14.25" hidden="false" customHeight="true" outlineLevel="0" collapsed="false">
      <c r="A79" s="129"/>
      <c r="B79" s="129"/>
      <c r="C79" s="126"/>
      <c r="D79" s="129"/>
      <c r="E79" s="129"/>
    </row>
    <row r="80" customFormat="false" ht="14.25" hidden="false" customHeight="true" outlineLevel="0" collapsed="false">
      <c r="A80" s="129"/>
      <c r="B80" s="129"/>
      <c r="C80" s="126"/>
      <c r="D80" s="129"/>
      <c r="E80" s="129"/>
    </row>
    <row r="81" customFormat="false" ht="14.25" hidden="false" customHeight="true" outlineLevel="0" collapsed="false">
      <c r="A81" s="129"/>
      <c r="B81" s="129"/>
      <c r="C81" s="126"/>
      <c r="D81" s="129"/>
      <c r="E81" s="129"/>
    </row>
    <row r="82" customFormat="false" ht="14.25" hidden="false" customHeight="true" outlineLevel="0" collapsed="false">
      <c r="A82" s="129"/>
      <c r="B82" s="129"/>
      <c r="C82" s="126"/>
      <c r="D82" s="129"/>
      <c r="E82" s="129"/>
    </row>
    <row r="83" customFormat="false" ht="14.25" hidden="false" customHeight="true" outlineLevel="0" collapsed="false">
      <c r="A83" s="137" t="s">
        <v>17</v>
      </c>
      <c r="B83" s="129"/>
      <c r="C83" s="129"/>
      <c r="D83" s="129"/>
      <c r="E83" s="129"/>
    </row>
    <row r="84" customFormat="false" ht="25.35" hidden="false" customHeight="true" outlineLevel="0" collapsed="false">
      <c r="A84" s="165" t="s">
        <v>348</v>
      </c>
      <c r="B84" s="165"/>
      <c r="C84" s="165"/>
      <c r="D84" s="166" t="s">
        <v>349</v>
      </c>
      <c r="E84" s="166"/>
    </row>
    <row r="85" customFormat="false" ht="14.25" hidden="false" customHeight="true" outlineLevel="0" collapsed="false">
      <c r="A85" s="129"/>
      <c r="B85" s="167"/>
      <c r="C85" s="129"/>
      <c r="D85" s="129"/>
      <c r="E85" s="137"/>
      <c r="G85" s="2"/>
    </row>
    <row r="86" customFormat="false" ht="14.25" hidden="false" customHeight="true" outlineLevel="0" collapsed="false">
      <c r="A86" s="168"/>
      <c r="B86" s="137"/>
      <c r="C86" s="129"/>
      <c r="D86" s="129"/>
      <c r="E86" s="137"/>
    </row>
    <row r="87" customFormat="false" ht="14.25" hidden="false" customHeight="true" outlineLevel="0" collapsed="false">
      <c r="A87" s="124" t="s">
        <v>20</v>
      </c>
      <c r="B87" s="129"/>
      <c r="C87" s="129"/>
      <c r="D87" s="129"/>
      <c r="E87" s="129"/>
    </row>
    <row r="88" customFormat="false" ht="15.75" hidden="false" customHeight="true" outlineLevel="0" collapsed="false">
      <c r="A88" s="169" t="s">
        <v>350</v>
      </c>
      <c r="B88" s="169"/>
      <c r="C88" s="169"/>
      <c r="D88" s="140" t="s">
        <v>349</v>
      </c>
      <c r="E88" s="14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1242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2022-05-11T07:15:49Z</cp:lastPrinted>
  <dcterms:modified xsi:type="dcterms:W3CDTF">2022-05-15T19:07:15Z</dcterms:modified>
  <cp:revision>154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