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4.xml" ContentType="application/vnd.openxmlformats-officedocument.spreadsheetml.comments+xml"/>
  <Override PartName="/xl/_rels/workbook.xml.rels" ContentType="application/vnd.openxmlformats-package.relationships+xml"/>
  <Override PartName="/xl/media/image1.png" ContentType="image/png"/>
  <Override PartName="/xl/comments12.xml" ContentType="application/vnd.openxmlformats-officedocument.spreadsheetml.comments+xml"/>
  <Override PartName="/xl/drawings/drawing3.xml" ContentType="application/vnd.openxmlformats-officedocument.drawing+xml"/>
  <Override PartName="/xl/drawings/vmlDrawing3.vml" ContentType="application/vnd.openxmlformats-officedocument.vmlDrawing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drawings/vmlDrawing2.vml" ContentType="application/vnd.openxmlformats-officedocument.vmlDrawing"/>
  <Override PartName="/xl/workbook.xml" ContentType="application/vnd.openxmlformats-officedocument.spreadsheetml.sheet.main+xml"/>
  <Override PartName="/xl/comments13.xml" ContentType="application/vnd.openxmlformats-officedocument.spreadsheetml.comments+xml"/>
  <Override PartName="/xl/styles.xml" ContentType="application/vnd.openxmlformats-officedocument.spreadsheetml.styles+xml"/>
  <Override PartName="/xl/worksheets/sheet16.xml" ContentType="application/vnd.openxmlformats-officedocument.spreadsheetml.worksheet+xml"/>
  <Override PartName="/xl/worksheets/_rels/sheet16.xml.rels" ContentType="application/vnd.openxmlformats-package.relationships+xml"/>
  <Override PartName="/xl/worksheets/_rels/sheet14.xml.rels" ContentType="application/vnd.openxmlformats-package.relationships+xml"/>
  <Override PartName="/xl/worksheets/_rels/sheet2.xml.rels" ContentType="application/vnd.openxmlformats-package.relationships+xml"/>
  <Override PartName="/xl/worksheets/_rels/sheet12.xml.rels" ContentType="application/vnd.openxmlformats-package.relationships+xml"/>
  <Override PartName="/xl/worksheets/_rels/sheet11.xml.rels" ContentType="application/vnd.openxmlformats-package.relationships+xml"/>
  <Override PartName="/xl/worksheets/_rels/sheet13.xml.rels" ContentType="application/vnd.openxmlformats-package.relationships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7"/>
  </bookViews>
  <sheets>
    <sheet name="Обложка" sheetId="1" state="visible" r:id="rId2"/>
    <sheet name="Акт сдачи-приемки" sheetId="2" state="hidden" r:id="rId3"/>
    <sheet name="Акт приема" sheetId="3" state="visible" r:id="rId4"/>
    <sheet name="эффект" sheetId="4" state="visible" r:id="rId5"/>
    <sheet name="Раздевалка" sheetId="5" state="visible" r:id="rId6"/>
    <sheet name="Администрация" sheetId="6" state="visible" r:id="rId7"/>
    <sheet name="Столовая" sheetId="7" state="visible" r:id="rId8"/>
    <sheet name="СГП" sheetId="8" state="visible" r:id="rId9"/>
    <sheet name="Склад ЦТФ" sheetId="9" state="visible" r:id="rId10"/>
    <sheet name="Цех убоя и переработки птицы" sheetId="10" state="visible" r:id="rId11"/>
    <sheet name="Склад ОПМ" sheetId="11" state="visible" r:id="rId12"/>
    <sheet name="контрол лист" sheetId="12" state="hidden" r:id="rId13"/>
    <sheet name="Лист6" sheetId="13" state="hidden" r:id="rId14"/>
    <sheet name="Лист10" sheetId="14" state="hidden" r:id="rId15"/>
    <sheet name="График ревизий" sheetId="15" state="visible" r:id="rId16"/>
    <sheet name="Журнал" sheetId="16" state="visible" r:id="rId17"/>
  </sheets>
  <definedNames>
    <definedName function="false" hidden="false" localSheetId="14" name="_xlnm.Print_Titles" vbProcedure="false">'График ревизий'!$1:$3</definedName>
    <definedName function="false" hidden="false" localSheetId="15" name="_xlnm.Print_Titles" vbProcedure="false">Журнал!$1:$3</definedName>
    <definedName function="false" hidden="true" localSheetId="15" name="_xlnm._FilterDatabase" vbProcedure="false">Журнал!$A$1:$N$46</definedName>
    <definedName function="false" hidden="false" localSheetId="10" name="_xlnm.Print_Area" vbProcedure="false">'Склад ОПМ'!$A$1:$L$28</definedName>
    <definedName function="false" hidden="false" localSheetId="10" name="_xlnm.Print_Titles" vbProcedure="false">'Склад ОПМ'!$1:$3</definedName>
    <definedName function="false" hidden="true" localSheetId="10" name="_xlnm._FilterDatabase" vbProcedure="false">'Склад ОПМ'!$A$1:$L$22</definedName>
    <definedName function="false" hidden="false" localSheetId="10" name="Excel_BuiltIn_Print_Area" vbProcedure="false">'Склад ОПМ'!$A$1:$O$3</definedName>
    <definedName function="false" hidden="false" localSheetId="10" name="_xlnm.Print_Area" vbProcedure="false">'Склад ОПМ'!$A$1:$L$28</definedName>
    <definedName function="false" hidden="false" localSheetId="10" name="_xlnm.Print_Area_0" vbProcedure="false">'Склад ОПМ'!$A$1:$L$28</definedName>
    <definedName function="false" hidden="false" localSheetId="10" name="_xlnm.Print_Area_0_0" vbProcedure="false">'Склад ОПМ'!$A$1:$L$28</definedName>
    <definedName function="false" hidden="false" localSheetId="10" name="_xlnm.Print_Area_0_0_0" vbProcedure="false">'Склад ОПМ'!$A$1:$L$28</definedName>
    <definedName function="false" hidden="false" localSheetId="10" name="_xlnm.Print_Titles" vbProcedure="false">'Склад ОПМ'!$1:$3</definedName>
    <definedName function="false" hidden="false" localSheetId="10" name="_xlnm.Print_Titles_0" vbProcedure="false">'Склад ОПМ'!$1:$3</definedName>
    <definedName function="false" hidden="false" localSheetId="10" name="_xlnm.Print_Titles_0_0" vbProcedure="false">'Склад ОПМ'!$1:$3</definedName>
    <definedName function="false" hidden="false" localSheetId="10" name="_xlnm.Print_Titles_0_0_0" vbProcedure="false">'Склад ОПМ'!$1:$3</definedName>
    <definedName function="false" hidden="false" localSheetId="10" name="_xlnm._FilterDatabase" vbProcedure="false">'Склад ОПМ'!$A$3:$L$22</definedName>
    <definedName function="false" hidden="false" localSheetId="10" name="_xlnm._FilterDatabase_0" vbProcedure="false">'Склад ОПМ'!$A$1:$L$22</definedName>
    <definedName function="false" hidden="false" localSheetId="10" name="_xlnm._FilterDatabase_0_0" vbProcedure="false">'Склад ОПМ'!$A$3:$L$22</definedName>
    <definedName function="false" hidden="false" localSheetId="10" name="_xlnm._FilterDatabase_0_0_0" vbProcedure="false">'Склад ОПМ'!$A$1:$L$22</definedName>
    <definedName function="false" hidden="false" localSheetId="10" name="_xlnm._FilterDatabase_0_0_0_0" vbProcedure="false">'Склад ОПМ'!$A$3:$L$22</definedName>
    <definedName function="false" hidden="false" localSheetId="11" name="Excel_BuiltIn_Print_Titles" vbProcedure="false">'контрол лист'!$3:$5</definedName>
    <definedName function="false" hidden="false" localSheetId="11" name="Excel_BuiltIn__FilterDatabase" vbProcedure="false">'контрол лист'!$A$1:$J$71</definedName>
    <definedName function="false" hidden="false" localSheetId="11" name="__xlnm_Print_Titles" vbProcedure="false">'контрол лист'!$3:$5</definedName>
    <definedName function="false" hidden="false" localSheetId="14" name="Excel_BuiltIn__FilterDatabase" vbProcedure="false">NA()</definedName>
    <definedName function="false" hidden="false" localSheetId="14" name="_xlnm.Print_Titles" vbProcedure="false">'График ревизий'!$1:$3</definedName>
    <definedName function="false" hidden="false" localSheetId="14" name="_xlnm.Print_Titles_0" vbProcedure="false">'График ревизий'!$1:$3</definedName>
    <definedName function="false" hidden="false" localSheetId="14" name="_xlnm.Print_Titles_0_0" vbProcedure="false">'График ревизий'!$1:$3</definedName>
    <definedName function="false" hidden="false" localSheetId="14" name="_xlnm.Print_Titles_0_0_0" vbProcedure="false">'График ревизий'!$1:$3</definedName>
    <definedName function="false" hidden="false" localSheetId="15" name="_xlnm.Print_Titles" vbProcedure="false">Журнал!$1:$3</definedName>
    <definedName function="false" hidden="false" localSheetId="15" name="_xlnm.Print_Titles_0" vbProcedure="false">Журнал!$1:$3</definedName>
    <definedName function="false" hidden="false" localSheetId="15" name="_xlnm.Print_Titles_0_0" vbProcedure="false">Журнал!$1:$3</definedName>
    <definedName function="false" hidden="false" localSheetId="15" name="_xlnm.Print_Titles_0_0_0" vbProcedure="false">Журнал!$1:$3</definedName>
    <definedName function="false" hidden="false" localSheetId="15" name="_xlnm._FilterDatabase" vbProcedure="false">Журнал!$A$1:$N$46</definedName>
    <definedName function="false" hidden="false" localSheetId="15" name="_xlnm._FilterDatabase_0" vbProcedure="false">Журнал!$A$1:$N$46</definedName>
    <definedName function="false" hidden="false" localSheetId="15" name="_xlnm._FilterDatabase_0_0" vbProcedure="false">Журнал!$A$1:$N$46</definedName>
    <definedName function="false" hidden="false" localSheetId="15" name="_xlnm._FilterDatabase_0_0_0" vbProcedure="false">Журнал!$A$1:$N$46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2.xml><?xml version="1.0" encoding="utf-8"?>
<comments xmlns="http://schemas.openxmlformats.org/spreadsheetml/2006/main" xmlns:xdr="http://schemas.openxmlformats.org/drawingml/2006/spreadsheetDrawing">
  <authors>
    <author/>
  </authors>
  <commentList>
    <comment ref="I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13.xml><?xml version="1.0" encoding="utf-8"?>
<comments xmlns="http://schemas.openxmlformats.org/spreadsheetml/2006/main" xmlns:xdr="http://schemas.openxmlformats.org/drawingml/2006/spreadsheetDrawing">
  <authors>
    <author/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14.xml><?xml version="1.0" encoding="utf-8"?>
<comments xmlns="http://schemas.openxmlformats.org/spreadsheetml/2006/main" xmlns:xdr="http://schemas.openxmlformats.org/drawingml/2006/spreadsheetDrawing">
  <authors>
    <author/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<sst xmlns="http://schemas.openxmlformats.org/spreadsheetml/2006/main" count="3358" uniqueCount="490">
  <si>
    <t xml:space="preserve">ОТЧЕТ ПО ДЕРАТИЗАЦИИ ДЕЗИНСЕКЦИИ</t>
  </si>
  <si>
    <t xml:space="preserve">Договор № </t>
  </si>
  <si>
    <t xml:space="preserve">250\21-ТП ОТ 23.06.21г</t>
  </si>
  <si>
    <t xml:space="preserve">период</t>
  </si>
  <si>
    <t xml:space="preserve">01.05.2022-31.05.2022г.</t>
  </si>
  <si>
    <t xml:space="preserve">Исполнитель:</t>
  </si>
  <si>
    <t xml:space="preserve">ООО «Альфадез»</t>
  </si>
  <si>
    <t xml:space="preserve">Заказчик:</t>
  </si>
  <si>
    <t xml:space="preserve">ОАО «Токаревская птицефабрика» филиал «Мясоптицекомбинат «Михайловский»</t>
  </si>
  <si>
    <t xml:space="preserve">Адрес: </t>
  </si>
  <si>
    <t xml:space="preserve">41000, Саратовская область, Татищевский район, р.п. Татищево</t>
  </si>
  <si>
    <t xml:space="preserve">-</t>
  </si>
  <si>
    <t xml:space="preserve">АКТ СДАЧИ ПРИЕМКИ РАБОТ 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</si>
  <si>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</si>
  <si>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</si>
  <si>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</t>
  </si>
  <si>
    <t xml:space="preserve">ДЕЗИНСЕКЦИИ</t>
  </si>
  <si>
    <t xml:space="preserve">Составил:</t>
  </si>
  <si>
    <t xml:space="preserve">Специалист по пест контролю ООО «Альфадез»</t>
  </si>
  <si>
    <t xml:space="preserve">____________Руденко В.Н. </t>
  </si>
  <si>
    <t xml:space="preserve">Согласовано:</t>
  </si>
  <si>
    <t xml:space="preserve">Представитель Заказчика</t>
  </si>
  <si>
    <t xml:space="preserve">__________  Пономарева Г.М.</t>
  </si>
  <si>
    <t xml:space="preserve">АКТ СДАЧИ ПРИЕМКИ РАБОТ</t>
  </si>
  <si>
    <t xml:space="preserve">Исполнитель ООО «Альфадез», в лице специалиста по пест контролю Руденко ВН.  с одной стороны и</t>
  </si>
  <si>
    <t xml:space="preserve">ОАО «Токаревская птицефабрика» ОП Михайловское в лице главного технолога с другой стороны составили   настоящий  Акт  о  том,  что за период 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</si>
  <si>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</si>
  <si>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</si>
  <si>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</si>
  <si>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</si>
  <si>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</si>
  <si>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</si>
  <si>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</si>
  <si>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</si>
  <si>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</si>
  <si>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Контрольно истребительные устройства</t>
  </si>
  <si>
    <t xml:space="preserve">Наименование и количество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</si>
  <si>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</si>
  <si>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</si>
  <si>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Д-RU.АД37.В.11289/19</t>
  </si>
  <si>
    <t xml:space="preserve">кг</t>
  </si>
  <si>
    <t xml:space="preserve">АЛТ клей  </t>
  </si>
  <si>
    <t xml:space="preserve">Полибутилен 80,8%</t>
  </si>
  <si>
    <t xml:space="preserve">РОСС RU.АЯ12.Д02542</t>
  </si>
  <si>
    <t xml:space="preserve">Дезинсекция</t>
  </si>
  <si>
    <t xml:space="preserve">Мелкодисперсионное орошение</t>
  </si>
  <si>
    <t xml:space="preserve">Чистка инсектицидных ламп</t>
  </si>
  <si>
    <t xml:space="preserve">Инсектицидные лампы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</si>
  <si>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</si>
  <si>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</si>
  <si>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</si>
  <si>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Флайт байт</t>
  </si>
  <si>
    <r>
      <rPr>
        <sz val="10"/>
        <color rgb="FF000000"/>
        <rFont val="Times New Roman"/>
        <family val="1"/>
        <charset val="1"/>
      </rPr>
      <t xml:space="preserve">Флайт байт (метомил  1%,    цистрикозен  (0,25%) </t>
    </r>
    <r>
      <rPr>
        <sz val="10.5"/>
        <color rgb="FF000000"/>
        <rFont val="Times New Roman"/>
        <family val="1"/>
        <charset val="1"/>
      </rPr>
      <t xml:space="preserve">) </t>
    </r>
  </si>
  <si>
    <t xml:space="preserve">РОСС RU Д-NL.АЯ12.В.00047/18</t>
  </si>
  <si>
    <t xml:space="preserve">Главный технолог</t>
  </si>
  <si>
    <t xml:space="preserve">__________  Спиридонова С.А. </t>
  </si>
  <si>
    <t xml:space="preserve">Акт №___</t>
  </si>
  <si>
    <t xml:space="preserve">Приемки-сдачи выполненных работ</t>
  </si>
  <si>
    <t xml:space="preserve">01.05.2022-31.05.2022</t>
  </si>
  <si>
    <t xml:space="preserve">1.   Наименование предприятия — Заказчика</t>
  </si>
  <si>
    <t xml:space="preserve">2.   Фактический адрес:</t>
  </si>
  <si>
    <t xml:space="preserve">3.   Комиссия в составе:</t>
  </si>
  <si>
    <t xml:space="preserve">ОАО «Токаревская птицефабрика» филиал «Мясоптицекомбинат «Михайловский»  Пономарева Г.М.</t>
  </si>
  <si>
    <t xml:space="preserve">Дезинфектор ООО Альфадез Топорова Ю.А.</t>
  </si>
  <si>
    <t xml:space="preserve">Специалист по пест контролю ООО Альфадез Руденко В.Н.</t>
  </si>
  <si>
    <t xml:space="preserve">провели обследование состояния предприятия </t>
  </si>
  <si>
    <t xml:space="preserve">4. Дератизация</t>
  </si>
  <si>
    <t xml:space="preserve">нетоксичных средств расставлено / заменено КИУ в помещениях</t>
  </si>
  <si>
    <t xml:space="preserve">родентицидных средств расставлено / заменено КИУ на территории предприятия</t>
  </si>
  <si>
    <t xml:space="preserve">Итого</t>
  </si>
  <si>
    <t xml:space="preserve">использованные материалы</t>
  </si>
  <si>
    <t xml:space="preserve">5. Дезинсекция</t>
  </si>
  <si>
    <t xml:space="preserve">мониторинг /чистка ИЛ</t>
  </si>
  <si>
    <t xml:space="preserve">замена клеевой пластины в ИМ</t>
  </si>
  <si>
    <t xml:space="preserve">6. Следы присутствия вредителей отмечены в точках контроля, согласно контрольному листу проверки средств контроля дератизации, дезинсекции настоящего отчета</t>
  </si>
  <si>
    <t xml:space="preserve">7. Замечания: Все работы проведены по согласованию и с одобрения представителей администрации. Претензий по проведению работ нет.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</si>
  <si>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</si>
  <si>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</si>
  <si>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</t>
  </si>
  <si>
    <t xml:space="preserve">ИЛ -инсектицидные лампы от летающих насекомых</t>
  </si>
  <si>
    <t xml:space="preserve">___________/Понамарева Г.М.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</si>
  <si>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</si>
  <si>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</si>
  <si>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</si>
  <si>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</si>
  <si>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</si>
  <si>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</si>
  <si>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</si>
  <si>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</si>
  <si>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</si>
  <si>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 КИУ/ИЛ, шт</t>
  </si>
  <si>
    <t xml:space="preserve">2.2</t>
  </si>
  <si>
    <t xml:space="preserve">Заселенные КИУ/ИЛ, шт.</t>
  </si>
  <si>
    <t xml:space="preserve">2.3</t>
  </si>
  <si>
    <t xml:space="preserve">Свободные от вредителей, % (100-2.2*100/2.1)</t>
  </si>
  <si>
    <t xml:space="preserve">2. Методы обследования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</si>
  <si>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</si>
  <si>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</si>
  <si>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</si>
  <si>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</si>
  <si>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</si>
  <si>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и замена  клеевых ловушек в инсектомониторах. Осмотр и очистка инсектицидных ламп.  Чистка канализации в цехах и септиков на территории</t>
  </si>
  <si>
    <t xml:space="preserve">2.2.1</t>
  </si>
  <si>
    <t xml:space="preserve">2.2.2</t>
  </si>
  <si>
    <t xml:space="preserve">2.2.3</t>
  </si>
  <si>
    <t xml:space="preserve">2.2.4</t>
  </si>
  <si>
    <t xml:space="preserve">ИМ</t>
  </si>
  <si>
    <t xml:space="preserve">3. Оценка эффективности</t>
  </si>
  <si>
    <t xml:space="preserve">3.1</t>
  </si>
  <si>
    <t xml:space="preserve">  Норма эффективности: 90 - 100%-хорошая</t>
  </si>
  <si>
    <t xml:space="preserve">хорошая</t>
  </si>
  <si>
    <t xml:space="preserve">удовлетворительная</t>
  </si>
  <si>
    <t xml:space="preserve">3.2</t>
  </si>
  <si>
    <t xml:space="preserve">    80 - 90% удовлетворительная.</t>
  </si>
  <si>
    <t xml:space="preserve">3.3</t>
  </si>
  <si>
    <t xml:space="preserve">  Ниже 80% - не удовлетворительная</t>
  </si>
  <si>
    <t xml:space="preserve">4. Рекомендации и дополнительные мероприятия</t>
  </si>
  <si>
    <t xml:space="preserve">4.1</t>
  </si>
  <si>
    <t xml:space="preserve">Соблюдение санитарного режима во всех подразделениях. Установка КИУ по периметру здания каждые 15 метров. Барьерная дератизация в места естественного укрытия. Установка ИМ в контрольных точках на складе материалов и ЦТФ. Прочистка септической ямы, установка ИЛ столовая отдельно стоящая. Прочистка канализации в санузле СГП на входе в производство. Установить живоловки в мокрых точках</t>
  </si>
  <si>
    <t xml:space="preserve">КИУ-контрольно истребительные устройства от грызунов ИМ-инсектицидные мониторы/ловушки от ползающих насекомых ИЛ -инсектицидные лампы от летающих насекомых
</t>
  </si>
  <si>
    <t xml:space="preserve">КОНТРОЛЬНЫЙ ЛИСТ ПРОВЕРКИ СРЕДСТВ КОНТРОЛЯ ДЕРАТИЗАЦИИ  ДЕЗИНСЕКЦИИ</t>
  </si>
  <si>
    <t xml:space="preserve">Месторасположение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</si>
  <si>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</si>
  <si>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</si>
  <si>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</si>
  <si>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</si>
  <si>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ловушек/кв.м</t>
  </si>
  <si>
    <t xml:space="preserve">Погрызы    (№)</t>
  </si>
  <si>
    <t xml:space="preserve">Наличие вредителей (№)</t>
  </si>
  <si>
    <t xml:space="preserve">Отсутствует (№)</t>
  </si>
  <si>
    <t xml:space="preserve">Не исправные (№)</t>
  </si>
  <si>
    <t xml:space="preserve">Нет доступа (№)</t>
  </si>
  <si>
    <t xml:space="preserve">Замена/ установка/чистка (№) </t>
  </si>
  <si>
    <t xml:space="preserve">Зал 1 </t>
  </si>
  <si>
    <t xml:space="preserve">3 контур защиты</t>
  </si>
  <si>
    <t xml:space="preserve">ИЛ</t>
  </si>
  <si>
    <t xml:space="preserve">Пищевые </t>
  </si>
  <si>
    <t xml:space="preserve">Зал 2</t>
  </si>
  <si>
    <t xml:space="preserve">Санузел</t>
  </si>
  <si>
    <t xml:space="preserve">Непищевые</t>
  </si>
  <si>
    <t xml:space="preserve">Итого средств учета от грызунов в помещениях</t>
  </si>
  <si>
    <t xml:space="preserve">КИУ</t>
  </si>
  <si>
    <t xml:space="preserve">Итого средств учета от грызунов по периметру зданий</t>
  </si>
  <si>
    <t xml:space="preserve">2 контур защиты</t>
  </si>
  <si>
    <t xml:space="preserve">Итого средств учета летающих насекомых в помещениях</t>
  </si>
  <si>
    <t xml:space="preserve"> Итого средств учета от членистоногих насекомых</t>
  </si>
  <si>
    <t xml:space="preserve">Количество заселенных средств учета</t>
  </si>
  <si>
    <t xml:space="preserve">Количество ловушек с отловленными вредителями</t>
  </si>
  <si>
    <t xml:space="preserve">Итого отсутствует средства контроля  </t>
  </si>
  <si>
    <t xml:space="preserve">Итого не исправные средства контроля </t>
  </si>
  <si>
    <t xml:space="preserve">Итого нет доступа к средствам контроля (загорожено) </t>
  </si>
  <si>
    <t xml:space="preserve">Итого замена/установка/чистка    
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</si>
  <si>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</si>
  <si>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_________/ Руденко В.Н.</t>
  </si>
  <si>
    <t xml:space="preserve">Представитель заказчика </t>
  </si>
  <si>
    <t xml:space="preserve">_________/Пономарева Г.М.</t>
  </si>
  <si>
    <t xml:space="preserve">Санузел мужской</t>
  </si>
  <si>
    <t xml:space="preserve">Санузел женский</t>
  </si>
  <si>
    <t xml:space="preserve">Периметр здания</t>
  </si>
  <si>
    <t xml:space="preserve">1-9</t>
  </si>
  <si>
    <t xml:space="preserve">Вход</t>
  </si>
  <si>
    <t xml:space="preserve">Холодильная камера</t>
  </si>
  <si>
    <t xml:space="preserve">Коридор </t>
  </si>
  <si>
    <t xml:space="preserve">3-1</t>
  </si>
  <si>
    <t xml:space="preserve">Складское помещение</t>
  </si>
  <si>
    <t xml:space="preserve">5-1</t>
  </si>
  <si>
    <t xml:space="preserve">Рабочая зона </t>
  </si>
  <si>
    <t xml:space="preserve">6-10</t>
  </si>
  <si>
    <t xml:space="preserve">Мойка посуды</t>
  </si>
  <si>
    <t xml:space="preserve">Помещение общего назначения</t>
  </si>
  <si>
    <t xml:space="preserve">4-6</t>
  </si>
  <si>
    <t xml:space="preserve">4,5,6</t>
  </si>
  <si>
    <t xml:space="preserve">Периметр здания столовая</t>
  </si>
  <si>
    <t xml:space="preserve">1-10</t>
  </si>
  <si>
    <t xml:space="preserve">Коридор</t>
  </si>
  <si>
    <t xml:space="preserve">1,3,26,25,27,28,30,29,5,6,8,7,14,4,68,67,66,20,19,9</t>
  </si>
  <si>
    <t xml:space="preserve">Зона отгрузки</t>
  </si>
  <si>
    <t xml:space="preserve">Кабинет</t>
  </si>
  <si>
    <t xml:space="preserve">Коридор 2</t>
  </si>
  <si>
    <t xml:space="preserve">41,15,13,58,57,21,56,55,54,53,50</t>
  </si>
  <si>
    <t xml:space="preserve">Раздевалка</t>
  </si>
  <si>
    <t xml:space="preserve">Камера №7</t>
  </si>
  <si>
    <t xml:space="preserve">КШЗ № 1</t>
  </si>
  <si>
    <t xml:space="preserve">Камера № 4</t>
  </si>
  <si>
    <t xml:space="preserve">Камера №5</t>
  </si>
  <si>
    <t xml:space="preserve">Камера №6</t>
  </si>
  <si>
    <t xml:space="preserve">2,8,5,9,11,13</t>
  </si>
  <si>
    <t xml:space="preserve"> Периметр здания СГП</t>
  </si>
  <si>
    <t xml:space="preserve">1-27,70-80</t>
  </si>
  <si>
    <t xml:space="preserve">Правое крыло </t>
  </si>
  <si>
    <t xml:space="preserve">1-4</t>
  </si>
  <si>
    <t xml:space="preserve">Котел 1-7</t>
  </si>
  <si>
    <t xml:space="preserve">5-8</t>
  </si>
  <si>
    <t xml:space="preserve">Левое крыло</t>
  </si>
  <si>
    <t xml:space="preserve">9-13,16-22</t>
  </si>
  <si>
    <t xml:space="preserve">Бытовые помещения</t>
  </si>
  <si>
    <t xml:space="preserve">3-6,8</t>
  </si>
  <si>
    <t xml:space="preserve">Периметр здания ЦТФ</t>
  </si>
  <si>
    <t xml:space="preserve">1-21</t>
  </si>
  <si>
    <t xml:space="preserve">Склад хранения упаковочных материалов</t>
  </si>
  <si>
    <t xml:space="preserve">Кабинет руководителя</t>
  </si>
  <si>
    <t xml:space="preserve">2,23,24</t>
  </si>
  <si>
    <t xml:space="preserve">Кабинет тех.службы</t>
  </si>
  <si>
    <t xml:space="preserve">Теплоузел</t>
  </si>
  <si>
    <t xml:space="preserve">Компрессорная и холодильные установки</t>
  </si>
  <si>
    <t xml:space="preserve">Щитовая</t>
  </si>
  <si>
    <t xml:space="preserve">7,8,18-20</t>
  </si>
  <si>
    <t xml:space="preserve">Водоподготовка</t>
  </si>
  <si>
    <t xml:space="preserve">Склад хранения моющих средств</t>
  </si>
  <si>
    <t xml:space="preserve">Бытовое помещение</t>
  </si>
  <si>
    <t xml:space="preserve">Вскрывочная</t>
  </si>
  <si>
    <t xml:space="preserve">Раздевалки</t>
  </si>
  <si>
    <t xml:space="preserve">15-17</t>
  </si>
  <si>
    <t xml:space="preserve">Кабинет мастеров и учетчиков</t>
  </si>
  <si>
    <t xml:space="preserve">Производственное помещение</t>
  </si>
  <si>
    <t xml:space="preserve">Производственный цех</t>
  </si>
  <si>
    <t xml:space="preserve">2-8,10-12,19-21,23</t>
  </si>
  <si>
    <t xml:space="preserve">Помещение рядом с раздевалками</t>
  </si>
  <si>
    <t xml:space="preserve">Вход склад инженерный</t>
  </si>
  <si>
    <t xml:space="preserve">6-8</t>
  </si>
  <si>
    <t xml:space="preserve">Периметр Цеха убоя и переработки птицы</t>
  </si>
  <si>
    <t xml:space="preserve">18,28-69</t>
  </si>
  <si>
    <t xml:space="preserve">28-1,34-1,35-1</t>
  </si>
  <si>
    <t xml:space="preserve">Отделение ПЭТ пленки</t>
  </si>
  <si>
    <t xml:space="preserve">Отделение гофротары</t>
  </si>
  <si>
    <t xml:space="preserve">25-27</t>
  </si>
  <si>
    <t xml:space="preserve">30-33</t>
  </si>
  <si>
    <t xml:space="preserve">33-1</t>
  </si>
  <si>
    <t xml:space="preserve">27,33,34</t>
  </si>
  <si>
    <t xml:space="preserve">Зона погрузки гофротары</t>
  </si>
  <si>
    <t xml:space="preserve">1-3</t>
  </si>
  <si>
    <t xml:space="preserve">Периметр склада ОПМ</t>
  </si>
  <si>
    <t xml:space="preserve">1-46</t>
  </si>
  <si>
    <t xml:space="preserve">23-1,28-3,34-1,35-1,37-1,39-2,40-1</t>
  </si>
  <si>
    <t xml:space="preserve">Согласовано:                   Представитель заказчика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</si>
  <si>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</si>
  <si>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</si>
  <si>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</si>
  <si>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</si>
  <si>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</si>
  <si>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</si>
  <si>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</si>
  <si>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</si>
  <si>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</si>
  <si>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</si>
  <si>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</si>
  <si>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</si>
  <si>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</si>
  <si>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</si>
  <si>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</si>
  <si>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</si>
  <si>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</si>
  <si>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</si>
  <si>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</si>
  <si>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</si>
  <si>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</si>
  <si>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</si>
  <si>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</si>
  <si>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</si>
  <si>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</si>
  <si>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</si>
  <si>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</si>
  <si>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</si>
  <si>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</si>
  <si>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</si>
  <si>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</si>
  <si>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</si>
  <si>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</si>
  <si>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</si>
  <si>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</si>
  <si>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</si>
  <si>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</si>
  <si>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</si>
  <si>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</si>
  <si>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</si>
  <si>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</si>
  <si>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</si>
  <si>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</si>
  <si>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</si>
  <si>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</si>
  <si>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</si>
  <si>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</si>
  <si>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</si>
  <si>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</si>
  <si>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</si>
  <si>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</si>
  <si>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</si>
  <si>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</si>
  <si>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</si>
  <si>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</si>
  <si>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</si>
  <si>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</si>
  <si>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</si>
  <si>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</si>
  <si>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</si>
  <si>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</si>
  <si>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</si>
  <si>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</si>
  <si>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</si>
  <si>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</si>
  <si>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</si>
  <si>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</si>
  <si>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</si>
  <si>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</si>
  <si>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</si>
  <si>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</si>
  <si>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</si>
  <si>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</si>
  <si>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</si>
  <si>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</si>
  <si>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</si>
  <si>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</si>
  <si>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</si>
  <si>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</si>
  <si>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</si>
  <si>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</si>
  <si>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</si>
  <si>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</si>
  <si>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</si>
  <si>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</si>
  <si>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</si>
  <si>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</si>
  <si>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</si>
  <si>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</si>
  <si>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</si>
  <si>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</si>
  <si>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</si>
  <si>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</si>
  <si>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</si>
  <si>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</si>
  <si>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</si>
  <si>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</si>
  <si>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</si>
  <si>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</si>
  <si>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</si>
  <si>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</si>
  <si>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</si>
  <si>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</si>
  <si>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</si>
  <si>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</si>
  <si>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</si>
  <si>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</si>
  <si>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</si>
  <si>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</si>
  <si>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</si>
  <si>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</si>
  <si>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</si>
  <si>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</si>
  <si>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</si>
  <si>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</si>
  <si>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</si>
  <si>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</si>
  <si>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</si>
  <si>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</si>
  <si>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</si>
  <si>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</si>
  <si>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</si>
  <si>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</si>
  <si>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</si>
  <si>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</si>
  <si>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</si>
  <si>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</si>
  <si>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</si>
  <si>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</si>
  <si>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</si>
  <si>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</si>
  <si>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</si>
  <si>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</si>
  <si>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</si>
  <si>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</si>
  <si>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</si>
  <si>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</si>
  <si>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</si>
  <si>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</si>
  <si>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</si>
  <si>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</si>
  <si>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</si>
  <si>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</si>
  <si>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</si>
  <si>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</si>
  <si>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</si>
  <si>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</si>
  <si>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</si>
  <si>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</si>
  <si>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</si>
  <si>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</si>
  <si>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</si>
  <si>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</si>
  <si>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</si>
  <si>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</si>
  <si>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</si>
  <si>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</si>
  <si>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</si>
  <si>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</si>
  <si>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</si>
  <si>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</si>
  <si>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</si>
  <si>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</si>
  <si>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</si>
  <si>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</si>
  <si>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</si>
  <si>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</si>
  <si>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</si>
  <si>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</si>
  <si>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</si>
  <si>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</si>
  <si>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</si>
  <si>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</si>
  <si>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</si>
  <si>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</si>
  <si>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</si>
  <si>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</si>
  <si>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</si>
  <si>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</si>
  <si>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</si>
  <si>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</si>
  <si>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</si>
  <si>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</si>
  <si>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</si>
  <si>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</si>
  <si>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</si>
  <si>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ГРАФИК ОСМОТРА СРЕДСТВ КОНТРОЛЯ ДЕРАТИЗАЦИИ  ДЕЗИНСЕКЦИИ</t>
  </si>
  <si>
    <t xml:space="preserve">контур</t>
  </si>
  <si>
    <t xml:space="preserve">количество</t>
  </si>
  <si>
    <t xml:space="preserve">Пищевые/непищевые</t>
  </si>
  <si>
    <t xml:space="preserve">дератизация/дезинсекция</t>
  </si>
  <si>
    <t xml:space="preserve">Периметр цеха убоя и переработки птицы</t>
  </si>
  <si>
    <t xml:space="preserve">Периметр здания СГП</t>
  </si>
  <si>
    <t xml:space="preserve">№
п/п</t>
  </si>
  <si>
    <t xml:space="preserve">Объекты</t>
  </si>
  <si>
    <t xml:space="preserve">Дата проведения работ</t>
  </si>
  <si>
    <t xml:space="preserve">
Наименование использованных
дез.средств</t>
  </si>
  <si>
    <t xml:space="preserve"> 
Метод и режим дезинфекции,
Дезинсекции, способ дератизации</t>
  </si>
  <si>
    <t xml:space="preserve">
Объем проведенной работы</t>
  </si>
  <si>
    <t xml:space="preserve">
Всего израсходовано дезинфектанта, инсектицида,средств дератизации) кг\л</t>
  </si>
  <si>
    <t xml:space="preserve">
Подпись лиц, ответственного за проведение работ</t>
  </si>
  <si>
    <t xml:space="preserve">
Особые отметки </t>
  </si>
  <si>
    <t xml:space="preserve">Текущих
(профилактических)</t>
  </si>
  <si>
    <t xml:space="preserve">  Вынужденных </t>
  </si>
  <si>
    <t xml:space="preserve">Планировалось по технологическому графику</t>
  </si>
  <si>
    <t xml:space="preserve">Выполнено фактически</t>
  </si>
  <si>
    <t xml:space="preserve">
-</t>
  </si>
  <si>
    <t xml:space="preserve">АЛТ клей  Полибутилен 80,8%              </t>
  </si>
  <si>
    <t xml:space="preserve">дератизация </t>
  </si>
  <si>
    <t xml:space="preserve">
Раскладка клеевых подложек в КИУ</t>
  </si>
  <si>
    <t xml:space="preserve">дезинфектор Топорова Ю</t>
  </si>
  <si>
    <t xml:space="preserve">дезинсекция </t>
  </si>
  <si>
    <t xml:space="preserve">Чистка</t>
  </si>
  <si>
    <t xml:space="preserve">
Замена клеевой пластины</t>
  </si>
  <si>
    <t xml:space="preserve">Ратобор-брикет от грызунов Бродифакум 0,005%</t>
  </si>
  <si>
    <t xml:space="preserve">
Раскладка  в КИУ</t>
  </si>
  <si>
    <t xml:space="preserve">Отделение гофротары (Скл ОПМ)</t>
  </si>
  <si>
    <t xml:space="preserve">киу</t>
  </si>
  <si>
    <t xml:space="preserve">Вход на склад ОПМ</t>
  </si>
  <si>
    <t xml:space="preserve">Коридор скл ОПМ</t>
  </si>
  <si>
    <t xml:space="preserve">Зона погрузки гофротары (скл ОПМ)</t>
  </si>
  <si>
    <t xml:space="preserve">c/у (скл ОПМ)</t>
  </si>
  <si>
    <t xml:space="preserve">Отделение ПЭТ пленки (скл ОПМ)</t>
  </si>
  <si>
    <t xml:space="preserve">Камера (скл ОПМ)</t>
  </si>
  <si>
    <t xml:space="preserve">ЦТФ</t>
  </si>
  <si>
    <t xml:space="preserve">Вход СГП</t>
  </si>
  <si>
    <t xml:space="preserve">Кабинет СГП</t>
  </si>
  <si>
    <t xml:space="preserve">Зона отгрузки (СГП)</t>
  </si>
  <si>
    <t xml:space="preserve">Камера №4 (СГП)</t>
  </si>
  <si>
    <t xml:space="preserve">Камера №5 (СГП)</t>
  </si>
  <si>
    <t xml:space="preserve">Камера №6 (СГП)</t>
  </si>
  <si>
    <t xml:space="preserve">Камера №7 (СГП)</t>
  </si>
  <si>
    <t xml:space="preserve">Коридор СГП</t>
  </si>
  <si>
    <t xml:space="preserve">Кабинет мастеров и учетчиков (Цех убоя  и переработки птицы)</t>
  </si>
  <si>
    <t xml:space="preserve">Зона сбора гофротары (Цех убоя и переработки птицы)</t>
  </si>
  <si>
    <t xml:space="preserve">Кабинет руководителя  (Цех убоя и переработки птицы)</t>
  </si>
  <si>
    <t xml:space="preserve">Кабинет тех служб (Цех убоя и переработки птицы)</t>
  </si>
  <si>
    <t xml:space="preserve">Теплоузел (Цех убоя и переработки птицы)</t>
  </si>
  <si>
    <t xml:space="preserve">Компрессорная и холод. Установка (Цех убоя и переработки птицы)</t>
  </si>
  <si>
    <t xml:space="preserve">Щитовая (Цех убоя и переработки птицы)</t>
  </si>
  <si>
    <t xml:space="preserve">Отделение водоподготовки (Цех убоя и переработки птицы)</t>
  </si>
  <si>
    <t xml:space="preserve">Склад хранения моющих дез средств (Цех убоя и переработки птицы)</t>
  </si>
  <si>
    <t xml:space="preserve">Бытовки (Цех убоя и переработки птицы)</t>
  </si>
  <si>
    <t xml:space="preserve">Коридор (Цех убоя и переработки птицы)</t>
  </si>
  <si>
    <t xml:space="preserve">Раздевалка (Цех убоя и переработки птицы)</t>
  </si>
  <si>
    <t xml:space="preserve">Столовая отд стоящее</t>
  </si>
  <si>
    <t xml:space="preserve">Склад ОПМ</t>
  </si>
  <si>
    <t xml:space="preserve">ил</t>
  </si>
  <si>
    <t xml:space="preserve">Склад готовой продукции</t>
  </si>
  <si>
    <t xml:space="preserve">Цех убоя  и переработки птицы</t>
  </si>
  <si>
    <t xml:space="preserve">СГП : раздевалка 2эт</t>
  </si>
  <si>
    <t xml:space="preserve">Здание администрации</t>
  </si>
  <si>
    <t xml:space="preserve">Периметр ЦТФ</t>
  </si>
  <si>
    <t xml:space="preserve">Периметр цеха убоя и переработке птицы и склада готовой продукции</t>
  </si>
  <si>
    <t xml:space="preserve">Периметр здания администрации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</si>
</sst>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.00"/>
    <numFmt numFmtId="167" formatCode="MM/YY"/>
    <numFmt numFmtId="168" formatCode="DD/MM/YY"/>
    <numFmt numFmtId="169" formatCode="0"/>
    <numFmt numFmtId="170" formatCode="#,##0.00"/>
    <numFmt numFmtId="171" formatCode="#,##0.000"/>
  </numFmts>
  <fonts count="38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Cyr"/>
      <family val="2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15"/>
      <color rgb="FF333333"/>
      <name val="Arial Cyr"/>
      <family val="2"/>
      <charset val="1"/>
    </font>
    <font>
      <b val="true"/>
      <sz val="11"/>
      <color rgb="FF333333"/>
      <name val="Arial Cyr"/>
      <family val="2"/>
      <charset val="1"/>
    </font>
    <font>
      <sz val="10.5"/>
      <color rgb="FF333333"/>
      <name val="Arial Cyr"/>
      <family val="2"/>
      <charset val="1"/>
    </font>
    <font>
      <sz val="9"/>
      <color rgb="FF333333"/>
      <name val="Arial Cyr"/>
      <family val="2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.5"/>
      <name val="Times New Roman"/>
      <family val="1"/>
      <charset val="1"/>
    </font>
    <font>
      <b val="true"/>
      <sz val="10.5"/>
      <name val="Times New Roman"/>
      <family val="1"/>
      <charset val="1"/>
    </font>
    <font>
      <b val="true"/>
      <sz val="10"/>
      <color rgb="FF000000"/>
      <name val="Times New Roman"/>
      <family val="1"/>
      <charset val="204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b val="true"/>
      <i val="true"/>
      <sz val="10"/>
      <color rgb="FF000000"/>
      <name val="Times New Roman"/>
      <family val="1"/>
      <charset val="1"/>
    </font>
    <font>
      <sz val="7"/>
      <color rgb="FF000000"/>
      <name val="Arial Cyr"/>
      <family val="2"/>
      <charset val="1"/>
    </font>
    <font>
      <b val="true"/>
      <sz val="10"/>
      <color rgb="FF333333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sz val="11"/>
      <color rgb="FF333333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0"/>
      <color rgb="FF333333"/>
      <name val="Arial Cyr"/>
      <family val="2"/>
      <charset val="1"/>
    </font>
    <font>
      <sz val="8"/>
      <color rgb="FF333333"/>
      <name val="Arial Cyr"/>
      <family val="2"/>
      <charset val="1"/>
    </font>
    <font>
      <sz val="8"/>
      <color rgb="FF00000A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0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6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6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9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2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14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1581120</xdr:colOff>
      <xdr:row>29</xdr:row>
      <xdr:rowOff>104760</xdr:rowOff>
    </xdr:from>
    <xdr:to>
      <xdr:col>2</xdr:col>
      <xdr:colOff>865440</xdr:colOff>
      <xdr:row>36</xdr:row>
      <xdr:rowOff>131760</xdr:rowOff>
    </xdr:to>
    <xdr:pic>
      <xdr:nvPicPr>
        <xdr:cNvPr id="0" name="Изображение 1_0" descr=""/>
        <xdr:cNvPicPr/>
      </xdr:nvPicPr>
      <xdr:blipFill>
        <a:blip r:embed="rId1"/>
        <a:stretch/>
      </xdr:blipFill>
      <xdr:spPr>
        <a:xfrm>
          <a:off x="1581120" y="7901640"/>
          <a:ext cx="2846520" cy="161316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comments" Target="../comments12.xml"/><Relationship Id="rId2" Type="http://schemas.openxmlformats.org/officeDocument/2006/relationships/vmlDrawing" Target="../drawings/vmlDrawing1.v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comments" Target="../comments13.xml"/><Relationship Id="rId2" Type="http://schemas.openxmlformats.org/officeDocument/2006/relationships/vmlDrawing" Target="../drawings/vmlDrawing2.v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comments" Target="../comments14.xml"/><Relationship Id="rId2" Type="http://schemas.openxmlformats.org/officeDocument/2006/relationships/vmlDrawing" Target="../drawings/vmlDrawing3.vm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J3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0" width="16.4883720930233"/>
    <col collapsed="false" hidden="false" max="7" min="2" style="0" width="10.706976744186"/>
    <col collapsed="false" hidden="false" max="8" min="8" style="0" width="7.26046511627907"/>
    <col collapsed="false" hidden="false" max="9" min="9" style="0" width="15.0139534883721"/>
    <col collapsed="false" hidden="false" max="64" min="10" style="0" width="10.706976744186"/>
    <col collapsed="false" hidden="false" max="1025" min="65" style="0" width="12.306976744186"/>
  </cols>
  <sheetData>
    <row r="2" customFormat="false" ht="14.25" hidden="false" customHeight="true" outlineLevel="0" collapsed="false">
      <c r="C2" s="1" t="s">
        <v>0</v>
      </c>
      <c r="D2" s="1"/>
      <c r="E2" s="1"/>
      <c r="F2" s="1"/>
      <c r="G2" s="1"/>
    </row>
    <row r="4" customFormat="false" ht="14.25" hidden="false" customHeight="true" outlineLevel="0" collapsed="false">
      <c r="A4" s="0" t="s">
        <v>1</v>
      </c>
      <c r="B4" s="0" t="s">
        <v>2</v>
      </c>
    </row>
    <row r="8" customFormat="false" ht="14.25" hidden="false" customHeight="true" outlineLevel="0" collapsed="false">
      <c r="C8" s="2" t="s">
        <v>3</v>
      </c>
      <c r="D8" s="1" t="s">
        <v>4</v>
      </c>
      <c r="E8" s="1"/>
      <c r="F8" s="1"/>
    </row>
    <row r="14" customFormat="false" ht="20.85" hidden="false" customHeight="true" outlineLevel="0" collapsed="false">
      <c r="A14" s="2" t="s">
        <v>5</v>
      </c>
      <c r="B14" s="2" t="s">
        <v>6</v>
      </c>
    </row>
    <row r="15" customFormat="false" ht="20.85" hidden="false" customHeight="true" outlineLevel="0" collapsed="false">
      <c r="A15" s="2" t="s">
        <v>7</v>
      </c>
      <c r="B15" s="3" t="s">
        <v>8</v>
      </c>
    </row>
    <row r="16" customFormat="false" ht="20.85" hidden="false" customHeight="true" outlineLevel="0" collapsed="false">
      <c r="A16" s="2" t="s">
        <v>9</v>
      </c>
      <c r="B16" s="3" t="s">
        <v>10</v>
      </c>
    </row>
    <row r="17" customFormat="false" ht="20.85" hidden="false" customHeight="true" outlineLevel="0" collapsed="false"/>
    <row r="18" customFormat="false" ht="20.85" hidden="false" customHeight="true" outlineLevel="0" collapsed="false"/>
    <row r="19" customFormat="false" ht="20.85" hidden="false" customHeight="true" outlineLevel="0" collapsed="false">
      <c r="A19" s="4" t="s">
        <v>11</v>
      </c>
      <c r="B19" s="2" t="s">
        <v>12</v>
      </c>
    </row>
    <row r="20" customFormat="false" ht="20.85" hidden="false" customHeight="true" outlineLevel="0" collapsed="false">
      <c r="A20" s="4" t="s">
        <v>11</v>
      </c>
      <c r="B20" s="2" t="s">
        <v>13</v>
      </c>
    </row>
    <row r="21" customFormat="false" ht="20.85" hidden="false" customHeight="true" outlineLevel="0" collapsed="false">
      <c r="A21" s="4" t="s">
        <v>11</v>
      </c>
      <c r="B21" s="2" t="s">
        <v>14</v>
      </c>
    </row>
    <row r="22" customFormat="false" ht="20.85" hidden="false" customHeight="true" outlineLevel="0" collapsed="false">
      <c r="A22" s="4" t="s">
        <v>11</v>
      </c>
      <c r="B22" s="5" t="s">
        <v>15</v>
      </c>
      <c r="C22" s="6"/>
      <c r="D22" s="6"/>
      <c r="E22" s="6"/>
      <c r="F22" s="6"/>
      <c r="G22" s="6"/>
      <c r="H22" s="6"/>
      <c r="I22" s="6"/>
      <c r="J22" s="6"/>
    </row>
    <row r="23" customFormat="false" ht="20.85" hidden="false" customHeight="true" outlineLevel="0" collapsed="false">
      <c r="B23" s="6" t="s">
        <v>16</v>
      </c>
      <c r="C23" s="6"/>
      <c r="D23" s="6"/>
      <c r="E23" s="6"/>
      <c r="F23" s="6"/>
      <c r="G23" s="6"/>
      <c r="H23" s="6"/>
      <c r="I23" s="6"/>
      <c r="J23" s="6"/>
    </row>
    <row r="27" customFormat="false" ht="14.25" hidden="false" customHeight="true" outlineLevel="0" collapsed="false">
      <c r="A27" s="6"/>
      <c r="B27" s="6"/>
      <c r="C27" s="6"/>
    </row>
    <row r="28" customFormat="false" ht="14.25" hidden="false" customHeight="true" outlineLevel="0" collapsed="false">
      <c r="A28" s="5" t="s">
        <v>17</v>
      </c>
      <c r="B28" s="6"/>
      <c r="C28" s="6"/>
    </row>
    <row r="29" customFormat="false" ht="29.1" hidden="false" customHeight="true" outlineLevel="0" collapsed="false">
      <c r="A29" s="7" t="s">
        <v>18</v>
      </c>
      <c r="B29" s="7"/>
      <c r="C29" s="7"/>
      <c r="E29" s="2" t="s">
        <v>19</v>
      </c>
    </row>
    <row r="30" customFormat="false" ht="14.25" hidden="false" customHeight="true" outlineLevel="0" collapsed="false">
      <c r="A30" s="6"/>
      <c r="B30" s="6"/>
      <c r="C30" s="6"/>
    </row>
    <row r="31" customFormat="false" ht="14.25" hidden="false" customHeight="true" outlineLevel="0" collapsed="false">
      <c r="A31" s="6"/>
      <c r="B31" s="6"/>
      <c r="C31" s="6"/>
    </row>
    <row r="32" customFormat="false" ht="14.25" hidden="false" customHeight="true" outlineLevel="0" collapsed="false">
      <c r="A32" s="6"/>
      <c r="B32" s="6"/>
      <c r="C32" s="6"/>
    </row>
    <row r="33" customFormat="false" ht="14.25" hidden="false" customHeight="true" outlineLevel="0" collapsed="false">
      <c r="A33" s="6"/>
      <c r="B33" s="6"/>
      <c r="C33" s="6"/>
    </row>
    <row r="34" customFormat="false" ht="14.25" hidden="false" customHeight="true" outlineLevel="0" collapsed="false">
      <c r="A34" s="5" t="s">
        <v>20</v>
      </c>
      <c r="B34" s="6"/>
      <c r="C34" s="6"/>
    </row>
    <row r="35" customFormat="false" ht="16.5" hidden="false" customHeight="true" outlineLevel="0" collapsed="false">
      <c r="A35" s="7" t="s">
        <v>21</v>
      </c>
      <c r="B35" s="7"/>
      <c r="C35" s="7"/>
      <c r="E35" s="2" t="s">
        <v>22</v>
      </c>
    </row>
  </sheetData>
  <mergeCells count="4">
    <mergeCell ref="C2:G2"/>
    <mergeCell ref="D8:F8"/>
    <mergeCell ref="A29:C29"/>
    <mergeCell ref="A35:C35"/>
  </mergeCells>
  <printOptions headings="false" gridLines="false" gridLinesSet="true" horizontalCentered="false" verticalCentered="false"/>
  <pageMargins left="0.318055555555556" right="0.422222222222222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4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4" activeCellId="0" sqref="A14"/>
    </sheetView>
  </sheetViews>
  <sheetFormatPr defaultRowHeight="13.8"/>
  <cols>
    <col collapsed="false" hidden="false" max="1" min="1" style="25" width="28.4279069767442"/>
    <col collapsed="false" hidden="false" max="2" min="2" style="25" width="17.106976744186"/>
    <col collapsed="false" hidden="false" max="3" min="3" style="87" width="8.24651162790698"/>
    <col collapsed="false" hidden="false" max="4" min="4" style="88" width="13.1674418604651"/>
    <col collapsed="false" hidden="false" max="5" min="5" style="88" width="13.4139534883721"/>
    <col collapsed="false" hidden="false" max="6" min="6" style="88" width="8.24651162790698"/>
    <col collapsed="false" hidden="false" max="7" min="7" style="89" width="9.96744186046512"/>
    <col collapsed="false" hidden="false" max="8" min="8" style="89" width="8.24651162790698"/>
    <col collapsed="false" hidden="false" max="9" min="9" style="88" width="11.2"/>
    <col collapsed="false" hidden="false" max="10" min="10" style="88" width="11.8139534883721"/>
    <col collapsed="false" hidden="false" max="11" min="11" style="88" width="9.22790697674419"/>
    <col collapsed="false" hidden="false" max="12" min="12" style="88" width="9.96744186046512"/>
    <col collapsed="false" hidden="false" max="13" min="13" style="88" width="15.753488372093"/>
    <col collapsed="false" hidden="false" max="1025" min="14" style="0" width="11.8139534883721"/>
  </cols>
  <sheetData>
    <row r="1" customFormat="false" ht="13.8" hidden="false" customHeight="true" outlineLevel="0" collapsed="false">
      <c r="A1" s="90" t="s">
        <v>120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0"/>
    </row>
    <row r="2" customFormat="false" ht="13.8" hidden="false" customHeight="false" outlineLevel="0" collapsed="false">
      <c r="A2" s="91" t="str">
        <f aca="false">Обложка!D8</f>
        <v>01.05.2022-31.05.2022г.</v>
      </c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</row>
    <row r="3" customFormat="false" ht="34.8" hidden="false" customHeight="false" outlineLevel="0" collapsed="false">
      <c r="A3" s="92" t="s">
        <v>121</v>
      </c>
      <c r="B3" s="92" t="s">
        <v>122</v>
      </c>
      <c r="C3" s="92" t="s">
        <v>123</v>
      </c>
      <c r="D3" s="92" t="s">
        <v>124</v>
      </c>
      <c r="E3" s="92" t="s">
        <v>125</v>
      </c>
      <c r="F3" s="92" t="s">
        <v>126</v>
      </c>
      <c r="G3" s="92" t="s">
        <v>127</v>
      </c>
      <c r="H3" s="92" t="s">
        <v>128</v>
      </c>
      <c r="I3" s="92" t="s">
        <v>129</v>
      </c>
      <c r="J3" s="92" t="s">
        <v>130</v>
      </c>
      <c r="K3" s="92" t="s">
        <v>131</v>
      </c>
      <c r="L3" s="92" t="s">
        <v>132</v>
      </c>
      <c r="M3" s="93"/>
    </row>
    <row r="4" customFormat="false" ht="23.85" hidden="false" customHeight="false" outlineLevel="0" collapsed="false">
      <c r="A4" s="35" t="s">
        <v>199</v>
      </c>
      <c r="B4" s="94" t="s">
        <v>134</v>
      </c>
      <c r="C4" s="37" t="s">
        <v>141</v>
      </c>
      <c r="D4" s="95" t="n">
        <v>1</v>
      </c>
      <c r="E4" s="37" t="s">
        <v>136</v>
      </c>
      <c r="F4" s="96" t="n">
        <v>1</v>
      </c>
      <c r="G4" s="97" t="n">
        <v>0</v>
      </c>
      <c r="H4" s="97" t="n">
        <v>0</v>
      </c>
      <c r="I4" s="97" t="n">
        <v>0</v>
      </c>
      <c r="J4" s="97" t="n">
        <v>0</v>
      </c>
      <c r="K4" s="97" t="n">
        <v>0</v>
      </c>
      <c r="L4" s="97" t="n">
        <v>0</v>
      </c>
      <c r="M4" s="0"/>
    </row>
    <row r="5" customFormat="false" ht="13.8" hidden="false" customHeight="false" outlineLevel="0" collapsed="false">
      <c r="A5" s="35" t="s">
        <v>200</v>
      </c>
      <c r="B5" s="94" t="s">
        <v>134</v>
      </c>
      <c r="C5" s="37" t="s">
        <v>141</v>
      </c>
      <c r="D5" s="95" t="s">
        <v>201</v>
      </c>
      <c r="E5" s="37" t="s">
        <v>136</v>
      </c>
      <c r="F5" s="96" t="n">
        <v>3</v>
      </c>
      <c r="G5" s="97" t="n">
        <v>0</v>
      </c>
      <c r="H5" s="97" t="n">
        <v>0</v>
      </c>
      <c r="I5" s="97" t="n">
        <v>0</v>
      </c>
      <c r="J5" s="97" t="n">
        <v>0</v>
      </c>
      <c r="K5" s="97" t="n">
        <v>0</v>
      </c>
      <c r="L5" s="97" t="n">
        <v>0</v>
      </c>
      <c r="M5" s="0"/>
    </row>
    <row r="6" customFormat="false" ht="13.8" hidden="false" customHeight="false" outlineLevel="0" collapsed="false">
      <c r="A6" s="35" t="s">
        <v>202</v>
      </c>
      <c r="B6" s="94" t="s">
        <v>134</v>
      </c>
      <c r="C6" s="37" t="s">
        <v>141</v>
      </c>
      <c r="D6" s="95" t="n">
        <v>3</v>
      </c>
      <c r="E6" s="37" t="s">
        <v>136</v>
      </c>
      <c r="F6" s="96" t="n">
        <v>1</v>
      </c>
      <c r="G6" s="97" t="n">
        <v>0</v>
      </c>
      <c r="H6" s="97" t="n">
        <v>0</v>
      </c>
      <c r="I6" s="97" t="n">
        <v>0</v>
      </c>
      <c r="J6" s="97" t="n">
        <v>0</v>
      </c>
      <c r="K6" s="97" t="n">
        <v>0</v>
      </c>
      <c r="L6" s="97" t="n">
        <v>0</v>
      </c>
      <c r="M6" s="0"/>
    </row>
    <row r="7" customFormat="false" ht="13.8" hidden="false" customHeight="false" outlineLevel="0" collapsed="false">
      <c r="A7" s="35" t="s">
        <v>203</v>
      </c>
      <c r="B7" s="94" t="s">
        <v>134</v>
      </c>
      <c r="C7" s="37" t="s">
        <v>141</v>
      </c>
      <c r="D7" s="95" t="n">
        <v>4</v>
      </c>
      <c r="E7" s="37" t="s">
        <v>136</v>
      </c>
      <c r="F7" s="96" t="n">
        <v>1</v>
      </c>
      <c r="G7" s="97" t="n">
        <v>0</v>
      </c>
      <c r="H7" s="97" t="n">
        <v>0</v>
      </c>
      <c r="I7" s="97" t="n">
        <v>0</v>
      </c>
      <c r="J7" s="97" t="n">
        <v>0</v>
      </c>
      <c r="K7" s="97" t="n">
        <v>0</v>
      </c>
      <c r="L7" s="97" t="n">
        <v>0</v>
      </c>
      <c r="M7" s="0"/>
    </row>
    <row r="8" customFormat="false" ht="23.85" hidden="false" customHeight="false" outlineLevel="0" collapsed="false">
      <c r="A8" s="35" t="s">
        <v>204</v>
      </c>
      <c r="B8" s="94" t="s">
        <v>134</v>
      </c>
      <c r="C8" s="37" t="s">
        <v>141</v>
      </c>
      <c r="D8" s="95" t="n">
        <v>5.6</v>
      </c>
      <c r="E8" s="37" t="s">
        <v>136</v>
      </c>
      <c r="F8" s="96" t="n">
        <v>2</v>
      </c>
      <c r="G8" s="97" t="n">
        <v>0</v>
      </c>
      <c r="H8" s="97" t="n">
        <v>0</v>
      </c>
      <c r="I8" s="97" t="n">
        <v>0</v>
      </c>
      <c r="J8" s="97" t="n">
        <v>0</v>
      </c>
      <c r="K8" s="97" t="n">
        <v>0</v>
      </c>
      <c r="L8" s="97" t="n">
        <v>0</v>
      </c>
      <c r="M8" s="0"/>
    </row>
    <row r="9" customFormat="false" ht="13.8" hidden="false" customHeight="false" outlineLevel="0" collapsed="false">
      <c r="A9" s="35" t="s">
        <v>205</v>
      </c>
      <c r="B9" s="94" t="s">
        <v>134</v>
      </c>
      <c r="C9" s="37" t="s">
        <v>141</v>
      </c>
      <c r="D9" s="95" t="s">
        <v>206</v>
      </c>
      <c r="E9" s="37" t="s">
        <v>136</v>
      </c>
      <c r="F9" s="96" t="n">
        <v>5</v>
      </c>
      <c r="G9" s="97" t="n">
        <v>0</v>
      </c>
      <c r="H9" s="97" t="n">
        <v>0</v>
      </c>
      <c r="I9" s="97" t="n">
        <v>0</v>
      </c>
      <c r="J9" s="97" t="n">
        <v>0</v>
      </c>
      <c r="K9" s="97" t="n">
        <v>0</v>
      </c>
      <c r="L9" s="97" t="n">
        <v>0</v>
      </c>
      <c r="M9" s="0"/>
    </row>
    <row r="10" customFormat="false" ht="13.8" hidden="false" customHeight="false" outlineLevel="0" collapsed="false">
      <c r="A10" s="35" t="s">
        <v>207</v>
      </c>
      <c r="B10" s="94" t="s">
        <v>134</v>
      </c>
      <c r="C10" s="37" t="s">
        <v>141</v>
      </c>
      <c r="D10" s="95" t="n">
        <v>9.1</v>
      </c>
      <c r="E10" s="37" t="s">
        <v>136</v>
      </c>
      <c r="F10" s="96" t="n">
        <v>2</v>
      </c>
      <c r="G10" s="97" t="n">
        <v>0</v>
      </c>
      <c r="H10" s="97" t="n">
        <v>0</v>
      </c>
      <c r="I10" s="97" t="n">
        <v>0</v>
      </c>
      <c r="J10" s="97" t="n">
        <v>0</v>
      </c>
      <c r="K10" s="97" t="n">
        <v>0</v>
      </c>
      <c r="L10" s="97" t="n">
        <v>0</v>
      </c>
      <c r="M10" s="0"/>
    </row>
    <row r="11" customFormat="false" ht="13.8" hidden="false" customHeight="false" outlineLevel="0" collapsed="false">
      <c r="A11" s="35" t="s">
        <v>174</v>
      </c>
      <c r="B11" s="94" t="s">
        <v>134</v>
      </c>
      <c r="C11" s="37" t="s">
        <v>141</v>
      </c>
      <c r="D11" s="95" t="n">
        <v>11</v>
      </c>
      <c r="E11" s="37" t="s">
        <v>136</v>
      </c>
      <c r="F11" s="96" t="n">
        <v>1</v>
      </c>
      <c r="G11" s="97" t="n">
        <v>0</v>
      </c>
      <c r="H11" s="97" t="n">
        <v>0</v>
      </c>
      <c r="I11" s="97" t="n">
        <v>0</v>
      </c>
      <c r="J11" s="97" t="n">
        <v>0</v>
      </c>
      <c r="K11" s="97" t="n">
        <v>0</v>
      </c>
      <c r="L11" s="97" t="n">
        <v>0</v>
      </c>
      <c r="M11" s="0"/>
    </row>
    <row r="12" customFormat="false" ht="13.8" hidden="false" customHeight="false" outlineLevel="0" collapsed="false">
      <c r="A12" s="35" t="s">
        <v>208</v>
      </c>
      <c r="B12" s="94" t="s">
        <v>134</v>
      </c>
      <c r="C12" s="37" t="s">
        <v>141</v>
      </c>
      <c r="D12" s="95" t="n">
        <v>12</v>
      </c>
      <c r="E12" s="37" t="s">
        <v>136</v>
      </c>
      <c r="F12" s="96" t="n">
        <v>1</v>
      </c>
      <c r="G12" s="97" t="n">
        <v>0</v>
      </c>
      <c r="H12" s="97" t="n">
        <v>0</v>
      </c>
      <c r="I12" s="97" t="n">
        <v>0</v>
      </c>
      <c r="J12" s="97" t="n">
        <v>0</v>
      </c>
      <c r="K12" s="97" t="n">
        <v>0</v>
      </c>
      <c r="L12" s="97" t="n">
        <v>0</v>
      </c>
      <c r="M12" s="0"/>
    </row>
    <row r="13" customFormat="false" ht="13.8" hidden="false" customHeight="false" outlineLevel="0" collapsed="false">
      <c r="A13" s="35" t="s">
        <v>209</v>
      </c>
      <c r="B13" s="94" t="s">
        <v>134</v>
      </c>
      <c r="C13" s="37" t="s">
        <v>141</v>
      </c>
      <c r="D13" s="95" t="n">
        <v>13</v>
      </c>
      <c r="E13" s="37" t="s">
        <v>136</v>
      </c>
      <c r="F13" s="96" t="n">
        <v>1</v>
      </c>
      <c r="G13" s="97" t="n">
        <v>0</v>
      </c>
      <c r="H13" s="97" t="n">
        <v>0</v>
      </c>
      <c r="I13" s="97" t="n">
        <v>0</v>
      </c>
      <c r="J13" s="97" t="n">
        <v>0</v>
      </c>
      <c r="K13" s="97" t="n">
        <v>0</v>
      </c>
      <c r="L13" s="97" t="n">
        <v>0</v>
      </c>
      <c r="M13" s="0"/>
    </row>
    <row r="14" customFormat="false" ht="13.8" hidden="false" customHeight="false" outlineLevel="0" collapsed="false">
      <c r="A14" s="35" t="s">
        <v>210</v>
      </c>
      <c r="B14" s="94" t="s">
        <v>134</v>
      </c>
      <c r="C14" s="37" t="s">
        <v>141</v>
      </c>
      <c r="D14" s="95" t="n">
        <v>14</v>
      </c>
      <c r="E14" s="37" t="s">
        <v>136</v>
      </c>
      <c r="F14" s="96" t="n">
        <v>1</v>
      </c>
      <c r="G14" s="97" t="n">
        <v>0</v>
      </c>
      <c r="H14" s="97" t="n">
        <v>0</v>
      </c>
      <c r="I14" s="97" t="n">
        <v>0</v>
      </c>
      <c r="J14" s="97" t="n">
        <v>0</v>
      </c>
      <c r="K14" s="97" t="n">
        <v>0</v>
      </c>
      <c r="L14" s="97" t="n">
        <v>0</v>
      </c>
      <c r="M14" s="0"/>
    </row>
    <row r="15" customFormat="false" ht="13.8" hidden="false" customHeight="false" outlineLevel="0" collapsed="false">
      <c r="A15" s="35" t="s">
        <v>211</v>
      </c>
      <c r="B15" s="94" t="s">
        <v>134</v>
      </c>
      <c r="C15" s="37" t="s">
        <v>141</v>
      </c>
      <c r="D15" s="95" t="s">
        <v>212</v>
      </c>
      <c r="E15" s="37" t="s">
        <v>136</v>
      </c>
      <c r="F15" s="96" t="n">
        <v>3</v>
      </c>
      <c r="G15" s="97" t="n">
        <v>0</v>
      </c>
      <c r="H15" s="97" t="n">
        <v>0</v>
      </c>
      <c r="I15" s="97" t="n">
        <v>0</v>
      </c>
      <c r="J15" s="97" t="n">
        <v>0</v>
      </c>
      <c r="K15" s="97" t="n">
        <v>0</v>
      </c>
      <c r="L15" s="97" t="n">
        <v>0</v>
      </c>
      <c r="M15" s="0"/>
    </row>
    <row r="16" customFormat="false" ht="13.8" hidden="false" customHeight="false" outlineLevel="0" collapsed="false">
      <c r="A16" s="35" t="s">
        <v>213</v>
      </c>
      <c r="B16" s="94" t="s">
        <v>134</v>
      </c>
      <c r="C16" s="37" t="s">
        <v>141</v>
      </c>
      <c r="D16" s="95" t="n">
        <v>21.22</v>
      </c>
      <c r="E16" s="37" t="s">
        <v>136</v>
      </c>
      <c r="F16" s="96" t="n">
        <v>2</v>
      </c>
      <c r="G16" s="97" t="n">
        <v>0</v>
      </c>
      <c r="H16" s="97" t="n">
        <v>0</v>
      </c>
      <c r="I16" s="97" t="n">
        <v>0</v>
      </c>
      <c r="J16" s="97" t="n">
        <v>0</v>
      </c>
      <c r="K16" s="97" t="n">
        <v>0</v>
      </c>
      <c r="L16" s="97" t="n">
        <v>0</v>
      </c>
      <c r="M16" s="0"/>
    </row>
    <row r="17" customFormat="false" ht="13.8" hidden="false" customHeight="false" outlineLevel="0" collapsed="false">
      <c r="A17" s="35" t="s">
        <v>214</v>
      </c>
      <c r="B17" s="94" t="s">
        <v>134</v>
      </c>
      <c r="C17" s="37" t="s">
        <v>135</v>
      </c>
      <c r="D17" s="95" t="n">
        <v>1</v>
      </c>
      <c r="E17" s="37" t="s">
        <v>136</v>
      </c>
      <c r="F17" s="96" t="n">
        <v>1</v>
      </c>
      <c r="G17" s="97" t="n">
        <v>0</v>
      </c>
      <c r="H17" s="97" t="n">
        <v>0</v>
      </c>
      <c r="I17" s="97" t="n">
        <v>0</v>
      </c>
      <c r="J17" s="97" t="n">
        <v>0</v>
      </c>
      <c r="K17" s="97" t="n">
        <v>0</v>
      </c>
      <c r="L17" s="97" t="n">
        <v>1</v>
      </c>
      <c r="M17" s="0"/>
    </row>
    <row r="18" customFormat="false" ht="38.55" hidden="false" customHeight="false" outlineLevel="0" collapsed="false">
      <c r="A18" s="35" t="s">
        <v>215</v>
      </c>
      <c r="B18" s="94" t="s">
        <v>134</v>
      </c>
      <c r="C18" s="37" t="s">
        <v>135</v>
      </c>
      <c r="D18" s="95" t="s">
        <v>216</v>
      </c>
      <c r="E18" s="37" t="s">
        <v>136</v>
      </c>
      <c r="F18" s="96" t="n">
        <v>15</v>
      </c>
      <c r="G18" s="97" t="n">
        <v>0</v>
      </c>
      <c r="H18" s="97" t="n">
        <v>0</v>
      </c>
      <c r="I18" s="97" t="n">
        <v>0</v>
      </c>
      <c r="J18" s="97" t="n">
        <v>0</v>
      </c>
      <c r="K18" s="97" t="n">
        <v>0</v>
      </c>
      <c r="L18" s="95" t="s">
        <v>216</v>
      </c>
      <c r="M18" s="0"/>
    </row>
    <row r="19" customFormat="false" ht="13.8" hidden="false" customHeight="false" outlineLevel="0" collapsed="false">
      <c r="A19" s="35" t="s">
        <v>213</v>
      </c>
      <c r="B19" s="94" t="s">
        <v>134</v>
      </c>
      <c r="C19" s="37" t="s">
        <v>135</v>
      </c>
      <c r="D19" s="95" t="n">
        <v>9</v>
      </c>
      <c r="E19" s="37" t="s">
        <v>136</v>
      </c>
      <c r="F19" s="96" t="n">
        <v>1</v>
      </c>
      <c r="G19" s="97" t="n">
        <v>0</v>
      </c>
      <c r="H19" s="97" t="n">
        <v>0</v>
      </c>
      <c r="I19" s="97" t="n">
        <v>0</v>
      </c>
      <c r="J19" s="97" t="n">
        <v>0</v>
      </c>
      <c r="K19" s="97" t="n">
        <v>0</v>
      </c>
      <c r="L19" s="95" t="n">
        <v>9</v>
      </c>
      <c r="M19" s="0"/>
    </row>
    <row r="20" customFormat="false" ht="13.8" hidden="false" customHeight="false" outlineLevel="0" collapsed="false">
      <c r="A20" s="35" t="s">
        <v>211</v>
      </c>
      <c r="B20" s="94" t="s">
        <v>134</v>
      </c>
      <c r="C20" s="37" t="s">
        <v>135</v>
      </c>
      <c r="D20" s="95" t="n">
        <v>13</v>
      </c>
      <c r="E20" s="37" t="s">
        <v>136</v>
      </c>
      <c r="F20" s="96" t="n">
        <v>1</v>
      </c>
      <c r="G20" s="97" t="n">
        <v>0</v>
      </c>
      <c r="H20" s="97" t="n">
        <v>0</v>
      </c>
      <c r="I20" s="97" t="n">
        <v>0</v>
      </c>
      <c r="J20" s="97" t="n">
        <v>0</v>
      </c>
      <c r="K20" s="97" t="n">
        <v>0</v>
      </c>
      <c r="L20" s="95" t="n">
        <v>13</v>
      </c>
      <c r="M20" s="0"/>
    </row>
    <row r="21" customFormat="false" ht="13.8" hidden="false" customHeight="false" outlineLevel="0" collapsed="false">
      <c r="A21" s="35" t="s">
        <v>217</v>
      </c>
      <c r="B21" s="94" t="s">
        <v>134</v>
      </c>
      <c r="C21" s="37" t="s">
        <v>135</v>
      </c>
      <c r="D21" s="95" t="n">
        <v>14</v>
      </c>
      <c r="E21" s="37" t="s">
        <v>136</v>
      </c>
      <c r="F21" s="96" t="n">
        <v>1</v>
      </c>
      <c r="G21" s="97" t="n">
        <v>0</v>
      </c>
      <c r="H21" s="97" t="n">
        <v>0</v>
      </c>
      <c r="I21" s="97" t="n">
        <v>0</v>
      </c>
      <c r="J21" s="97" t="n">
        <v>0</v>
      </c>
      <c r="K21" s="97" t="n">
        <v>0</v>
      </c>
      <c r="L21" s="95" t="n">
        <v>14</v>
      </c>
      <c r="M21" s="0"/>
    </row>
    <row r="22" customFormat="false" ht="13.8" hidden="false" customHeight="false" outlineLevel="0" collapsed="false">
      <c r="A22" s="35" t="s">
        <v>174</v>
      </c>
      <c r="B22" s="94" t="s">
        <v>134</v>
      </c>
      <c r="C22" s="37" t="s">
        <v>135</v>
      </c>
      <c r="D22" s="95" t="s">
        <v>212</v>
      </c>
      <c r="E22" s="37" t="s">
        <v>136</v>
      </c>
      <c r="F22" s="96" t="n">
        <v>3</v>
      </c>
      <c r="G22" s="97" t="n">
        <v>0</v>
      </c>
      <c r="H22" s="97" t="n">
        <v>0</v>
      </c>
      <c r="I22" s="97" t="n">
        <v>0</v>
      </c>
      <c r="J22" s="97" t="n">
        <v>0</v>
      </c>
      <c r="K22" s="97" t="n">
        <v>0</v>
      </c>
      <c r="L22" s="95" t="s">
        <v>212</v>
      </c>
      <c r="M22" s="0"/>
    </row>
    <row r="23" customFormat="false" ht="13.8" hidden="false" customHeight="false" outlineLevel="0" collapsed="false">
      <c r="A23" s="35" t="s">
        <v>218</v>
      </c>
      <c r="B23" s="94" t="s">
        <v>134</v>
      </c>
      <c r="C23" s="37" t="s">
        <v>135</v>
      </c>
      <c r="D23" s="95" t="n">
        <v>18</v>
      </c>
      <c r="E23" s="37" t="s">
        <v>136</v>
      </c>
      <c r="F23" s="96" t="n">
        <v>1</v>
      </c>
      <c r="G23" s="97" t="n">
        <v>0</v>
      </c>
      <c r="H23" s="97" t="n">
        <v>0</v>
      </c>
      <c r="I23" s="97" t="n">
        <v>0</v>
      </c>
      <c r="J23" s="97" t="n">
        <v>0</v>
      </c>
      <c r="K23" s="97" t="n">
        <v>0</v>
      </c>
      <c r="L23" s="95" t="n">
        <v>18</v>
      </c>
      <c r="M23" s="0"/>
    </row>
    <row r="24" customFormat="false" ht="13.8" hidden="false" customHeight="false" outlineLevel="0" collapsed="false">
      <c r="A24" s="35" t="s">
        <v>213</v>
      </c>
      <c r="B24" s="94" t="s">
        <v>134</v>
      </c>
      <c r="C24" s="37" t="s">
        <v>106</v>
      </c>
      <c r="D24" s="95" t="n">
        <v>2.3</v>
      </c>
      <c r="E24" s="37" t="s">
        <v>136</v>
      </c>
      <c r="F24" s="96" t="n">
        <v>2</v>
      </c>
      <c r="G24" s="97" t="n">
        <v>0</v>
      </c>
      <c r="H24" s="97" t="n">
        <v>0</v>
      </c>
      <c r="I24" s="97" t="n">
        <v>0</v>
      </c>
      <c r="J24" s="97" t="n">
        <v>0</v>
      </c>
      <c r="K24" s="97" t="n">
        <v>0</v>
      </c>
      <c r="L24" s="95" t="n">
        <v>2.3</v>
      </c>
      <c r="M24" s="0"/>
    </row>
    <row r="25" customFormat="false" ht="13.8" hidden="false" customHeight="false" outlineLevel="0" collapsed="false">
      <c r="A25" s="35" t="s">
        <v>200</v>
      </c>
      <c r="B25" s="94" t="s">
        <v>134</v>
      </c>
      <c r="C25" s="37" t="s">
        <v>106</v>
      </c>
      <c r="D25" s="95" t="n">
        <v>4</v>
      </c>
      <c r="E25" s="37" t="s">
        <v>136</v>
      </c>
      <c r="F25" s="96" t="n">
        <v>1</v>
      </c>
      <c r="G25" s="97" t="n">
        <v>0</v>
      </c>
      <c r="H25" s="97" t="n">
        <v>0</v>
      </c>
      <c r="I25" s="97" t="n">
        <v>0</v>
      </c>
      <c r="J25" s="97" t="n">
        <v>0</v>
      </c>
      <c r="K25" s="97" t="n">
        <v>0</v>
      </c>
      <c r="L25" s="95" t="n">
        <v>4</v>
      </c>
      <c r="M25" s="0"/>
    </row>
    <row r="26" customFormat="false" ht="13.8" hidden="false" customHeight="false" outlineLevel="0" collapsed="false">
      <c r="A26" s="35" t="s">
        <v>202</v>
      </c>
      <c r="B26" s="94" t="s">
        <v>134</v>
      </c>
      <c r="C26" s="37" t="s">
        <v>106</v>
      </c>
      <c r="D26" s="95" t="n">
        <v>5</v>
      </c>
      <c r="E26" s="37" t="s">
        <v>136</v>
      </c>
      <c r="F26" s="96" t="n">
        <v>1</v>
      </c>
      <c r="G26" s="97" t="n">
        <v>0</v>
      </c>
      <c r="H26" s="97"/>
      <c r="I26" s="97"/>
      <c r="J26" s="97" t="n">
        <v>0</v>
      </c>
      <c r="K26" s="97" t="n">
        <v>0</v>
      </c>
      <c r="L26" s="95" t="n">
        <v>5</v>
      </c>
      <c r="M26" s="0"/>
    </row>
    <row r="27" customFormat="false" ht="13.8" hidden="false" customHeight="false" outlineLevel="0" collapsed="false">
      <c r="A27" s="35" t="s">
        <v>211</v>
      </c>
      <c r="B27" s="94" t="s">
        <v>134</v>
      </c>
      <c r="C27" s="37" t="s">
        <v>106</v>
      </c>
      <c r="D27" s="95" t="s">
        <v>219</v>
      </c>
      <c r="E27" s="37" t="s">
        <v>136</v>
      </c>
      <c r="F27" s="96" t="n">
        <v>3</v>
      </c>
      <c r="G27" s="97" t="n">
        <v>0</v>
      </c>
      <c r="H27" s="97" t="n">
        <v>0</v>
      </c>
      <c r="I27" s="97" t="n">
        <v>0</v>
      </c>
      <c r="J27" s="97" t="n">
        <v>0</v>
      </c>
      <c r="K27" s="97" t="n">
        <v>0</v>
      </c>
      <c r="L27" s="95" t="s">
        <v>219</v>
      </c>
      <c r="M27" s="0"/>
    </row>
    <row r="28" customFormat="false" ht="13.8" hidden="false" customHeight="false" outlineLevel="0" collapsed="false">
      <c r="A28" s="35" t="s">
        <v>174</v>
      </c>
      <c r="B28" s="94" t="s">
        <v>134</v>
      </c>
      <c r="C28" s="37" t="s">
        <v>106</v>
      </c>
      <c r="D28" s="95" t="n">
        <v>12</v>
      </c>
      <c r="E28" s="37" t="s">
        <v>136</v>
      </c>
      <c r="F28" s="96" t="n">
        <v>1</v>
      </c>
      <c r="G28" s="97" t="n">
        <v>0</v>
      </c>
      <c r="H28" s="97" t="n">
        <v>0</v>
      </c>
      <c r="I28" s="97" t="n">
        <v>0</v>
      </c>
      <c r="J28" s="97" t="n">
        <v>0</v>
      </c>
      <c r="K28" s="97" t="n">
        <v>0</v>
      </c>
      <c r="L28" s="95" t="n">
        <v>12</v>
      </c>
      <c r="M28" s="0"/>
    </row>
    <row r="29" customFormat="false" ht="23.85" hidden="false" customHeight="false" outlineLevel="0" collapsed="false">
      <c r="A29" s="35" t="s">
        <v>220</v>
      </c>
      <c r="B29" s="94" t="s">
        <v>143</v>
      </c>
      <c r="C29" s="37" t="s">
        <v>141</v>
      </c>
      <c r="D29" s="95" t="s">
        <v>221</v>
      </c>
      <c r="E29" s="37" t="s">
        <v>139</v>
      </c>
      <c r="F29" s="96" t="n">
        <v>42</v>
      </c>
      <c r="G29" s="97" t="s">
        <v>222</v>
      </c>
      <c r="H29" s="97" t="n">
        <v>0</v>
      </c>
      <c r="I29" s="97" t="n">
        <v>0</v>
      </c>
      <c r="J29" s="97" t="n">
        <v>0</v>
      </c>
      <c r="K29" s="97" t="n">
        <v>0</v>
      </c>
      <c r="L29" s="97" t="n">
        <v>0</v>
      </c>
      <c r="M29" s="0"/>
    </row>
    <row r="30" customFormat="false" ht="23.6" hidden="false" customHeight="false" outlineLevel="0" collapsed="false">
      <c r="A30" s="98" t="s">
        <v>140</v>
      </c>
      <c r="B30" s="99" t="s">
        <v>134</v>
      </c>
      <c r="C30" s="37" t="s">
        <v>141</v>
      </c>
      <c r="D30" s="100"/>
      <c r="E30" s="100"/>
      <c r="F30" s="101" t="n">
        <v>24</v>
      </c>
      <c r="G30" s="102"/>
      <c r="H30" s="102"/>
      <c r="I30" s="103"/>
      <c r="J30" s="103"/>
      <c r="K30" s="103"/>
      <c r="L30" s="103"/>
      <c r="M30" s="0"/>
    </row>
    <row r="31" customFormat="false" ht="23.6" hidden="false" customHeight="false" outlineLevel="0" collapsed="false">
      <c r="A31" s="98" t="s">
        <v>142</v>
      </c>
      <c r="B31" s="104" t="s">
        <v>143</v>
      </c>
      <c r="C31" s="37" t="s">
        <v>141</v>
      </c>
      <c r="D31" s="100"/>
      <c r="E31" s="100"/>
      <c r="F31" s="101" t="n">
        <v>42</v>
      </c>
      <c r="G31" s="102"/>
      <c r="H31" s="102"/>
      <c r="I31" s="103"/>
      <c r="J31" s="103"/>
      <c r="K31" s="103"/>
      <c r="L31" s="103"/>
      <c r="M31" s="0"/>
    </row>
    <row r="32" customFormat="false" ht="23.6" hidden="false" customHeight="false" outlineLevel="0" collapsed="false">
      <c r="A32" s="98" t="s">
        <v>144</v>
      </c>
      <c r="B32" s="99" t="s">
        <v>134</v>
      </c>
      <c r="C32" s="100" t="s">
        <v>135</v>
      </c>
      <c r="D32" s="100"/>
      <c r="E32" s="100"/>
      <c r="F32" s="101" t="n">
        <v>23</v>
      </c>
      <c r="G32" s="102"/>
      <c r="H32" s="102"/>
      <c r="I32" s="103"/>
      <c r="J32" s="103"/>
      <c r="K32" s="103"/>
      <c r="L32" s="103"/>
      <c r="M32" s="0"/>
    </row>
    <row r="33" customFormat="false" ht="23.6" hidden="false" customHeight="false" outlineLevel="0" collapsed="false">
      <c r="A33" s="98" t="s">
        <v>145</v>
      </c>
      <c r="B33" s="99" t="s">
        <v>134</v>
      </c>
      <c r="C33" s="100" t="s">
        <v>106</v>
      </c>
      <c r="D33" s="100"/>
      <c r="E33" s="100"/>
      <c r="F33" s="101" t="n">
        <v>8</v>
      </c>
      <c r="G33" s="102"/>
      <c r="H33" s="102"/>
      <c r="I33" s="103"/>
      <c r="J33" s="103"/>
      <c r="K33" s="103"/>
      <c r="L33" s="103"/>
      <c r="M33" s="0"/>
    </row>
    <row r="34" customFormat="false" ht="23.6" hidden="false" customHeight="false" outlineLevel="0" collapsed="false">
      <c r="A34" s="35" t="s">
        <v>146</v>
      </c>
      <c r="B34" s="23"/>
      <c r="C34" s="23"/>
      <c r="D34" s="23"/>
      <c r="E34" s="23"/>
      <c r="F34" s="23"/>
      <c r="G34" s="105" t="n">
        <v>0</v>
      </c>
      <c r="H34" s="102"/>
      <c r="I34" s="103"/>
      <c r="J34" s="103"/>
      <c r="K34" s="103"/>
      <c r="L34" s="103"/>
      <c r="M34" s="0"/>
    </row>
    <row r="35" customFormat="false" ht="23.85" hidden="false" customHeight="false" outlineLevel="0" collapsed="false">
      <c r="A35" s="35" t="s">
        <v>147</v>
      </c>
      <c r="B35" s="24"/>
      <c r="C35" s="24"/>
      <c r="D35" s="24"/>
      <c r="E35" s="24"/>
      <c r="F35" s="24"/>
      <c r="G35" s="24"/>
      <c r="H35" s="105" t="n">
        <v>0</v>
      </c>
      <c r="I35" s="103"/>
      <c r="J35" s="103"/>
      <c r="K35" s="103"/>
      <c r="L35" s="103"/>
      <c r="M35" s="0"/>
    </row>
    <row r="36" customFormat="false" ht="23.85" hidden="false" customHeight="false" outlineLevel="0" collapsed="false">
      <c r="A36" s="106" t="s">
        <v>148</v>
      </c>
      <c r="B36" s="23"/>
      <c r="C36" s="23"/>
      <c r="D36" s="23"/>
      <c r="E36" s="23"/>
      <c r="F36" s="23"/>
      <c r="G36" s="23"/>
      <c r="H36" s="105"/>
      <c r="I36" s="107" t="n">
        <v>0</v>
      </c>
      <c r="J36" s="103"/>
      <c r="K36" s="103"/>
      <c r="L36" s="103"/>
      <c r="M36" s="0"/>
    </row>
    <row r="37" customFormat="false" ht="23.6" hidden="false" customHeight="false" outlineLevel="0" collapsed="false">
      <c r="A37" s="35" t="s">
        <v>149</v>
      </c>
      <c r="B37" s="23"/>
      <c r="C37" s="23"/>
      <c r="D37" s="23"/>
      <c r="E37" s="23"/>
      <c r="F37" s="23"/>
      <c r="G37" s="23"/>
      <c r="H37" s="23"/>
      <c r="I37" s="23"/>
      <c r="J37" s="107" t="n">
        <v>0</v>
      </c>
      <c r="K37" s="103"/>
      <c r="L37" s="103"/>
      <c r="M37" s="0"/>
    </row>
    <row r="38" customFormat="false" ht="23.6" hidden="false" customHeight="false" outlineLevel="0" collapsed="false">
      <c r="A38" s="35" t="s">
        <v>150</v>
      </c>
      <c r="B38" s="23"/>
      <c r="C38" s="23"/>
      <c r="D38" s="23"/>
      <c r="E38" s="23"/>
      <c r="F38" s="23"/>
      <c r="G38" s="23"/>
      <c r="H38" s="23"/>
      <c r="I38" s="23"/>
      <c r="J38" s="23"/>
      <c r="K38" s="107" t="n">
        <v>0</v>
      </c>
      <c r="L38" s="103"/>
      <c r="M38" s="0"/>
    </row>
    <row r="39" customFormat="false" ht="21.1" hidden="false" customHeight="true" outlineLevel="0" collapsed="false">
      <c r="A39" s="106" t="s">
        <v>151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15" t="n">
        <v>31</v>
      </c>
      <c r="M39" s="0"/>
    </row>
    <row r="40" customFormat="false" ht="13.8" hidden="false" customHeight="false" outlineLevel="0" collapsed="false">
      <c r="A40" s="108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103"/>
      <c r="M40" s="0"/>
    </row>
    <row r="41" customFormat="false" ht="13.8" hidden="false" customHeight="false" outlineLevel="0" collapsed="false">
      <c r="A41" s="8"/>
      <c r="B41" s="0"/>
      <c r="C41" s="0"/>
      <c r="D41" s="0"/>
      <c r="E41" s="0"/>
      <c r="F41" s="0"/>
      <c r="G41" s="0"/>
      <c r="H41" s="0"/>
      <c r="I41" s="0"/>
      <c r="J41" s="0"/>
      <c r="K41" s="0"/>
      <c r="L41" s="0"/>
      <c r="M41" s="0"/>
    </row>
    <row r="42" customFormat="false" ht="13.8" hidden="false" customHeight="false" outlineLevel="0" collapsed="false">
      <c r="A42" s="109" t="s">
        <v>152</v>
      </c>
      <c r="B42" s="110"/>
      <c r="C42" s="111"/>
      <c r="D42" s="110"/>
      <c r="E42" s="111"/>
      <c r="F42" s="112"/>
      <c r="G42" s="112"/>
      <c r="H42" s="112"/>
      <c r="I42" s="111"/>
      <c r="J42" s="111"/>
      <c r="K42" s="111"/>
      <c r="L42" s="111"/>
      <c r="M42" s="111"/>
    </row>
    <row r="43" customFormat="false" ht="13.8" hidden="false" customHeight="false" outlineLevel="0" collapsed="false">
      <c r="A43" s="109"/>
      <c r="B43" s="110"/>
      <c r="C43" s="111"/>
      <c r="D43" s="110"/>
      <c r="E43" s="111"/>
      <c r="F43" s="112"/>
      <c r="G43" s="112"/>
      <c r="H43" s="112"/>
      <c r="I43" s="111"/>
      <c r="J43" s="111"/>
      <c r="K43" s="111"/>
      <c r="L43" s="111"/>
      <c r="M43" s="111"/>
    </row>
    <row r="44" customFormat="false" ht="13.8" hidden="false" customHeight="false" outlineLevel="0" collapsed="false">
      <c r="A44" s="5" t="s">
        <v>17</v>
      </c>
      <c r="B44" s="6"/>
      <c r="C44" s="113"/>
      <c r="E44" s="0"/>
      <c r="F44" s="0"/>
    </row>
    <row r="45" customFormat="false" ht="13.8" hidden="false" customHeight="true" outlineLevel="0" collapsed="false">
      <c r="A45" s="7" t="s">
        <v>18</v>
      </c>
      <c r="B45" s="7"/>
      <c r="C45" s="7"/>
      <c r="E45" s="2"/>
      <c r="F45" s="88" t="s">
        <v>153</v>
      </c>
    </row>
    <row r="46" customFormat="false" ht="13.8" hidden="false" customHeight="false" outlineLevel="0" collapsed="false">
      <c r="A46" s="0"/>
      <c r="F46" s="0"/>
    </row>
    <row r="47" customFormat="false" ht="13.8" hidden="false" customHeight="false" outlineLevel="0" collapsed="false">
      <c r="A47" s="0"/>
      <c r="F47" s="0"/>
    </row>
    <row r="48" customFormat="false" ht="13.8" hidden="false" customHeight="false" outlineLevel="0" collapsed="false">
      <c r="A48" s="25" t="s">
        <v>20</v>
      </c>
      <c r="F48" s="0"/>
    </row>
    <row r="49" customFormat="false" ht="13.8" hidden="false" customHeight="false" outlineLevel="0" collapsed="false">
      <c r="A49" s="25" t="s">
        <v>154</v>
      </c>
      <c r="F49" s="88" t="s">
        <v>155</v>
      </c>
    </row>
  </sheetData>
  <mergeCells count="12">
    <mergeCell ref="A1:L1"/>
    <mergeCell ref="D30:E30"/>
    <mergeCell ref="D31:E31"/>
    <mergeCell ref="D32:E32"/>
    <mergeCell ref="D33:E33"/>
    <mergeCell ref="B34:F34"/>
    <mergeCell ref="B35:G35"/>
    <mergeCell ref="B36:G36"/>
    <mergeCell ref="B37:I37"/>
    <mergeCell ref="B38:J38"/>
    <mergeCell ref="B39:K39"/>
    <mergeCell ref="A45:C4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0" activeCellId="0" sqref="A30"/>
    </sheetView>
  </sheetViews>
  <sheetFormatPr defaultRowHeight="13.8"/>
  <cols>
    <col collapsed="false" hidden="false" max="1" min="1" style="25" width="28.4279069767442"/>
    <col collapsed="false" hidden="false" max="2" min="2" style="25" width="17.106976744186"/>
    <col collapsed="false" hidden="false" max="3" min="3" style="87" width="8.24651162790698"/>
    <col collapsed="false" hidden="false" max="4" min="4" style="88" width="13.1674418604651"/>
    <col collapsed="false" hidden="false" max="5" min="5" style="88" width="13.4139534883721"/>
    <col collapsed="false" hidden="false" max="6" min="6" style="88" width="8.24651162790698"/>
    <col collapsed="false" hidden="false" max="7" min="7" style="89" width="9.96744186046512"/>
    <col collapsed="false" hidden="false" max="8" min="8" style="89" width="8.24651162790698"/>
    <col collapsed="false" hidden="false" max="9" min="9" style="88" width="11.2"/>
    <col collapsed="false" hidden="false" max="10" min="10" style="88" width="11.8139534883721"/>
    <col collapsed="false" hidden="false" max="11" min="11" style="88" width="9.22790697674419"/>
    <col collapsed="false" hidden="false" max="12" min="12" style="88" width="9.96744186046512"/>
    <col collapsed="false" hidden="false" max="13" min="13" style="88" width="15.753488372093"/>
    <col collapsed="false" hidden="false" max="62" min="14" style="88" width="12.4279069767442"/>
    <col collapsed="false" hidden="false" max="64" min="63" style="115" width="12.4279069767442"/>
    <col collapsed="false" hidden="false" max="1025" min="65" style="0" width="12.306976744186"/>
  </cols>
  <sheetData>
    <row r="1" customFormat="false" ht="15.75" hidden="false" customHeight="true" outlineLevel="0" collapsed="false">
      <c r="A1" s="90" t="s">
        <v>120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</row>
    <row r="2" customFormat="false" ht="13.8" hidden="false" customHeight="false" outlineLevel="0" collapsed="false">
      <c r="A2" s="91" t="str">
        <f aca="false">Обложка!D8</f>
        <v>01.05.2022-31.05.2022г.</v>
      </c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</row>
    <row r="3" s="116" customFormat="true" ht="34.8" hidden="false" customHeight="false" outlineLevel="0" collapsed="false">
      <c r="A3" s="92" t="s">
        <v>121</v>
      </c>
      <c r="B3" s="92" t="s">
        <v>122</v>
      </c>
      <c r="C3" s="92" t="s">
        <v>123</v>
      </c>
      <c r="D3" s="92" t="s">
        <v>124</v>
      </c>
      <c r="E3" s="92" t="s">
        <v>125</v>
      </c>
      <c r="F3" s="92" t="s">
        <v>126</v>
      </c>
      <c r="G3" s="92" t="s">
        <v>127</v>
      </c>
      <c r="H3" s="92" t="s">
        <v>128</v>
      </c>
      <c r="I3" s="92" t="s">
        <v>129</v>
      </c>
      <c r="J3" s="92" t="s">
        <v>130</v>
      </c>
      <c r="K3" s="92" t="s">
        <v>131</v>
      </c>
      <c r="L3" s="92" t="s">
        <v>132</v>
      </c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</row>
    <row r="4" customFormat="false" ht="18.85" hidden="false" customHeight="true" outlineLevel="0" collapsed="false">
      <c r="A4" s="35" t="s">
        <v>223</v>
      </c>
      <c r="B4" s="94" t="s">
        <v>134</v>
      </c>
      <c r="C4" s="37" t="s">
        <v>141</v>
      </c>
      <c r="D4" s="95" t="n">
        <v>3</v>
      </c>
      <c r="E4" s="37" t="s">
        <v>136</v>
      </c>
      <c r="F4" s="96" t="n">
        <v>1</v>
      </c>
      <c r="G4" s="97"/>
      <c r="H4" s="97"/>
      <c r="I4" s="97"/>
      <c r="J4" s="97"/>
      <c r="K4" s="97"/>
      <c r="L4" s="97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</row>
    <row r="5" customFormat="false" ht="18.85" hidden="false" customHeight="true" outlineLevel="0" collapsed="false">
      <c r="A5" s="35" t="s">
        <v>224</v>
      </c>
      <c r="B5" s="94" t="s">
        <v>134</v>
      </c>
      <c r="C5" s="37" t="s">
        <v>141</v>
      </c>
      <c r="D5" s="95" t="s">
        <v>225</v>
      </c>
      <c r="E5" s="37" t="s">
        <v>136</v>
      </c>
      <c r="F5" s="96" t="n">
        <v>3</v>
      </c>
      <c r="G5" s="97" t="n">
        <v>0</v>
      </c>
      <c r="H5" s="97" t="n">
        <v>0</v>
      </c>
      <c r="I5" s="97" t="n">
        <v>0</v>
      </c>
      <c r="J5" s="97" t="n">
        <v>0</v>
      </c>
      <c r="K5" s="97" t="n">
        <v>0</v>
      </c>
      <c r="L5" s="97" t="n">
        <v>0</v>
      </c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</row>
    <row r="6" customFormat="false" ht="18.85" hidden="false" customHeight="true" outlineLevel="0" collapsed="false">
      <c r="A6" s="35" t="s">
        <v>160</v>
      </c>
      <c r="B6" s="94" t="s">
        <v>134</v>
      </c>
      <c r="C6" s="37" t="s">
        <v>141</v>
      </c>
      <c r="D6" s="95" t="n">
        <v>28</v>
      </c>
      <c r="E6" s="37" t="s">
        <v>136</v>
      </c>
      <c r="F6" s="96" t="n">
        <v>1</v>
      </c>
      <c r="G6" s="97" t="n">
        <v>0</v>
      </c>
      <c r="H6" s="97" t="n">
        <v>0</v>
      </c>
      <c r="I6" s="97" t="n">
        <v>0</v>
      </c>
      <c r="J6" s="97" t="n">
        <v>0</v>
      </c>
      <c r="K6" s="97" t="n">
        <v>0</v>
      </c>
      <c r="L6" s="97" t="n">
        <v>0</v>
      </c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</row>
    <row r="7" customFormat="false" ht="18.85" hidden="false" customHeight="true" outlineLevel="0" collapsed="false">
      <c r="A7" s="35" t="s">
        <v>138</v>
      </c>
      <c r="B7" s="94" t="s">
        <v>134</v>
      </c>
      <c r="C7" s="37" t="s">
        <v>141</v>
      </c>
      <c r="D7" s="95" t="n">
        <v>29</v>
      </c>
      <c r="E7" s="37" t="s">
        <v>136</v>
      </c>
      <c r="F7" s="96" t="n">
        <v>1</v>
      </c>
      <c r="G7" s="97" t="n">
        <v>0</v>
      </c>
      <c r="H7" s="97" t="n">
        <v>0</v>
      </c>
      <c r="I7" s="97" t="n">
        <v>0</v>
      </c>
      <c r="J7" s="97" t="n">
        <v>0</v>
      </c>
      <c r="K7" s="97" t="n">
        <v>0</v>
      </c>
      <c r="L7" s="97" t="n">
        <v>0</v>
      </c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</row>
    <row r="8" customFormat="false" ht="18.85" hidden="false" customHeight="true" outlineLevel="0" collapsed="false">
      <c r="A8" s="35" t="s">
        <v>162</v>
      </c>
      <c r="B8" s="94" t="s">
        <v>134</v>
      </c>
      <c r="C8" s="37" t="s">
        <v>141</v>
      </c>
      <c r="D8" s="95" t="s">
        <v>226</v>
      </c>
      <c r="E8" s="37" t="s">
        <v>136</v>
      </c>
      <c r="F8" s="96" t="n">
        <v>4</v>
      </c>
      <c r="G8" s="97" t="n">
        <v>0</v>
      </c>
      <c r="H8" s="97" t="s">
        <v>227</v>
      </c>
      <c r="I8" s="97" t="n">
        <v>0</v>
      </c>
      <c r="J8" s="97" t="n">
        <v>0</v>
      </c>
      <c r="K8" s="97" t="n">
        <v>0</v>
      </c>
      <c r="L8" s="97" t="s">
        <v>228</v>
      </c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</row>
    <row r="9" customFormat="false" ht="18.85" hidden="false" customHeight="true" outlineLevel="0" collapsed="false">
      <c r="A9" s="35" t="s">
        <v>229</v>
      </c>
      <c r="B9" s="94" t="s">
        <v>134</v>
      </c>
      <c r="C9" s="37" t="s">
        <v>141</v>
      </c>
      <c r="D9" s="95" t="n">
        <v>34.35</v>
      </c>
      <c r="E9" s="37" t="s">
        <v>136</v>
      </c>
      <c r="F9" s="96" t="n">
        <v>2</v>
      </c>
      <c r="G9" s="97" t="n">
        <v>0</v>
      </c>
      <c r="H9" s="97" t="n">
        <v>0</v>
      </c>
      <c r="I9" s="97" t="n">
        <v>0</v>
      </c>
      <c r="J9" s="97" t="n">
        <v>0</v>
      </c>
      <c r="K9" s="97" t="n">
        <v>0</v>
      </c>
      <c r="L9" s="97" t="n">
        <v>0</v>
      </c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</row>
    <row r="10" customFormat="false" ht="18.85" hidden="false" customHeight="true" outlineLevel="0" collapsed="false">
      <c r="A10" s="35" t="s">
        <v>162</v>
      </c>
      <c r="B10" s="94" t="s">
        <v>134</v>
      </c>
      <c r="C10" s="37" t="s">
        <v>135</v>
      </c>
      <c r="D10" s="95" t="s">
        <v>230</v>
      </c>
      <c r="E10" s="37" t="s">
        <v>136</v>
      </c>
      <c r="F10" s="96" t="n">
        <v>3</v>
      </c>
      <c r="G10" s="97" t="n">
        <v>0</v>
      </c>
      <c r="H10" s="97" t="n">
        <v>0</v>
      </c>
      <c r="I10" s="97" t="s">
        <v>230</v>
      </c>
      <c r="J10" s="97" t="n">
        <v>0</v>
      </c>
      <c r="K10" s="97" t="n">
        <v>0</v>
      </c>
      <c r="L10" s="97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</row>
    <row r="11" customFormat="false" ht="18.85" hidden="false" customHeight="true" outlineLevel="0" collapsed="false">
      <c r="A11" s="35" t="s">
        <v>229</v>
      </c>
      <c r="B11" s="94" t="s">
        <v>134</v>
      </c>
      <c r="C11" s="37" t="s">
        <v>135</v>
      </c>
      <c r="D11" s="95" t="n">
        <v>4.5</v>
      </c>
      <c r="E11" s="37" t="s">
        <v>136</v>
      </c>
      <c r="F11" s="96" t="n">
        <v>2</v>
      </c>
      <c r="G11" s="97" t="n">
        <v>0</v>
      </c>
      <c r="H11" s="97" t="n">
        <v>0</v>
      </c>
      <c r="I11" s="97" t="n">
        <v>4.5</v>
      </c>
      <c r="J11" s="97" t="n">
        <v>0</v>
      </c>
      <c r="K11" s="97" t="n">
        <v>0</v>
      </c>
      <c r="L11" s="97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</row>
    <row r="12" customFormat="false" ht="45.35" hidden="false" customHeight="true" outlineLevel="0" collapsed="false">
      <c r="A12" s="35" t="s">
        <v>231</v>
      </c>
      <c r="B12" s="94" t="s">
        <v>143</v>
      </c>
      <c r="C12" s="37" t="s">
        <v>141</v>
      </c>
      <c r="D12" s="95" t="s">
        <v>232</v>
      </c>
      <c r="E12" s="37" t="s">
        <v>139</v>
      </c>
      <c r="F12" s="96" t="n">
        <v>46</v>
      </c>
      <c r="G12" s="97" t="s">
        <v>233</v>
      </c>
      <c r="H12" s="97" t="n">
        <v>0</v>
      </c>
      <c r="I12" s="97" t="n">
        <v>0</v>
      </c>
      <c r="J12" s="97" t="n">
        <v>0</v>
      </c>
      <c r="K12" s="97" t="n">
        <v>0</v>
      </c>
      <c r="L12" s="97" t="n">
        <v>0</v>
      </c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</row>
    <row r="13" s="115" customFormat="true" ht="28.5" hidden="false" customHeight="true" outlineLevel="0" collapsed="false">
      <c r="A13" s="98" t="s">
        <v>140</v>
      </c>
      <c r="B13" s="99" t="s">
        <v>134</v>
      </c>
      <c r="C13" s="37" t="s">
        <v>141</v>
      </c>
      <c r="D13" s="100"/>
      <c r="E13" s="100"/>
      <c r="F13" s="101" t="n">
        <v>12</v>
      </c>
      <c r="G13" s="102"/>
      <c r="H13" s="102"/>
      <c r="I13" s="103"/>
      <c r="J13" s="103"/>
      <c r="K13" s="103"/>
      <c r="L13" s="103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</row>
    <row r="14" customFormat="false" ht="28.5" hidden="false" customHeight="true" outlineLevel="0" collapsed="false">
      <c r="A14" s="98" t="s">
        <v>142</v>
      </c>
      <c r="B14" s="104" t="s">
        <v>143</v>
      </c>
      <c r="C14" s="37" t="s">
        <v>141</v>
      </c>
      <c r="D14" s="100"/>
      <c r="E14" s="100"/>
      <c r="F14" s="101" t="n">
        <v>46</v>
      </c>
      <c r="G14" s="102"/>
      <c r="H14" s="102"/>
      <c r="I14" s="103"/>
      <c r="J14" s="103"/>
      <c r="K14" s="103"/>
      <c r="L14" s="103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</row>
    <row r="15" customFormat="false" ht="30" hidden="false" customHeight="true" outlineLevel="0" collapsed="false">
      <c r="A15" s="98" t="s">
        <v>144</v>
      </c>
      <c r="B15" s="99" t="s">
        <v>134</v>
      </c>
      <c r="C15" s="100" t="s">
        <v>135</v>
      </c>
      <c r="D15" s="100"/>
      <c r="E15" s="100"/>
      <c r="F15" s="101" t="n">
        <v>5</v>
      </c>
      <c r="G15" s="102"/>
      <c r="H15" s="102"/>
      <c r="I15" s="103"/>
      <c r="J15" s="103"/>
      <c r="K15" s="103"/>
      <c r="L15" s="103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</row>
    <row r="16" customFormat="false" ht="28.5" hidden="false" customHeight="true" outlineLevel="0" collapsed="false">
      <c r="A16" s="98" t="s">
        <v>145</v>
      </c>
      <c r="B16" s="99" t="s">
        <v>134</v>
      </c>
      <c r="C16" s="100" t="s">
        <v>106</v>
      </c>
      <c r="D16" s="100"/>
      <c r="E16" s="100"/>
      <c r="F16" s="101" t="n">
        <v>0</v>
      </c>
      <c r="G16" s="102"/>
      <c r="H16" s="102"/>
      <c r="I16" s="103"/>
      <c r="J16" s="103"/>
      <c r="K16" s="103"/>
      <c r="L16" s="103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</row>
    <row r="17" customFormat="false" ht="23.25" hidden="false" customHeight="true" outlineLevel="0" collapsed="false">
      <c r="A17" s="35" t="s">
        <v>146</v>
      </c>
      <c r="B17" s="23"/>
      <c r="C17" s="23"/>
      <c r="D17" s="23"/>
      <c r="E17" s="23"/>
      <c r="F17" s="23"/>
      <c r="G17" s="105" t="n">
        <v>0</v>
      </c>
      <c r="H17" s="102"/>
      <c r="I17" s="103"/>
      <c r="J17" s="103"/>
      <c r="K17" s="103"/>
      <c r="L17" s="103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</row>
    <row r="18" customFormat="false" ht="23.6" hidden="false" customHeight="false" outlineLevel="0" collapsed="false">
      <c r="A18" s="35" t="s">
        <v>147</v>
      </c>
      <c r="B18" s="24"/>
      <c r="C18" s="24"/>
      <c r="D18" s="24"/>
      <c r="E18" s="24"/>
      <c r="F18" s="24"/>
      <c r="G18" s="24"/>
      <c r="H18" s="105" t="n">
        <v>1</v>
      </c>
      <c r="I18" s="103"/>
      <c r="J18" s="103"/>
      <c r="K18" s="103"/>
      <c r="L18" s="103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</row>
    <row r="19" customFormat="false" ht="22.35" hidden="false" customHeight="true" outlineLevel="0" collapsed="false">
      <c r="A19" s="106" t="s">
        <v>148</v>
      </c>
      <c r="B19" s="23"/>
      <c r="C19" s="23"/>
      <c r="D19" s="23"/>
      <c r="E19" s="23"/>
      <c r="F19" s="23"/>
      <c r="G19" s="23"/>
      <c r="H19" s="105" t="s">
        <v>135</v>
      </c>
      <c r="I19" s="107" t="n">
        <v>5</v>
      </c>
      <c r="J19" s="103"/>
      <c r="K19" s="103"/>
      <c r="L19" s="103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</row>
    <row r="20" customFormat="false" ht="23" hidden="false" customHeight="true" outlineLevel="0" collapsed="false">
      <c r="A20" s="35" t="s">
        <v>149</v>
      </c>
      <c r="B20" s="23"/>
      <c r="C20" s="23"/>
      <c r="D20" s="23"/>
      <c r="E20" s="23"/>
      <c r="F20" s="23"/>
      <c r="G20" s="23"/>
      <c r="H20" s="23"/>
      <c r="I20" s="23"/>
      <c r="J20" s="107" t="n">
        <v>3</v>
      </c>
      <c r="K20" s="103"/>
      <c r="L20" s="103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</row>
    <row r="21" customFormat="false" ht="23.6" hidden="false" customHeight="false" outlineLevel="0" collapsed="false">
      <c r="A21" s="35" t="s">
        <v>150</v>
      </c>
      <c r="B21" s="23"/>
      <c r="C21" s="23"/>
      <c r="D21" s="23"/>
      <c r="E21" s="23"/>
      <c r="F21" s="23"/>
      <c r="G21" s="23"/>
      <c r="H21" s="23"/>
      <c r="I21" s="23"/>
      <c r="J21" s="23"/>
      <c r="K21" s="107" t="n">
        <v>1</v>
      </c>
      <c r="L21" s="103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</row>
    <row r="22" customFormat="false" ht="13.05" hidden="false" customHeight="true" outlineLevel="0" collapsed="false">
      <c r="A22" s="106" t="s">
        <v>151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107" t="n">
        <v>3</v>
      </c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</row>
    <row r="23" customFormat="false" ht="13.8" hidden="false" customHeight="false" outlineLevel="0" collapsed="false">
      <c r="A23" s="108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103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</row>
    <row r="24" s="111" customFormat="true" ht="13.8" hidden="false" customHeight="false" outlineLevel="0" collapsed="false">
      <c r="A24" s="109"/>
      <c r="B24" s="110"/>
      <c r="D24" s="110"/>
      <c r="F24" s="112"/>
      <c r="G24" s="112"/>
      <c r="H24" s="112"/>
      <c r="AMG24" s="2"/>
      <c r="AMH24" s="2"/>
      <c r="AMI24" s="2"/>
      <c r="AMJ24" s="2"/>
    </row>
    <row r="25" customFormat="false" ht="14.25" hidden="false" customHeight="true" outlineLevel="0" collapsed="false">
      <c r="A25" s="5" t="s">
        <v>17</v>
      </c>
      <c r="B25" s="6"/>
      <c r="C25" s="113"/>
      <c r="E25" s="0"/>
      <c r="F25" s="0"/>
    </row>
    <row r="26" customFormat="false" ht="16.15" hidden="false" customHeight="true" outlineLevel="0" collapsed="false">
      <c r="A26" s="7" t="s">
        <v>18</v>
      </c>
      <c r="B26" s="7"/>
      <c r="C26" s="7"/>
      <c r="E26" s="2"/>
      <c r="F26" s="88" t="s">
        <v>153</v>
      </c>
    </row>
    <row r="27" customFormat="false" ht="11.8" hidden="false" customHeight="true" outlineLevel="0" collapsed="false">
      <c r="A27" s="0"/>
      <c r="F27" s="0"/>
    </row>
    <row r="28" customFormat="false" ht="27.35" hidden="false" customHeight="true" outlineLevel="0" collapsed="false">
      <c r="A28" s="25" t="s">
        <v>234</v>
      </c>
      <c r="F28" s="88" t="s">
        <v>155</v>
      </c>
    </row>
    <row r="29" customFormat="false" ht="18.65" hidden="false" customHeight="true" outlineLevel="0" collapsed="false"/>
    <row r="30" customFormat="false" ht="22.35" hidden="false" customHeight="tru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:L22"/>
  <mergeCells count="12">
    <mergeCell ref="A1:L1"/>
    <mergeCell ref="D13:E13"/>
    <mergeCell ref="D14:E14"/>
    <mergeCell ref="D15:E15"/>
    <mergeCell ref="D16:E16"/>
    <mergeCell ref="B17:F17"/>
    <mergeCell ref="B18:G18"/>
    <mergeCell ref="B19:G19"/>
    <mergeCell ref="B20:I20"/>
    <mergeCell ref="B21:J21"/>
    <mergeCell ref="B22:K22"/>
    <mergeCell ref="A26:C26"/>
  </mergeCells>
  <printOptions headings="false" gridLines="false" gridLinesSet="true" horizontalCentered="false" verticalCentered="false"/>
  <pageMargins left="0.618055555555556" right="0.497916666666667" top="0.218055555555556" bottom="0.188194444444444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"/>
  <cols>
    <col collapsed="false" hidden="false" max="1" min="1" style="117" width="15.753488372093"/>
    <col collapsed="false" hidden="false" max="2" min="2" style="118" width="11.8139534883721"/>
    <col collapsed="false" hidden="false" max="3" min="3" style="117" width="9.22790697674419"/>
    <col collapsed="false" hidden="false" max="4" min="4" style="117" width="8.24651162790698"/>
    <col collapsed="false" hidden="false" max="5" min="5" style="117" width="10.4604651162791"/>
    <col collapsed="false" hidden="false" max="6" min="6" style="117" width="6.64651162790698"/>
    <col collapsed="false" hidden="false" max="7" min="7" style="119" width="5.29302325581395"/>
    <col collapsed="false" hidden="false" max="8" min="8" style="119" width="20.9209302325581"/>
    <col collapsed="false" hidden="false" max="9" min="9" style="119" width="23.0139534883721"/>
    <col collapsed="false" hidden="false" max="10" min="10" style="120" width="32.4883720930233"/>
    <col collapsed="false" hidden="false" max="1025" min="11" style="117" width="12.4279069767442"/>
  </cols>
  <sheetData>
    <row r="1" s="122" customFormat="true" ht="13.5" hidden="false" customHeight="true" outlineLevel="0" collapsed="false">
      <c r="A1" s="121" t="s">
        <v>235</v>
      </c>
      <c r="B1" s="121"/>
      <c r="C1" s="121"/>
      <c r="D1" s="121"/>
      <c r="E1" s="121"/>
      <c r="F1" s="121"/>
      <c r="G1" s="121"/>
      <c r="H1" s="121"/>
      <c r="I1" s="121"/>
      <c r="J1" s="121"/>
    </row>
    <row r="2" customFormat="false" ht="13.5" hidden="false" customHeight="true" outlineLevel="0" collapsed="false">
      <c r="A2" s="123" t="s">
        <v>236</v>
      </c>
      <c r="B2" s="123" t="s">
        <v>237</v>
      </c>
      <c r="C2" s="118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124" t="s">
        <v>121</v>
      </c>
      <c r="B3" s="125" t="s">
        <v>124</v>
      </c>
      <c r="C3" s="125" t="s">
        <v>238</v>
      </c>
      <c r="D3" s="126" t="s">
        <v>239</v>
      </c>
      <c r="E3" s="126" t="s">
        <v>84</v>
      </c>
      <c r="F3" s="126"/>
      <c r="G3" s="126"/>
      <c r="H3" s="126"/>
      <c r="I3" s="126"/>
      <c r="J3" s="126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124"/>
      <c r="B4" s="124"/>
      <c r="C4" s="124"/>
      <c r="D4" s="126"/>
      <c r="E4" s="125" t="s">
        <v>240</v>
      </c>
      <c r="F4" s="126" t="s">
        <v>241</v>
      </c>
      <c r="G4" s="126"/>
      <c r="H4" s="124" t="s">
        <v>242</v>
      </c>
      <c r="I4" s="124" t="s">
        <v>243</v>
      </c>
      <c r="J4" s="125" t="s">
        <v>244</v>
      </c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124"/>
      <c r="B5" s="124"/>
      <c r="C5" s="124"/>
      <c r="D5" s="124"/>
      <c r="E5" s="124"/>
      <c r="F5" s="125" t="s">
        <v>245</v>
      </c>
      <c r="G5" s="125" t="s">
        <v>246</v>
      </c>
      <c r="H5" s="124"/>
      <c r="I5" s="124"/>
      <c r="J5" s="125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124"/>
      <c r="B6" s="124"/>
      <c r="C6" s="124"/>
      <c r="D6" s="124"/>
      <c r="E6" s="124"/>
      <c r="F6" s="125"/>
      <c r="G6" s="125"/>
      <c r="H6" s="124"/>
      <c r="I6" s="124"/>
      <c r="J6" s="125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124" t="s">
        <v>247</v>
      </c>
      <c r="B7" s="124" t="n">
        <v>1.2</v>
      </c>
      <c r="C7" s="124" t="s">
        <v>136</v>
      </c>
      <c r="D7" s="124" t="s">
        <v>141</v>
      </c>
      <c r="E7" s="124" t="n">
        <v>0</v>
      </c>
      <c r="F7" s="125" t="s">
        <v>248</v>
      </c>
      <c r="G7" s="127" t="n">
        <v>2</v>
      </c>
      <c r="H7" s="125" t="n">
        <v>0</v>
      </c>
      <c r="I7" s="125" t="s">
        <v>11</v>
      </c>
      <c r="J7" s="124" t="s">
        <v>249</v>
      </c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124" t="s">
        <v>250</v>
      </c>
      <c r="B8" s="124" t="s">
        <v>251</v>
      </c>
      <c r="C8" s="124" t="s">
        <v>136</v>
      </c>
      <c r="D8" s="124" t="str">
        <f aca="false">'контрол лист'!D7</f>
        <v>КИУ</v>
      </c>
      <c r="E8" s="124" t="n">
        <v>0</v>
      </c>
      <c r="F8" s="125" t="s">
        <v>248</v>
      </c>
      <c r="G8" s="128" t="n">
        <v>6</v>
      </c>
      <c r="H8" s="125" t="n">
        <v>0</v>
      </c>
      <c r="I8" s="125" t="s">
        <v>11</v>
      </c>
      <c r="J8" s="124" t="str">
        <f aca="false">'контрол лист'!J7</f>
        <v>АЛТ клей РОСС RU.АЯ12.Д02542</v>
      </c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124" t="s">
        <v>252</v>
      </c>
      <c r="B9" s="124" t="s">
        <v>253</v>
      </c>
      <c r="C9" s="124" t="s">
        <v>136</v>
      </c>
      <c r="D9" s="124" t="str">
        <f aca="false">'контрол лист'!D8</f>
        <v>КИУ</v>
      </c>
      <c r="E9" s="124" t="n">
        <v>0</v>
      </c>
      <c r="F9" s="125" t="s">
        <v>248</v>
      </c>
      <c r="G9" s="128" t="n">
        <v>4</v>
      </c>
      <c r="H9" s="125" t="n">
        <v>0</v>
      </c>
      <c r="I9" s="125" t="s">
        <v>11</v>
      </c>
      <c r="J9" s="124" t="str">
        <f aca="false">'контрол лист'!J8</f>
        <v>АЛТ клей РОСС RU.АЯ12.Д02542</v>
      </c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124" t="s">
        <v>254</v>
      </c>
      <c r="B10" s="124" t="s">
        <v>255</v>
      </c>
      <c r="C10" s="124" t="s">
        <v>136</v>
      </c>
      <c r="D10" s="124" t="str">
        <f aca="false">'контрол лист'!D9</f>
        <v>КИУ</v>
      </c>
      <c r="E10" s="124" t="n">
        <v>0</v>
      </c>
      <c r="F10" s="125" t="s">
        <v>248</v>
      </c>
      <c r="G10" s="128" t="n">
        <v>3</v>
      </c>
      <c r="H10" s="125" t="n">
        <v>0</v>
      </c>
      <c r="I10" s="125" t="s">
        <v>11</v>
      </c>
      <c r="J10" s="124" t="str">
        <f aca="false">'контрол лист'!J9</f>
        <v>АЛТ клей РОСС RU.АЯ12.Д02542</v>
      </c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124" t="s">
        <v>256</v>
      </c>
      <c r="B11" s="124" t="n">
        <v>18.19</v>
      </c>
      <c r="C11" s="124" t="s">
        <v>136</v>
      </c>
      <c r="D11" s="124" t="str">
        <f aca="false">'контрол лист'!D10</f>
        <v>КИУ</v>
      </c>
      <c r="E11" s="124" t="n">
        <v>0</v>
      </c>
      <c r="F11" s="125" t="s">
        <v>248</v>
      </c>
      <c r="G11" s="128" t="n">
        <v>2</v>
      </c>
      <c r="H11" s="125" t="n">
        <v>0</v>
      </c>
      <c r="I11" s="125" t="s">
        <v>11</v>
      </c>
      <c r="J11" s="124" t="str">
        <f aca="false">'контрол лист'!J10</f>
        <v>АЛТ клей РОСС RU.АЯ12.Д02542</v>
      </c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124" t="s">
        <v>257</v>
      </c>
      <c r="B12" s="124" t="n">
        <v>108</v>
      </c>
      <c r="C12" s="124" t="s">
        <v>136</v>
      </c>
      <c r="D12" s="124" t="str">
        <f aca="false">'контрол лист'!D11</f>
        <v>КИУ</v>
      </c>
      <c r="E12" s="124" t="n">
        <v>0</v>
      </c>
      <c r="F12" s="125" t="s">
        <v>248</v>
      </c>
      <c r="G12" s="128" t="n">
        <v>1</v>
      </c>
      <c r="H12" s="125" t="n">
        <v>0</v>
      </c>
      <c r="I12" s="125" t="s">
        <v>11</v>
      </c>
      <c r="J12" s="124" t="str">
        <f aca="false">'контрол лист'!J11</f>
        <v>АЛТ клей РОСС RU.АЯ12.Д02542</v>
      </c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124" t="s">
        <v>258</v>
      </c>
      <c r="B13" s="124" t="n">
        <v>22.21</v>
      </c>
      <c r="C13" s="124" t="s">
        <v>136</v>
      </c>
      <c r="D13" s="124" t="str">
        <f aca="false">'контрол лист'!D12</f>
        <v>КИУ</v>
      </c>
      <c r="E13" s="124" t="n">
        <v>0</v>
      </c>
      <c r="F13" s="125" t="s">
        <v>248</v>
      </c>
      <c r="G13" s="128" t="n">
        <v>2</v>
      </c>
      <c r="H13" s="125" t="n">
        <v>0</v>
      </c>
      <c r="I13" s="125" t="s">
        <v>11</v>
      </c>
      <c r="J13" s="124" t="str">
        <f aca="false">'контрол лист'!J12</f>
        <v>АЛТ клей РОСС RU.АЯ12.Д02542</v>
      </c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124" t="s">
        <v>259</v>
      </c>
      <c r="B14" s="124" t="n">
        <v>23.24</v>
      </c>
      <c r="C14" s="124" t="s">
        <v>136</v>
      </c>
      <c r="D14" s="124" t="str">
        <f aca="false">'контрол лист'!D13</f>
        <v>КИУ</v>
      </c>
      <c r="E14" s="124" t="n">
        <v>0</v>
      </c>
      <c r="F14" s="125" t="s">
        <v>248</v>
      </c>
      <c r="G14" s="128" t="n">
        <v>2</v>
      </c>
      <c r="H14" s="125" t="n">
        <v>0</v>
      </c>
      <c r="I14" s="125" t="s">
        <v>11</v>
      </c>
      <c r="J14" s="124" t="str">
        <f aca="false">'контрол лист'!J13</f>
        <v>АЛТ клей РОСС RU.АЯ12.Д02542</v>
      </c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124" t="s">
        <v>260</v>
      </c>
      <c r="B15" s="124" t="n">
        <v>25.26</v>
      </c>
      <c r="C15" s="124" t="s">
        <v>136</v>
      </c>
      <c r="D15" s="124" t="str">
        <f aca="false">'контрол лист'!D14</f>
        <v>КИУ</v>
      </c>
      <c r="E15" s="124" t="n">
        <v>0</v>
      </c>
      <c r="F15" s="125" t="s">
        <v>248</v>
      </c>
      <c r="G15" s="128" t="n">
        <v>2</v>
      </c>
      <c r="H15" s="125" t="n">
        <v>0</v>
      </c>
      <c r="I15" s="125" t="s">
        <v>11</v>
      </c>
      <c r="J15" s="124" t="str">
        <f aca="false">'контрол лист'!J14</f>
        <v>АЛТ клей РОСС RU.АЯ12.Д02542</v>
      </c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124" t="s">
        <v>261</v>
      </c>
      <c r="B16" s="124" t="s">
        <v>262</v>
      </c>
      <c r="C16" s="124" t="s">
        <v>136</v>
      </c>
      <c r="D16" s="124" t="str">
        <f aca="false">'контрол лист'!D15</f>
        <v>КИУ</v>
      </c>
      <c r="E16" s="124" t="n">
        <v>0</v>
      </c>
      <c r="F16" s="125" t="s">
        <v>248</v>
      </c>
      <c r="G16" s="128" t="n">
        <v>4</v>
      </c>
      <c r="H16" s="125" t="n">
        <v>0</v>
      </c>
      <c r="I16" s="125" t="s">
        <v>11</v>
      </c>
      <c r="J16" s="124" t="str">
        <f aca="false">'контрол лист'!J15</f>
        <v>АЛТ клей РОСС RU.АЯ12.Д02542</v>
      </c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124" t="s">
        <v>263</v>
      </c>
      <c r="B17" s="124" t="s">
        <v>264</v>
      </c>
      <c r="C17" s="124" t="s">
        <v>136</v>
      </c>
      <c r="D17" s="124" t="str">
        <f aca="false">'контрол лист'!D16</f>
        <v>КИУ</v>
      </c>
      <c r="E17" s="124" t="n">
        <v>0</v>
      </c>
      <c r="F17" s="125" t="s">
        <v>248</v>
      </c>
      <c r="G17" s="128" t="n">
        <v>3</v>
      </c>
      <c r="H17" s="125" t="n">
        <v>0</v>
      </c>
      <c r="I17" s="125" t="s">
        <v>11</v>
      </c>
      <c r="J17" s="124" t="str">
        <f aca="false">'контрол лист'!J16</f>
        <v>АЛТ клей РОСС RU.АЯ12.Д02542</v>
      </c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124" t="s">
        <v>265</v>
      </c>
      <c r="B18" s="124" t="n">
        <v>37</v>
      </c>
      <c r="C18" s="124" t="s">
        <v>136</v>
      </c>
      <c r="D18" s="124" t="str">
        <f aca="false">'контрол лист'!D17</f>
        <v>КИУ</v>
      </c>
      <c r="E18" s="124" t="n">
        <v>0</v>
      </c>
      <c r="F18" s="125" t="s">
        <v>248</v>
      </c>
      <c r="G18" s="128" t="n">
        <v>1</v>
      </c>
      <c r="H18" s="125" t="n">
        <v>0</v>
      </c>
      <c r="I18" s="125" t="s">
        <v>11</v>
      </c>
      <c r="J18" s="124" t="str">
        <f aca="false">'контрол лист'!J17</f>
        <v>АЛТ клей РОСС RU.АЯ12.Д02542</v>
      </c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124" t="s">
        <v>266</v>
      </c>
      <c r="B19" s="124" t="s">
        <v>267</v>
      </c>
      <c r="C19" s="124" t="s">
        <v>136</v>
      </c>
      <c r="D19" s="124" t="str">
        <f aca="false">'контрол лист'!D18</f>
        <v>КИУ</v>
      </c>
      <c r="E19" s="124" t="s">
        <v>268</v>
      </c>
      <c r="F19" s="125" t="s">
        <v>269</v>
      </c>
      <c r="G19" s="128" t="n">
        <v>4</v>
      </c>
      <c r="H19" s="125" t="n">
        <v>1</v>
      </c>
      <c r="I19" s="125" t="s">
        <v>11</v>
      </c>
      <c r="J19" s="124" t="str">
        <f aca="false">'контрол лист'!J18</f>
        <v>АЛТ клей РОСС RU.АЯ12.Д02542</v>
      </c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124" t="s">
        <v>270</v>
      </c>
      <c r="B20" s="124" t="s">
        <v>271</v>
      </c>
      <c r="C20" s="124" t="s">
        <v>136</v>
      </c>
      <c r="D20" s="124" t="str">
        <f aca="false">'контрол лист'!D19</f>
        <v>КИУ</v>
      </c>
      <c r="E20" s="124" t="n">
        <v>0</v>
      </c>
      <c r="F20" s="125" t="s">
        <v>248</v>
      </c>
      <c r="G20" s="128" t="n">
        <v>6</v>
      </c>
      <c r="H20" s="125" t="n">
        <v>0</v>
      </c>
      <c r="I20" s="125" t="s">
        <v>11</v>
      </c>
      <c r="J20" s="124" t="str">
        <f aca="false">'контрол лист'!J19</f>
        <v>АЛТ клей РОСС RU.АЯ12.Д02542</v>
      </c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124" t="s">
        <v>272</v>
      </c>
      <c r="B21" s="124" t="s">
        <v>273</v>
      </c>
      <c r="C21" s="124" t="s">
        <v>136</v>
      </c>
      <c r="D21" s="124" t="str">
        <f aca="false">'контрол лист'!D20</f>
        <v>КИУ</v>
      </c>
      <c r="E21" s="124" t="n">
        <v>0</v>
      </c>
      <c r="F21" s="125" t="s">
        <v>274</v>
      </c>
      <c r="G21" s="128" t="n">
        <v>2</v>
      </c>
      <c r="H21" s="125" t="n">
        <v>0</v>
      </c>
      <c r="I21" s="125" t="s">
        <v>11</v>
      </c>
      <c r="J21" s="124" t="str">
        <f aca="false">'контрол лист'!J20</f>
        <v>АЛТ клей РОСС RU.АЯ12.Д02542</v>
      </c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124" t="s">
        <v>275</v>
      </c>
      <c r="B22" s="124" t="n">
        <v>64.67</v>
      </c>
      <c r="C22" s="124" t="s">
        <v>136</v>
      </c>
      <c r="D22" s="124" t="str">
        <f aca="false">'контрол лист'!D21</f>
        <v>КИУ</v>
      </c>
      <c r="E22" s="124" t="n">
        <v>0</v>
      </c>
      <c r="F22" s="125" t="s">
        <v>248</v>
      </c>
      <c r="G22" s="128" t="n">
        <v>2</v>
      </c>
      <c r="H22" s="125" t="n">
        <v>0</v>
      </c>
      <c r="I22" s="125" t="s">
        <v>11</v>
      </c>
      <c r="J22" s="124" t="str">
        <f aca="false">'контрол лист'!J21</f>
        <v>АЛТ клей РОСС RU.АЯ12.Д02542</v>
      </c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124" t="s">
        <v>276</v>
      </c>
      <c r="B23" s="124" t="n">
        <v>65.66</v>
      </c>
      <c r="C23" s="124" t="s">
        <v>136</v>
      </c>
      <c r="D23" s="124" t="str">
        <f aca="false">'контрол лист'!D22</f>
        <v>КИУ</v>
      </c>
      <c r="E23" s="124" t="n">
        <v>0</v>
      </c>
      <c r="F23" s="125" t="s">
        <v>248</v>
      </c>
      <c r="G23" s="128" t="n">
        <v>2</v>
      </c>
      <c r="H23" s="125" t="n">
        <v>0</v>
      </c>
      <c r="I23" s="125" t="s">
        <v>11</v>
      </c>
      <c r="J23" s="124" t="str">
        <f aca="false">'контрол лист'!J22</f>
        <v>АЛТ клей РОСС RU.АЯ12.Д02542</v>
      </c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124" t="s">
        <v>277</v>
      </c>
      <c r="B24" s="124" t="s">
        <v>278</v>
      </c>
      <c r="C24" s="124" t="s">
        <v>136</v>
      </c>
      <c r="D24" s="124" t="str">
        <f aca="false">'контрол лист'!D23</f>
        <v>КИУ</v>
      </c>
      <c r="E24" s="124" t="n">
        <v>0</v>
      </c>
      <c r="F24" s="125" t="s">
        <v>248</v>
      </c>
      <c r="G24" s="128" t="n">
        <v>3</v>
      </c>
      <c r="H24" s="125" t="n">
        <v>0</v>
      </c>
      <c r="I24" s="125" t="s">
        <v>11</v>
      </c>
      <c r="J24" s="124" t="str">
        <f aca="false">'контрол лист'!J23</f>
        <v>АЛТ клей РОСС RU.АЯ12.Д02542</v>
      </c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124" t="s">
        <v>279</v>
      </c>
      <c r="B25" s="124" t="n">
        <v>27.28</v>
      </c>
      <c r="C25" s="124" t="s">
        <v>136</v>
      </c>
      <c r="D25" s="124" t="str">
        <f aca="false">'контрол лист'!D24</f>
        <v>КИУ</v>
      </c>
      <c r="E25" s="124" t="n">
        <v>0</v>
      </c>
      <c r="F25" s="125" t="s">
        <v>248</v>
      </c>
      <c r="G25" s="128" t="n">
        <v>2</v>
      </c>
      <c r="H25" s="125" t="n">
        <v>0</v>
      </c>
      <c r="I25" s="125" t="s">
        <v>11</v>
      </c>
      <c r="J25" s="124" t="str">
        <f aca="false">'контрол лист'!J24</f>
        <v>АЛТ клей РОСС RU.АЯ12.Д02542</v>
      </c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124" t="s">
        <v>280</v>
      </c>
      <c r="B26" s="124" t="s">
        <v>281</v>
      </c>
      <c r="C26" s="124" t="s">
        <v>136</v>
      </c>
      <c r="D26" s="124" t="str">
        <f aca="false">'контрол лист'!D25</f>
        <v>КИУ</v>
      </c>
      <c r="E26" s="124" t="n">
        <v>0</v>
      </c>
      <c r="F26" s="125" t="s">
        <v>248</v>
      </c>
      <c r="G26" s="128" t="n">
        <v>4</v>
      </c>
      <c r="H26" s="125" t="n">
        <v>0</v>
      </c>
      <c r="I26" s="125" t="s">
        <v>11</v>
      </c>
      <c r="J26" s="124" t="str">
        <f aca="false">'контрол лист'!J25</f>
        <v>АЛТ клей РОСС RU.АЯ12.Д02542</v>
      </c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124" t="s">
        <v>282</v>
      </c>
      <c r="B27" s="124" t="s">
        <v>283</v>
      </c>
      <c r="C27" s="124" t="s">
        <v>136</v>
      </c>
      <c r="D27" s="124" t="str">
        <f aca="false">'контрол лист'!D26</f>
        <v>КИУ</v>
      </c>
      <c r="E27" s="124" t="n">
        <v>0</v>
      </c>
      <c r="F27" s="125" t="s">
        <v>248</v>
      </c>
      <c r="G27" s="128" t="n">
        <v>3</v>
      </c>
      <c r="H27" s="125" t="n">
        <v>0</v>
      </c>
      <c r="I27" s="125" t="s">
        <v>11</v>
      </c>
      <c r="J27" s="124" t="str">
        <f aca="false">'контрол лист'!J26</f>
        <v>АЛТ клей РОСС RU.АЯ12.Д02542</v>
      </c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124" t="s">
        <v>284</v>
      </c>
      <c r="B28" s="124" t="n">
        <v>10.9</v>
      </c>
      <c r="C28" s="124" t="s">
        <v>136</v>
      </c>
      <c r="D28" s="124" t="str">
        <f aca="false">'контрол лист'!D27</f>
        <v>КИУ</v>
      </c>
      <c r="E28" s="124" t="n">
        <v>0</v>
      </c>
      <c r="F28" s="125" t="s">
        <v>248</v>
      </c>
      <c r="G28" s="128" t="n">
        <v>2</v>
      </c>
      <c r="H28" s="125" t="n">
        <v>0</v>
      </c>
      <c r="I28" s="125" t="s">
        <v>11</v>
      </c>
      <c r="J28" s="124" t="str">
        <f aca="false">'контрол лист'!J27</f>
        <v>АЛТ клей РОСС RU.АЯ12.Д02542</v>
      </c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124" t="s">
        <v>285</v>
      </c>
      <c r="B29" s="124" t="n">
        <v>114</v>
      </c>
      <c r="C29" s="124" t="s">
        <v>136</v>
      </c>
      <c r="D29" s="124" t="str">
        <f aca="false">'контрол лист'!D28</f>
        <v>КИУ</v>
      </c>
      <c r="E29" s="124" t="n">
        <v>0</v>
      </c>
      <c r="F29" s="125" t="s">
        <v>248</v>
      </c>
      <c r="G29" s="128" t="n">
        <v>1</v>
      </c>
      <c r="H29" s="125" t="n">
        <v>0</v>
      </c>
      <c r="I29" s="125" t="s">
        <v>11</v>
      </c>
      <c r="J29" s="124" t="str">
        <f aca="false">'контрол лист'!J28</f>
        <v>АЛТ клей РОСС RU.АЯ12.Д02542</v>
      </c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124" t="s">
        <v>286</v>
      </c>
      <c r="B30" s="124" t="s">
        <v>287</v>
      </c>
      <c r="C30" s="124" t="s">
        <v>136</v>
      </c>
      <c r="D30" s="124" t="str">
        <f aca="false">'контрол лист'!D29</f>
        <v>КИУ</v>
      </c>
      <c r="E30" s="124" t="n">
        <v>0</v>
      </c>
      <c r="F30" s="125" t="s">
        <v>248</v>
      </c>
      <c r="G30" s="128" t="n">
        <v>4</v>
      </c>
      <c r="H30" s="125" t="n">
        <v>0</v>
      </c>
      <c r="I30" s="125" t="s">
        <v>11</v>
      </c>
      <c r="J30" s="124" t="str">
        <f aca="false">'контрол лист'!J29</f>
        <v>АЛТ клей РОСС RU.АЯ12.Д02542</v>
      </c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124" t="s">
        <v>288</v>
      </c>
      <c r="B31" s="124" t="n">
        <v>112</v>
      </c>
      <c r="C31" s="124" t="s">
        <v>136</v>
      </c>
      <c r="D31" s="124" t="str">
        <f aca="false">'контрол лист'!D30</f>
        <v>КИУ</v>
      </c>
      <c r="E31" s="124" t="n">
        <v>0</v>
      </c>
      <c r="F31" s="125" t="s">
        <v>248</v>
      </c>
      <c r="G31" s="128" t="n">
        <v>1</v>
      </c>
      <c r="H31" s="125" t="n">
        <v>0</v>
      </c>
      <c r="I31" s="125" t="s">
        <v>11</v>
      </c>
      <c r="J31" s="124" t="str">
        <f aca="false">'контрол лист'!J30</f>
        <v>АЛТ клей РОСС RU.АЯ12.Д02542</v>
      </c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124" t="s">
        <v>289</v>
      </c>
      <c r="B32" s="124" t="s">
        <v>290</v>
      </c>
      <c r="C32" s="124" t="s">
        <v>136</v>
      </c>
      <c r="D32" s="124" t="str">
        <f aca="false">'контрол лист'!D31</f>
        <v>КИУ</v>
      </c>
      <c r="E32" s="124" t="n">
        <v>0</v>
      </c>
      <c r="F32" s="125" t="s">
        <v>248</v>
      </c>
      <c r="G32" s="128" t="n">
        <v>0</v>
      </c>
      <c r="H32" s="125" t="n">
        <v>0</v>
      </c>
      <c r="I32" s="125" t="s">
        <v>11</v>
      </c>
      <c r="J32" s="124" t="str">
        <f aca="false">'контрол лист'!J31</f>
        <v>АЛТ клей РОСС RU.АЯ12.Д02542</v>
      </c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124" t="s">
        <v>280</v>
      </c>
      <c r="B33" s="124" t="s">
        <v>291</v>
      </c>
      <c r="C33" s="124" t="s">
        <v>136</v>
      </c>
      <c r="D33" s="124" t="str">
        <f aca="false">'контрол лист'!D32</f>
        <v>КИУ</v>
      </c>
      <c r="E33" s="124" t="n">
        <v>0</v>
      </c>
      <c r="F33" s="125" t="s">
        <v>248</v>
      </c>
      <c r="G33" s="128" t="n">
        <v>3</v>
      </c>
      <c r="H33" s="125" t="n">
        <v>0</v>
      </c>
      <c r="I33" s="125" t="s">
        <v>11</v>
      </c>
      <c r="J33" s="124" t="str">
        <f aca="false">'контрол лист'!J32</f>
        <v>АЛТ клей РОСС RU.АЯ12.Д02542</v>
      </c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124" t="s">
        <v>279</v>
      </c>
      <c r="B34" s="124" t="n">
        <v>51.52</v>
      </c>
      <c r="C34" s="124" t="s">
        <v>136</v>
      </c>
      <c r="D34" s="124" t="str">
        <f aca="false">'контрол лист'!D33</f>
        <v>КИУ</v>
      </c>
      <c r="E34" s="124" t="n">
        <v>0</v>
      </c>
      <c r="F34" s="125" t="s">
        <v>248</v>
      </c>
      <c r="G34" s="128" t="n">
        <v>2</v>
      </c>
      <c r="H34" s="125" t="n">
        <v>0</v>
      </c>
      <c r="I34" s="125" t="s">
        <v>11</v>
      </c>
      <c r="J34" s="124" t="str">
        <f aca="false">'контрол лист'!J33</f>
        <v>АЛТ клей РОСС RU.АЯ12.Д02542</v>
      </c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124" t="s">
        <v>292</v>
      </c>
      <c r="B35" s="124" t="s">
        <v>293</v>
      </c>
      <c r="C35" s="124" t="s">
        <v>136</v>
      </c>
      <c r="D35" s="124" t="str">
        <f aca="false">'контрол лист'!D34</f>
        <v>КИУ</v>
      </c>
      <c r="E35" s="124" t="n">
        <v>0</v>
      </c>
      <c r="F35" s="125" t="s">
        <v>248</v>
      </c>
      <c r="G35" s="128" t="n">
        <v>5</v>
      </c>
      <c r="H35" s="125" t="n">
        <v>0</v>
      </c>
      <c r="I35" s="125" t="s">
        <v>11</v>
      </c>
      <c r="J35" s="124" t="str">
        <f aca="false">'контрол лист'!J34</f>
        <v>АЛТ клей РОСС RU.АЯ12.Д02542</v>
      </c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124" t="s">
        <v>294</v>
      </c>
      <c r="B36" s="124" t="s">
        <v>295</v>
      </c>
      <c r="C36" s="124" t="s">
        <v>136</v>
      </c>
      <c r="D36" s="124" t="str">
        <f aca="false">'контрол лист'!D35</f>
        <v>КИУ</v>
      </c>
      <c r="E36" s="124" t="n">
        <v>0</v>
      </c>
      <c r="F36" s="125" t="s">
        <v>248</v>
      </c>
      <c r="G36" s="128" t="n">
        <v>3</v>
      </c>
      <c r="H36" s="125" t="n">
        <v>0</v>
      </c>
      <c r="I36" s="125" t="s">
        <v>11</v>
      </c>
      <c r="J36" s="124" t="str">
        <f aca="false">'контрол лист'!J35</f>
        <v>АЛТ клей РОСС RU.АЯ12.Д02542</v>
      </c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124" t="s">
        <v>296</v>
      </c>
      <c r="B37" s="124" t="s">
        <v>297</v>
      </c>
      <c r="C37" s="124" t="s">
        <v>136</v>
      </c>
      <c r="D37" s="124" t="str">
        <f aca="false">'контрол лист'!D36</f>
        <v>КИУ</v>
      </c>
      <c r="E37" s="124" t="n">
        <v>0</v>
      </c>
      <c r="F37" s="125" t="s">
        <v>248</v>
      </c>
      <c r="G37" s="128" t="n">
        <v>4</v>
      </c>
      <c r="H37" s="125" t="n">
        <v>0</v>
      </c>
      <c r="I37" s="125" t="s">
        <v>11</v>
      </c>
      <c r="J37" s="124" t="str">
        <f aca="false">'контрол лист'!J36</f>
        <v>АЛТ клей РОСС RU.АЯ12.Д02542</v>
      </c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124" t="s">
        <v>298</v>
      </c>
      <c r="B38" s="124" t="s">
        <v>299</v>
      </c>
      <c r="C38" s="124" t="s">
        <v>136</v>
      </c>
      <c r="D38" s="124" t="str">
        <f aca="false">'контрол лист'!D37</f>
        <v>КИУ</v>
      </c>
      <c r="E38" s="124" t="n">
        <v>0</v>
      </c>
      <c r="F38" s="125" t="s">
        <v>248</v>
      </c>
      <c r="G38" s="128" t="n">
        <v>3</v>
      </c>
      <c r="H38" s="125" t="n">
        <v>0</v>
      </c>
      <c r="I38" s="125" t="s">
        <v>11</v>
      </c>
      <c r="J38" s="124" t="str">
        <f aca="false">'контрол лист'!J37</f>
        <v>АЛТ клей РОСС RU.АЯ12.Д02542</v>
      </c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124" t="s">
        <v>300</v>
      </c>
      <c r="B39" s="124" t="n">
        <v>69</v>
      </c>
      <c r="C39" s="124" t="s">
        <v>136</v>
      </c>
      <c r="D39" s="124" t="str">
        <f aca="false">'контрол лист'!D38</f>
        <v>КИУ</v>
      </c>
      <c r="E39" s="124" t="n">
        <v>0</v>
      </c>
      <c r="F39" s="125" t="s">
        <v>248</v>
      </c>
      <c r="G39" s="128" t="n">
        <v>1</v>
      </c>
      <c r="H39" s="125" t="n">
        <v>0</v>
      </c>
      <c r="I39" s="125" t="s">
        <v>11</v>
      </c>
      <c r="J39" s="124" t="str">
        <f aca="false">'контрол лист'!J38</f>
        <v>АЛТ клей РОСС RU.АЯ12.Д02542</v>
      </c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124" t="s">
        <v>301</v>
      </c>
      <c r="B40" s="124" t="n">
        <v>80</v>
      </c>
      <c r="C40" s="124" t="s">
        <v>136</v>
      </c>
      <c r="D40" s="124" t="str">
        <f aca="false">'контрол лист'!D39</f>
        <v>КИУ</v>
      </c>
      <c r="E40" s="124" t="n">
        <v>0</v>
      </c>
      <c r="F40" s="125" t="s">
        <v>248</v>
      </c>
      <c r="G40" s="128" t="n">
        <v>1</v>
      </c>
      <c r="H40" s="125" t="n">
        <v>0</v>
      </c>
      <c r="I40" s="125" t="s">
        <v>11</v>
      </c>
      <c r="J40" s="124" t="str">
        <f aca="false">'контрол лист'!J39</f>
        <v>АЛТ клей РОСС RU.АЯ12.Д02542</v>
      </c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124" t="s">
        <v>302</v>
      </c>
      <c r="B41" s="124" t="n">
        <v>74.75</v>
      </c>
      <c r="C41" s="124" t="s">
        <v>136</v>
      </c>
      <c r="D41" s="124" t="str">
        <f aca="false">'контрол лист'!D40</f>
        <v>КИУ</v>
      </c>
      <c r="E41" s="124" t="n">
        <v>0</v>
      </c>
      <c r="F41" s="125" t="s">
        <v>248</v>
      </c>
      <c r="G41" s="128" t="n">
        <v>2</v>
      </c>
      <c r="H41" s="125" t="n">
        <v>0</v>
      </c>
      <c r="I41" s="125" t="s">
        <v>11</v>
      </c>
      <c r="J41" s="124" t="str">
        <f aca="false">'контрол лист'!J40</f>
        <v>АЛТ клей РОСС RU.АЯ12.Д02542</v>
      </c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124" t="s">
        <v>303</v>
      </c>
      <c r="B42" s="124" t="s">
        <v>304</v>
      </c>
      <c r="C42" s="124" t="s">
        <v>136</v>
      </c>
      <c r="D42" s="124" t="str">
        <f aca="false">'контрол лист'!D41</f>
        <v>КИУ</v>
      </c>
      <c r="E42" s="124" t="n">
        <v>0</v>
      </c>
      <c r="F42" s="125" t="s">
        <v>248</v>
      </c>
      <c r="G42" s="128" t="n">
        <v>11</v>
      </c>
      <c r="H42" s="125" t="n">
        <v>0</v>
      </c>
      <c r="I42" s="125" t="s">
        <v>11</v>
      </c>
      <c r="J42" s="124" t="str">
        <f aca="false">'контрол лист'!J41</f>
        <v>АЛТ клей РОСС RU.АЯ12.Д02542</v>
      </c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124" t="s">
        <v>305</v>
      </c>
      <c r="B43" s="124" t="n">
        <v>96.97</v>
      </c>
      <c r="C43" s="124" t="s">
        <v>136</v>
      </c>
      <c r="D43" s="124" t="str">
        <f aca="false">'контрол лист'!D42</f>
        <v>КИУ</v>
      </c>
      <c r="E43" s="124" t="n">
        <v>0</v>
      </c>
      <c r="F43" s="125" t="s">
        <v>248</v>
      </c>
      <c r="G43" s="128" t="n">
        <v>2</v>
      </c>
      <c r="H43" s="125" t="n">
        <v>0</v>
      </c>
      <c r="I43" s="125" t="s">
        <v>11</v>
      </c>
      <c r="J43" s="124" t="str">
        <f aca="false">'контрол лист'!J42</f>
        <v>АЛТ клей РОСС RU.АЯ12.Д02542</v>
      </c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124" t="s">
        <v>306</v>
      </c>
      <c r="B44" s="124" t="s">
        <v>307</v>
      </c>
      <c r="C44" s="124" t="s">
        <v>136</v>
      </c>
      <c r="D44" s="124" t="str">
        <f aca="false">'контрол лист'!D43</f>
        <v>КИУ</v>
      </c>
      <c r="E44" s="124" t="n">
        <v>0</v>
      </c>
      <c r="F44" s="125" t="s">
        <v>248</v>
      </c>
      <c r="G44" s="128" t="n">
        <v>3</v>
      </c>
      <c r="H44" s="125" t="n">
        <v>0</v>
      </c>
      <c r="I44" s="125" t="s">
        <v>11</v>
      </c>
      <c r="J44" s="124" t="str">
        <f aca="false">'контрол лист'!J43</f>
        <v>АЛТ клей РОСС RU.АЯ12.Д02542</v>
      </c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124" t="s">
        <v>308</v>
      </c>
      <c r="B45" s="124" t="s">
        <v>309</v>
      </c>
      <c r="C45" s="124" t="s">
        <v>136</v>
      </c>
      <c r="D45" s="124" t="str">
        <f aca="false">'контрол лист'!D44</f>
        <v>КИУ</v>
      </c>
      <c r="E45" s="124" t="n">
        <v>0</v>
      </c>
      <c r="F45" s="125" t="s">
        <v>248</v>
      </c>
      <c r="G45" s="128" t="n">
        <v>4</v>
      </c>
      <c r="H45" s="125" t="n">
        <v>0</v>
      </c>
      <c r="I45" s="125" t="s">
        <v>11</v>
      </c>
      <c r="J45" s="124" t="str">
        <f aca="false">'контрол лист'!J44</f>
        <v>АЛТ клей РОСС RU.АЯ12.Д02542</v>
      </c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124" t="s">
        <v>310</v>
      </c>
      <c r="B46" s="124" t="s">
        <v>311</v>
      </c>
      <c r="C46" s="124" t="s">
        <v>312</v>
      </c>
      <c r="D46" s="124" t="str">
        <f aca="false">'контрол лист'!D45</f>
        <v>КИУ</v>
      </c>
      <c r="E46" s="124" t="n">
        <v>0</v>
      </c>
      <c r="F46" s="125" t="s">
        <v>248</v>
      </c>
      <c r="G46" s="124" t="n">
        <v>8</v>
      </c>
      <c r="H46" s="125" t="n">
        <v>0</v>
      </c>
      <c r="I46" s="125" t="s">
        <v>11</v>
      </c>
      <c r="J46" s="124" t="s">
        <v>313</v>
      </c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124" t="s">
        <v>314</v>
      </c>
      <c r="B47" s="124" t="s">
        <v>315</v>
      </c>
      <c r="C47" s="124" t="s">
        <v>312</v>
      </c>
      <c r="D47" s="124" t="str">
        <f aca="false">'контрол лист'!D46</f>
        <v>КИУ</v>
      </c>
      <c r="E47" s="124" t="n">
        <v>0</v>
      </c>
      <c r="F47" s="125" t="s">
        <v>248</v>
      </c>
      <c r="G47" s="124" t="n">
        <v>10</v>
      </c>
      <c r="H47" s="125" t="n">
        <v>0</v>
      </c>
      <c r="I47" s="125" t="s">
        <v>11</v>
      </c>
      <c r="J47" s="124" t="str">
        <f aca="false">'контрол лист'!J46</f>
        <v>Бродифакум 0,005% РОСС RU Д-RU.АД37.В.11289/19</v>
      </c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124" t="s">
        <v>316</v>
      </c>
      <c r="B48" s="124" t="s">
        <v>317</v>
      </c>
      <c r="C48" s="124" t="s">
        <v>312</v>
      </c>
      <c r="D48" s="124" t="str">
        <f aca="false">'контрол лист'!D47</f>
        <v>КИУ</v>
      </c>
      <c r="E48" s="124" t="n">
        <v>0</v>
      </c>
      <c r="F48" s="125" t="s">
        <v>248</v>
      </c>
      <c r="G48" s="124" t="n">
        <v>8</v>
      </c>
      <c r="H48" s="125" t="n">
        <v>0</v>
      </c>
      <c r="I48" s="125" t="s">
        <v>11</v>
      </c>
      <c r="J48" s="124" t="str">
        <f aca="false">'контрол лист'!J47</f>
        <v>Бродифакум 0,005% РОСС RU Д-RU.АД37.В.11289/19</v>
      </c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124" t="s">
        <v>318</v>
      </c>
      <c r="B49" s="124" t="s">
        <v>319</v>
      </c>
      <c r="C49" s="124" t="s">
        <v>312</v>
      </c>
      <c r="D49" s="124" t="str">
        <f aca="false">'контрол лист'!D48</f>
        <v>КИУ</v>
      </c>
      <c r="E49" s="124" t="n">
        <v>0</v>
      </c>
      <c r="F49" s="125" t="s">
        <v>248</v>
      </c>
      <c r="G49" s="124" t="n">
        <v>8</v>
      </c>
      <c r="H49" s="125" t="n">
        <v>0</v>
      </c>
      <c r="I49" s="125" t="s">
        <v>11</v>
      </c>
      <c r="J49" s="124" t="str">
        <f aca="false">'контрол лист'!J48</f>
        <v>Бродифакум 0,005% РОСС RU Д-RU.АД37.В.11289/19</v>
      </c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124" t="s">
        <v>320</v>
      </c>
      <c r="B50" s="124" t="s">
        <v>321</v>
      </c>
      <c r="C50" s="124" t="s">
        <v>312</v>
      </c>
      <c r="D50" s="124" t="str">
        <f aca="false">'контрол лист'!D49</f>
        <v>КИУ</v>
      </c>
      <c r="E50" s="124" t="n">
        <v>0</v>
      </c>
      <c r="F50" s="125" t="s">
        <v>248</v>
      </c>
      <c r="G50" s="124" t="n">
        <v>8</v>
      </c>
      <c r="H50" s="125" t="n">
        <v>0</v>
      </c>
      <c r="I50" s="125" t="s">
        <v>11</v>
      </c>
      <c r="J50" s="124" t="str">
        <f aca="false">'контрол лист'!J49</f>
        <v>Бродифакум 0,005% РОСС RU Д-RU.АД37.В.11289/19</v>
      </c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124" t="s">
        <v>322</v>
      </c>
      <c r="B51" s="124" t="s">
        <v>323</v>
      </c>
      <c r="C51" s="124" t="s">
        <v>312</v>
      </c>
      <c r="D51" s="124" t="str">
        <f aca="false">'контрол лист'!D50</f>
        <v>КИУ</v>
      </c>
      <c r="E51" s="124" t="n">
        <v>0</v>
      </c>
      <c r="F51" s="125" t="s">
        <v>324</v>
      </c>
      <c r="G51" s="124" t="n">
        <v>5</v>
      </c>
      <c r="H51" s="125" t="n">
        <v>0</v>
      </c>
      <c r="I51" s="125" t="s">
        <v>11</v>
      </c>
      <c r="J51" s="124" t="str">
        <f aca="false">'контрол лист'!J50</f>
        <v>Бродифакум 0,005% РОСС RU Д-RU.АД37.В.11289/19</v>
      </c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124" t="s">
        <v>325</v>
      </c>
      <c r="B52" s="124" t="s">
        <v>326</v>
      </c>
      <c r="C52" s="124" t="s">
        <v>312</v>
      </c>
      <c r="D52" s="124" t="str">
        <f aca="false">'контрол лист'!D51</f>
        <v>КИУ</v>
      </c>
      <c r="E52" s="124" t="n">
        <v>0</v>
      </c>
      <c r="F52" s="125" t="s">
        <v>324</v>
      </c>
      <c r="G52" s="124" t="n">
        <v>11</v>
      </c>
      <c r="H52" s="125" t="n">
        <v>0</v>
      </c>
      <c r="I52" s="125" t="s">
        <v>11</v>
      </c>
      <c r="J52" s="124" t="str">
        <f aca="false">'контрол лист'!J51</f>
        <v>Бродифакум 0,005% РОСС RU Д-RU.АД37.В.11289/19</v>
      </c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124" t="s">
        <v>327</v>
      </c>
      <c r="B53" s="124" t="s">
        <v>328</v>
      </c>
      <c r="C53" s="124" t="s">
        <v>312</v>
      </c>
      <c r="D53" s="124" t="str">
        <f aca="false">'контрол лист'!D52</f>
        <v>КИУ</v>
      </c>
      <c r="E53" s="124" t="n">
        <v>0</v>
      </c>
      <c r="F53" s="125" t="s">
        <v>329</v>
      </c>
      <c r="G53" s="124" t="n">
        <v>6</v>
      </c>
      <c r="H53" s="125" t="n">
        <v>0</v>
      </c>
      <c r="I53" s="125" t="s">
        <v>11</v>
      </c>
      <c r="J53" s="124" t="str">
        <f aca="false">'контрол лист'!J52</f>
        <v>Бродифакум 0,005% РОСС RU Д-RU.АД37.В.11289/19</v>
      </c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124" t="s">
        <v>330</v>
      </c>
      <c r="B54" s="124" t="s">
        <v>331</v>
      </c>
      <c r="C54" s="124" t="s">
        <v>312</v>
      </c>
      <c r="D54" s="124" t="str">
        <f aca="false">'контрол лист'!D53</f>
        <v>КИУ</v>
      </c>
      <c r="E54" s="124" t="n">
        <v>0</v>
      </c>
      <c r="F54" s="125" t="s">
        <v>329</v>
      </c>
      <c r="G54" s="124" t="n">
        <v>6</v>
      </c>
      <c r="H54" s="125" t="n">
        <v>0</v>
      </c>
      <c r="I54" s="125" t="s">
        <v>11</v>
      </c>
      <c r="J54" s="124" t="str">
        <f aca="false">'контрол лист'!J53</f>
        <v>Бродифакум 0,005% РОСС RU Д-RU.АД37.В.11289/19</v>
      </c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124" t="s">
        <v>332</v>
      </c>
      <c r="B55" s="124" t="s">
        <v>333</v>
      </c>
      <c r="C55" s="124" t="s">
        <v>312</v>
      </c>
      <c r="D55" s="124" t="str">
        <f aca="false">'контрол лист'!D54</f>
        <v>КИУ</v>
      </c>
      <c r="E55" s="124" t="n">
        <v>0</v>
      </c>
      <c r="F55" s="125" t="s">
        <v>334</v>
      </c>
      <c r="G55" s="124" t="n">
        <v>26</v>
      </c>
      <c r="H55" s="125" t="n">
        <v>0</v>
      </c>
      <c r="I55" s="125" t="s">
        <v>11</v>
      </c>
      <c r="J55" s="124" t="str">
        <f aca="false">'контрол лист'!J54</f>
        <v>Бродифакум 0,005% РОСС RU Д-RU.АД37.В.11289/19</v>
      </c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124" t="s">
        <v>335</v>
      </c>
      <c r="B56" s="124" t="s">
        <v>336</v>
      </c>
      <c r="C56" s="124" t="s">
        <v>312</v>
      </c>
      <c r="D56" s="124" t="str">
        <f aca="false">'контрол лист'!D55</f>
        <v>КИУ</v>
      </c>
      <c r="E56" s="124" t="s">
        <v>268</v>
      </c>
      <c r="F56" s="125" t="s">
        <v>334</v>
      </c>
      <c r="G56" s="124" t="n">
        <v>31</v>
      </c>
      <c r="H56" s="125" t="n">
        <v>0</v>
      </c>
      <c r="I56" s="125" t="s">
        <v>11</v>
      </c>
      <c r="J56" s="124" t="str">
        <f aca="false">'контрол лист'!J55</f>
        <v>Бродифакум 0,005% РОСС RU Д-RU.АД37.В.11289/19</v>
      </c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124" t="s">
        <v>337</v>
      </c>
      <c r="B57" s="124" t="s">
        <v>338</v>
      </c>
      <c r="C57" s="124" t="s">
        <v>312</v>
      </c>
      <c r="D57" s="124" t="str">
        <f aca="false">'контрол лист'!D56</f>
        <v>КИУ</v>
      </c>
      <c r="E57" s="124" t="s">
        <v>268</v>
      </c>
      <c r="F57" s="125" t="s">
        <v>329</v>
      </c>
      <c r="G57" s="124" t="n">
        <v>13</v>
      </c>
      <c r="H57" s="125" t="n">
        <v>0</v>
      </c>
      <c r="I57" s="125" t="s">
        <v>11</v>
      </c>
      <c r="J57" s="124" t="str">
        <f aca="false">'контрол лист'!J56</f>
        <v>Бродифакум 0,005% РОСС RU Д-RU.АД37.В.11289/19</v>
      </c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124" t="s">
        <v>339</v>
      </c>
      <c r="B58" s="124" t="s">
        <v>340</v>
      </c>
      <c r="C58" s="124" t="s">
        <v>312</v>
      </c>
      <c r="D58" s="124" t="str">
        <f aca="false">'контрол лист'!D57</f>
        <v>КИУ</v>
      </c>
      <c r="E58" s="124" t="n">
        <v>0</v>
      </c>
      <c r="F58" s="125" t="s">
        <v>329</v>
      </c>
      <c r="G58" s="124" t="n">
        <v>16</v>
      </c>
      <c r="H58" s="125" t="n">
        <v>0</v>
      </c>
      <c r="I58" s="125" t="s">
        <v>11</v>
      </c>
      <c r="J58" s="124" t="str">
        <f aca="false">'контрол лист'!J57</f>
        <v>Бродифакум 0,005% РОСС RU Д-RU.АД37.В.11289/19</v>
      </c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129" t="s">
        <v>341</v>
      </c>
      <c r="B59" s="124" t="n">
        <f aca="false">SUM('контрол лист'!G7:G45)</f>
        <v>112</v>
      </c>
      <c r="C59" s="0"/>
      <c r="D59" s="0"/>
      <c r="E59" s="0"/>
      <c r="F59" s="0"/>
      <c r="G59" s="0"/>
      <c r="H59" s="0"/>
      <c r="I59" s="0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129" t="s">
        <v>342</v>
      </c>
      <c r="B60" s="124" t="n">
        <f aca="false">SUM('контрол лист'!G46:G58)</f>
        <v>156</v>
      </c>
      <c r="C60" s="0"/>
      <c r="D60" s="0"/>
      <c r="E60" s="0"/>
      <c r="F60" s="0"/>
      <c r="G60" s="0"/>
      <c r="H60" s="0"/>
      <c r="I60" s="0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129" t="s">
        <v>343</v>
      </c>
      <c r="B61" s="124" t="n">
        <f aca="false">'контрол лист'!B59+'контрол лист'!B60</f>
        <v>268</v>
      </c>
      <c r="C61" s="0"/>
      <c r="D61" s="0"/>
      <c r="E61" s="0"/>
      <c r="F61" s="0"/>
      <c r="G61" s="0"/>
      <c r="H61" s="0"/>
      <c r="I61" s="0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123" t="s">
        <v>344</v>
      </c>
      <c r="B62" s="123"/>
      <c r="C62" s="123"/>
      <c r="D62" s="123"/>
      <c r="E62" s="123"/>
      <c r="F62" s="123"/>
      <c r="G62" s="123"/>
      <c r="H62" s="123"/>
      <c r="I62" s="123"/>
      <c r="J62" s="123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123" t="s">
        <v>345</v>
      </c>
      <c r="B63" s="123"/>
      <c r="C63" s="123"/>
      <c r="D63" s="123"/>
      <c r="E63" s="123"/>
      <c r="F63" s="123"/>
      <c r="G63" s="123"/>
      <c r="H63" s="123"/>
      <c r="I63" s="123"/>
      <c r="J63" s="123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s="23" customFormat="true" ht="24" hidden="false" customHeight="true" outlineLevel="0" collapsed="false">
      <c r="A64" s="24" t="s">
        <v>346</v>
      </c>
      <c r="B64" s="23" t="s">
        <v>347</v>
      </c>
      <c r="G64" s="24" t="s">
        <v>348</v>
      </c>
      <c r="H64" s="24"/>
      <c r="I64" s="24" t="s">
        <v>349</v>
      </c>
      <c r="J64" s="90"/>
      <c r="K64" s="86"/>
      <c r="L64" s="86"/>
      <c r="M64" s="86"/>
      <c r="N64" s="86"/>
      <c r="O64" s="86"/>
      <c r="P64" s="24" t="s">
        <v>350</v>
      </c>
      <c r="Q64" s="24"/>
      <c r="R64" s="24" t="s">
        <v>349</v>
      </c>
      <c r="S64" s="24" t="s">
        <v>346</v>
      </c>
      <c r="T64" s="23" t="s">
        <v>347</v>
      </c>
      <c r="Y64" s="24" t="s">
        <v>350</v>
      </c>
      <c r="Z64" s="24"/>
      <c r="AA64" s="24" t="s">
        <v>349</v>
      </c>
      <c r="AB64" s="24" t="s">
        <v>346</v>
      </c>
      <c r="AC64" s="23" t="s">
        <v>347</v>
      </c>
      <c r="AH64" s="24" t="s">
        <v>350</v>
      </c>
      <c r="AI64" s="24"/>
      <c r="AJ64" s="24" t="s">
        <v>349</v>
      </c>
      <c r="AK64" s="24" t="s">
        <v>346</v>
      </c>
      <c r="AL64" s="23" t="s">
        <v>347</v>
      </c>
      <c r="AQ64" s="24" t="s">
        <v>350</v>
      </c>
      <c r="AR64" s="24"/>
      <c r="AS64" s="24" t="s">
        <v>349</v>
      </c>
      <c r="AT64" s="24" t="s">
        <v>346</v>
      </c>
      <c r="AU64" s="23" t="s">
        <v>347</v>
      </c>
      <c r="AZ64" s="24" t="s">
        <v>350</v>
      </c>
      <c r="BA64" s="24"/>
      <c r="BB64" s="24" t="s">
        <v>349</v>
      </c>
      <c r="BC64" s="24" t="s">
        <v>346</v>
      </c>
      <c r="BD64" s="23" t="s">
        <v>347</v>
      </c>
      <c r="BI64" s="24" t="s">
        <v>350</v>
      </c>
      <c r="BJ64" s="24"/>
      <c r="BK64" s="24" t="s">
        <v>349</v>
      </c>
      <c r="BL64" s="24" t="s">
        <v>346</v>
      </c>
      <c r="BM64" s="23" t="s">
        <v>347</v>
      </c>
      <c r="BR64" s="24" t="s">
        <v>350</v>
      </c>
      <c r="BS64" s="24"/>
      <c r="BT64" s="24" t="s">
        <v>349</v>
      </c>
      <c r="BU64" s="24" t="s">
        <v>346</v>
      </c>
      <c r="BV64" s="23" t="s">
        <v>347</v>
      </c>
      <c r="CA64" s="24" t="s">
        <v>350</v>
      </c>
      <c r="CB64" s="24"/>
      <c r="CC64" s="24" t="s">
        <v>349</v>
      </c>
      <c r="CD64" s="24" t="s">
        <v>346</v>
      </c>
      <c r="CE64" s="23" t="s">
        <v>347</v>
      </c>
      <c r="CJ64" s="24" t="s">
        <v>350</v>
      </c>
      <c r="CK64" s="24"/>
      <c r="CL64" s="24" t="s">
        <v>349</v>
      </c>
      <c r="CM64" s="24" t="s">
        <v>346</v>
      </c>
      <c r="CN64" s="23" t="s">
        <v>347</v>
      </c>
      <c r="CS64" s="24" t="s">
        <v>350</v>
      </c>
      <c r="CT64" s="24"/>
      <c r="CU64" s="24" t="s">
        <v>349</v>
      </c>
      <c r="CV64" s="24" t="s">
        <v>346</v>
      </c>
      <c r="CW64" s="23" t="s">
        <v>347</v>
      </c>
      <c r="DB64" s="24" t="s">
        <v>350</v>
      </c>
      <c r="DC64" s="24"/>
      <c r="DD64" s="24" t="s">
        <v>349</v>
      </c>
      <c r="DE64" s="24" t="s">
        <v>346</v>
      </c>
      <c r="DF64" s="23" t="s">
        <v>347</v>
      </c>
      <c r="DK64" s="24" t="s">
        <v>350</v>
      </c>
      <c r="DL64" s="24"/>
      <c r="DM64" s="24" t="s">
        <v>349</v>
      </c>
      <c r="DN64" s="24" t="s">
        <v>346</v>
      </c>
      <c r="DO64" s="23" t="s">
        <v>347</v>
      </c>
      <c r="DT64" s="24" t="s">
        <v>350</v>
      </c>
      <c r="DU64" s="24"/>
      <c r="DV64" s="24" t="s">
        <v>349</v>
      </c>
      <c r="DW64" s="24" t="s">
        <v>346</v>
      </c>
      <c r="DX64" s="23" t="s">
        <v>347</v>
      </c>
      <c r="EC64" s="24" t="s">
        <v>350</v>
      </c>
      <c r="ED64" s="24"/>
      <c r="EE64" s="24" t="s">
        <v>349</v>
      </c>
      <c r="EF64" s="24" t="s">
        <v>346</v>
      </c>
      <c r="EG64" s="23" t="s">
        <v>347</v>
      </c>
      <c r="EL64" s="24" t="s">
        <v>350</v>
      </c>
      <c r="EM64" s="24"/>
      <c r="EN64" s="24" t="s">
        <v>349</v>
      </c>
      <c r="EO64" s="24" t="s">
        <v>346</v>
      </c>
      <c r="EP64" s="23" t="s">
        <v>347</v>
      </c>
      <c r="EU64" s="24" t="s">
        <v>350</v>
      </c>
      <c r="EV64" s="24"/>
      <c r="EW64" s="24" t="s">
        <v>349</v>
      </c>
      <c r="EX64" s="24" t="s">
        <v>346</v>
      </c>
      <c r="EY64" s="23" t="s">
        <v>347</v>
      </c>
      <c r="FD64" s="24" t="s">
        <v>350</v>
      </c>
      <c r="FE64" s="24"/>
      <c r="FF64" s="24" t="s">
        <v>349</v>
      </c>
      <c r="FG64" s="24" t="s">
        <v>346</v>
      </c>
      <c r="FH64" s="23" t="s">
        <v>347</v>
      </c>
      <c r="FM64" s="24" t="s">
        <v>350</v>
      </c>
      <c r="FN64" s="24"/>
      <c r="FO64" s="24" t="s">
        <v>349</v>
      </c>
      <c r="FP64" s="24" t="s">
        <v>346</v>
      </c>
      <c r="FQ64" s="23" t="s">
        <v>347</v>
      </c>
      <c r="FV64" s="24" t="s">
        <v>350</v>
      </c>
      <c r="FW64" s="24"/>
      <c r="FX64" s="24" t="s">
        <v>349</v>
      </c>
      <c r="FY64" s="24" t="s">
        <v>346</v>
      </c>
      <c r="FZ64" s="23" t="s">
        <v>347</v>
      </c>
      <c r="GE64" s="24" t="s">
        <v>350</v>
      </c>
      <c r="GF64" s="24"/>
      <c r="GG64" s="24" t="s">
        <v>349</v>
      </c>
      <c r="GH64" s="24" t="s">
        <v>346</v>
      </c>
      <c r="GI64" s="23" t="s">
        <v>347</v>
      </c>
      <c r="GN64" s="24" t="s">
        <v>350</v>
      </c>
      <c r="GO64" s="24"/>
      <c r="GP64" s="24" t="s">
        <v>349</v>
      </c>
      <c r="GQ64" s="24" t="s">
        <v>346</v>
      </c>
      <c r="GR64" s="23" t="s">
        <v>347</v>
      </c>
      <c r="GW64" s="24" t="s">
        <v>350</v>
      </c>
      <c r="GX64" s="24"/>
      <c r="GY64" s="24" t="s">
        <v>349</v>
      </c>
      <c r="GZ64" s="24" t="s">
        <v>346</v>
      </c>
      <c r="HA64" s="23" t="s">
        <v>347</v>
      </c>
      <c r="HF64" s="24" t="s">
        <v>350</v>
      </c>
      <c r="HG64" s="24"/>
      <c r="HH64" s="24" t="s">
        <v>349</v>
      </c>
      <c r="HI64" s="24" t="s">
        <v>346</v>
      </c>
      <c r="HJ64" s="23" t="s">
        <v>347</v>
      </c>
      <c r="HO64" s="24" t="s">
        <v>350</v>
      </c>
      <c r="HP64" s="24"/>
      <c r="HQ64" s="24" t="s">
        <v>349</v>
      </c>
      <c r="HR64" s="24" t="s">
        <v>346</v>
      </c>
      <c r="HS64" s="23" t="s">
        <v>347</v>
      </c>
      <c r="HX64" s="24" t="s">
        <v>350</v>
      </c>
      <c r="HY64" s="24"/>
      <c r="HZ64" s="24" t="s">
        <v>349</v>
      </c>
      <c r="IA64" s="24" t="s">
        <v>346</v>
      </c>
      <c r="IB64" s="23" t="s">
        <v>347</v>
      </c>
      <c r="IG64" s="24" t="s">
        <v>350</v>
      </c>
      <c r="IH64" s="24"/>
      <c r="II64" s="24" t="s">
        <v>349</v>
      </c>
      <c r="IJ64" s="24" t="s">
        <v>346</v>
      </c>
      <c r="IK64" s="23" t="s">
        <v>347</v>
      </c>
      <c r="IP64" s="24" t="s">
        <v>350</v>
      </c>
      <c r="IQ64" s="24"/>
      <c r="IR64" s="24" t="s">
        <v>349</v>
      </c>
      <c r="IS64" s="24" t="s">
        <v>346</v>
      </c>
      <c r="IT64" s="23" t="s">
        <v>347</v>
      </c>
    </row>
    <row r="65" s="23" customFormat="true" ht="35.25" hidden="false" customHeight="true" outlineLevel="0" collapsed="false">
      <c r="A65" s="24" t="s">
        <v>351</v>
      </c>
      <c r="B65" s="23" t="s">
        <v>352</v>
      </c>
      <c r="G65" s="24" t="s">
        <v>353</v>
      </c>
      <c r="H65" s="24"/>
      <c r="I65" s="24" t="s">
        <v>354</v>
      </c>
      <c r="J65" s="90"/>
      <c r="K65" s="86"/>
      <c r="L65" s="86"/>
      <c r="M65" s="86"/>
      <c r="N65" s="86"/>
      <c r="O65" s="86"/>
      <c r="P65" s="24" t="s">
        <v>353</v>
      </c>
      <c r="Q65" s="24"/>
      <c r="R65" s="24" t="s">
        <v>355</v>
      </c>
      <c r="S65" s="24" t="s">
        <v>356</v>
      </c>
      <c r="T65" s="23" t="s">
        <v>352</v>
      </c>
      <c r="Y65" s="24" t="s">
        <v>353</v>
      </c>
      <c r="Z65" s="24"/>
      <c r="AA65" s="24" t="s">
        <v>355</v>
      </c>
      <c r="AB65" s="24" t="s">
        <v>356</v>
      </c>
      <c r="AC65" s="23" t="s">
        <v>352</v>
      </c>
      <c r="AH65" s="24" t="s">
        <v>353</v>
      </c>
      <c r="AI65" s="24"/>
      <c r="AJ65" s="24" t="s">
        <v>355</v>
      </c>
      <c r="AK65" s="24" t="s">
        <v>356</v>
      </c>
      <c r="AL65" s="23" t="s">
        <v>352</v>
      </c>
      <c r="AQ65" s="24" t="s">
        <v>353</v>
      </c>
      <c r="AR65" s="24"/>
      <c r="AS65" s="24" t="s">
        <v>355</v>
      </c>
      <c r="AT65" s="24" t="s">
        <v>356</v>
      </c>
      <c r="AU65" s="23" t="s">
        <v>352</v>
      </c>
      <c r="AZ65" s="24" t="s">
        <v>353</v>
      </c>
      <c r="BA65" s="24"/>
      <c r="BB65" s="24" t="s">
        <v>355</v>
      </c>
      <c r="BC65" s="24" t="s">
        <v>356</v>
      </c>
      <c r="BD65" s="23" t="s">
        <v>352</v>
      </c>
      <c r="BI65" s="24" t="s">
        <v>353</v>
      </c>
      <c r="BJ65" s="24"/>
      <c r="BK65" s="24" t="s">
        <v>355</v>
      </c>
      <c r="BL65" s="24" t="s">
        <v>356</v>
      </c>
      <c r="BM65" s="23" t="s">
        <v>352</v>
      </c>
      <c r="BR65" s="24" t="s">
        <v>353</v>
      </c>
      <c r="BS65" s="24"/>
      <c r="BT65" s="24" t="s">
        <v>355</v>
      </c>
      <c r="BU65" s="24" t="s">
        <v>356</v>
      </c>
      <c r="BV65" s="23" t="s">
        <v>352</v>
      </c>
      <c r="CA65" s="24" t="s">
        <v>353</v>
      </c>
      <c r="CB65" s="24"/>
      <c r="CC65" s="24" t="s">
        <v>355</v>
      </c>
      <c r="CD65" s="24" t="s">
        <v>356</v>
      </c>
      <c r="CE65" s="23" t="s">
        <v>352</v>
      </c>
      <c r="CJ65" s="24" t="s">
        <v>353</v>
      </c>
      <c r="CK65" s="24"/>
      <c r="CL65" s="24" t="s">
        <v>355</v>
      </c>
      <c r="CM65" s="24" t="s">
        <v>356</v>
      </c>
      <c r="CN65" s="23" t="s">
        <v>352</v>
      </c>
      <c r="CS65" s="24" t="s">
        <v>353</v>
      </c>
      <c r="CT65" s="24"/>
      <c r="CU65" s="24" t="s">
        <v>355</v>
      </c>
      <c r="CV65" s="24" t="s">
        <v>356</v>
      </c>
      <c r="CW65" s="23" t="s">
        <v>352</v>
      </c>
      <c r="DB65" s="24" t="s">
        <v>353</v>
      </c>
      <c r="DC65" s="24"/>
      <c r="DD65" s="24" t="s">
        <v>355</v>
      </c>
      <c r="DE65" s="24" t="s">
        <v>356</v>
      </c>
      <c r="DF65" s="23" t="s">
        <v>352</v>
      </c>
      <c r="DK65" s="24" t="s">
        <v>353</v>
      </c>
      <c r="DL65" s="24"/>
      <c r="DM65" s="24" t="s">
        <v>355</v>
      </c>
      <c r="DN65" s="24" t="s">
        <v>356</v>
      </c>
      <c r="DO65" s="23" t="s">
        <v>352</v>
      </c>
      <c r="DT65" s="24" t="s">
        <v>353</v>
      </c>
      <c r="DU65" s="24"/>
      <c r="DV65" s="24" t="s">
        <v>355</v>
      </c>
      <c r="DW65" s="24" t="s">
        <v>356</v>
      </c>
      <c r="DX65" s="23" t="s">
        <v>352</v>
      </c>
      <c r="EC65" s="24" t="s">
        <v>353</v>
      </c>
      <c r="ED65" s="24"/>
      <c r="EE65" s="24" t="s">
        <v>355</v>
      </c>
      <c r="EF65" s="24" t="s">
        <v>356</v>
      </c>
      <c r="EG65" s="23" t="s">
        <v>352</v>
      </c>
      <c r="EL65" s="24" t="s">
        <v>353</v>
      </c>
      <c r="EM65" s="24"/>
      <c r="EN65" s="24" t="s">
        <v>355</v>
      </c>
      <c r="EO65" s="24" t="s">
        <v>356</v>
      </c>
      <c r="EP65" s="23" t="s">
        <v>352</v>
      </c>
      <c r="EU65" s="24" t="s">
        <v>353</v>
      </c>
      <c r="EV65" s="24"/>
      <c r="EW65" s="24" t="s">
        <v>355</v>
      </c>
      <c r="EX65" s="24" t="s">
        <v>356</v>
      </c>
      <c r="EY65" s="23" t="s">
        <v>352</v>
      </c>
      <c r="FD65" s="24" t="s">
        <v>353</v>
      </c>
      <c r="FE65" s="24"/>
      <c r="FF65" s="24" t="s">
        <v>355</v>
      </c>
      <c r="FG65" s="24" t="s">
        <v>356</v>
      </c>
      <c r="FH65" s="23" t="s">
        <v>352</v>
      </c>
      <c r="FM65" s="24" t="s">
        <v>353</v>
      </c>
      <c r="FN65" s="24"/>
      <c r="FO65" s="24" t="s">
        <v>355</v>
      </c>
      <c r="FP65" s="24" t="s">
        <v>356</v>
      </c>
      <c r="FQ65" s="23" t="s">
        <v>352</v>
      </c>
      <c r="FV65" s="24" t="s">
        <v>353</v>
      </c>
      <c r="FW65" s="24"/>
      <c r="FX65" s="24" t="s">
        <v>355</v>
      </c>
      <c r="FY65" s="24" t="s">
        <v>356</v>
      </c>
      <c r="FZ65" s="23" t="s">
        <v>352</v>
      </c>
      <c r="GE65" s="24" t="s">
        <v>353</v>
      </c>
      <c r="GF65" s="24"/>
      <c r="GG65" s="24" t="s">
        <v>355</v>
      </c>
      <c r="GH65" s="24" t="s">
        <v>356</v>
      </c>
      <c r="GI65" s="23" t="s">
        <v>352</v>
      </c>
      <c r="GN65" s="24" t="s">
        <v>353</v>
      </c>
      <c r="GO65" s="24"/>
      <c r="GP65" s="24" t="s">
        <v>355</v>
      </c>
      <c r="GQ65" s="24" t="s">
        <v>356</v>
      </c>
      <c r="GR65" s="23" t="s">
        <v>352</v>
      </c>
      <c r="GW65" s="24" t="s">
        <v>353</v>
      </c>
      <c r="GX65" s="24"/>
      <c r="GY65" s="24" t="s">
        <v>355</v>
      </c>
      <c r="GZ65" s="24" t="s">
        <v>356</v>
      </c>
      <c r="HA65" s="23" t="s">
        <v>352</v>
      </c>
      <c r="HF65" s="24" t="s">
        <v>353</v>
      </c>
      <c r="HG65" s="24"/>
      <c r="HH65" s="24" t="s">
        <v>355</v>
      </c>
      <c r="HI65" s="24" t="s">
        <v>356</v>
      </c>
      <c r="HJ65" s="23" t="s">
        <v>352</v>
      </c>
      <c r="HO65" s="24" t="s">
        <v>353</v>
      </c>
      <c r="HP65" s="24"/>
      <c r="HQ65" s="24" t="s">
        <v>355</v>
      </c>
      <c r="HR65" s="24" t="s">
        <v>356</v>
      </c>
      <c r="HS65" s="23" t="s">
        <v>352</v>
      </c>
      <c r="HX65" s="24" t="s">
        <v>353</v>
      </c>
      <c r="HY65" s="24"/>
      <c r="HZ65" s="24" t="s">
        <v>355</v>
      </c>
      <c r="IA65" s="24" t="s">
        <v>356</v>
      </c>
      <c r="IB65" s="23" t="s">
        <v>352</v>
      </c>
      <c r="IG65" s="24" t="s">
        <v>353</v>
      </c>
      <c r="IH65" s="24"/>
      <c r="II65" s="24" t="s">
        <v>355</v>
      </c>
      <c r="IJ65" s="24" t="s">
        <v>356</v>
      </c>
      <c r="IK65" s="23" t="s">
        <v>352</v>
      </c>
      <c r="IP65" s="24" t="s">
        <v>353</v>
      </c>
      <c r="IQ65" s="24"/>
      <c r="IR65" s="24" t="s">
        <v>355</v>
      </c>
      <c r="IS65" s="24" t="s">
        <v>356</v>
      </c>
      <c r="IT65" s="23" t="s">
        <v>352</v>
      </c>
    </row>
    <row r="66" s="23" customFormat="true" ht="45.75" hidden="false" customHeight="true" outlineLevel="0" collapsed="false">
      <c r="A66" s="24" t="s">
        <v>357</v>
      </c>
      <c r="B66" s="23" t="s">
        <v>358</v>
      </c>
      <c r="G66" s="24" t="s">
        <v>359</v>
      </c>
      <c r="H66" s="24"/>
      <c r="I66" s="24" t="s">
        <v>360</v>
      </c>
      <c r="J66" s="90"/>
      <c r="K66" s="86"/>
      <c r="L66" s="86"/>
      <c r="M66" s="86"/>
      <c r="N66" s="86"/>
      <c r="O66" s="86"/>
      <c r="P66" s="24" t="s">
        <v>361</v>
      </c>
      <c r="Q66" s="24"/>
      <c r="R66" s="24" t="s">
        <v>360</v>
      </c>
      <c r="S66" s="24" t="s">
        <v>362</v>
      </c>
      <c r="T66" s="23" t="s">
        <v>358</v>
      </c>
      <c r="Y66" s="24" t="s">
        <v>361</v>
      </c>
      <c r="Z66" s="24"/>
      <c r="AA66" s="24" t="s">
        <v>360</v>
      </c>
      <c r="AB66" s="24" t="s">
        <v>362</v>
      </c>
      <c r="AC66" s="23" t="s">
        <v>358</v>
      </c>
      <c r="AH66" s="24" t="s">
        <v>361</v>
      </c>
      <c r="AI66" s="24"/>
      <c r="AJ66" s="24" t="s">
        <v>360</v>
      </c>
      <c r="AK66" s="24" t="s">
        <v>362</v>
      </c>
      <c r="AL66" s="23" t="s">
        <v>358</v>
      </c>
      <c r="AQ66" s="24" t="s">
        <v>361</v>
      </c>
      <c r="AR66" s="24"/>
      <c r="AS66" s="24" t="s">
        <v>360</v>
      </c>
      <c r="AT66" s="24" t="s">
        <v>362</v>
      </c>
      <c r="AU66" s="23" t="s">
        <v>358</v>
      </c>
      <c r="AZ66" s="24" t="s">
        <v>361</v>
      </c>
      <c r="BA66" s="24"/>
      <c r="BB66" s="24" t="s">
        <v>360</v>
      </c>
      <c r="BC66" s="24" t="s">
        <v>362</v>
      </c>
      <c r="BD66" s="23" t="s">
        <v>358</v>
      </c>
      <c r="BI66" s="24" t="s">
        <v>361</v>
      </c>
      <c r="BJ66" s="24"/>
      <c r="BK66" s="24" t="s">
        <v>360</v>
      </c>
      <c r="BL66" s="24" t="s">
        <v>362</v>
      </c>
      <c r="BM66" s="23" t="s">
        <v>358</v>
      </c>
      <c r="BR66" s="24" t="s">
        <v>361</v>
      </c>
      <c r="BS66" s="24"/>
      <c r="BT66" s="24" t="s">
        <v>360</v>
      </c>
      <c r="BU66" s="24" t="s">
        <v>362</v>
      </c>
      <c r="BV66" s="23" t="s">
        <v>358</v>
      </c>
      <c r="CA66" s="24" t="s">
        <v>361</v>
      </c>
      <c r="CB66" s="24"/>
      <c r="CC66" s="24" t="s">
        <v>360</v>
      </c>
      <c r="CD66" s="24" t="s">
        <v>362</v>
      </c>
      <c r="CE66" s="23" t="s">
        <v>358</v>
      </c>
      <c r="CJ66" s="24" t="s">
        <v>361</v>
      </c>
      <c r="CK66" s="24"/>
      <c r="CL66" s="24" t="s">
        <v>360</v>
      </c>
      <c r="CM66" s="24" t="s">
        <v>362</v>
      </c>
      <c r="CN66" s="23" t="s">
        <v>358</v>
      </c>
      <c r="CS66" s="24" t="s">
        <v>361</v>
      </c>
      <c r="CT66" s="24"/>
      <c r="CU66" s="24" t="s">
        <v>360</v>
      </c>
      <c r="CV66" s="24" t="s">
        <v>362</v>
      </c>
      <c r="CW66" s="23" t="s">
        <v>358</v>
      </c>
      <c r="DB66" s="24" t="s">
        <v>361</v>
      </c>
      <c r="DC66" s="24"/>
      <c r="DD66" s="24" t="s">
        <v>360</v>
      </c>
      <c r="DE66" s="24" t="s">
        <v>362</v>
      </c>
      <c r="DF66" s="23" t="s">
        <v>358</v>
      </c>
      <c r="DK66" s="24" t="s">
        <v>361</v>
      </c>
      <c r="DL66" s="24"/>
      <c r="DM66" s="24" t="s">
        <v>360</v>
      </c>
      <c r="DN66" s="24" t="s">
        <v>362</v>
      </c>
      <c r="DO66" s="23" t="s">
        <v>358</v>
      </c>
      <c r="DT66" s="24" t="s">
        <v>361</v>
      </c>
      <c r="DU66" s="24"/>
      <c r="DV66" s="24" t="s">
        <v>360</v>
      </c>
      <c r="DW66" s="24" t="s">
        <v>362</v>
      </c>
      <c r="DX66" s="23" t="s">
        <v>358</v>
      </c>
      <c r="EC66" s="24" t="s">
        <v>361</v>
      </c>
      <c r="ED66" s="24"/>
      <c r="EE66" s="24" t="s">
        <v>360</v>
      </c>
      <c r="EF66" s="24" t="s">
        <v>362</v>
      </c>
      <c r="EG66" s="23" t="s">
        <v>358</v>
      </c>
      <c r="EL66" s="24" t="s">
        <v>361</v>
      </c>
      <c r="EM66" s="24"/>
      <c r="EN66" s="24" t="s">
        <v>360</v>
      </c>
      <c r="EO66" s="24" t="s">
        <v>362</v>
      </c>
      <c r="EP66" s="23" t="s">
        <v>358</v>
      </c>
      <c r="EU66" s="24" t="s">
        <v>361</v>
      </c>
      <c r="EV66" s="24"/>
      <c r="EW66" s="24" t="s">
        <v>360</v>
      </c>
      <c r="EX66" s="24" t="s">
        <v>362</v>
      </c>
      <c r="EY66" s="23" t="s">
        <v>358</v>
      </c>
      <c r="FD66" s="24" t="s">
        <v>361</v>
      </c>
      <c r="FE66" s="24"/>
      <c r="FF66" s="24" t="s">
        <v>360</v>
      </c>
      <c r="FG66" s="24" t="s">
        <v>362</v>
      </c>
      <c r="FH66" s="23" t="s">
        <v>358</v>
      </c>
      <c r="FM66" s="24" t="s">
        <v>361</v>
      </c>
      <c r="FN66" s="24"/>
      <c r="FO66" s="24" t="s">
        <v>360</v>
      </c>
      <c r="FP66" s="24" t="s">
        <v>362</v>
      </c>
      <c r="FQ66" s="23" t="s">
        <v>358</v>
      </c>
      <c r="FV66" s="24" t="s">
        <v>361</v>
      </c>
      <c r="FW66" s="24"/>
      <c r="FX66" s="24" t="s">
        <v>360</v>
      </c>
      <c r="FY66" s="24" t="s">
        <v>362</v>
      </c>
      <c r="FZ66" s="23" t="s">
        <v>358</v>
      </c>
      <c r="GE66" s="24" t="s">
        <v>361</v>
      </c>
      <c r="GF66" s="24"/>
      <c r="GG66" s="24" t="s">
        <v>360</v>
      </c>
      <c r="GH66" s="24" t="s">
        <v>362</v>
      </c>
      <c r="GI66" s="23" t="s">
        <v>358</v>
      </c>
      <c r="GN66" s="24" t="s">
        <v>361</v>
      </c>
      <c r="GO66" s="24"/>
      <c r="GP66" s="24" t="s">
        <v>360</v>
      </c>
      <c r="GQ66" s="24" t="s">
        <v>362</v>
      </c>
      <c r="GR66" s="23" t="s">
        <v>358</v>
      </c>
      <c r="GW66" s="24" t="s">
        <v>361</v>
      </c>
      <c r="GX66" s="24"/>
      <c r="GY66" s="24" t="s">
        <v>360</v>
      </c>
      <c r="GZ66" s="24" t="s">
        <v>362</v>
      </c>
      <c r="HA66" s="23" t="s">
        <v>358</v>
      </c>
      <c r="HF66" s="24" t="s">
        <v>361</v>
      </c>
      <c r="HG66" s="24"/>
      <c r="HH66" s="24" t="s">
        <v>360</v>
      </c>
      <c r="HI66" s="24" t="s">
        <v>362</v>
      </c>
      <c r="HJ66" s="23" t="s">
        <v>358</v>
      </c>
      <c r="HO66" s="24" t="s">
        <v>361</v>
      </c>
      <c r="HP66" s="24"/>
      <c r="HQ66" s="24" t="s">
        <v>360</v>
      </c>
      <c r="HR66" s="24" t="s">
        <v>362</v>
      </c>
      <c r="HS66" s="23" t="s">
        <v>358</v>
      </c>
      <c r="HX66" s="24" t="s">
        <v>361</v>
      </c>
      <c r="HY66" s="24"/>
      <c r="HZ66" s="24" t="s">
        <v>360</v>
      </c>
      <c r="IA66" s="24" t="s">
        <v>362</v>
      </c>
      <c r="IB66" s="23" t="s">
        <v>358</v>
      </c>
      <c r="IG66" s="24" t="s">
        <v>361</v>
      </c>
      <c r="IH66" s="24"/>
      <c r="II66" s="24" t="s">
        <v>360</v>
      </c>
      <c r="IJ66" s="24" t="s">
        <v>362</v>
      </c>
      <c r="IK66" s="23" t="s">
        <v>358</v>
      </c>
      <c r="IP66" s="24" t="s">
        <v>361</v>
      </c>
      <c r="IQ66" s="24"/>
      <c r="IR66" s="24" t="s">
        <v>360</v>
      </c>
      <c r="IS66" s="24" t="s">
        <v>362</v>
      </c>
      <c r="IT66" s="23" t="s">
        <v>358</v>
      </c>
    </row>
    <row r="67" customFormat="false" ht="45.75" hidden="false" customHeight="true" outlineLevel="0" collapsed="false">
      <c r="A67" s="24" t="s">
        <v>363</v>
      </c>
      <c r="B67" s="23" t="s">
        <v>364</v>
      </c>
      <c r="C67" s="23"/>
      <c r="D67" s="23"/>
      <c r="E67" s="23"/>
      <c r="F67" s="23"/>
      <c r="G67" s="24"/>
      <c r="H67" s="24"/>
      <c r="I67" s="24"/>
      <c r="J67" s="90"/>
      <c r="K67" s="86"/>
      <c r="L67" s="86"/>
      <c r="M67" s="86"/>
      <c r="N67" s="86"/>
      <c r="O67" s="86"/>
      <c r="P67" s="24"/>
      <c r="Q67" s="24"/>
      <c r="R67" s="24"/>
      <c r="S67" s="24"/>
      <c r="T67" s="0"/>
      <c r="U67" s="0"/>
      <c r="V67" s="0"/>
      <c r="W67" s="0"/>
      <c r="X67" s="0"/>
      <c r="Y67" s="24"/>
      <c r="Z67" s="24"/>
      <c r="AA67" s="24"/>
      <c r="AB67" s="24"/>
      <c r="AC67" s="0"/>
      <c r="AD67" s="0"/>
      <c r="AE67" s="0"/>
      <c r="AF67" s="0"/>
      <c r="AG67" s="0"/>
      <c r="AH67" s="24"/>
      <c r="AI67" s="24"/>
      <c r="AJ67" s="24"/>
      <c r="AK67" s="24"/>
      <c r="AL67" s="0"/>
      <c r="AM67" s="0"/>
      <c r="AN67" s="0"/>
      <c r="AO67" s="0"/>
      <c r="AP67" s="0"/>
      <c r="AQ67" s="24"/>
      <c r="AR67" s="24"/>
      <c r="AS67" s="24"/>
      <c r="AT67" s="24"/>
      <c r="AU67" s="0"/>
      <c r="AV67" s="0"/>
      <c r="AW67" s="0"/>
      <c r="AX67" s="0"/>
      <c r="AY67" s="0"/>
      <c r="AZ67" s="24"/>
      <c r="BA67" s="24"/>
      <c r="BB67" s="24"/>
      <c r="BC67" s="24"/>
      <c r="BD67" s="0"/>
      <c r="BE67" s="0"/>
      <c r="BF67" s="0"/>
      <c r="BG67" s="0"/>
      <c r="BH67" s="0"/>
      <c r="BI67" s="24"/>
      <c r="BJ67" s="24"/>
      <c r="BK67" s="24"/>
      <c r="BL67" s="24"/>
      <c r="BM67" s="0"/>
      <c r="BN67" s="0"/>
      <c r="BO67" s="0"/>
      <c r="BP67" s="0"/>
      <c r="BQ67" s="0"/>
      <c r="BR67" s="24"/>
      <c r="BS67" s="24"/>
      <c r="BT67" s="24"/>
      <c r="BU67" s="24"/>
      <c r="BV67" s="0"/>
      <c r="BW67" s="0"/>
      <c r="BX67" s="0"/>
      <c r="BY67" s="0"/>
      <c r="BZ67" s="0"/>
      <c r="CA67" s="24"/>
      <c r="CB67" s="24"/>
      <c r="CC67" s="24"/>
      <c r="CD67" s="24"/>
      <c r="CE67" s="0"/>
      <c r="CF67" s="0"/>
      <c r="CG67" s="0"/>
      <c r="CH67" s="0"/>
      <c r="CI67" s="0"/>
      <c r="CJ67" s="24"/>
      <c r="CK67" s="24"/>
      <c r="CL67" s="24"/>
      <c r="CM67" s="24"/>
      <c r="CN67" s="0"/>
      <c r="CO67" s="0"/>
      <c r="CP67" s="0"/>
      <c r="CQ67" s="0"/>
      <c r="CR67" s="0"/>
      <c r="CS67" s="24"/>
      <c r="CT67" s="24"/>
      <c r="CU67" s="24"/>
      <c r="CV67" s="24"/>
      <c r="CW67" s="0"/>
      <c r="CX67" s="0"/>
      <c r="CY67" s="0"/>
      <c r="CZ67" s="0"/>
      <c r="DA67" s="0"/>
      <c r="DB67" s="24"/>
      <c r="DC67" s="24"/>
      <c r="DD67" s="24"/>
      <c r="DE67" s="24"/>
      <c r="DF67" s="0"/>
      <c r="DG67" s="0"/>
      <c r="DH67" s="0"/>
      <c r="DI67" s="0"/>
      <c r="DJ67" s="0"/>
      <c r="DK67" s="24"/>
      <c r="DL67" s="24"/>
      <c r="DM67" s="24"/>
      <c r="DN67" s="24"/>
      <c r="DO67" s="0"/>
      <c r="DP67" s="0"/>
      <c r="DQ67" s="0"/>
      <c r="DR67" s="0"/>
      <c r="DS67" s="0"/>
      <c r="DT67" s="24"/>
      <c r="DU67" s="24"/>
      <c r="DV67" s="24"/>
      <c r="DW67" s="24"/>
      <c r="DX67" s="0"/>
      <c r="DY67" s="0"/>
      <c r="DZ67" s="0"/>
      <c r="EA67" s="0"/>
      <c r="EB67" s="0"/>
      <c r="EC67" s="24"/>
      <c r="ED67" s="24"/>
      <c r="EE67" s="24"/>
      <c r="EF67" s="24"/>
      <c r="EG67" s="0"/>
      <c r="EH67" s="0"/>
      <c r="EI67" s="0"/>
      <c r="EJ67" s="0"/>
      <c r="EK67" s="0"/>
      <c r="EL67" s="24"/>
      <c r="EM67" s="24"/>
      <c r="EN67" s="24"/>
      <c r="EO67" s="24"/>
      <c r="EP67" s="0"/>
      <c r="EQ67" s="0"/>
      <c r="ER67" s="0"/>
      <c r="ES67" s="0"/>
      <c r="ET67" s="0"/>
      <c r="EU67" s="24"/>
      <c r="EV67" s="24"/>
      <c r="EW67" s="24"/>
      <c r="EX67" s="24"/>
      <c r="EY67" s="0"/>
      <c r="EZ67" s="0"/>
      <c r="FA67" s="0"/>
      <c r="FB67" s="0"/>
      <c r="FC67" s="0"/>
      <c r="FD67" s="24"/>
      <c r="FE67" s="24"/>
      <c r="FF67" s="24"/>
      <c r="FG67" s="24"/>
      <c r="FH67" s="0"/>
      <c r="FI67" s="0"/>
      <c r="FJ67" s="0"/>
      <c r="FK67" s="0"/>
      <c r="FL67" s="0"/>
      <c r="FM67" s="24"/>
      <c r="FN67" s="24"/>
      <c r="FO67" s="24"/>
      <c r="FP67" s="24"/>
      <c r="FQ67" s="0"/>
      <c r="FR67" s="0"/>
      <c r="FS67" s="0"/>
      <c r="FT67" s="0"/>
      <c r="FU67" s="0"/>
      <c r="FV67" s="24"/>
      <c r="FW67" s="24"/>
      <c r="FX67" s="24"/>
      <c r="FY67" s="24"/>
      <c r="FZ67" s="0"/>
      <c r="GA67" s="0"/>
      <c r="GB67" s="0"/>
      <c r="GC67" s="0"/>
      <c r="GD67" s="0"/>
      <c r="GE67" s="24"/>
      <c r="GF67" s="24"/>
      <c r="GG67" s="24"/>
      <c r="GH67" s="24"/>
      <c r="GI67" s="0"/>
      <c r="GJ67" s="0"/>
      <c r="GK67" s="0"/>
      <c r="GL67" s="0"/>
      <c r="GM67" s="0"/>
      <c r="GN67" s="24"/>
      <c r="GO67" s="24"/>
      <c r="GP67" s="24"/>
      <c r="GQ67" s="24"/>
      <c r="GR67" s="0"/>
      <c r="GS67" s="0"/>
      <c r="GT67" s="0"/>
      <c r="GU67" s="0"/>
      <c r="GV67" s="0"/>
      <c r="GW67" s="24"/>
      <c r="GX67" s="24"/>
      <c r="GY67" s="24"/>
      <c r="GZ67" s="24"/>
      <c r="HA67" s="0"/>
      <c r="HB67" s="0"/>
      <c r="HC67" s="0"/>
      <c r="HD67" s="0"/>
      <c r="HE67" s="0"/>
      <c r="HF67" s="24"/>
      <c r="HG67" s="24"/>
      <c r="HH67" s="24"/>
      <c r="HI67" s="24"/>
      <c r="HJ67" s="0"/>
      <c r="HK67" s="0"/>
      <c r="HL67" s="0"/>
      <c r="HM67" s="0"/>
      <c r="HN67" s="0"/>
      <c r="HO67" s="24"/>
      <c r="HP67" s="24"/>
      <c r="HQ67" s="24"/>
      <c r="HR67" s="24"/>
      <c r="HS67" s="0"/>
      <c r="HT67" s="0"/>
      <c r="HU67" s="0"/>
      <c r="HV67" s="0"/>
      <c r="HW67" s="0"/>
      <c r="HX67" s="24"/>
      <c r="HY67" s="24"/>
      <c r="HZ67" s="24"/>
      <c r="IA67" s="24"/>
      <c r="IB67" s="0"/>
      <c r="IC67" s="0"/>
      <c r="ID67" s="0"/>
      <c r="IE67" s="0"/>
      <c r="IF67" s="0"/>
      <c r="IG67" s="24"/>
      <c r="IH67" s="24"/>
      <c r="II67" s="24"/>
      <c r="IJ67" s="24"/>
      <c r="IK67" s="0"/>
      <c r="IL67" s="0"/>
      <c r="IM67" s="0"/>
      <c r="IN67" s="0"/>
      <c r="IO67" s="0"/>
      <c r="IP67" s="24"/>
      <c r="IQ67" s="24"/>
      <c r="IR67" s="24"/>
      <c r="IS67" s="24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s="122" customFormat="true" ht="12" hidden="false" customHeight="true" outlineLevel="0" collapsed="false">
      <c r="A68" s="130" t="s">
        <v>17</v>
      </c>
    </row>
    <row r="69" customFormat="false" ht="12" hidden="false" customHeight="true" outlineLevel="0" collapsed="false">
      <c r="A69" s="130" t="s">
        <v>365</v>
      </c>
      <c r="B69" s="130"/>
      <c r="C69" s="130"/>
      <c r="D69" s="130"/>
      <c r="E69" s="130"/>
      <c r="F69" s="130"/>
      <c r="G69" s="131" t="s">
        <v>366</v>
      </c>
      <c r="H69" s="131"/>
      <c r="I69" s="131"/>
      <c r="J69" s="131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117" customFormat="true" ht="12" hidden="false" customHeight="true" outlineLevel="0" collapsed="false">
      <c r="A70" s="117" t="s">
        <v>20</v>
      </c>
      <c r="B70" s="122"/>
      <c r="C70" s="122"/>
      <c r="D70" s="122"/>
      <c r="E70" s="122"/>
      <c r="J70" s="120"/>
    </row>
    <row r="71" customFormat="false" ht="12" hidden="false" customHeight="true" outlineLevel="0" collapsed="false">
      <c r="A71" s="132" t="s">
        <v>367</v>
      </c>
      <c r="B71" s="132"/>
      <c r="C71" s="132"/>
      <c r="D71" s="132"/>
      <c r="E71" s="122"/>
      <c r="F71" s="122"/>
      <c r="G71" s="133" t="s">
        <v>366</v>
      </c>
      <c r="H71" s="133"/>
      <c r="I71" s="133"/>
      <c r="J71" s="133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/>
  <cols>
    <col collapsed="false" hidden="false" max="64" min="1" style="2" width="12.4279069767442"/>
    <col collapsed="false" hidden="false" max="1025" min="65" style="0" width="12.306976744186"/>
  </cols>
  <sheetData>
    <row r="1" customFormat="false" ht="15.75" hidden="false" customHeight="true" outlineLevel="0" collapsed="false">
      <c r="A1" s="1" t="s">
        <v>368</v>
      </c>
      <c r="B1" s="1"/>
      <c r="C1" s="1"/>
      <c r="D1" s="1"/>
      <c r="E1" s="1"/>
      <c r="F1" s="1"/>
      <c r="G1" s="1"/>
      <c r="H1" s="1"/>
      <c r="I1" s="1"/>
    </row>
    <row r="2" customFormat="false" ht="15.75" hidden="false" customHeight="true" outlineLevel="0" collapsed="false">
      <c r="A2" s="134" t="str">
        <f aca="false">'контрол лист'!A2</f>
        <v>Август 2020 г</v>
      </c>
      <c r="B2" s="13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21" t="s">
        <v>369</v>
      </c>
      <c r="B3" s="24" t="s">
        <v>121</v>
      </c>
      <c r="C3" s="135" t="s">
        <v>124</v>
      </c>
      <c r="D3" s="21" t="s">
        <v>239</v>
      </c>
      <c r="E3" s="136" t="s">
        <v>370</v>
      </c>
      <c r="F3" s="136"/>
      <c r="G3" s="136"/>
      <c r="H3" s="136"/>
      <c r="I3" s="136"/>
    </row>
    <row r="4" customFormat="false" ht="38.25" hidden="false" customHeight="true" outlineLevel="0" collapsed="false">
      <c r="A4" s="19" t="n">
        <v>1</v>
      </c>
      <c r="B4" s="24" t="s">
        <v>247</v>
      </c>
      <c r="C4" s="124" t="n">
        <v>1.2</v>
      </c>
      <c r="D4" s="137" t="s">
        <v>371</v>
      </c>
      <c r="E4" s="138" t="n">
        <v>44019</v>
      </c>
      <c r="H4" s="138" t="s">
        <v>11</v>
      </c>
      <c r="I4" s="138" t="s">
        <v>11</v>
      </c>
    </row>
    <row r="5" customFormat="false" ht="38.25" hidden="false" customHeight="true" outlineLevel="0" collapsed="false">
      <c r="A5" s="19" t="n">
        <v>2</v>
      </c>
      <c r="B5" s="24" t="s">
        <v>250</v>
      </c>
      <c r="C5" s="124" t="s">
        <v>251</v>
      </c>
      <c r="D5" s="137" t="s">
        <v>371</v>
      </c>
      <c r="E5" s="138" t="n">
        <v>44019</v>
      </c>
      <c r="H5" s="138" t="s">
        <v>11</v>
      </c>
      <c r="I5" s="138" t="s">
        <v>11</v>
      </c>
    </row>
    <row r="6" customFormat="false" ht="38.25" hidden="false" customHeight="true" outlineLevel="0" collapsed="false">
      <c r="A6" s="19" t="n">
        <v>3</v>
      </c>
      <c r="B6" s="24" t="s">
        <v>252</v>
      </c>
      <c r="C6" s="124" t="s">
        <v>253</v>
      </c>
      <c r="D6" s="137" t="s">
        <v>371</v>
      </c>
      <c r="E6" s="138" t="n">
        <v>44019</v>
      </c>
      <c r="H6" s="138" t="s">
        <v>11</v>
      </c>
      <c r="I6" s="138" t="s">
        <v>11</v>
      </c>
    </row>
    <row r="7" customFormat="false" ht="25.5" hidden="false" customHeight="true" outlineLevel="0" collapsed="false">
      <c r="A7" s="19" t="n">
        <v>4</v>
      </c>
      <c r="B7" s="24" t="s">
        <v>254</v>
      </c>
      <c r="C7" s="124" t="s">
        <v>255</v>
      </c>
      <c r="D7" s="137" t="s">
        <v>371</v>
      </c>
      <c r="E7" s="138" t="n">
        <v>44019</v>
      </c>
      <c r="H7" s="138" t="s">
        <v>11</v>
      </c>
      <c r="I7" s="138" t="s">
        <v>11</v>
      </c>
    </row>
    <row r="8" customFormat="false" ht="51" hidden="false" customHeight="true" outlineLevel="0" collapsed="false">
      <c r="A8" s="19" t="n">
        <v>5</v>
      </c>
      <c r="B8" s="24" t="s">
        <v>256</v>
      </c>
      <c r="C8" s="124" t="n">
        <v>18.19</v>
      </c>
      <c r="D8" s="137" t="s">
        <v>371</v>
      </c>
      <c r="E8" s="138" t="n">
        <v>44019</v>
      </c>
      <c r="H8" s="138" t="s">
        <v>11</v>
      </c>
      <c r="I8" s="138" t="s">
        <v>11</v>
      </c>
    </row>
    <row r="9" customFormat="false" ht="38.25" hidden="false" customHeight="true" outlineLevel="0" collapsed="false">
      <c r="A9" s="19" t="n">
        <v>6</v>
      </c>
      <c r="B9" s="24" t="s">
        <v>257</v>
      </c>
      <c r="C9" s="124" t="n">
        <v>108</v>
      </c>
      <c r="D9" s="137" t="s">
        <v>371</v>
      </c>
      <c r="E9" s="138" t="n">
        <v>44019</v>
      </c>
      <c r="H9" s="138" t="s">
        <v>11</v>
      </c>
      <c r="I9" s="138" t="s">
        <v>11</v>
      </c>
    </row>
    <row r="10" customFormat="false" ht="38.25" hidden="false" customHeight="true" outlineLevel="0" collapsed="false">
      <c r="A10" s="19" t="n">
        <v>7</v>
      </c>
      <c r="B10" s="24" t="s">
        <v>258</v>
      </c>
      <c r="C10" s="124" t="n">
        <v>22.21</v>
      </c>
      <c r="D10" s="137" t="s">
        <v>371</v>
      </c>
      <c r="E10" s="138" t="n">
        <v>44019</v>
      </c>
      <c r="H10" s="138" t="s">
        <v>11</v>
      </c>
      <c r="I10" s="138" t="s">
        <v>11</v>
      </c>
    </row>
    <row r="11" customFormat="false" ht="38.25" hidden="false" customHeight="true" outlineLevel="0" collapsed="false">
      <c r="A11" s="19" t="n">
        <v>8</v>
      </c>
      <c r="B11" s="24" t="s">
        <v>259</v>
      </c>
      <c r="C11" s="124" t="n">
        <v>23.24</v>
      </c>
      <c r="D11" s="137" t="s">
        <v>371</v>
      </c>
      <c r="E11" s="138" t="n">
        <v>44019</v>
      </c>
      <c r="H11" s="138" t="s">
        <v>11</v>
      </c>
      <c r="I11" s="138" t="s">
        <v>11</v>
      </c>
    </row>
    <row r="12" customFormat="false" ht="38.25" hidden="false" customHeight="true" outlineLevel="0" collapsed="false">
      <c r="A12" s="19" t="n">
        <v>9</v>
      </c>
      <c r="B12" s="24" t="s">
        <v>260</v>
      </c>
      <c r="C12" s="124" t="n">
        <v>25.26</v>
      </c>
      <c r="D12" s="137" t="s">
        <v>371</v>
      </c>
      <c r="E12" s="138" t="n">
        <v>44019</v>
      </c>
      <c r="H12" s="138" t="s">
        <v>11</v>
      </c>
      <c r="I12" s="138" t="s">
        <v>11</v>
      </c>
    </row>
    <row r="13" customFormat="false" ht="38.25" hidden="false" customHeight="true" outlineLevel="0" collapsed="false">
      <c r="A13" s="19" t="n">
        <v>10</v>
      </c>
      <c r="B13" s="24" t="s">
        <v>261</v>
      </c>
      <c r="C13" s="124" t="s">
        <v>262</v>
      </c>
      <c r="D13" s="137" t="s">
        <v>371</v>
      </c>
      <c r="E13" s="138" t="n">
        <v>44019</v>
      </c>
      <c r="H13" s="138" t="s">
        <v>11</v>
      </c>
      <c r="I13" s="138" t="s">
        <v>11</v>
      </c>
    </row>
    <row r="14" customFormat="false" ht="63.75" hidden="false" customHeight="true" outlineLevel="0" collapsed="false">
      <c r="A14" s="19" t="n">
        <v>11</v>
      </c>
      <c r="B14" s="24" t="s">
        <v>263</v>
      </c>
      <c r="C14" s="124" t="s">
        <v>264</v>
      </c>
      <c r="D14" s="137" t="s">
        <v>371</v>
      </c>
      <c r="E14" s="138" t="n">
        <v>44019</v>
      </c>
      <c r="H14" s="138" t="s">
        <v>11</v>
      </c>
      <c r="I14" s="138" t="s">
        <v>11</v>
      </c>
    </row>
    <row r="15" customFormat="false" ht="63.75" hidden="false" customHeight="true" outlineLevel="0" collapsed="false">
      <c r="A15" s="19" t="n">
        <v>12</v>
      </c>
      <c r="B15" s="24" t="s">
        <v>265</v>
      </c>
      <c r="C15" s="124" t="n">
        <v>37</v>
      </c>
      <c r="D15" s="137" t="s">
        <v>371</v>
      </c>
      <c r="E15" s="138" t="n">
        <v>44019</v>
      </c>
      <c r="H15" s="138" t="s">
        <v>11</v>
      </c>
      <c r="I15" s="138" t="s">
        <v>11</v>
      </c>
    </row>
    <row r="16" customFormat="false" ht="51" hidden="false" customHeight="true" outlineLevel="0" collapsed="false">
      <c r="A16" s="19" t="n">
        <v>13</v>
      </c>
      <c r="B16" s="24" t="s">
        <v>266</v>
      </c>
      <c r="C16" s="124" t="s">
        <v>372</v>
      </c>
      <c r="D16" s="137" t="s">
        <v>371</v>
      </c>
      <c r="E16" s="138" t="n">
        <v>44019</v>
      </c>
      <c r="H16" s="138" t="s">
        <v>11</v>
      </c>
      <c r="I16" s="138" t="s">
        <v>11</v>
      </c>
    </row>
    <row r="17" customFormat="false" ht="38.25" hidden="false" customHeight="true" outlineLevel="0" collapsed="false">
      <c r="A17" s="19" t="n">
        <v>14</v>
      </c>
      <c r="B17" s="24" t="s">
        <v>270</v>
      </c>
      <c r="C17" s="124" t="s">
        <v>271</v>
      </c>
      <c r="D17" s="137" t="s">
        <v>371</v>
      </c>
      <c r="E17" s="138" t="n">
        <v>44019</v>
      </c>
      <c r="H17" s="138" t="s">
        <v>11</v>
      </c>
      <c r="I17" s="138" t="s">
        <v>11</v>
      </c>
    </row>
    <row r="18" customFormat="false" ht="38.25" hidden="false" customHeight="true" outlineLevel="0" collapsed="false">
      <c r="A18" s="19" t="n">
        <v>15</v>
      </c>
      <c r="B18" s="24" t="s">
        <v>272</v>
      </c>
      <c r="C18" s="124" t="n">
        <v>55.63</v>
      </c>
      <c r="D18" s="137" t="s">
        <v>371</v>
      </c>
      <c r="E18" s="138" t="n">
        <v>44019</v>
      </c>
      <c r="H18" s="138" t="s">
        <v>11</v>
      </c>
      <c r="I18" s="138" t="s">
        <v>11</v>
      </c>
    </row>
    <row r="19" customFormat="false" ht="38.25" hidden="false" customHeight="true" outlineLevel="0" collapsed="false">
      <c r="A19" s="19" t="n">
        <v>16</v>
      </c>
      <c r="B19" s="24" t="s">
        <v>275</v>
      </c>
      <c r="C19" s="124" t="n">
        <v>64.67</v>
      </c>
      <c r="D19" s="137" t="s">
        <v>371</v>
      </c>
      <c r="E19" s="138" t="n">
        <v>44019</v>
      </c>
      <c r="H19" s="138" t="s">
        <v>11</v>
      </c>
      <c r="I19" s="138" t="s">
        <v>11</v>
      </c>
    </row>
    <row r="20" customFormat="false" ht="38.25" hidden="false" customHeight="true" outlineLevel="0" collapsed="false">
      <c r="A20" s="19" t="n">
        <v>17</v>
      </c>
      <c r="B20" s="24" t="s">
        <v>276</v>
      </c>
      <c r="C20" s="124" t="n">
        <v>65.66</v>
      </c>
      <c r="D20" s="137" t="s">
        <v>371</v>
      </c>
      <c r="E20" s="138" t="n">
        <v>44019</v>
      </c>
      <c r="H20" s="138" t="s">
        <v>11</v>
      </c>
      <c r="I20" s="138" t="s">
        <v>11</v>
      </c>
    </row>
    <row r="21" customFormat="false" ht="51" hidden="false" customHeight="true" outlineLevel="0" collapsed="false">
      <c r="A21" s="19" t="n">
        <v>18</v>
      </c>
      <c r="B21" s="24" t="s">
        <v>277</v>
      </c>
      <c r="C21" s="124" t="s">
        <v>278</v>
      </c>
      <c r="D21" s="137" t="s">
        <v>371</v>
      </c>
      <c r="E21" s="138" t="n">
        <v>44019</v>
      </c>
      <c r="H21" s="138" t="s">
        <v>11</v>
      </c>
      <c r="I21" s="138" t="s">
        <v>11</v>
      </c>
    </row>
    <row r="22" customFormat="false" ht="38.25" hidden="false" customHeight="true" outlineLevel="0" collapsed="false">
      <c r="A22" s="19" t="n">
        <v>19</v>
      </c>
      <c r="B22" s="24" t="s">
        <v>279</v>
      </c>
      <c r="C22" s="124" t="n">
        <v>27.28</v>
      </c>
      <c r="D22" s="137" t="s">
        <v>371</v>
      </c>
      <c r="E22" s="138" t="n">
        <v>44019</v>
      </c>
      <c r="H22" s="138" t="s">
        <v>11</v>
      </c>
      <c r="I22" s="138" t="s">
        <v>11</v>
      </c>
    </row>
    <row r="23" customFormat="false" ht="63.75" hidden="false" customHeight="true" outlineLevel="0" collapsed="false">
      <c r="A23" s="19" t="n">
        <v>20</v>
      </c>
      <c r="B23" s="24" t="s">
        <v>280</v>
      </c>
      <c r="C23" s="124" t="s">
        <v>281</v>
      </c>
      <c r="D23" s="137" t="s">
        <v>371</v>
      </c>
      <c r="E23" s="138" t="n">
        <v>44019</v>
      </c>
      <c r="H23" s="138" t="s">
        <v>11</v>
      </c>
      <c r="I23" s="138" t="s">
        <v>11</v>
      </c>
    </row>
    <row r="24" customFormat="false" ht="25.5" hidden="false" customHeight="true" outlineLevel="0" collapsed="false">
      <c r="A24" s="19" t="n">
        <v>21</v>
      </c>
      <c r="B24" s="24" t="s">
        <v>282</v>
      </c>
      <c r="C24" s="124" t="s">
        <v>283</v>
      </c>
      <c r="D24" s="137" t="s">
        <v>371</v>
      </c>
      <c r="E24" s="138" t="n">
        <v>44019</v>
      </c>
      <c r="H24" s="138" t="s">
        <v>11</v>
      </c>
      <c r="I24" s="138" t="s">
        <v>11</v>
      </c>
    </row>
    <row r="25" customFormat="false" ht="14.25" hidden="false" customHeight="true" outlineLevel="0" collapsed="false">
      <c r="A25" s="19" t="n">
        <v>22</v>
      </c>
      <c r="B25" s="24" t="s">
        <v>284</v>
      </c>
      <c r="C25" s="124" t="n">
        <v>10.9</v>
      </c>
      <c r="D25" s="137" t="s">
        <v>371</v>
      </c>
      <c r="E25" s="138" t="n">
        <v>44019</v>
      </c>
      <c r="H25" s="138" t="s">
        <v>11</v>
      </c>
      <c r="I25" s="138" t="s">
        <v>11</v>
      </c>
    </row>
    <row r="26" customFormat="false" ht="38.25" hidden="false" customHeight="true" outlineLevel="0" collapsed="false">
      <c r="A26" s="19" t="n">
        <v>23</v>
      </c>
      <c r="B26" s="24" t="s">
        <v>285</v>
      </c>
      <c r="C26" s="124" t="n">
        <v>114</v>
      </c>
      <c r="D26" s="137" t="s">
        <v>371</v>
      </c>
      <c r="E26" s="138" t="n">
        <v>44019</v>
      </c>
      <c r="H26" s="138" t="s">
        <v>11</v>
      </c>
      <c r="I26" s="138" t="s">
        <v>11</v>
      </c>
    </row>
    <row r="27" customFormat="false" ht="25.5" hidden="false" customHeight="true" outlineLevel="0" collapsed="false">
      <c r="A27" s="19" t="n">
        <v>24</v>
      </c>
      <c r="B27" s="24" t="s">
        <v>286</v>
      </c>
      <c r="C27" s="124" t="s">
        <v>287</v>
      </c>
      <c r="D27" s="137" t="s">
        <v>371</v>
      </c>
      <c r="E27" s="138" t="n">
        <v>44019</v>
      </c>
      <c r="H27" s="138" t="s">
        <v>11</v>
      </c>
      <c r="I27" s="138" t="s">
        <v>11</v>
      </c>
    </row>
    <row r="28" customFormat="false" ht="38.25" hidden="false" customHeight="true" outlineLevel="0" collapsed="false">
      <c r="A28" s="19" t="n">
        <v>25</v>
      </c>
      <c r="B28" s="24" t="s">
        <v>288</v>
      </c>
      <c r="C28" s="124" t="n">
        <v>112</v>
      </c>
      <c r="D28" s="137" t="s">
        <v>371</v>
      </c>
      <c r="E28" s="138" t="n">
        <v>44019</v>
      </c>
      <c r="H28" s="138" t="s">
        <v>11</v>
      </c>
      <c r="I28" s="138" t="s">
        <v>11</v>
      </c>
    </row>
    <row r="29" customFormat="false" ht="25.5" hidden="false" customHeight="true" outlineLevel="0" collapsed="false">
      <c r="A29" s="19" t="n">
        <v>26</v>
      </c>
      <c r="B29" s="24" t="s">
        <v>289</v>
      </c>
      <c r="C29" s="124" t="n">
        <v>116</v>
      </c>
      <c r="D29" s="137" t="s">
        <v>371</v>
      </c>
      <c r="E29" s="138" t="n">
        <v>44019</v>
      </c>
      <c r="H29" s="138" t="s">
        <v>11</v>
      </c>
      <c r="I29" s="138" t="s">
        <v>11</v>
      </c>
    </row>
    <row r="30" customFormat="false" ht="63.75" hidden="false" customHeight="true" outlineLevel="0" collapsed="false">
      <c r="A30" s="19" t="n">
        <v>27</v>
      </c>
      <c r="B30" s="24" t="s">
        <v>280</v>
      </c>
      <c r="C30" s="124" t="s">
        <v>291</v>
      </c>
      <c r="D30" s="137" t="s">
        <v>371</v>
      </c>
      <c r="E30" s="138" t="n">
        <v>44019</v>
      </c>
      <c r="H30" s="138" t="s">
        <v>11</v>
      </c>
      <c r="I30" s="138" t="s">
        <v>11</v>
      </c>
    </row>
    <row r="31" customFormat="false" ht="38.25" hidden="false" customHeight="true" outlineLevel="0" collapsed="false">
      <c r="A31" s="19" t="n">
        <v>28</v>
      </c>
      <c r="B31" s="24" t="s">
        <v>279</v>
      </c>
      <c r="C31" s="124" t="n">
        <v>51.52</v>
      </c>
      <c r="D31" s="137" t="s">
        <v>371</v>
      </c>
      <c r="E31" s="138" t="n">
        <v>44019</v>
      </c>
      <c r="H31" s="138" t="s">
        <v>11</v>
      </c>
      <c r="I31" s="138" t="s">
        <v>11</v>
      </c>
    </row>
    <row r="32" customFormat="false" ht="51" hidden="false" customHeight="true" outlineLevel="0" collapsed="false">
      <c r="A32" s="19" t="n">
        <v>29</v>
      </c>
      <c r="B32" s="24" t="s">
        <v>292</v>
      </c>
      <c r="C32" s="124" t="s">
        <v>293</v>
      </c>
      <c r="D32" s="137" t="s">
        <v>371</v>
      </c>
      <c r="E32" s="138" t="n">
        <v>44019</v>
      </c>
      <c r="H32" s="138" t="s">
        <v>11</v>
      </c>
      <c r="I32" s="138" t="s">
        <v>11</v>
      </c>
    </row>
    <row r="33" customFormat="false" ht="38.25" hidden="false" customHeight="true" outlineLevel="0" collapsed="false">
      <c r="A33" s="19" t="n">
        <v>30</v>
      </c>
      <c r="B33" s="24" t="s">
        <v>294</v>
      </c>
      <c r="C33" s="124" t="s">
        <v>295</v>
      </c>
      <c r="D33" s="137" t="s">
        <v>371</v>
      </c>
      <c r="E33" s="138" t="n">
        <v>44019</v>
      </c>
      <c r="H33" s="138" t="s">
        <v>11</v>
      </c>
      <c r="I33" s="138" t="s">
        <v>11</v>
      </c>
    </row>
    <row r="34" customFormat="false" ht="38.25" hidden="false" customHeight="true" outlineLevel="0" collapsed="false">
      <c r="A34" s="19" t="n">
        <v>31</v>
      </c>
      <c r="B34" s="24" t="s">
        <v>296</v>
      </c>
      <c r="C34" s="124" t="s">
        <v>297</v>
      </c>
      <c r="D34" s="137" t="s">
        <v>371</v>
      </c>
      <c r="E34" s="138" t="n">
        <v>44019</v>
      </c>
      <c r="H34" s="138" t="s">
        <v>11</v>
      </c>
      <c r="I34" s="138" t="s">
        <v>11</v>
      </c>
    </row>
    <row r="35" customFormat="false" ht="25.5" hidden="false" customHeight="true" outlineLevel="0" collapsed="false">
      <c r="A35" s="19" t="n">
        <v>32</v>
      </c>
      <c r="B35" s="24" t="s">
        <v>298</v>
      </c>
      <c r="C35" s="124" t="s">
        <v>299</v>
      </c>
      <c r="D35" s="137" t="s">
        <v>371</v>
      </c>
      <c r="E35" s="138" t="n">
        <v>44019</v>
      </c>
      <c r="H35" s="138" t="s">
        <v>11</v>
      </c>
      <c r="I35" s="138" t="s">
        <v>11</v>
      </c>
    </row>
    <row r="36" customFormat="false" ht="51" hidden="false" customHeight="true" outlineLevel="0" collapsed="false">
      <c r="A36" s="19" t="n">
        <v>33</v>
      </c>
      <c r="B36" s="24" t="s">
        <v>300</v>
      </c>
      <c r="C36" s="124" t="n">
        <v>69</v>
      </c>
      <c r="D36" s="137" t="s">
        <v>371</v>
      </c>
      <c r="E36" s="138" t="n">
        <v>44019</v>
      </c>
      <c r="H36" s="138" t="s">
        <v>11</v>
      </c>
      <c r="I36" s="138" t="s">
        <v>11</v>
      </c>
    </row>
    <row r="37" customFormat="false" ht="25.5" hidden="false" customHeight="true" outlineLevel="0" collapsed="false">
      <c r="A37" s="19" t="n">
        <v>34</v>
      </c>
      <c r="B37" s="24" t="s">
        <v>301</v>
      </c>
      <c r="C37" s="124" t="n">
        <v>80</v>
      </c>
      <c r="D37" s="137" t="s">
        <v>371</v>
      </c>
      <c r="E37" s="138" t="n">
        <v>44019</v>
      </c>
      <c r="H37" s="138" t="s">
        <v>11</v>
      </c>
      <c r="I37" s="138" t="s">
        <v>11</v>
      </c>
    </row>
    <row r="38" customFormat="false" ht="25.5" hidden="false" customHeight="true" outlineLevel="0" collapsed="false">
      <c r="A38" s="19" t="n">
        <v>35</v>
      </c>
      <c r="B38" s="24" t="s">
        <v>302</v>
      </c>
      <c r="C38" s="124" t="n">
        <v>74.75</v>
      </c>
      <c r="D38" s="137" t="s">
        <v>371</v>
      </c>
      <c r="E38" s="138" t="n">
        <v>44019</v>
      </c>
      <c r="H38" s="138" t="s">
        <v>11</v>
      </c>
      <c r="I38" s="138" t="s">
        <v>11</v>
      </c>
    </row>
    <row r="39" customFormat="false" ht="38.25" hidden="false" customHeight="true" outlineLevel="0" collapsed="false">
      <c r="A39" s="19" t="n">
        <v>36</v>
      </c>
      <c r="B39" s="24" t="s">
        <v>303</v>
      </c>
      <c r="C39" s="124" t="s">
        <v>304</v>
      </c>
      <c r="D39" s="137" t="s">
        <v>371</v>
      </c>
      <c r="E39" s="138" t="n">
        <v>44019</v>
      </c>
      <c r="H39" s="138" t="s">
        <v>11</v>
      </c>
      <c r="I39" s="138" t="s">
        <v>11</v>
      </c>
    </row>
    <row r="40" customFormat="false" ht="25.5" hidden="false" customHeight="true" outlineLevel="0" collapsed="false">
      <c r="A40" s="19" t="n">
        <v>37</v>
      </c>
      <c r="B40" s="24" t="s">
        <v>305</v>
      </c>
      <c r="C40" s="124" t="n">
        <v>96.97</v>
      </c>
      <c r="D40" s="137" t="s">
        <v>371</v>
      </c>
      <c r="E40" s="138" t="n">
        <v>44019</v>
      </c>
      <c r="H40" s="138" t="s">
        <v>11</v>
      </c>
      <c r="I40" s="138" t="s">
        <v>11</v>
      </c>
    </row>
    <row r="41" customFormat="false" ht="38.25" hidden="false" customHeight="true" outlineLevel="0" collapsed="false">
      <c r="A41" s="19" t="n">
        <v>38</v>
      </c>
      <c r="B41" s="24" t="s">
        <v>306</v>
      </c>
      <c r="C41" s="124" t="s">
        <v>307</v>
      </c>
      <c r="D41" s="137" t="s">
        <v>371</v>
      </c>
      <c r="E41" s="138" t="n">
        <v>44019</v>
      </c>
      <c r="H41" s="138" t="s">
        <v>11</v>
      </c>
      <c r="I41" s="138" t="s">
        <v>11</v>
      </c>
    </row>
    <row r="42" customFormat="false" ht="38.25" hidden="false" customHeight="true" outlineLevel="0" collapsed="false">
      <c r="A42" s="19" t="n">
        <v>39</v>
      </c>
      <c r="B42" s="24" t="s">
        <v>308</v>
      </c>
      <c r="C42" s="124" t="s">
        <v>309</v>
      </c>
      <c r="D42" s="137" t="s">
        <v>371</v>
      </c>
      <c r="E42" s="138" t="n">
        <v>44019</v>
      </c>
      <c r="H42" s="138" t="s">
        <v>11</v>
      </c>
      <c r="I42" s="138" t="s">
        <v>11</v>
      </c>
    </row>
    <row r="43" customFormat="false" ht="51" hidden="false" customHeight="true" outlineLevel="0" collapsed="false">
      <c r="A43" s="19" t="n">
        <v>40</v>
      </c>
      <c r="B43" s="24" t="s">
        <v>310</v>
      </c>
      <c r="C43" s="124" t="s">
        <v>311</v>
      </c>
      <c r="D43" s="137" t="s">
        <v>371</v>
      </c>
      <c r="E43" s="138" t="s">
        <v>11</v>
      </c>
      <c r="H43" s="138" t="n">
        <v>44029</v>
      </c>
      <c r="I43" s="138" t="s">
        <v>11</v>
      </c>
    </row>
    <row r="44" customFormat="false" ht="24" hidden="false" customHeight="true" outlineLevel="0" collapsed="false">
      <c r="A44" s="19" t="n">
        <v>41</v>
      </c>
      <c r="B44" s="24" t="s">
        <v>314</v>
      </c>
      <c r="C44" s="124" t="s">
        <v>315</v>
      </c>
      <c r="D44" s="137" t="s">
        <v>371</v>
      </c>
      <c r="E44" s="138" t="s">
        <v>11</v>
      </c>
      <c r="H44" s="138" t="n">
        <v>44029</v>
      </c>
      <c r="I44" s="138" t="s">
        <v>11</v>
      </c>
    </row>
    <row r="45" customFormat="false" ht="25.5" hidden="false" customHeight="true" outlineLevel="0" collapsed="false">
      <c r="A45" s="19" t="n">
        <v>42</v>
      </c>
      <c r="B45" s="24" t="s">
        <v>316</v>
      </c>
      <c r="C45" s="124" t="s">
        <v>317</v>
      </c>
      <c r="D45" s="137" t="s">
        <v>371</v>
      </c>
      <c r="E45" s="138" t="s">
        <v>11</v>
      </c>
      <c r="H45" s="138" t="n">
        <v>44029</v>
      </c>
      <c r="I45" s="138" t="s">
        <v>11</v>
      </c>
    </row>
    <row r="46" customFormat="false" ht="51" hidden="false" customHeight="true" outlineLevel="0" collapsed="false">
      <c r="A46" s="19" t="n">
        <v>43</v>
      </c>
      <c r="B46" s="24" t="s">
        <v>318</v>
      </c>
      <c r="C46" s="124" t="s">
        <v>319</v>
      </c>
      <c r="D46" s="137" t="s">
        <v>371</v>
      </c>
      <c r="E46" s="138" t="s">
        <v>11</v>
      </c>
      <c r="H46" s="138" t="n">
        <v>44029</v>
      </c>
      <c r="I46" s="138" t="s">
        <v>11</v>
      </c>
    </row>
    <row r="47" customFormat="false" ht="25.5" hidden="false" customHeight="true" outlineLevel="0" collapsed="false">
      <c r="A47" s="19" t="n">
        <v>44</v>
      </c>
      <c r="B47" s="24" t="s">
        <v>320</v>
      </c>
      <c r="C47" s="124" t="s">
        <v>321</v>
      </c>
      <c r="D47" s="137" t="s">
        <v>371</v>
      </c>
      <c r="E47" s="138" t="s">
        <v>373</v>
      </c>
      <c r="H47" s="138" t="n">
        <v>44029</v>
      </c>
      <c r="I47" s="138" t="s">
        <v>11</v>
      </c>
    </row>
    <row r="48" customFormat="false" ht="25.5" hidden="false" customHeight="true" outlineLevel="0" collapsed="false">
      <c r="A48" s="19" t="n">
        <v>45</v>
      </c>
      <c r="B48" s="24" t="s">
        <v>322</v>
      </c>
      <c r="C48" s="124" t="s">
        <v>323</v>
      </c>
      <c r="D48" s="137" t="s">
        <v>371</v>
      </c>
      <c r="E48" s="138" t="s">
        <v>11</v>
      </c>
      <c r="H48" s="138" t="n">
        <v>44029</v>
      </c>
      <c r="I48" s="138" t="s">
        <v>11</v>
      </c>
    </row>
    <row r="49" customFormat="false" ht="36" hidden="false" customHeight="true" outlineLevel="0" collapsed="false">
      <c r="A49" s="19" t="n">
        <v>46</v>
      </c>
      <c r="B49" s="24" t="s">
        <v>325</v>
      </c>
      <c r="C49" s="124" t="s">
        <v>326</v>
      </c>
      <c r="D49" s="137" t="s">
        <v>371</v>
      </c>
      <c r="E49" s="138"/>
      <c r="H49" s="138" t="n">
        <v>44029</v>
      </c>
      <c r="I49" s="138" t="s">
        <v>11</v>
      </c>
    </row>
    <row r="50" customFormat="false" ht="25.5" hidden="false" customHeight="true" outlineLevel="0" collapsed="false">
      <c r="A50" s="19" t="n">
        <v>47</v>
      </c>
      <c r="B50" s="24" t="s">
        <v>327</v>
      </c>
      <c r="C50" s="124" t="s">
        <v>328</v>
      </c>
      <c r="D50" s="137" t="s">
        <v>371</v>
      </c>
      <c r="E50" s="138" t="s">
        <v>11</v>
      </c>
      <c r="H50" s="138" t="n">
        <v>44029</v>
      </c>
      <c r="I50" s="138" t="s">
        <v>11</v>
      </c>
    </row>
    <row r="51" customFormat="false" ht="24" hidden="false" customHeight="true" outlineLevel="0" collapsed="false">
      <c r="A51" s="19" t="n">
        <v>48</v>
      </c>
      <c r="B51" s="24" t="s">
        <v>330</v>
      </c>
      <c r="C51" s="124" t="s">
        <v>331</v>
      </c>
      <c r="D51" s="137" t="s">
        <v>371</v>
      </c>
      <c r="E51" s="138" t="s">
        <v>11</v>
      </c>
      <c r="H51" s="138" t="n">
        <v>44029</v>
      </c>
      <c r="I51" s="138" t="s">
        <v>11</v>
      </c>
    </row>
    <row r="52" customFormat="false" ht="84" hidden="false" customHeight="true" outlineLevel="0" collapsed="false">
      <c r="A52" s="19" t="n">
        <v>49</v>
      </c>
      <c r="B52" s="24" t="s">
        <v>332</v>
      </c>
      <c r="C52" s="124" t="s">
        <v>333</v>
      </c>
      <c r="D52" s="137" t="s">
        <v>371</v>
      </c>
      <c r="E52" s="138" t="s">
        <v>11</v>
      </c>
      <c r="H52" s="138" t="s">
        <v>11</v>
      </c>
      <c r="I52" s="138" t="n">
        <v>44039</v>
      </c>
    </row>
    <row r="53" customFormat="false" ht="108" hidden="false" customHeight="true" outlineLevel="0" collapsed="false">
      <c r="A53" s="19" t="n">
        <v>50</v>
      </c>
      <c r="B53" s="24" t="s">
        <v>335</v>
      </c>
      <c r="C53" s="124" t="s">
        <v>336</v>
      </c>
      <c r="D53" s="137" t="s">
        <v>371</v>
      </c>
      <c r="E53" s="138" t="s">
        <v>11</v>
      </c>
      <c r="H53" s="138" t="s">
        <v>11</v>
      </c>
      <c r="I53" s="138" t="n">
        <v>44039</v>
      </c>
    </row>
    <row r="54" customFormat="false" ht="48" hidden="false" customHeight="true" outlineLevel="0" collapsed="false">
      <c r="A54" s="19" t="n">
        <v>51</v>
      </c>
      <c r="B54" s="24" t="s">
        <v>337</v>
      </c>
      <c r="C54" s="124" t="s">
        <v>338</v>
      </c>
      <c r="D54" s="137" t="s">
        <v>371</v>
      </c>
      <c r="E54" s="138" t="s">
        <v>11</v>
      </c>
      <c r="H54" s="138" t="s">
        <v>11</v>
      </c>
      <c r="I54" s="138" t="n">
        <v>44039</v>
      </c>
    </row>
    <row r="55" customFormat="false" ht="48" hidden="false" customHeight="true" outlineLevel="0" collapsed="false">
      <c r="A55" s="19" t="n">
        <v>52</v>
      </c>
      <c r="B55" s="37" t="s">
        <v>339</v>
      </c>
      <c r="C55" s="124" t="s">
        <v>340</v>
      </c>
      <c r="D55" s="137" t="s">
        <v>371</v>
      </c>
      <c r="E55" s="138" t="s">
        <v>11</v>
      </c>
      <c r="H55" s="138" t="s">
        <v>11</v>
      </c>
      <c r="I55" s="138" t="n">
        <v>44039</v>
      </c>
    </row>
    <row r="56" customFormat="false" ht="15" hidden="false" customHeight="true" outlineLevel="0" collapsed="false">
      <c r="A56" s="139" t="s">
        <v>17</v>
      </c>
      <c r="B56" s="140"/>
      <c r="C56" s="140"/>
      <c r="D56" s="0"/>
      <c r="E56" s="0"/>
    </row>
    <row r="57" customFormat="false" ht="14.25" hidden="false" customHeight="true" outlineLevel="0" collapsed="false">
      <c r="A57" s="141" t="s">
        <v>365</v>
      </c>
      <c r="B57" s="141"/>
      <c r="C57" s="141"/>
      <c r="D57" s="1" t="s">
        <v>366</v>
      </c>
      <c r="E57" s="1"/>
    </row>
    <row r="58" customFormat="false" ht="15" hidden="false" customHeight="true" outlineLevel="0" collapsed="false">
      <c r="A58" s="140"/>
      <c r="B58" s="142"/>
      <c r="C58" s="0"/>
      <c r="D58" s="0"/>
      <c r="E58" s="143"/>
    </row>
    <row r="59" customFormat="false" ht="15" hidden="false" customHeight="true" outlineLevel="0" collapsed="false">
      <c r="A59" s="144"/>
      <c r="B59" s="139"/>
      <c r="C59" s="0"/>
      <c r="D59" s="0"/>
      <c r="E59" s="143"/>
    </row>
    <row r="60" customFormat="false" ht="15" hidden="false" customHeight="true" outlineLevel="0" collapsed="false">
      <c r="A60" s="145" t="s">
        <v>20</v>
      </c>
      <c r="B60" s="140"/>
      <c r="C60" s="0"/>
      <c r="D60" s="0"/>
      <c r="E60" s="140"/>
    </row>
    <row r="61" customFormat="false" ht="14.25" hidden="false" customHeight="true" outlineLevel="0" collapsed="false">
      <c r="A61" s="12" t="s">
        <v>367</v>
      </c>
      <c r="B61" s="12"/>
      <c r="C61" s="12"/>
      <c r="D61" s="1" t="s">
        <v>366</v>
      </c>
      <c r="E61" s="1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 000000&amp;A</oddHeader>
    <oddFooter>&amp;C&amp;"Times New Roman,Обычный"&amp;12 000000Страница &amp;P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8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0" width="12.306976744186"/>
    <col collapsed="false" hidden="false" max="2" min="2" style="146" width="12.4279069767442"/>
    <col collapsed="false" hidden="false" max="3" min="3" style="147" width="15.753488372093"/>
    <col collapsed="false" hidden="false" max="4" min="4" style="0" width="12.306976744186"/>
    <col collapsed="false" hidden="false" max="5" min="5" style="0" width="20.9209302325581"/>
    <col collapsed="false" hidden="false" max="1025" min="6" style="0" width="12.306976744186"/>
  </cols>
  <sheetData>
    <row r="1" customFormat="false" ht="17.1" hidden="false" customHeight="true" outlineLevel="0" collapsed="false">
      <c r="A1" s="148" t="s">
        <v>374</v>
      </c>
      <c r="B1" s="148"/>
      <c r="C1" s="148"/>
      <c r="D1" s="148"/>
      <c r="E1" s="148"/>
    </row>
    <row r="2" customFormat="false" ht="14.25" hidden="false" customHeight="true" outlineLevel="0" collapsed="false">
      <c r="A2" s="134" t="s">
        <v>375</v>
      </c>
      <c r="B2" s="134"/>
      <c r="C2" s="149"/>
    </row>
    <row r="3" customFormat="false" ht="24" hidden="false" customHeight="true" outlineLevel="0" collapsed="false">
      <c r="A3" s="126" t="s">
        <v>369</v>
      </c>
      <c r="B3" s="124" t="s">
        <v>121</v>
      </c>
      <c r="C3" s="125" t="s">
        <v>124</v>
      </c>
      <c r="D3" s="126" t="s">
        <v>239</v>
      </c>
      <c r="E3" s="150" t="s">
        <v>370</v>
      </c>
    </row>
    <row r="4" customFormat="false" ht="40.5" hidden="false" customHeight="true" outlineLevel="0" collapsed="false">
      <c r="A4" s="137" t="n">
        <v>1</v>
      </c>
      <c r="B4" s="151" t="s">
        <v>247</v>
      </c>
      <c r="C4" s="151" t="n">
        <v>1.2</v>
      </c>
      <c r="D4" s="137" t="s">
        <v>371</v>
      </c>
      <c r="E4" s="138"/>
    </row>
    <row r="5" customFormat="false" ht="40.5" hidden="false" customHeight="true" outlineLevel="0" collapsed="false">
      <c r="A5" s="137" t="n">
        <v>2</v>
      </c>
      <c r="B5" s="151" t="s">
        <v>250</v>
      </c>
      <c r="C5" s="151" t="s">
        <v>251</v>
      </c>
      <c r="D5" s="137" t="s">
        <v>371</v>
      </c>
      <c r="E5" s="152"/>
    </row>
    <row r="6" customFormat="false" ht="40.5" hidden="false" customHeight="true" outlineLevel="0" collapsed="false">
      <c r="A6" s="137" t="n">
        <v>3</v>
      </c>
      <c r="B6" s="151" t="s">
        <v>252</v>
      </c>
      <c r="C6" s="151" t="s">
        <v>253</v>
      </c>
      <c r="D6" s="137" t="s">
        <v>371</v>
      </c>
      <c r="E6" s="152"/>
    </row>
    <row r="7" customFormat="false" ht="27" hidden="false" customHeight="true" outlineLevel="0" collapsed="false">
      <c r="A7" s="137" t="n">
        <v>4</v>
      </c>
      <c r="B7" s="151" t="s">
        <v>254</v>
      </c>
      <c r="C7" s="151" t="s">
        <v>255</v>
      </c>
      <c r="D7" s="137" t="s">
        <v>371</v>
      </c>
      <c r="E7" s="152"/>
    </row>
    <row r="8" customFormat="false" ht="54" hidden="false" customHeight="true" outlineLevel="0" collapsed="false">
      <c r="A8" s="137" t="n">
        <v>5</v>
      </c>
      <c r="B8" s="151" t="s">
        <v>256</v>
      </c>
      <c r="C8" s="151" t="n">
        <v>18.19</v>
      </c>
      <c r="D8" s="137" t="s">
        <v>371</v>
      </c>
      <c r="E8" s="152"/>
    </row>
    <row r="9" customFormat="false" ht="40.5" hidden="false" customHeight="true" outlineLevel="0" collapsed="false">
      <c r="A9" s="137" t="n">
        <v>6</v>
      </c>
      <c r="B9" s="151" t="s">
        <v>257</v>
      </c>
      <c r="C9" s="151" t="n">
        <v>108</v>
      </c>
      <c r="D9" s="137" t="s">
        <v>371</v>
      </c>
      <c r="E9" s="152"/>
    </row>
    <row r="10" customFormat="false" ht="40.5" hidden="false" customHeight="true" outlineLevel="0" collapsed="false">
      <c r="A10" s="137" t="n">
        <v>7</v>
      </c>
      <c r="B10" s="151" t="s">
        <v>258</v>
      </c>
      <c r="C10" s="151" t="n">
        <v>22.21</v>
      </c>
      <c r="D10" s="137" t="s">
        <v>371</v>
      </c>
      <c r="E10" s="152"/>
    </row>
    <row r="11" customFormat="false" ht="40.5" hidden="false" customHeight="true" outlineLevel="0" collapsed="false">
      <c r="A11" s="137" t="n">
        <v>8</v>
      </c>
      <c r="B11" s="151" t="s">
        <v>259</v>
      </c>
      <c r="C11" s="151" t="n">
        <v>23.24</v>
      </c>
      <c r="D11" s="137" t="s">
        <v>371</v>
      </c>
      <c r="E11" s="152"/>
    </row>
    <row r="12" customFormat="false" ht="40.5" hidden="false" customHeight="true" outlineLevel="0" collapsed="false">
      <c r="A12" s="137" t="n">
        <v>9</v>
      </c>
      <c r="B12" s="151" t="s">
        <v>260</v>
      </c>
      <c r="C12" s="151" t="n">
        <v>25.26</v>
      </c>
      <c r="D12" s="137" t="s">
        <v>371</v>
      </c>
      <c r="E12" s="152"/>
    </row>
    <row r="13" customFormat="false" ht="40.5" hidden="false" customHeight="true" outlineLevel="0" collapsed="false">
      <c r="A13" s="137" t="n">
        <v>10</v>
      </c>
      <c r="B13" s="151" t="s">
        <v>261</v>
      </c>
      <c r="C13" s="151" t="n">
        <v>33.34</v>
      </c>
      <c r="D13" s="137" t="s">
        <v>371</v>
      </c>
      <c r="E13" s="152"/>
    </row>
    <row r="14" customFormat="false" ht="67.5" hidden="false" customHeight="true" outlineLevel="0" collapsed="false">
      <c r="A14" s="137" t="n">
        <v>11</v>
      </c>
      <c r="B14" s="151" t="s">
        <v>263</v>
      </c>
      <c r="C14" s="151" t="s">
        <v>264</v>
      </c>
      <c r="D14" s="137" t="s">
        <v>371</v>
      </c>
      <c r="E14" s="152"/>
    </row>
    <row r="15" customFormat="false" ht="81" hidden="false" customHeight="true" outlineLevel="0" collapsed="false">
      <c r="A15" s="137" t="n">
        <v>12</v>
      </c>
      <c r="B15" s="151" t="s">
        <v>265</v>
      </c>
      <c r="C15" s="151" t="n">
        <v>37</v>
      </c>
      <c r="D15" s="137" t="s">
        <v>371</v>
      </c>
      <c r="E15" s="152"/>
    </row>
    <row r="16" customFormat="false" ht="54" hidden="false" customHeight="true" outlineLevel="0" collapsed="false">
      <c r="A16" s="137" t="n">
        <v>13</v>
      </c>
      <c r="B16" s="151" t="s">
        <v>266</v>
      </c>
      <c r="C16" s="151" t="s">
        <v>372</v>
      </c>
      <c r="D16" s="137" t="s">
        <v>371</v>
      </c>
      <c r="E16" s="152"/>
    </row>
    <row r="17" customFormat="false" ht="40.5" hidden="false" customHeight="true" outlineLevel="0" collapsed="false">
      <c r="A17" s="137" t="n">
        <v>14</v>
      </c>
      <c r="B17" s="151" t="s">
        <v>270</v>
      </c>
      <c r="C17" s="151" t="s">
        <v>271</v>
      </c>
      <c r="D17" s="137" t="s">
        <v>371</v>
      </c>
      <c r="E17" s="152"/>
    </row>
    <row r="18" customFormat="false" ht="40.5" hidden="false" customHeight="true" outlineLevel="0" collapsed="false">
      <c r="A18" s="137" t="n">
        <v>15</v>
      </c>
      <c r="B18" s="151" t="s">
        <v>272</v>
      </c>
      <c r="C18" s="151" t="n">
        <v>55.63</v>
      </c>
      <c r="D18" s="137" t="s">
        <v>371</v>
      </c>
      <c r="E18" s="152"/>
    </row>
    <row r="19" customFormat="false" ht="40.5" hidden="false" customHeight="true" outlineLevel="0" collapsed="false">
      <c r="A19" s="137" t="n">
        <v>16</v>
      </c>
      <c r="B19" s="151" t="s">
        <v>275</v>
      </c>
      <c r="C19" s="151" t="n">
        <v>64.67</v>
      </c>
      <c r="D19" s="137" t="s">
        <v>371</v>
      </c>
      <c r="E19" s="152"/>
    </row>
    <row r="20" customFormat="false" ht="40.5" hidden="false" customHeight="true" outlineLevel="0" collapsed="false">
      <c r="A20" s="137" t="n">
        <v>17</v>
      </c>
      <c r="B20" s="151" t="s">
        <v>276</v>
      </c>
      <c r="C20" s="151" t="n">
        <v>65.66</v>
      </c>
      <c r="D20" s="137" t="s">
        <v>371</v>
      </c>
      <c r="E20" s="152"/>
    </row>
    <row r="21" customFormat="false" ht="54" hidden="false" customHeight="true" outlineLevel="0" collapsed="false">
      <c r="A21" s="137" t="n">
        <v>18</v>
      </c>
      <c r="B21" s="151" t="s">
        <v>277</v>
      </c>
      <c r="C21" s="151" t="s">
        <v>278</v>
      </c>
      <c r="D21" s="137" t="s">
        <v>371</v>
      </c>
      <c r="E21" s="152"/>
    </row>
    <row r="22" customFormat="false" ht="40.5" hidden="false" customHeight="true" outlineLevel="0" collapsed="false">
      <c r="A22" s="137" t="n">
        <v>19</v>
      </c>
      <c r="B22" s="151" t="s">
        <v>279</v>
      </c>
      <c r="C22" s="151" t="n">
        <v>27.28</v>
      </c>
      <c r="D22" s="137" t="s">
        <v>371</v>
      </c>
      <c r="E22" s="152"/>
    </row>
    <row r="23" customFormat="false" ht="67.5" hidden="false" customHeight="true" outlineLevel="0" collapsed="false">
      <c r="A23" s="137" t="n">
        <v>20</v>
      </c>
      <c r="B23" s="151" t="s">
        <v>280</v>
      </c>
      <c r="C23" s="151" t="s">
        <v>281</v>
      </c>
      <c r="D23" s="137" t="s">
        <v>371</v>
      </c>
      <c r="E23" s="152"/>
    </row>
    <row r="24" customFormat="false" ht="27" hidden="false" customHeight="true" outlineLevel="0" collapsed="false">
      <c r="A24" s="137" t="n">
        <v>21</v>
      </c>
      <c r="B24" s="151" t="s">
        <v>282</v>
      </c>
      <c r="C24" s="151" t="s">
        <v>283</v>
      </c>
      <c r="D24" s="137" t="s">
        <v>371</v>
      </c>
      <c r="E24" s="152"/>
    </row>
    <row r="25" customFormat="false" ht="14.25" hidden="false" customHeight="true" outlineLevel="0" collapsed="false">
      <c r="A25" s="137" t="n">
        <v>22</v>
      </c>
      <c r="B25" s="151" t="s">
        <v>284</v>
      </c>
      <c r="C25" s="151" t="n">
        <v>10.9</v>
      </c>
      <c r="D25" s="137" t="s">
        <v>371</v>
      </c>
      <c r="E25" s="152"/>
    </row>
    <row r="26" customFormat="false" ht="40.5" hidden="false" customHeight="true" outlineLevel="0" collapsed="false">
      <c r="A26" s="137" t="n">
        <v>23</v>
      </c>
      <c r="B26" s="151" t="s">
        <v>285</v>
      </c>
      <c r="C26" s="151" t="n">
        <v>114</v>
      </c>
      <c r="D26" s="137" t="s">
        <v>371</v>
      </c>
      <c r="E26" s="152"/>
    </row>
    <row r="27" customFormat="false" ht="40.5" hidden="false" customHeight="true" outlineLevel="0" collapsed="false">
      <c r="A27" s="137" t="n">
        <v>24</v>
      </c>
      <c r="B27" s="151" t="s">
        <v>286</v>
      </c>
      <c r="C27" s="151" t="s">
        <v>287</v>
      </c>
      <c r="D27" s="137" t="s">
        <v>371</v>
      </c>
      <c r="E27" s="152"/>
    </row>
    <row r="28" customFormat="false" ht="40.5" hidden="false" customHeight="true" outlineLevel="0" collapsed="false">
      <c r="A28" s="137" t="n">
        <v>25</v>
      </c>
      <c r="B28" s="151" t="s">
        <v>288</v>
      </c>
      <c r="C28" s="151" t="n">
        <v>112</v>
      </c>
      <c r="D28" s="137" t="s">
        <v>371</v>
      </c>
      <c r="E28" s="152"/>
    </row>
    <row r="29" customFormat="false" ht="40.5" hidden="false" customHeight="true" outlineLevel="0" collapsed="false">
      <c r="A29" s="137" t="n">
        <v>26</v>
      </c>
      <c r="B29" s="151" t="s">
        <v>289</v>
      </c>
      <c r="C29" s="151" t="n">
        <v>116</v>
      </c>
      <c r="D29" s="137" t="s">
        <v>371</v>
      </c>
      <c r="E29" s="152"/>
    </row>
    <row r="30" customFormat="false" ht="67.5" hidden="false" customHeight="true" outlineLevel="0" collapsed="false">
      <c r="A30" s="137" t="n">
        <v>27</v>
      </c>
      <c r="B30" s="151" t="s">
        <v>280</v>
      </c>
      <c r="C30" s="151" t="s">
        <v>291</v>
      </c>
      <c r="D30" s="137" t="s">
        <v>371</v>
      </c>
      <c r="E30" s="152"/>
    </row>
    <row r="31" customFormat="false" ht="40.5" hidden="false" customHeight="true" outlineLevel="0" collapsed="false">
      <c r="A31" s="137" t="n">
        <v>28</v>
      </c>
      <c r="B31" s="151" t="s">
        <v>279</v>
      </c>
      <c r="C31" s="151" t="n">
        <v>51.52</v>
      </c>
      <c r="D31" s="137" t="s">
        <v>371</v>
      </c>
      <c r="E31" s="152"/>
    </row>
    <row r="32" customFormat="false" ht="54" hidden="false" customHeight="true" outlineLevel="0" collapsed="false">
      <c r="A32" s="137" t="n">
        <v>29</v>
      </c>
      <c r="B32" s="151" t="s">
        <v>292</v>
      </c>
      <c r="C32" s="151" t="n">
        <v>126</v>
      </c>
      <c r="D32" s="137" t="s">
        <v>371</v>
      </c>
      <c r="E32" s="152"/>
    </row>
    <row r="33" customFormat="false" ht="40.5" hidden="false" customHeight="true" outlineLevel="0" collapsed="false">
      <c r="A33" s="137" t="n">
        <v>30</v>
      </c>
      <c r="B33" s="151" t="s">
        <v>294</v>
      </c>
      <c r="C33" s="151" t="s">
        <v>295</v>
      </c>
      <c r="D33" s="137" t="s">
        <v>371</v>
      </c>
      <c r="E33" s="152"/>
    </row>
    <row r="34" customFormat="false" ht="54" hidden="false" customHeight="true" outlineLevel="0" collapsed="false">
      <c r="A34" s="137" t="n">
        <v>31</v>
      </c>
      <c r="B34" s="151" t="s">
        <v>296</v>
      </c>
      <c r="C34" s="151" t="s">
        <v>297</v>
      </c>
      <c r="D34" s="137" t="s">
        <v>371</v>
      </c>
      <c r="E34" s="152"/>
    </row>
    <row r="35" customFormat="false" ht="27" hidden="false" customHeight="true" outlineLevel="0" collapsed="false">
      <c r="A35" s="137" t="n">
        <v>32</v>
      </c>
      <c r="B35" s="151" t="s">
        <v>298</v>
      </c>
      <c r="C35" s="151" t="s">
        <v>299</v>
      </c>
      <c r="D35" s="137" t="s">
        <v>371</v>
      </c>
      <c r="E35" s="152"/>
    </row>
    <row r="36" customFormat="false" ht="67.5" hidden="false" customHeight="true" outlineLevel="0" collapsed="false">
      <c r="A36" s="137" t="n">
        <v>33</v>
      </c>
      <c r="B36" s="151" t="s">
        <v>300</v>
      </c>
      <c r="C36" s="151" t="n">
        <v>69</v>
      </c>
      <c r="D36" s="137" t="s">
        <v>371</v>
      </c>
      <c r="E36" s="152"/>
    </row>
    <row r="37" customFormat="false" ht="27" hidden="false" customHeight="true" outlineLevel="0" collapsed="false">
      <c r="A37" s="137" t="n">
        <v>34</v>
      </c>
      <c r="B37" s="151" t="s">
        <v>301</v>
      </c>
      <c r="C37" s="151" t="n">
        <v>80</v>
      </c>
      <c r="D37" s="137" t="s">
        <v>371</v>
      </c>
      <c r="E37" s="152"/>
    </row>
    <row r="38" customFormat="false" ht="27" hidden="false" customHeight="true" outlineLevel="0" collapsed="false">
      <c r="A38" s="137" t="n">
        <v>35</v>
      </c>
      <c r="B38" s="151" t="s">
        <v>302</v>
      </c>
      <c r="C38" s="151" t="n">
        <v>74.75</v>
      </c>
      <c r="D38" s="137" t="s">
        <v>371</v>
      </c>
      <c r="E38" s="152"/>
    </row>
    <row r="39" customFormat="false" ht="40.5" hidden="false" customHeight="true" outlineLevel="0" collapsed="false">
      <c r="A39" s="137" t="n">
        <v>36</v>
      </c>
      <c r="B39" s="151" t="s">
        <v>303</v>
      </c>
      <c r="C39" s="151" t="s">
        <v>304</v>
      </c>
      <c r="D39" s="137" t="s">
        <v>371</v>
      </c>
      <c r="E39" s="152"/>
    </row>
    <row r="40" customFormat="false" ht="40.5" hidden="false" customHeight="true" outlineLevel="0" collapsed="false">
      <c r="A40" s="137" t="n">
        <v>37</v>
      </c>
      <c r="B40" s="151" t="s">
        <v>305</v>
      </c>
      <c r="C40" s="151" t="n">
        <v>96.97</v>
      </c>
      <c r="D40" s="137" t="s">
        <v>371</v>
      </c>
      <c r="E40" s="152"/>
    </row>
    <row r="41" customFormat="false" ht="27" hidden="false" customHeight="true" outlineLevel="0" collapsed="false">
      <c r="A41" s="137" t="n">
        <v>38</v>
      </c>
      <c r="B41" s="151" t="s">
        <v>376</v>
      </c>
      <c r="C41" s="151" t="s">
        <v>377</v>
      </c>
      <c r="D41" s="137" t="s">
        <v>371</v>
      </c>
      <c r="E41" s="152"/>
    </row>
    <row r="42" customFormat="false" ht="40.5" hidden="false" customHeight="true" outlineLevel="0" collapsed="false">
      <c r="A42" s="137" t="n">
        <v>39</v>
      </c>
      <c r="B42" s="151" t="s">
        <v>306</v>
      </c>
      <c r="C42" s="151" t="s">
        <v>307</v>
      </c>
      <c r="D42" s="137" t="s">
        <v>371</v>
      </c>
      <c r="E42" s="152"/>
    </row>
    <row r="43" customFormat="false" ht="40.5" hidden="false" customHeight="true" outlineLevel="0" collapsed="false">
      <c r="A43" s="137" t="n">
        <v>40</v>
      </c>
      <c r="B43" s="151" t="s">
        <v>308</v>
      </c>
      <c r="C43" s="151" t="s">
        <v>309</v>
      </c>
      <c r="D43" s="137" t="s">
        <v>371</v>
      </c>
      <c r="E43" s="152"/>
    </row>
    <row r="44" customFormat="false" ht="54" hidden="false" customHeight="true" outlineLevel="0" collapsed="false">
      <c r="A44" s="137" t="n">
        <v>41</v>
      </c>
      <c r="B44" s="151" t="s">
        <v>310</v>
      </c>
      <c r="C44" s="151" t="s">
        <v>311</v>
      </c>
      <c r="D44" s="137" t="s">
        <v>371</v>
      </c>
      <c r="E44" s="152"/>
    </row>
    <row r="45" customFormat="false" ht="27" hidden="false" customHeight="true" outlineLevel="0" collapsed="false">
      <c r="A45" s="137" t="n">
        <v>42</v>
      </c>
      <c r="B45" s="151" t="s">
        <v>314</v>
      </c>
      <c r="C45" s="151" t="s">
        <v>315</v>
      </c>
      <c r="D45" s="137" t="s">
        <v>371</v>
      </c>
      <c r="E45" s="152"/>
    </row>
    <row r="46" customFormat="false" ht="27" hidden="false" customHeight="true" outlineLevel="0" collapsed="false">
      <c r="A46" s="137" t="n">
        <v>43</v>
      </c>
      <c r="B46" s="151" t="s">
        <v>316</v>
      </c>
      <c r="C46" s="151" t="s">
        <v>317</v>
      </c>
      <c r="D46" s="137" t="s">
        <v>371</v>
      </c>
      <c r="E46" s="152"/>
    </row>
    <row r="47" customFormat="false" ht="54" hidden="false" customHeight="true" outlineLevel="0" collapsed="false">
      <c r="A47" s="137" t="n">
        <v>44</v>
      </c>
      <c r="B47" s="151" t="s">
        <v>318</v>
      </c>
      <c r="C47" s="151" t="s">
        <v>319</v>
      </c>
      <c r="D47" s="137" t="s">
        <v>371</v>
      </c>
      <c r="E47" s="152"/>
    </row>
    <row r="48" customFormat="false" ht="27" hidden="false" customHeight="true" outlineLevel="0" collapsed="false">
      <c r="A48" s="137" t="n">
        <v>45</v>
      </c>
      <c r="B48" s="151" t="s">
        <v>320</v>
      </c>
      <c r="C48" s="151" t="s">
        <v>321</v>
      </c>
      <c r="D48" s="137" t="s">
        <v>371</v>
      </c>
      <c r="E48" s="152"/>
    </row>
    <row r="49" customFormat="false" ht="27" hidden="false" customHeight="true" outlineLevel="0" collapsed="false">
      <c r="A49" s="137" t="n">
        <v>46</v>
      </c>
      <c r="B49" s="151" t="s">
        <v>322</v>
      </c>
      <c r="C49" s="151" t="s">
        <v>323</v>
      </c>
      <c r="D49" s="137" t="s">
        <v>371</v>
      </c>
      <c r="E49" s="152"/>
    </row>
    <row r="50" customFormat="false" ht="27" hidden="false" customHeight="true" outlineLevel="0" collapsed="false">
      <c r="A50" s="137" t="n">
        <v>47</v>
      </c>
      <c r="B50" s="151" t="s">
        <v>325</v>
      </c>
      <c r="C50" s="151" t="s">
        <v>326</v>
      </c>
      <c r="D50" s="137" t="s">
        <v>371</v>
      </c>
      <c r="E50" s="152"/>
    </row>
    <row r="51" customFormat="false" ht="27" hidden="false" customHeight="true" outlineLevel="0" collapsed="false">
      <c r="A51" s="137" t="n">
        <v>48</v>
      </c>
      <c r="B51" s="151" t="s">
        <v>327</v>
      </c>
      <c r="C51" s="151" t="s">
        <v>328</v>
      </c>
      <c r="D51" s="137" t="s">
        <v>371</v>
      </c>
      <c r="E51" s="152"/>
    </row>
    <row r="52" customFormat="false" ht="27" hidden="false" customHeight="true" outlineLevel="0" collapsed="false">
      <c r="A52" s="137" t="n">
        <v>49</v>
      </c>
      <c r="B52" s="151" t="s">
        <v>330</v>
      </c>
      <c r="C52" s="151" t="s">
        <v>331</v>
      </c>
      <c r="D52" s="137" t="s">
        <v>371</v>
      </c>
      <c r="E52" s="152"/>
    </row>
    <row r="53" customFormat="false" ht="14.25" hidden="false" customHeight="true" outlineLevel="0" collapsed="false">
      <c r="A53" s="137" t="n">
        <v>50</v>
      </c>
      <c r="B53" s="151" t="s">
        <v>378</v>
      </c>
      <c r="C53" s="151" t="s">
        <v>379</v>
      </c>
      <c r="D53" s="137" t="s">
        <v>371</v>
      </c>
      <c r="E53" s="152"/>
    </row>
    <row r="54" customFormat="false" ht="54" hidden="false" customHeight="true" outlineLevel="0" collapsed="false">
      <c r="A54" s="137" t="n">
        <v>51</v>
      </c>
      <c r="B54" s="153" t="s">
        <v>380</v>
      </c>
      <c r="C54" s="154" t="s">
        <v>381</v>
      </c>
      <c r="D54" s="137" t="s">
        <v>371</v>
      </c>
      <c r="E54" s="152"/>
    </row>
    <row r="55" customFormat="false" ht="81" hidden="false" customHeight="true" outlineLevel="0" collapsed="false">
      <c r="A55" s="137" t="n">
        <v>52</v>
      </c>
      <c r="B55" s="155" t="s">
        <v>382</v>
      </c>
      <c r="C55" s="156" t="s">
        <v>383</v>
      </c>
      <c r="D55" s="137" t="s">
        <v>371</v>
      </c>
      <c r="E55" s="152"/>
    </row>
    <row r="56" customFormat="false" ht="40.5" hidden="false" customHeight="true" outlineLevel="0" collapsed="false">
      <c r="A56" s="137" t="n">
        <v>53</v>
      </c>
      <c r="B56" s="155" t="s">
        <v>384</v>
      </c>
      <c r="C56" s="156" t="n">
        <v>20.21</v>
      </c>
      <c r="D56" s="137" t="s">
        <v>371</v>
      </c>
      <c r="E56" s="152"/>
    </row>
    <row r="57" customFormat="false" ht="27" hidden="false" customHeight="true" outlineLevel="0" collapsed="false">
      <c r="A57" s="137" t="n">
        <v>54</v>
      </c>
      <c r="B57" s="155" t="s">
        <v>316</v>
      </c>
      <c r="C57" s="156" t="s">
        <v>385</v>
      </c>
      <c r="D57" s="137" t="s">
        <v>371</v>
      </c>
      <c r="E57" s="152"/>
    </row>
    <row r="58" customFormat="false" ht="40.5" hidden="false" customHeight="true" outlineLevel="0" collapsed="false">
      <c r="A58" s="137" t="n">
        <v>55</v>
      </c>
      <c r="B58" s="155" t="s">
        <v>386</v>
      </c>
      <c r="C58" s="156" t="s">
        <v>387</v>
      </c>
      <c r="D58" s="137" t="s">
        <v>371</v>
      </c>
      <c r="E58" s="152"/>
    </row>
    <row r="59" customFormat="false" ht="27" hidden="false" customHeight="true" outlineLevel="0" collapsed="false">
      <c r="A59" s="137" t="n">
        <v>56</v>
      </c>
      <c r="B59" s="155" t="s">
        <v>388</v>
      </c>
      <c r="C59" s="156" t="s">
        <v>389</v>
      </c>
      <c r="D59" s="137" t="s">
        <v>371</v>
      </c>
      <c r="E59" s="152"/>
    </row>
    <row r="60" customFormat="false" ht="54" hidden="false" customHeight="true" outlineLevel="0" collapsed="false">
      <c r="A60" s="137" t="n">
        <v>57</v>
      </c>
      <c r="B60" s="155" t="s">
        <v>390</v>
      </c>
      <c r="C60" s="156" t="s">
        <v>391</v>
      </c>
      <c r="D60" s="137" t="s">
        <v>371</v>
      </c>
      <c r="E60" s="152"/>
    </row>
    <row r="61" customFormat="false" ht="40.5" hidden="false" customHeight="true" outlineLevel="0" collapsed="false">
      <c r="A61" s="137" t="n">
        <v>58</v>
      </c>
      <c r="B61" s="155" t="s">
        <v>392</v>
      </c>
      <c r="C61" s="156" t="n">
        <v>76.77</v>
      </c>
      <c r="D61" s="137" t="s">
        <v>371</v>
      </c>
      <c r="E61" s="152"/>
    </row>
    <row r="62" customFormat="false" ht="54" hidden="false" customHeight="true" outlineLevel="0" collapsed="false">
      <c r="A62" s="137" t="n">
        <v>59</v>
      </c>
      <c r="B62" s="155" t="s">
        <v>393</v>
      </c>
      <c r="C62" s="156" t="s">
        <v>394</v>
      </c>
      <c r="D62" s="137" t="s">
        <v>371</v>
      </c>
      <c r="E62" s="152"/>
    </row>
    <row r="63" customFormat="false" ht="54" hidden="false" customHeight="true" outlineLevel="0" collapsed="false">
      <c r="A63" s="137" t="n">
        <v>60</v>
      </c>
      <c r="B63" s="155" t="s">
        <v>395</v>
      </c>
      <c r="C63" s="156" t="s">
        <v>396</v>
      </c>
      <c r="D63" s="137" t="s">
        <v>371</v>
      </c>
      <c r="E63" s="152"/>
    </row>
    <row r="64" customFormat="false" ht="27" hidden="false" customHeight="true" outlineLevel="0" collapsed="false">
      <c r="A64" s="137" t="n">
        <v>61</v>
      </c>
      <c r="B64" s="155" t="s">
        <v>397</v>
      </c>
      <c r="C64" s="156" t="s">
        <v>398</v>
      </c>
      <c r="D64" s="137" t="s">
        <v>371</v>
      </c>
      <c r="E64" s="152"/>
    </row>
    <row r="65" customFormat="false" ht="54" hidden="false" customHeight="true" outlineLevel="0" collapsed="false">
      <c r="A65" s="137" t="n">
        <v>62</v>
      </c>
      <c r="B65" s="155" t="s">
        <v>399</v>
      </c>
      <c r="C65" s="156" t="s">
        <v>400</v>
      </c>
      <c r="D65" s="137" t="s">
        <v>371</v>
      </c>
      <c r="E65" s="152"/>
    </row>
    <row r="66" customFormat="false" ht="54" hidden="false" customHeight="true" outlineLevel="0" collapsed="false">
      <c r="A66" s="137" t="n">
        <v>63</v>
      </c>
      <c r="B66" s="155" t="s">
        <v>401</v>
      </c>
      <c r="C66" s="156" t="s">
        <v>402</v>
      </c>
      <c r="D66" s="137" t="s">
        <v>371</v>
      </c>
      <c r="E66" s="152"/>
    </row>
    <row r="67" customFormat="false" ht="54" hidden="false" customHeight="true" outlineLevel="0" collapsed="false">
      <c r="A67" s="137" t="n">
        <v>64</v>
      </c>
      <c r="B67" s="155" t="s">
        <v>403</v>
      </c>
      <c r="C67" s="156" t="s">
        <v>404</v>
      </c>
      <c r="D67" s="137" t="s">
        <v>371</v>
      </c>
      <c r="E67" s="152"/>
    </row>
    <row r="68" customFormat="false" ht="54" hidden="false" customHeight="true" outlineLevel="0" collapsed="false">
      <c r="A68" s="137" t="n">
        <v>65</v>
      </c>
      <c r="B68" s="155" t="s">
        <v>405</v>
      </c>
      <c r="C68" s="156" t="n">
        <v>135.136</v>
      </c>
      <c r="D68" s="137" t="s">
        <v>371</v>
      </c>
      <c r="E68" s="152"/>
    </row>
    <row r="69" customFormat="false" ht="27" hidden="false" customHeight="true" outlineLevel="0" collapsed="false">
      <c r="A69" s="137" t="n">
        <v>66</v>
      </c>
      <c r="B69" s="157" t="s">
        <v>406</v>
      </c>
      <c r="C69" s="156" t="n">
        <v>137.138</v>
      </c>
      <c r="D69" s="137" t="s">
        <v>371</v>
      </c>
      <c r="E69" s="152"/>
    </row>
    <row r="70" customFormat="false" ht="27" hidden="false" customHeight="true" outlineLevel="0" collapsed="false">
      <c r="A70" s="137" t="n">
        <v>67</v>
      </c>
      <c r="B70" s="157" t="s">
        <v>407</v>
      </c>
      <c r="C70" s="156" t="n">
        <v>140.139</v>
      </c>
      <c r="D70" s="137" t="s">
        <v>371</v>
      </c>
      <c r="E70" s="152"/>
    </row>
    <row r="71" customFormat="false" ht="27" hidden="false" customHeight="true" outlineLevel="0" collapsed="false">
      <c r="A71" s="137" t="n">
        <v>68</v>
      </c>
      <c r="B71" s="157" t="s">
        <v>408</v>
      </c>
      <c r="C71" s="156" t="n">
        <v>141.142</v>
      </c>
      <c r="D71" s="137" t="s">
        <v>371</v>
      </c>
      <c r="E71" s="152"/>
    </row>
    <row r="72" customFormat="false" ht="14.25" hidden="false" customHeight="true" outlineLevel="0" collapsed="false">
      <c r="A72" s="137" t="n">
        <v>69</v>
      </c>
      <c r="B72" s="157" t="s">
        <v>378</v>
      </c>
      <c r="C72" s="156" t="s">
        <v>409</v>
      </c>
      <c r="D72" s="137" t="s">
        <v>371</v>
      </c>
      <c r="E72" s="152"/>
    </row>
    <row r="73" customFormat="false" ht="40.5" hidden="false" customHeight="true" outlineLevel="0" collapsed="false">
      <c r="A73" s="137" t="n">
        <v>70</v>
      </c>
      <c r="B73" s="157" t="s">
        <v>410</v>
      </c>
      <c r="C73" s="156" t="s">
        <v>411</v>
      </c>
      <c r="D73" s="137" t="s">
        <v>371</v>
      </c>
      <c r="E73" s="152"/>
    </row>
    <row r="74" customFormat="false" ht="27" hidden="false" customHeight="true" outlineLevel="0" collapsed="false">
      <c r="A74" s="137" t="n">
        <v>71</v>
      </c>
      <c r="B74" s="157" t="s">
        <v>412</v>
      </c>
      <c r="C74" s="156" t="s">
        <v>413</v>
      </c>
      <c r="D74" s="137" t="s">
        <v>371</v>
      </c>
      <c r="E74" s="152"/>
    </row>
    <row r="75" customFormat="false" ht="54" hidden="false" customHeight="true" outlineLevel="0" collapsed="false">
      <c r="A75" s="137" t="n">
        <v>72</v>
      </c>
      <c r="B75" s="157" t="s">
        <v>414</v>
      </c>
      <c r="C75" s="156" t="s">
        <v>415</v>
      </c>
      <c r="D75" s="137" t="s">
        <v>371</v>
      </c>
      <c r="E75" s="152"/>
    </row>
    <row r="76" customFormat="false" ht="54" hidden="false" customHeight="true" outlineLevel="0" collapsed="false">
      <c r="A76" s="137" t="n">
        <v>73</v>
      </c>
      <c r="B76" s="157" t="s">
        <v>416</v>
      </c>
      <c r="C76" s="156" t="s">
        <v>417</v>
      </c>
      <c r="D76" s="137" t="s">
        <v>371</v>
      </c>
      <c r="E76" s="152"/>
    </row>
    <row r="77" customFormat="false" ht="27" hidden="false" customHeight="true" outlineLevel="0" collapsed="false">
      <c r="A77" s="137" t="n">
        <v>74</v>
      </c>
      <c r="B77" s="157" t="s">
        <v>418</v>
      </c>
      <c r="C77" s="156" t="n">
        <v>164.165</v>
      </c>
      <c r="D77" s="137" t="s">
        <v>371</v>
      </c>
      <c r="E77" s="152"/>
    </row>
    <row r="78" customFormat="false" ht="27" hidden="false" customHeight="true" outlineLevel="0" collapsed="false">
      <c r="A78" s="137" t="n">
        <v>75</v>
      </c>
      <c r="B78" s="157" t="s">
        <v>419</v>
      </c>
      <c r="C78" s="156" t="s">
        <v>420</v>
      </c>
      <c r="D78" s="137" t="s">
        <v>371</v>
      </c>
      <c r="E78" s="152"/>
    </row>
    <row r="79" customFormat="false" ht="14.25" hidden="false" customHeight="true" outlineLevel="0" collapsed="false">
      <c r="A79" s="122"/>
      <c r="B79" s="122"/>
      <c r="C79" s="119"/>
      <c r="D79" s="122"/>
      <c r="E79" s="122"/>
    </row>
    <row r="80" customFormat="false" ht="14.25" hidden="false" customHeight="true" outlineLevel="0" collapsed="false">
      <c r="A80" s="122"/>
      <c r="B80" s="122"/>
      <c r="C80" s="119"/>
      <c r="D80" s="122"/>
      <c r="E80" s="122"/>
    </row>
    <row r="81" customFormat="false" ht="14.25" hidden="false" customHeight="true" outlineLevel="0" collapsed="false">
      <c r="A81" s="122"/>
      <c r="B81" s="122"/>
      <c r="C81" s="119"/>
      <c r="D81" s="122"/>
      <c r="E81" s="122"/>
    </row>
    <row r="82" customFormat="false" ht="14.25" hidden="false" customHeight="true" outlineLevel="0" collapsed="false">
      <c r="A82" s="122"/>
      <c r="B82" s="122"/>
      <c r="C82" s="119"/>
      <c r="D82" s="122"/>
      <c r="E82" s="122"/>
    </row>
    <row r="83" customFormat="false" ht="14.25" hidden="false" customHeight="true" outlineLevel="0" collapsed="false">
      <c r="A83" s="130" t="s">
        <v>17</v>
      </c>
      <c r="B83" s="122"/>
      <c r="C83" s="122"/>
      <c r="D83" s="122"/>
      <c r="E83" s="122"/>
    </row>
    <row r="84" customFormat="false" ht="25.35" hidden="false" customHeight="true" outlineLevel="0" collapsed="false">
      <c r="A84" s="158" t="s">
        <v>365</v>
      </c>
      <c r="B84" s="158"/>
      <c r="C84" s="158"/>
      <c r="D84" s="159" t="s">
        <v>366</v>
      </c>
      <c r="E84" s="159"/>
    </row>
    <row r="85" customFormat="false" ht="14.25" hidden="false" customHeight="true" outlineLevel="0" collapsed="false">
      <c r="A85" s="122"/>
      <c r="B85" s="160"/>
      <c r="C85" s="122"/>
      <c r="D85" s="122"/>
      <c r="E85" s="130"/>
      <c r="G85" s="2"/>
    </row>
    <row r="86" customFormat="false" ht="14.25" hidden="false" customHeight="true" outlineLevel="0" collapsed="false">
      <c r="A86" s="161"/>
      <c r="B86" s="130"/>
      <c r="C86" s="122"/>
      <c r="D86" s="122"/>
      <c r="E86" s="130"/>
    </row>
    <row r="87" customFormat="false" ht="14.25" hidden="false" customHeight="true" outlineLevel="0" collapsed="false">
      <c r="A87" s="117" t="s">
        <v>20</v>
      </c>
      <c r="B87" s="122"/>
      <c r="C87" s="122"/>
      <c r="D87" s="122"/>
      <c r="E87" s="122"/>
    </row>
    <row r="88" customFormat="false" ht="15.75" hidden="false" customHeight="true" outlineLevel="0" collapsed="false">
      <c r="A88" s="162" t="s">
        <v>367</v>
      </c>
      <c r="B88" s="162"/>
      <c r="C88" s="162"/>
      <c r="D88" s="133" t="s">
        <v>366</v>
      </c>
      <c r="E88" s="133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 000000Страница 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H107"/>
  <sheetViews>
    <sheetView windowProtection="false" showFormulas="false" showGridLines="true" showRowColHeaders="true" showZeros="true" rightToLeft="false" tabSelected="false" showOutlineSymbols="true" defaultGridColor="true" view="normal" topLeftCell="F1" colorId="64" zoomScale="100" zoomScaleNormal="100" zoomScalePageLayoutView="100" workbookViewId="0">
      <selection pane="topLeft" activeCell="N30" activeCellId="0" sqref="N30"/>
    </sheetView>
  </sheetViews>
  <sheetFormatPr defaultRowHeight="13.8"/>
  <cols>
    <col collapsed="false" hidden="false" max="1" min="1" style="163" width="4.06046511627907"/>
    <col collapsed="false" hidden="false" max="2" min="2" style="164" width="31.2558139534884"/>
    <col collapsed="false" hidden="false" max="3" min="3" style="164" width="9.96744186046512"/>
    <col collapsed="false" hidden="false" max="4" min="4" style="163" width="5.29302325581395"/>
    <col collapsed="false" hidden="false" max="5" min="5" style="163" width="8"/>
    <col collapsed="false" hidden="false" max="6" min="6" style="163" width="9.96744186046512"/>
    <col collapsed="false" hidden="false" max="7" min="7" style="165" width="11.9348837209302"/>
    <col collapsed="false" hidden="false" max="8" min="8" style="165" width="11.5674418604651"/>
    <col collapsed="false" hidden="false" max="9" min="9" style="165" width="11.8139534883721"/>
    <col collapsed="false" hidden="false" max="11" min="10" style="165" width="11.446511627907"/>
    <col collapsed="false" hidden="false" max="12" min="12" style="165" width="9.22790697674419"/>
    <col collapsed="false" hidden="false" max="57" min="13" style="163" width="12.4279069767442"/>
    <col collapsed="false" hidden="false" max="60" min="58" style="166" width="12.4279069767442"/>
    <col collapsed="false" hidden="false" max="1025" min="61" style="0" width="12.306976744186"/>
  </cols>
  <sheetData>
    <row r="1" customFormat="false" ht="17.65" hidden="false" customHeight="true" outlineLevel="0" collapsed="false">
      <c r="A1" s="167" t="s">
        <v>421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0"/>
      <c r="BG1" s="0"/>
      <c r="BH1" s="0"/>
    </row>
    <row r="2" customFormat="false" ht="13.8" hidden="false" customHeight="false" outlineLevel="0" collapsed="false">
      <c r="A2" s="168"/>
      <c r="B2" s="169"/>
      <c r="C2" s="170" t="str">
        <f aca="false">Обложка!D8</f>
        <v>01.05.2022-31.05.2022г.</v>
      </c>
      <c r="D2" s="170"/>
      <c r="E2" s="170"/>
      <c r="F2" s="140"/>
      <c r="G2" s="171"/>
      <c r="H2" s="171"/>
      <c r="I2" s="172"/>
      <c r="J2" s="172"/>
      <c r="K2" s="172"/>
      <c r="L2" s="173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0"/>
      <c r="BG2" s="0"/>
      <c r="BH2" s="0"/>
    </row>
    <row r="3" s="115" customFormat="true" ht="70.35" hidden="false" customHeight="true" outlineLevel="0" collapsed="false">
      <c r="A3" s="174" t="s">
        <v>369</v>
      </c>
      <c r="B3" s="37" t="str">
        <f aca="false">'Склад ОПМ'!A3</f>
        <v>Месторасположение</v>
      </c>
      <c r="C3" s="37" t="s">
        <v>422</v>
      </c>
      <c r="D3" s="37" t="str">
        <f aca="false">'Склад ОПМ'!C8</f>
        <v>КИУ</v>
      </c>
      <c r="E3" s="37" t="s">
        <v>423</v>
      </c>
      <c r="F3" s="37" t="s">
        <v>424</v>
      </c>
      <c r="G3" s="175" t="s">
        <v>425</v>
      </c>
      <c r="H3" s="175" t="s">
        <v>425</v>
      </c>
      <c r="I3" s="175" t="s">
        <v>425</v>
      </c>
      <c r="J3" s="175" t="s">
        <v>425</v>
      </c>
      <c r="K3" s="175" t="s">
        <v>425</v>
      </c>
      <c r="L3" s="175" t="s">
        <v>425</v>
      </c>
      <c r="M3" s="140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</row>
    <row r="4" s="115" customFormat="true" ht="45.6" hidden="false" customHeight="true" outlineLevel="0" collapsed="false">
      <c r="A4" s="174" t="n">
        <v>1</v>
      </c>
      <c r="B4" s="37" t="str">
        <f aca="false">'Склад ОПМ'!A4</f>
        <v>Отделение ПЭТ пленки</v>
      </c>
      <c r="C4" s="37" t="str">
        <f aca="false">'Склад ОПМ'!B4</f>
        <v>3 контур защиты</v>
      </c>
      <c r="D4" s="37" t="str">
        <f aca="false">'Склад ОПМ'!C4</f>
        <v>КИУ</v>
      </c>
      <c r="E4" s="37" t="n">
        <f aca="false">'Склад ОПМ'!F4</f>
        <v>1</v>
      </c>
      <c r="F4" s="37" t="str">
        <f aca="false">'Склад ОПМ'!E4</f>
        <v>Пищевые</v>
      </c>
      <c r="G4" s="175" t="n">
        <v>44686</v>
      </c>
      <c r="H4" s="175" t="n">
        <v>44692</v>
      </c>
      <c r="I4" s="175" t="n">
        <v>44698</v>
      </c>
      <c r="J4" s="175" t="n">
        <v>44700</v>
      </c>
      <c r="K4" s="175" t="n">
        <v>44704</v>
      </c>
      <c r="L4" s="175"/>
      <c r="M4" s="140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</row>
    <row r="5" s="115" customFormat="true" ht="28.5" hidden="false" customHeight="true" outlineLevel="0" collapsed="false">
      <c r="A5" s="174" t="n">
        <v>2</v>
      </c>
      <c r="B5" s="37" t="str">
        <f aca="false">'Склад ОПМ'!A5</f>
        <v>Отделение гофротары</v>
      </c>
      <c r="C5" s="37" t="str">
        <f aca="false">'Склад ОПМ'!B5</f>
        <v>3 контур защиты</v>
      </c>
      <c r="D5" s="37" t="str">
        <f aca="false">'Склад ОПМ'!C5</f>
        <v>КИУ</v>
      </c>
      <c r="E5" s="37" t="n">
        <f aca="false">'Склад ОПМ'!F5</f>
        <v>3</v>
      </c>
      <c r="F5" s="37" t="str">
        <f aca="false">'Склад ОПМ'!E5</f>
        <v>Пищевые</v>
      </c>
      <c r="G5" s="175" t="n">
        <v>44686</v>
      </c>
      <c r="H5" s="175" t="n">
        <v>44692</v>
      </c>
      <c r="I5" s="175" t="n">
        <v>44698</v>
      </c>
      <c r="J5" s="175" t="n">
        <v>44700</v>
      </c>
      <c r="K5" s="175" t="n">
        <v>44704</v>
      </c>
      <c r="L5" s="175"/>
      <c r="M5" s="140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</row>
    <row r="6" s="115" customFormat="true" ht="31.35" hidden="false" customHeight="true" outlineLevel="0" collapsed="false">
      <c r="A6" s="174" t="n">
        <v>3</v>
      </c>
      <c r="B6" s="37" t="str">
        <f aca="false">'Склад ОПМ'!A6</f>
        <v>Вход</v>
      </c>
      <c r="C6" s="37" t="str">
        <f aca="false">'Склад ОПМ'!B6</f>
        <v>3 контур защиты</v>
      </c>
      <c r="D6" s="37" t="str">
        <f aca="false">'Склад ОПМ'!C6</f>
        <v>КИУ</v>
      </c>
      <c r="E6" s="37" t="n">
        <f aca="false">'Склад ОПМ'!F6</f>
        <v>1</v>
      </c>
      <c r="F6" s="37" t="str">
        <f aca="false">'Склад ОПМ'!E6</f>
        <v>Пищевые</v>
      </c>
      <c r="G6" s="175" t="n">
        <v>44686</v>
      </c>
      <c r="H6" s="175" t="n">
        <v>44692</v>
      </c>
      <c r="I6" s="175" t="n">
        <v>44698</v>
      </c>
      <c r="J6" s="175" t="n">
        <v>44700</v>
      </c>
      <c r="K6" s="175" t="n">
        <v>44704</v>
      </c>
      <c r="L6" s="175"/>
      <c r="M6" s="140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</row>
    <row r="7" s="115" customFormat="true" ht="38.1" hidden="false" customHeight="true" outlineLevel="0" collapsed="false">
      <c r="A7" s="174" t="n">
        <v>4</v>
      </c>
      <c r="B7" s="37" t="str">
        <f aca="false">'Склад ОПМ'!A7</f>
        <v>Санузел</v>
      </c>
      <c r="C7" s="37" t="str">
        <f aca="false">'Склад ОПМ'!B7</f>
        <v>3 контур защиты</v>
      </c>
      <c r="D7" s="37" t="str">
        <f aca="false">'Склад ОПМ'!C7</f>
        <v>КИУ</v>
      </c>
      <c r="E7" s="37" t="n">
        <f aca="false">'Склад ОПМ'!F7</f>
        <v>1</v>
      </c>
      <c r="F7" s="37" t="str">
        <f aca="false">'Склад ОПМ'!E7</f>
        <v>Пищевые</v>
      </c>
      <c r="G7" s="175" t="n">
        <v>44686</v>
      </c>
      <c r="H7" s="175" t="n">
        <v>44692</v>
      </c>
      <c r="I7" s="175" t="n">
        <v>44698</v>
      </c>
      <c r="J7" s="175" t="n">
        <v>44700</v>
      </c>
      <c r="K7" s="175" t="n">
        <v>44704</v>
      </c>
      <c r="L7" s="175"/>
      <c r="M7" s="140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</row>
    <row r="8" s="115" customFormat="true" ht="26.65" hidden="false" customHeight="true" outlineLevel="0" collapsed="false">
      <c r="A8" s="174" t="n">
        <v>5</v>
      </c>
      <c r="B8" s="37" t="str">
        <f aca="false">'Склад ОПМ'!A8</f>
        <v>Коридор</v>
      </c>
      <c r="C8" s="37" t="str">
        <f aca="false">'Склад ОПМ'!B8</f>
        <v>3 контур защиты</v>
      </c>
      <c r="D8" s="37" t="str">
        <f aca="false">'Склад ОПМ'!C8</f>
        <v>КИУ</v>
      </c>
      <c r="E8" s="37" t="n">
        <f aca="false">'Склад ОПМ'!F8</f>
        <v>4</v>
      </c>
      <c r="F8" s="37" t="str">
        <f aca="false">'Склад ОПМ'!E8</f>
        <v>Пищевые</v>
      </c>
      <c r="G8" s="175" t="n">
        <v>44686</v>
      </c>
      <c r="H8" s="175" t="n">
        <v>44692</v>
      </c>
      <c r="I8" s="175" t="n">
        <v>44698</v>
      </c>
      <c r="J8" s="175" t="n">
        <v>44700</v>
      </c>
      <c r="K8" s="175" t="n">
        <v>44704</v>
      </c>
      <c r="L8" s="175"/>
      <c r="M8" s="140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</row>
    <row r="9" s="115" customFormat="true" ht="26.65" hidden="false" customHeight="true" outlineLevel="0" collapsed="false">
      <c r="A9" s="174" t="n">
        <v>6</v>
      </c>
      <c r="B9" s="37" t="str">
        <f aca="false">'Склад ОПМ'!A9</f>
        <v>Зона погрузки гофротары</v>
      </c>
      <c r="C9" s="37" t="str">
        <f aca="false">'Склад ОПМ'!B9</f>
        <v>3 контур защиты</v>
      </c>
      <c r="D9" s="37" t="str">
        <f aca="false">'Склад ОПМ'!C9</f>
        <v>КИУ</v>
      </c>
      <c r="E9" s="37" t="n">
        <f aca="false">'Склад ОПМ'!F9</f>
        <v>2</v>
      </c>
      <c r="F9" s="37" t="str">
        <f aca="false">'Склад ОПМ'!E9</f>
        <v>Пищевые</v>
      </c>
      <c r="G9" s="175" t="n">
        <v>44686</v>
      </c>
      <c r="H9" s="175" t="n">
        <v>44692</v>
      </c>
      <c r="I9" s="175" t="n">
        <v>44698</v>
      </c>
      <c r="J9" s="175" t="n">
        <v>44700</v>
      </c>
      <c r="K9" s="175" t="n">
        <v>44704</v>
      </c>
      <c r="L9" s="175"/>
      <c r="M9" s="140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</row>
    <row r="10" s="115" customFormat="true" ht="24.95" hidden="false" customHeight="true" outlineLevel="0" collapsed="false">
      <c r="A10" s="174" t="n">
        <v>7</v>
      </c>
      <c r="B10" s="37" t="str">
        <f aca="false">'Склад ОПМ'!A10</f>
        <v>Коридор</v>
      </c>
      <c r="C10" s="37" t="str">
        <f aca="false">'Склад ОПМ'!B10</f>
        <v>3 контур защиты</v>
      </c>
      <c r="D10" s="37" t="s">
        <v>141</v>
      </c>
      <c r="E10" s="37" t="n">
        <v>3</v>
      </c>
      <c r="F10" s="37" t="str">
        <f aca="false">'Склад ОПМ'!E10</f>
        <v>Пищевые</v>
      </c>
      <c r="G10" s="175" t="n">
        <v>44686</v>
      </c>
      <c r="H10" s="175" t="n">
        <v>44692</v>
      </c>
      <c r="I10" s="175" t="n">
        <v>44698</v>
      </c>
      <c r="J10" s="175" t="n">
        <v>44700</v>
      </c>
      <c r="K10" s="175" t="n">
        <v>44704</v>
      </c>
      <c r="L10" s="175"/>
      <c r="M10" s="140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</row>
    <row r="11" s="115" customFormat="true" ht="30.2" hidden="false" customHeight="true" outlineLevel="0" collapsed="false">
      <c r="A11" s="174" t="n">
        <v>8</v>
      </c>
      <c r="B11" s="37" t="str">
        <f aca="false">'Склад ОПМ'!A11</f>
        <v>Зона погрузки гофротары</v>
      </c>
      <c r="C11" s="37" t="str">
        <f aca="false">'Склад ОПМ'!B13</f>
        <v>3 контур защиты</v>
      </c>
      <c r="D11" s="37" t="s">
        <v>135</v>
      </c>
      <c r="E11" s="37" t="n">
        <v>2</v>
      </c>
      <c r="F11" s="37" t="str">
        <f aca="false">'Склад ОПМ'!E11</f>
        <v>Пищевые</v>
      </c>
      <c r="G11" s="175" t="n">
        <v>44686</v>
      </c>
      <c r="H11" s="175" t="n">
        <v>44692</v>
      </c>
      <c r="I11" s="175" t="n">
        <v>44698</v>
      </c>
      <c r="J11" s="175" t="n">
        <v>44700</v>
      </c>
      <c r="K11" s="175" t="n">
        <v>44704</v>
      </c>
      <c r="L11" s="175"/>
      <c r="M11" s="140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</row>
    <row r="12" s="115" customFormat="true" ht="24" hidden="false" customHeight="true" outlineLevel="0" collapsed="false">
      <c r="A12" s="174" t="n">
        <v>9</v>
      </c>
      <c r="B12" s="37" t="str">
        <f aca="false">'Склад ОПМ'!A12</f>
        <v>Периметр склада ОПМ</v>
      </c>
      <c r="C12" s="37" t="s">
        <v>143</v>
      </c>
      <c r="D12" s="37" t="s">
        <v>135</v>
      </c>
      <c r="E12" s="37" t="n">
        <f aca="false">'Склад ОПМ'!F14</f>
        <v>46</v>
      </c>
      <c r="F12" s="37" t="s">
        <v>139</v>
      </c>
      <c r="G12" s="175" t="n">
        <v>44686</v>
      </c>
      <c r="H12" s="175" t="n">
        <v>44692</v>
      </c>
      <c r="I12" s="175" t="n">
        <v>44698</v>
      </c>
      <c r="J12" s="175" t="n">
        <v>44700</v>
      </c>
      <c r="K12" s="175" t="n">
        <v>44704</v>
      </c>
      <c r="L12" s="175"/>
      <c r="M12" s="140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</row>
    <row r="13" customFormat="false" ht="31.35" hidden="false" customHeight="true" outlineLevel="0" collapsed="false">
      <c r="A13" s="174" t="n">
        <v>11</v>
      </c>
      <c r="B13" s="37" t="str">
        <f aca="false">'Цех убоя и переработки птицы'!A4</f>
        <v>Склад хранения упаковочных материалов</v>
      </c>
      <c r="C13" s="37" t="str">
        <f aca="false">'Склад ОПМ'!B15</f>
        <v>3 контур защиты</v>
      </c>
      <c r="D13" s="37" t="s">
        <v>141</v>
      </c>
      <c r="E13" s="96" t="n">
        <v>1</v>
      </c>
      <c r="F13" s="37" t="s">
        <v>136</v>
      </c>
      <c r="G13" s="175" t="n">
        <v>44686</v>
      </c>
      <c r="H13" s="175" t="n">
        <v>44692</v>
      </c>
      <c r="I13" s="175" t="n">
        <v>44698</v>
      </c>
      <c r="J13" s="175" t="n">
        <v>44700</v>
      </c>
      <c r="K13" s="175" t="n">
        <v>44704</v>
      </c>
      <c r="L13" s="175"/>
      <c r="M13" s="140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</row>
    <row r="14" customFormat="false" ht="30" hidden="false" customHeight="true" outlineLevel="0" collapsed="false">
      <c r="A14" s="174" t="n">
        <v>12</v>
      </c>
      <c r="B14" s="37" t="str">
        <f aca="false">'Цех убоя и переработки птицы'!A5</f>
        <v>Кабинет руководителя</v>
      </c>
      <c r="C14" s="37" t="str">
        <f aca="false">'Склад ОПМ'!B16</f>
        <v>3 контур защиты</v>
      </c>
      <c r="D14" s="37" t="s">
        <v>141</v>
      </c>
      <c r="E14" s="96" t="n">
        <v>3</v>
      </c>
      <c r="F14" s="37" t="s">
        <v>136</v>
      </c>
      <c r="G14" s="175" t="n">
        <v>44686</v>
      </c>
      <c r="H14" s="175" t="n">
        <v>44692</v>
      </c>
      <c r="I14" s="175" t="n">
        <v>44698</v>
      </c>
      <c r="J14" s="175" t="n">
        <v>44700</v>
      </c>
      <c r="K14" s="175" t="n">
        <v>44704</v>
      </c>
      <c r="L14" s="175"/>
      <c r="M14" s="140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</row>
    <row r="15" customFormat="false" ht="26.65" hidden="false" customHeight="true" outlineLevel="0" collapsed="false">
      <c r="A15" s="174" t="n">
        <v>13</v>
      </c>
      <c r="B15" s="37" t="str">
        <f aca="false">'Цех убоя и переработки птицы'!A6</f>
        <v>Кабинет тех.службы</v>
      </c>
      <c r="C15" s="37" t="s">
        <v>134</v>
      </c>
      <c r="D15" s="37" t="s">
        <v>141</v>
      </c>
      <c r="E15" s="96" t="n">
        <v>1</v>
      </c>
      <c r="F15" s="37" t="s">
        <v>136</v>
      </c>
      <c r="G15" s="175" t="n">
        <v>44686</v>
      </c>
      <c r="H15" s="175" t="n">
        <v>44692</v>
      </c>
      <c r="I15" s="175" t="n">
        <v>44698</v>
      </c>
      <c r="J15" s="175" t="n">
        <v>44700</v>
      </c>
      <c r="K15" s="175" t="n">
        <v>44704</v>
      </c>
      <c r="L15" s="175"/>
      <c r="M15" s="140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</row>
    <row r="16" customFormat="false" ht="32.2" hidden="false" customHeight="true" outlineLevel="0" collapsed="false">
      <c r="A16" s="174" t="n">
        <v>14</v>
      </c>
      <c r="B16" s="37" t="str">
        <f aca="false">'Цех убоя и переработки птицы'!A7</f>
        <v>Теплоузел</v>
      </c>
      <c r="C16" s="37" t="s">
        <v>134</v>
      </c>
      <c r="D16" s="37" t="s">
        <v>141</v>
      </c>
      <c r="E16" s="96" t="n">
        <v>1</v>
      </c>
      <c r="F16" s="37" t="s">
        <v>136</v>
      </c>
      <c r="G16" s="175" t="n">
        <v>44686</v>
      </c>
      <c r="H16" s="175" t="n">
        <v>44692</v>
      </c>
      <c r="I16" s="175" t="n">
        <v>44698</v>
      </c>
      <c r="J16" s="175" t="n">
        <v>44700</v>
      </c>
      <c r="K16" s="175" t="n">
        <v>44704</v>
      </c>
      <c r="L16" s="175"/>
      <c r="M16" s="140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</row>
    <row r="17" customFormat="false" ht="23.6" hidden="false" customHeight="false" outlineLevel="0" collapsed="false">
      <c r="A17" s="174" t="n">
        <v>15</v>
      </c>
      <c r="B17" s="37" t="str">
        <f aca="false">'Цех убоя и переработки птицы'!A8</f>
        <v>Компрессорная и холодильные установки</v>
      </c>
      <c r="C17" s="37" t="s">
        <v>134</v>
      </c>
      <c r="D17" s="37" t="s">
        <v>141</v>
      </c>
      <c r="E17" s="96" t="n">
        <v>2</v>
      </c>
      <c r="F17" s="37" t="s">
        <v>136</v>
      </c>
      <c r="G17" s="175" t="n">
        <v>44686</v>
      </c>
      <c r="H17" s="175" t="n">
        <v>44692</v>
      </c>
      <c r="I17" s="175" t="n">
        <v>44698</v>
      </c>
      <c r="J17" s="175" t="n">
        <v>44700</v>
      </c>
      <c r="K17" s="175" t="n">
        <v>44704</v>
      </c>
      <c r="L17" s="175"/>
      <c r="M17" s="140"/>
    </row>
    <row r="18" customFormat="false" ht="23.6" hidden="false" customHeight="false" outlineLevel="0" collapsed="false">
      <c r="A18" s="174" t="n">
        <v>16</v>
      </c>
      <c r="B18" s="37" t="str">
        <f aca="false">'Цех убоя и переработки птицы'!A9</f>
        <v>Щитовая</v>
      </c>
      <c r="C18" s="37" t="s">
        <v>134</v>
      </c>
      <c r="D18" s="37" t="s">
        <v>141</v>
      </c>
      <c r="E18" s="96" t="n">
        <v>5</v>
      </c>
      <c r="F18" s="37" t="s">
        <v>136</v>
      </c>
      <c r="G18" s="175" t="n">
        <v>44686</v>
      </c>
      <c r="H18" s="175" t="n">
        <v>44692</v>
      </c>
      <c r="I18" s="175" t="n">
        <v>44698</v>
      </c>
      <c r="J18" s="175" t="n">
        <v>44700</v>
      </c>
      <c r="K18" s="175" t="n">
        <v>44704</v>
      </c>
      <c r="L18" s="175"/>
      <c r="M18" s="140"/>
    </row>
    <row r="19" customFormat="false" ht="23.6" hidden="false" customHeight="false" outlineLevel="0" collapsed="false">
      <c r="A19" s="174" t="n">
        <v>17</v>
      </c>
      <c r="B19" s="37" t="str">
        <f aca="false">'Цех убоя и переработки птицы'!A10</f>
        <v>Водоподготовка</v>
      </c>
      <c r="C19" s="37" t="s">
        <v>134</v>
      </c>
      <c r="D19" s="37" t="s">
        <v>141</v>
      </c>
      <c r="E19" s="96" t="n">
        <v>2</v>
      </c>
      <c r="F19" s="37" t="s">
        <v>136</v>
      </c>
      <c r="G19" s="175" t="n">
        <v>44686</v>
      </c>
      <c r="H19" s="175" t="n">
        <v>44692</v>
      </c>
      <c r="I19" s="175" t="n">
        <v>44698</v>
      </c>
      <c r="J19" s="175" t="n">
        <v>44700</v>
      </c>
      <c r="K19" s="175" t="n">
        <v>44704</v>
      </c>
      <c r="L19" s="175"/>
      <c r="M19" s="140"/>
    </row>
    <row r="20" customFormat="false" ht="23.6" hidden="false" customHeight="false" outlineLevel="0" collapsed="false">
      <c r="A20" s="174" t="n">
        <v>18</v>
      </c>
      <c r="B20" s="37" t="str">
        <f aca="false">'Цех убоя и переработки птицы'!A11</f>
        <v>Коридор</v>
      </c>
      <c r="C20" s="37" t="s">
        <v>134</v>
      </c>
      <c r="D20" s="37" t="s">
        <v>141</v>
      </c>
      <c r="E20" s="96" t="n">
        <v>1</v>
      </c>
      <c r="F20" s="37" t="s">
        <v>136</v>
      </c>
      <c r="G20" s="175" t="n">
        <v>44686</v>
      </c>
      <c r="H20" s="175" t="n">
        <v>44692</v>
      </c>
      <c r="I20" s="175" t="n">
        <v>44698</v>
      </c>
      <c r="J20" s="175" t="n">
        <v>44700</v>
      </c>
      <c r="K20" s="175" t="n">
        <v>44704</v>
      </c>
      <c r="L20" s="175"/>
      <c r="M20" s="140"/>
    </row>
    <row r="21" customFormat="false" ht="23.6" hidden="false" customHeight="false" outlineLevel="0" collapsed="false">
      <c r="A21" s="174" t="n">
        <v>19</v>
      </c>
      <c r="B21" s="37" t="str">
        <f aca="false">'Цех убоя и переработки птицы'!A12</f>
        <v>Склад хранения моющих средств</v>
      </c>
      <c r="C21" s="37" t="s">
        <v>134</v>
      </c>
      <c r="D21" s="37" t="s">
        <v>141</v>
      </c>
      <c r="E21" s="96" t="n">
        <v>1</v>
      </c>
      <c r="F21" s="37" t="s">
        <v>136</v>
      </c>
      <c r="G21" s="175" t="n">
        <v>44686</v>
      </c>
      <c r="H21" s="175" t="n">
        <v>44692</v>
      </c>
      <c r="I21" s="175" t="n">
        <v>44698</v>
      </c>
      <c r="J21" s="175" t="n">
        <v>44700</v>
      </c>
      <c r="K21" s="175" t="n">
        <v>44704</v>
      </c>
      <c r="L21" s="175"/>
      <c r="M21" s="140"/>
    </row>
    <row r="22" customFormat="false" ht="23.6" hidden="false" customHeight="false" outlineLevel="0" collapsed="false">
      <c r="A22" s="174" t="n">
        <v>20</v>
      </c>
      <c r="B22" s="37" t="str">
        <f aca="false">'Цех убоя и переработки птицы'!A13</f>
        <v>Бытовое помещение</v>
      </c>
      <c r="C22" s="37" t="s">
        <v>134</v>
      </c>
      <c r="D22" s="37" t="s">
        <v>141</v>
      </c>
      <c r="E22" s="96" t="n">
        <v>1</v>
      </c>
      <c r="F22" s="37" t="s">
        <v>136</v>
      </c>
      <c r="G22" s="175" t="n">
        <v>44686</v>
      </c>
      <c r="H22" s="175" t="n">
        <v>44692</v>
      </c>
      <c r="I22" s="175" t="n">
        <v>44698</v>
      </c>
      <c r="J22" s="175" t="n">
        <v>44700</v>
      </c>
      <c r="K22" s="175" t="n">
        <v>44704</v>
      </c>
      <c r="L22" s="175"/>
    </row>
    <row r="23" customFormat="false" ht="23.6" hidden="false" customHeight="false" outlineLevel="0" collapsed="false">
      <c r="A23" s="174" t="n">
        <v>21</v>
      </c>
      <c r="B23" s="37" t="str">
        <f aca="false">'Цех убоя и переработки птицы'!A14</f>
        <v>Вскрывочная</v>
      </c>
      <c r="C23" s="37" t="s">
        <v>134</v>
      </c>
      <c r="D23" s="37" t="s">
        <v>141</v>
      </c>
      <c r="E23" s="96" t="n">
        <v>1</v>
      </c>
      <c r="F23" s="37" t="s">
        <v>136</v>
      </c>
      <c r="G23" s="175" t="n">
        <v>44686</v>
      </c>
      <c r="H23" s="175" t="n">
        <v>44692</v>
      </c>
      <c r="I23" s="175" t="n">
        <v>44698</v>
      </c>
      <c r="J23" s="175" t="n">
        <v>44700</v>
      </c>
      <c r="K23" s="175" t="n">
        <v>44704</v>
      </c>
      <c r="L23" s="175"/>
    </row>
    <row r="24" customFormat="false" ht="23.6" hidden="false" customHeight="false" outlineLevel="0" collapsed="false">
      <c r="A24" s="174" t="n">
        <v>22</v>
      </c>
      <c r="B24" s="37" t="str">
        <f aca="false">'Цех убоя и переработки птицы'!A15</f>
        <v>Раздевалки</v>
      </c>
      <c r="C24" s="37" t="s">
        <v>134</v>
      </c>
      <c r="D24" s="37" t="s">
        <v>141</v>
      </c>
      <c r="E24" s="96" t="n">
        <v>3</v>
      </c>
      <c r="F24" s="37" t="s">
        <v>136</v>
      </c>
      <c r="G24" s="175" t="n">
        <v>44686</v>
      </c>
      <c r="H24" s="175" t="n">
        <v>44692</v>
      </c>
      <c r="I24" s="175" t="n">
        <v>44698</v>
      </c>
      <c r="J24" s="175" t="n">
        <v>44700</v>
      </c>
      <c r="K24" s="175" t="n">
        <v>44704</v>
      </c>
      <c r="L24" s="175"/>
    </row>
    <row r="25" customFormat="false" ht="23.85" hidden="false" customHeight="false" outlineLevel="0" collapsed="false">
      <c r="A25" s="174" t="n">
        <v>23</v>
      </c>
      <c r="B25" s="37" t="str">
        <f aca="false">'Цех убоя и переработки птицы'!A16</f>
        <v>Кабинет мастеров и учетчиков</v>
      </c>
      <c r="C25" s="37" t="s">
        <v>134</v>
      </c>
      <c r="D25" s="37" t="s">
        <v>141</v>
      </c>
      <c r="E25" s="96" t="n">
        <v>2</v>
      </c>
      <c r="F25" s="37" t="s">
        <v>136</v>
      </c>
      <c r="G25" s="175" t="n">
        <v>44686</v>
      </c>
      <c r="H25" s="175" t="n">
        <v>44692</v>
      </c>
      <c r="I25" s="175" t="n">
        <v>44698</v>
      </c>
      <c r="J25" s="175" t="n">
        <v>44700</v>
      </c>
      <c r="K25" s="175" t="n">
        <v>44704</v>
      </c>
      <c r="L25" s="175"/>
    </row>
    <row r="26" customFormat="false" ht="23.85" hidden="false" customHeight="false" outlineLevel="0" collapsed="false">
      <c r="A26" s="174" t="n">
        <v>24</v>
      </c>
      <c r="B26" s="37" t="str">
        <f aca="false">'Цех убоя и переработки птицы'!A17</f>
        <v>Производственное помещение</v>
      </c>
      <c r="C26" s="37" t="s">
        <v>134</v>
      </c>
      <c r="D26" s="37" t="s">
        <v>135</v>
      </c>
      <c r="E26" s="96" t="n">
        <v>1</v>
      </c>
      <c r="F26" s="37" t="s">
        <v>136</v>
      </c>
      <c r="G26" s="175" t="n">
        <v>44686</v>
      </c>
      <c r="H26" s="175" t="n">
        <v>44692</v>
      </c>
      <c r="I26" s="175" t="n">
        <v>44698</v>
      </c>
      <c r="J26" s="175" t="n">
        <v>44700</v>
      </c>
      <c r="K26" s="175" t="n">
        <v>44704</v>
      </c>
      <c r="L26" s="175"/>
    </row>
    <row r="27" customFormat="false" ht="23.85" hidden="false" customHeight="false" outlineLevel="0" collapsed="false">
      <c r="A27" s="174" t="n">
        <v>25</v>
      </c>
      <c r="B27" s="37" t="str">
        <f aca="false">'Цех убоя и переработки птицы'!A18</f>
        <v>Производственный цех</v>
      </c>
      <c r="C27" s="37" t="s">
        <v>134</v>
      </c>
      <c r="D27" s="37" t="s">
        <v>135</v>
      </c>
      <c r="E27" s="96" t="n">
        <v>15</v>
      </c>
      <c r="F27" s="37" t="s">
        <v>136</v>
      </c>
      <c r="G27" s="175" t="n">
        <v>44686</v>
      </c>
      <c r="H27" s="175" t="n">
        <v>44692</v>
      </c>
      <c r="I27" s="175" t="n">
        <v>44698</v>
      </c>
      <c r="J27" s="175" t="n">
        <v>44700</v>
      </c>
      <c r="K27" s="175" t="n">
        <v>44704</v>
      </c>
      <c r="L27" s="175"/>
    </row>
    <row r="28" customFormat="false" ht="23.85" hidden="false" customHeight="false" outlineLevel="0" collapsed="false">
      <c r="A28" s="174" t="n">
        <v>26</v>
      </c>
      <c r="B28" s="37" t="str">
        <f aca="false">'Цех убоя и переработки птицы'!A19</f>
        <v>Кабинет мастеров и учетчиков</v>
      </c>
      <c r="C28" s="37" t="s">
        <v>134</v>
      </c>
      <c r="D28" s="37" t="s">
        <v>135</v>
      </c>
      <c r="E28" s="96" t="n">
        <v>1</v>
      </c>
      <c r="F28" s="37" t="s">
        <v>136</v>
      </c>
      <c r="G28" s="175" t="n">
        <v>44686</v>
      </c>
      <c r="H28" s="175" t="n">
        <v>44692</v>
      </c>
      <c r="I28" s="175" t="n">
        <v>44698</v>
      </c>
      <c r="J28" s="175" t="n">
        <v>44700</v>
      </c>
      <c r="K28" s="175" t="n">
        <v>44704</v>
      </c>
      <c r="L28" s="175"/>
    </row>
    <row r="29" customFormat="false" ht="23.85" hidden="false" customHeight="false" outlineLevel="0" collapsed="false">
      <c r="A29" s="174" t="n">
        <v>27</v>
      </c>
      <c r="B29" s="37" t="str">
        <f aca="false">'Цех убоя и переработки птицы'!A20</f>
        <v>Раздевалки</v>
      </c>
      <c r="C29" s="37" t="s">
        <v>134</v>
      </c>
      <c r="D29" s="37" t="s">
        <v>135</v>
      </c>
      <c r="E29" s="96" t="n">
        <v>1</v>
      </c>
      <c r="F29" s="37" t="s">
        <v>136</v>
      </c>
      <c r="G29" s="175" t="n">
        <v>44686</v>
      </c>
      <c r="H29" s="175" t="n">
        <v>44692</v>
      </c>
      <c r="I29" s="175" t="n">
        <v>44698</v>
      </c>
      <c r="J29" s="175" t="n">
        <v>44700</v>
      </c>
      <c r="K29" s="175" t="n">
        <v>44704</v>
      </c>
      <c r="L29" s="175"/>
    </row>
    <row r="30" customFormat="false" ht="23.85" hidden="false" customHeight="false" outlineLevel="0" collapsed="false">
      <c r="A30" s="174" t="n">
        <v>28</v>
      </c>
      <c r="B30" s="37" t="str">
        <f aca="false">'Цех убоя и переработки птицы'!A21</f>
        <v>Помещение рядом с раздевалками</v>
      </c>
      <c r="C30" s="37" t="s">
        <v>134</v>
      </c>
      <c r="D30" s="37" t="s">
        <v>135</v>
      </c>
      <c r="E30" s="96" t="n">
        <v>1</v>
      </c>
      <c r="F30" s="37" t="s">
        <v>136</v>
      </c>
      <c r="G30" s="175" t="n">
        <v>44686</v>
      </c>
      <c r="H30" s="175" t="n">
        <v>44692</v>
      </c>
      <c r="I30" s="175" t="n">
        <v>44698</v>
      </c>
      <c r="J30" s="175" t="n">
        <v>44700</v>
      </c>
      <c r="K30" s="175" t="n">
        <v>44704</v>
      </c>
      <c r="L30" s="175"/>
    </row>
    <row r="31" customFormat="false" ht="23.85" hidden="false" customHeight="false" outlineLevel="0" collapsed="false">
      <c r="A31" s="174" t="n">
        <v>29</v>
      </c>
      <c r="B31" s="37" t="str">
        <f aca="false">'Цех убоя и переработки птицы'!A22</f>
        <v>Коридор</v>
      </c>
      <c r="C31" s="37" t="s">
        <v>134</v>
      </c>
      <c r="D31" s="37" t="s">
        <v>135</v>
      </c>
      <c r="E31" s="96" t="n">
        <v>3</v>
      </c>
      <c r="F31" s="37" t="s">
        <v>136</v>
      </c>
      <c r="G31" s="175" t="n">
        <v>44686</v>
      </c>
      <c r="H31" s="175" t="n">
        <v>44692</v>
      </c>
      <c r="I31" s="175" t="n">
        <v>44698</v>
      </c>
      <c r="J31" s="175" t="n">
        <v>44700</v>
      </c>
      <c r="K31" s="175" t="n">
        <v>44704</v>
      </c>
      <c r="L31" s="175"/>
    </row>
    <row r="32" customFormat="false" ht="23.85" hidden="false" customHeight="false" outlineLevel="0" collapsed="false">
      <c r="A32" s="174" t="n">
        <v>30</v>
      </c>
      <c r="B32" s="37" t="str">
        <f aca="false">'Цех убоя и переработки птицы'!A23</f>
        <v>Вход склад инженерный</v>
      </c>
      <c r="C32" s="37" t="s">
        <v>134</v>
      </c>
      <c r="D32" s="37" t="s">
        <v>135</v>
      </c>
      <c r="E32" s="96" t="n">
        <v>1</v>
      </c>
      <c r="F32" s="37" t="s">
        <v>136</v>
      </c>
      <c r="G32" s="175" t="n">
        <v>44686</v>
      </c>
      <c r="H32" s="175" t="n">
        <v>44692</v>
      </c>
      <c r="I32" s="175" t="n">
        <v>44698</v>
      </c>
      <c r="J32" s="175" t="n">
        <v>44700</v>
      </c>
      <c r="K32" s="175" t="n">
        <v>44704</v>
      </c>
      <c r="L32" s="175"/>
    </row>
    <row r="33" customFormat="false" ht="23.85" hidden="false" customHeight="false" outlineLevel="0" collapsed="false">
      <c r="A33" s="174" t="n">
        <v>31</v>
      </c>
      <c r="B33" s="37" t="str">
        <f aca="false">'Цех убоя и переработки птицы'!A24</f>
        <v>Кабинет мастеров и учетчиков</v>
      </c>
      <c r="C33" s="37" t="s">
        <v>134</v>
      </c>
      <c r="D33" s="37" t="s">
        <v>106</v>
      </c>
      <c r="E33" s="96" t="n">
        <v>2</v>
      </c>
      <c r="F33" s="37" t="s">
        <v>136</v>
      </c>
      <c r="G33" s="175" t="n">
        <v>44686</v>
      </c>
      <c r="H33" s="175" t="n">
        <v>44692</v>
      </c>
      <c r="I33" s="175" t="n">
        <v>44698</v>
      </c>
      <c r="J33" s="175" t="n">
        <v>44700</v>
      </c>
      <c r="K33" s="175" t="n">
        <v>44704</v>
      </c>
      <c r="L33" s="175"/>
    </row>
    <row r="34" customFormat="false" ht="23.85" hidden="false" customHeight="false" outlineLevel="0" collapsed="false">
      <c r="A34" s="174" t="n">
        <v>32</v>
      </c>
      <c r="B34" s="37" t="str">
        <f aca="false">'Цех убоя и переработки птицы'!A25</f>
        <v>Кабинет руководителя</v>
      </c>
      <c r="C34" s="37" t="s">
        <v>134</v>
      </c>
      <c r="D34" s="37" t="s">
        <v>106</v>
      </c>
      <c r="E34" s="96" t="n">
        <v>1</v>
      </c>
      <c r="F34" s="37" t="s">
        <v>136</v>
      </c>
      <c r="G34" s="175" t="n">
        <v>44686</v>
      </c>
      <c r="H34" s="175" t="n">
        <v>44692</v>
      </c>
      <c r="I34" s="175" t="n">
        <v>44698</v>
      </c>
      <c r="J34" s="175" t="n">
        <v>44700</v>
      </c>
      <c r="K34" s="175" t="n">
        <v>44704</v>
      </c>
      <c r="L34" s="175"/>
    </row>
    <row r="35" customFormat="false" ht="23.85" hidden="false" customHeight="false" outlineLevel="0" collapsed="false">
      <c r="A35" s="174" t="n">
        <v>33</v>
      </c>
      <c r="B35" s="37" t="str">
        <f aca="false">'Цех убоя и переработки птицы'!A26</f>
        <v>Кабинет тех.службы</v>
      </c>
      <c r="C35" s="37" t="s">
        <v>134</v>
      </c>
      <c r="D35" s="37" t="s">
        <v>106</v>
      </c>
      <c r="E35" s="96" t="n">
        <v>1</v>
      </c>
      <c r="F35" s="37" t="s">
        <v>136</v>
      </c>
      <c r="G35" s="175" t="n">
        <v>44686</v>
      </c>
      <c r="H35" s="175" t="n">
        <v>44692</v>
      </c>
      <c r="I35" s="175" t="n">
        <v>44698</v>
      </c>
      <c r="J35" s="175" t="n">
        <v>44700</v>
      </c>
      <c r="K35" s="175" t="n">
        <v>44704</v>
      </c>
      <c r="L35" s="175"/>
    </row>
    <row r="36" customFormat="false" ht="23.85" hidden="false" customHeight="false" outlineLevel="0" collapsed="false">
      <c r="A36" s="174" t="n">
        <v>34</v>
      </c>
      <c r="B36" s="37" t="str">
        <f aca="false">'Цех убоя и переработки птицы'!A27</f>
        <v>Раздевалки</v>
      </c>
      <c r="C36" s="37" t="s">
        <v>134</v>
      </c>
      <c r="D36" s="37" t="s">
        <v>106</v>
      </c>
      <c r="E36" s="96" t="n">
        <v>3</v>
      </c>
      <c r="F36" s="37" t="s">
        <v>136</v>
      </c>
      <c r="G36" s="175" t="n">
        <v>44686</v>
      </c>
      <c r="H36" s="175" t="n">
        <v>44692</v>
      </c>
      <c r="I36" s="175" t="n">
        <v>44698</v>
      </c>
      <c r="J36" s="175" t="n">
        <v>44700</v>
      </c>
      <c r="K36" s="175" t="n">
        <v>44704</v>
      </c>
      <c r="L36" s="175"/>
    </row>
    <row r="37" customFormat="false" ht="23.85" hidden="false" customHeight="false" outlineLevel="0" collapsed="false">
      <c r="A37" s="174" t="n">
        <v>35</v>
      </c>
      <c r="B37" s="37" t="str">
        <f aca="false">'Цех убоя и переработки птицы'!A28</f>
        <v>Коридор</v>
      </c>
      <c r="C37" s="37" t="s">
        <v>134</v>
      </c>
      <c r="D37" s="37" t="s">
        <v>106</v>
      </c>
      <c r="E37" s="96" t="n">
        <v>1</v>
      </c>
      <c r="F37" s="37" t="s">
        <v>136</v>
      </c>
      <c r="G37" s="175" t="n">
        <v>44686</v>
      </c>
      <c r="H37" s="175" t="n">
        <v>44692</v>
      </c>
      <c r="I37" s="175" t="n">
        <v>44698</v>
      </c>
      <c r="J37" s="175" t="n">
        <v>44700</v>
      </c>
      <c r="K37" s="175" t="n">
        <v>44704</v>
      </c>
      <c r="L37" s="175"/>
    </row>
    <row r="38" customFormat="false" ht="23.85" hidden="false" customHeight="false" outlineLevel="0" collapsed="false">
      <c r="A38" s="174" t="n">
        <v>36</v>
      </c>
      <c r="B38" s="37" t="s">
        <v>426</v>
      </c>
      <c r="C38" s="37" t="s">
        <v>143</v>
      </c>
      <c r="D38" s="37" t="s">
        <v>141</v>
      </c>
      <c r="E38" s="96" t="n">
        <v>42</v>
      </c>
      <c r="F38" s="37" t="s">
        <v>139</v>
      </c>
      <c r="G38" s="175" t="n">
        <v>44686</v>
      </c>
      <c r="H38" s="175" t="n">
        <v>44692</v>
      </c>
      <c r="I38" s="175" t="n">
        <v>44698</v>
      </c>
      <c r="J38" s="175" t="n">
        <v>44700</v>
      </c>
      <c r="K38" s="175" t="n">
        <v>44704</v>
      </c>
      <c r="L38" s="175"/>
    </row>
    <row r="39" customFormat="false" ht="23.85" hidden="false" customHeight="false" outlineLevel="0" collapsed="false">
      <c r="A39" s="174" t="n">
        <v>37</v>
      </c>
      <c r="B39" s="35" t="s">
        <v>189</v>
      </c>
      <c r="C39" s="37" t="s">
        <v>134</v>
      </c>
      <c r="D39" s="37" t="s">
        <v>141</v>
      </c>
      <c r="E39" s="96" t="n">
        <v>4</v>
      </c>
      <c r="F39" s="37" t="s">
        <v>136</v>
      </c>
      <c r="G39" s="175" t="n">
        <v>44686</v>
      </c>
      <c r="H39" s="175" t="n">
        <v>44692</v>
      </c>
      <c r="I39" s="175" t="n">
        <v>44698</v>
      </c>
      <c r="J39" s="175" t="n">
        <v>44700</v>
      </c>
      <c r="K39" s="175" t="n">
        <v>44704</v>
      </c>
      <c r="L39" s="175"/>
    </row>
    <row r="40" customFormat="false" ht="23.85" hidden="false" customHeight="false" outlineLevel="0" collapsed="false">
      <c r="A40" s="174" t="n">
        <v>38</v>
      </c>
      <c r="B40" s="35" t="s">
        <v>191</v>
      </c>
      <c r="C40" s="37" t="s">
        <v>134</v>
      </c>
      <c r="D40" s="37" t="s">
        <v>141</v>
      </c>
      <c r="E40" s="96" t="n">
        <v>4</v>
      </c>
      <c r="F40" s="37" t="s">
        <v>136</v>
      </c>
      <c r="G40" s="175" t="n">
        <v>44686</v>
      </c>
      <c r="H40" s="175" t="n">
        <v>44692</v>
      </c>
      <c r="I40" s="175" t="n">
        <v>44698</v>
      </c>
      <c r="J40" s="175" t="n">
        <v>44700</v>
      </c>
      <c r="K40" s="175" t="n">
        <v>44704</v>
      </c>
      <c r="L40" s="175"/>
    </row>
    <row r="41" customFormat="false" ht="23.85" hidden="false" customHeight="false" outlineLevel="0" collapsed="false">
      <c r="A41" s="174" t="n">
        <v>39</v>
      </c>
      <c r="B41" s="35" t="s">
        <v>193</v>
      </c>
      <c r="C41" s="37" t="s">
        <v>134</v>
      </c>
      <c r="D41" s="37" t="s">
        <v>141</v>
      </c>
      <c r="E41" s="96" t="n">
        <v>12</v>
      </c>
      <c r="F41" s="37" t="s">
        <v>136</v>
      </c>
      <c r="G41" s="175" t="n">
        <v>44686</v>
      </c>
      <c r="H41" s="175" t="n">
        <v>44692</v>
      </c>
      <c r="I41" s="175" t="n">
        <v>44698</v>
      </c>
      <c r="J41" s="175" t="n">
        <v>44700</v>
      </c>
      <c r="K41" s="175" t="n">
        <v>44704</v>
      </c>
      <c r="L41" s="175"/>
    </row>
    <row r="42" customFormat="false" ht="23.85" hidden="false" customHeight="false" outlineLevel="0" collapsed="false">
      <c r="A42" s="174" t="n">
        <v>40</v>
      </c>
      <c r="B42" s="35" t="s">
        <v>195</v>
      </c>
      <c r="C42" s="37" t="s">
        <v>134</v>
      </c>
      <c r="D42" s="37" t="s">
        <v>141</v>
      </c>
      <c r="E42" s="96" t="n">
        <v>2</v>
      </c>
      <c r="F42" s="37" t="s">
        <v>136</v>
      </c>
      <c r="G42" s="175" t="n">
        <v>44686</v>
      </c>
      <c r="H42" s="175" t="n">
        <v>44692</v>
      </c>
      <c r="I42" s="175" t="n">
        <v>44698</v>
      </c>
      <c r="J42" s="175" t="n">
        <v>44700</v>
      </c>
      <c r="K42" s="175" t="n">
        <v>44704</v>
      </c>
      <c r="L42" s="175"/>
    </row>
    <row r="43" customFormat="false" ht="23.85" hidden="false" customHeight="false" outlineLevel="0" collapsed="false">
      <c r="A43" s="174" t="n">
        <v>41</v>
      </c>
      <c r="B43" s="35" t="s">
        <v>189</v>
      </c>
      <c r="C43" s="37" t="s">
        <v>134</v>
      </c>
      <c r="D43" s="37" t="s">
        <v>135</v>
      </c>
      <c r="E43" s="96" t="n">
        <v>2</v>
      </c>
      <c r="F43" s="37" t="s">
        <v>136</v>
      </c>
      <c r="G43" s="175" t="n">
        <v>44686</v>
      </c>
      <c r="H43" s="175" t="n">
        <v>44692</v>
      </c>
      <c r="I43" s="175" t="n">
        <v>44698</v>
      </c>
      <c r="J43" s="175" t="n">
        <v>44700</v>
      </c>
      <c r="K43" s="175" t="n">
        <v>44704</v>
      </c>
      <c r="L43" s="175"/>
    </row>
    <row r="44" customFormat="false" ht="23.85" hidden="false" customHeight="false" outlineLevel="0" collapsed="false">
      <c r="A44" s="174" t="n">
        <v>42</v>
      </c>
      <c r="B44" s="35" t="s">
        <v>193</v>
      </c>
      <c r="C44" s="37" t="s">
        <v>134</v>
      </c>
      <c r="D44" s="37" t="s">
        <v>135</v>
      </c>
      <c r="E44" s="96" t="n">
        <v>5</v>
      </c>
      <c r="F44" s="37" t="s">
        <v>136</v>
      </c>
      <c r="G44" s="175" t="n">
        <v>44686</v>
      </c>
      <c r="H44" s="175" t="n">
        <v>44692</v>
      </c>
      <c r="I44" s="175" t="n">
        <v>44698</v>
      </c>
      <c r="J44" s="175" t="n">
        <v>44700</v>
      </c>
      <c r="K44" s="175" t="n">
        <v>44704</v>
      </c>
      <c r="L44" s="175"/>
    </row>
    <row r="45" customFormat="false" ht="23.85" hidden="false" customHeight="false" outlineLevel="0" collapsed="false">
      <c r="A45" s="174" t="n">
        <v>43</v>
      </c>
      <c r="B45" s="35" t="s">
        <v>195</v>
      </c>
      <c r="C45" s="37" t="s">
        <v>134</v>
      </c>
      <c r="D45" s="37" t="s">
        <v>135</v>
      </c>
      <c r="E45" s="96" t="n">
        <v>1</v>
      </c>
      <c r="F45" s="37" t="s">
        <v>136</v>
      </c>
      <c r="G45" s="175" t="n">
        <v>44686</v>
      </c>
      <c r="H45" s="175" t="n">
        <v>44692</v>
      </c>
      <c r="I45" s="175" t="n">
        <v>44698</v>
      </c>
      <c r="J45" s="175" t="n">
        <v>44700</v>
      </c>
      <c r="K45" s="175" t="n">
        <v>44704</v>
      </c>
      <c r="L45" s="175"/>
    </row>
    <row r="46" customFormat="false" ht="23.85" hidden="false" customHeight="false" outlineLevel="0" collapsed="false">
      <c r="A46" s="174" t="n">
        <v>44</v>
      </c>
      <c r="B46" s="35" t="s">
        <v>197</v>
      </c>
      <c r="C46" s="37" t="s">
        <v>143</v>
      </c>
      <c r="D46" s="37" t="s">
        <v>141</v>
      </c>
      <c r="E46" s="96" t="n">
        <v>21</v>
      </c>
      <c r="F46" s="37" t="s">
        <v>139</v>
      </c>
      <c r="G46" s="175" t="n">
        <v>44686</v>
      </c>
      <c r="H46" s="175" t="n">
        <v>44692</v>
      </c>
      <c r="I46" s="175" t="n">
        <v>44698</v>
      </c>
      <c r="J46" s="175" t="n">
        <v>44700</v>
      </c>
      <c r="K46" s="175" t="n">
        <v>44704</v>
      </c>
      <c r="L46" s="175"/>
    </row>
    <row r="47" customFormat="false" ht="23.85" hidden="false" customHeight="false" outlineLevel="0" collapsed="false">
      <c r="A47" s="174" t="n">
        <v>45</v>
      </c>
      <c r="B47" s="35" t="s">
        <v>174</v>
      </c>
      <c r="C47" s="37" t="s">
        <v>134</v>
      </c>
      <c r="D47" s="37" t="s">
        <v>141</v>
      </c>
      <c r="E47" s="96" t="n">
        <v>20</v>
      </c>
      <c r="F47" s="37" t="s">
        <v>136</v>
      </c>
      <c r="G47" s="175" t="n">
        <v>44686</v>
      </c>
      <c r="H47" s="175" t="n">
        <v>44692</v>
      </c>
      <c r="I47" s="175" t="n">
        <v>44698</v>
      </c>
      <c r="J47" s="175" t="n">
        <v>44700</v>
      </c>
      <c r="K47" s="175" t="n">
        <v>44704</v>
      </c>
      <c r="L47" s="175"/>
    </row>
    <row r="48" customFormat="false" ht="23.85" hidden="false" customHeight="false" outlineLevel="0" collapsed="false">
      <c r="A48" s="174" t="n">
        <v>46</v>
      </c>
      <c r="B48" s="35" t="s">
        <v>176</v>
      </c>
      <c r="C48" s="37" t="s">
        <v>134</v>
      </c>
      <c r="D48" s="37" t="s">
        <v>141</v>
      </c>
      <c r="E48" s="96" t="n">
        <v>1</v>
      </c>
      <c r="F48" s="37" t="s">
        <v>136</v>
      </c>
      <c r="G48" s="175" t="n">
        <v>44686</v>
      </c>
      <c r="H48" s="175" t="n">
        <v>44692</v>
      </c>
      <c r="I48" s="175" t="n">
        <v>44698</v>
      </c>
      <c r="J48" s="175" t="n">
        <v>44700</v>
      </c>
      <c r="K48" s="175" t="n">
        <v>44704</v>
      </c>
      <c r="L48" s="175"/>
    </row>
    <row r="49" customFormat="false" ht="23.85" hidden="false" customHeight="false" outlineLevel="0" collapsed="false">
      <c r="A49" s="174" t="n">
        <v>47</v>
      </c>
      <c r="B49" s="35" t="s">
        <v>160</v>
      </c>
      <c r="C49" s="37" t="s">
        <v>134</v>
      </c>
      <c r="D49" s="37" t="s">
        <v>141</v>
      </c>
      <c r="E49" s="96" t="n">
        <v>1</v>
      </c>
      <c r="F49" s="37" t="s">
        <v>136</v>
      </c>
      <c r="G49" s="175" t="n">
        <v>44686</v>
      </c>
      <c r="H49" s="175" t="n">
        <v>44692</v>
      </c>
      <c r="I49" s="175" t="n">
        <v>44698</v>
      </c>
      <c r="J49" s="175" t="n">
        <v>44700</v>
      </c>
      <c r="K49" s="175" t="n">
        <v>44704</v>
      </c>
      <c r="L49" s="175"/>
    </row>
    <row r="50" customFormat="false" ht="23.85" hidden="false" customHeight="false" outlineLevel="0" collapsed="false">
      <c r="A50" s="174" t="n">
        <v>48</v>
      </c>
      <c r="B50" s="35" t="s">
        <v>177</v>
      </c>
      <c r="C50" s="37" t="s">
        <v>134</v>
      </c>
      <c r="D50" s="37" t="s">
        <v>141</v>
      </c>
      <c r="E50" s="96" t="n">
        <v>2</v>
      </c>
      <c r="F50" s="37" t="s">
        <v>136</v>
      </c>
      <c r="G50" s="175" t="n">
        <v>44686</v>
      </c>
      <c r="H50" s="175" t="n">
        <v>44692</v>
      </c>
      <c r="I50" s="175" t="n">
        <v>44698</v>
      </c>
      <c r="J50" s="175" t="n">
        <v>44700</v>
      </c>
      <c r="K50" s="175" t="n">
        <v>44704</v>
      </c>
      <c r="L50" s="175"/>
    </row>
    <row r="51" customFormat="false" ht="23.85" hidden="false" customHeight="false" outlineLevel="0" collapsed="false">
      <c r="A51" s="174" t="n">
        <v>49</v>
      </c>
      <c r="B51" s="35" t="s">
        <v>178</v>
      </c>
      <c r="C51" s="37" t="s">
        <v>134</v>
      </c>
      <c r="D51" s="37" t="s">
        <v>141</v>
      </c>
      <c r="E51" s="96" t="n">
        <v>11</v>
      </c>
      <c r="F51" s="37" t="s">
        <v>136</v>
      </c>
      <c r="G51" s="175" t="n">
        <v>44686</v>
      </c>
      <c r="H51" s="175" t="n">
        <v>44692</v>
      </c>
      <c r="I51" s="175" t="n">
        <v>44698</v>
      </c>
      <c r="J51" s="175" t="n">
        <v>44700</v>
      </c>
      <c r="K51" s="175" t="n">
        <v>44704</v>
      </c>
      <c r="L51" s="175"/>
    </row>
    <row r="52" customFormat="false" ht="23.85" hidden="false" customHeight="false" outlineLevel="0" collapsed="false">
      <c r="A52" s="174" t="n">
        <v>50</v>
      </c>
      <c r="B52" s="35" t="s">
        <v>180</v>
      </c>
      <c r="C52" s="37" t="s">
        <v>134</v>
      </c>
      <c r="D52" s="37" t="s">
        <v>141</v>
      </c>
      <c r="E52" s="96" t="n">
        <v>1</v>
      </c>
      <c r="F52" s="37" t="s">
        <v>136</v>
      </c>
      <c r="G52" s="175" t="n">
        <v>44686</v>
      </c>
      <c r="H52" s="175" t="n">
        <v>44692</v>
      </c>
      <c r="I52" s="175" t="n">
        <v>44698</v>
      </c>
      <c r="J52" s="175" t="n">
        <v>44700</v>
      </c>
      <c r="K52" s="175" t="n">
        <v>44704</v>
      </c>
      <c r="L52" s="175"/>
    </row>
    <row r="53" customFormat="false" ht="23.85" hidden="false" customHeight="false" outlineLevel="0" collapsed="false">
      <c r="A53" s="174" t="n">
        <v>51</v>
      </c>
      <c r="B53" s="35" t="s">
        <v>181</v>
      </c>
      <c r="C53" s="37" t="s">
        <v>134</v>
      </c>
      <c r="D53" s="37" t="s">
        <v>141</v>
      </c>
      <c r="E53" s="96" t="n">
        <v>1</v>
      </c>
      <c r="F53" s="37" t="s">
        <v>136</v>
      </c>
      <c r="G53" s="175" t="n">
        <v>44686</v>
      </c>
      <c r="H53" s="175" t="n">
        <v>44692</v>
      </c>
      <c r="I53" s="175" t="n">
        <v>44698</v>
      </c>
      <c r="J53" s="175" t="n">
        <v>44700</v>
      </c>
      <c r="K53" s="175" t="n">
        <v>44704</v>
      </c>
      <c r="L53" s="175"/>
    </row>
    <row r="54" customFormat="false" ht="23.85" hidden="false" customHeight="false" outlineLevel="0" collapsed="false">
      <c r="A54" s="174" t="n">
        <v>52</v>
      </c>
      <c r="B54" s="35" t="s">
        <v>182</v>
      </c>
      <c r="C54" s="37" t="s">
        <v>134</v>
      </c>
      <c r="D54" s="37" t="s">
        <v>141</v>
      </c>
      <c r="E54" s="96" t="n">
        <v>1</v>
      </c>
      <c r="F54" s="37" t="s">
        <v>136</v>
      </c>
      <c r="G54" s="175" t="n">
        <v>44686</v>
      </c>
      <c r="H54" s="175" t="n">
        <v>44692</v>
      </c>
      <c r="I54" s="175" t="n">
        <v>44698</v>
      </c>
      <c r="J54" s="175" t="n">
        <v>44700</v>
      </c>
      <c r="K54" s="175" t="n">
        <v>44704</v>
      </c>
      <c r="L54" s="175"/>
    </row>
    <row r="55" customFormat="false" ht="23.85" hidden="false" customHeight="false" outlineLevel="0" collapsed="false">
      <c r="A55" s="174" t="n">
        <v>53</v>
      </c>
      <c r="B55" s="35" t="s">
        <v>183</v>
      </c>
      <c r="C55" s="37" t="s">
        <v>134</v>
      </c>
      <c r="D55" s="37" t="s">
        <v>141</v>
      </c>
      <c r="E55" s="96" t="n">
        <v>2</v>
      </c>
      <c r="F55" s="37" t="s">
        <v>136</v>
      </c>
      <c r="G55" s="175" t="n">
        <v>44686</v>
      </c>
      <c r="H55" s="175" t="n">
        <v>44692</v>
      </c>
      <c r="I55" s="175" t="n">
        <v>44698</v>
      </c>
      <c r="J55" s="175" t="n">
        <v>44700</v>
      </c>
      <c r="K55" s="175" t="n">
        <v>44704</v>
      </c>
      <c r="L55" s="175"/>
    </row>
    <row r="56" customFormat="false" ht="23.85" hidden="false" customHeight="false" outlineLevel="0" collapsed="false">
      <c r="A56" s="174" t="n">
        <v>54</v>
      </c>
      <c r="B56" s="35" t="s">
        <v>184</v>
      </c>
      <c r="C56" s="37" t="s">
        <v>134</v>
      </c>
      <c r="D56" s="37" t="s">
        <v>141</v>
      </c>
      <c r="E56" s="96" t="n">
        <v>2</v>
      </c>
      <c r="F56" s="37" t="s">
        <v>136</v>
      </c>
      <c r="G56" s="175" t="n">
        <v>44686</v>
      </c>
      <c r="H56" s="175" t="n">
        <v>44692</v>
      </c>
      <c r="I56" s="175" t="n">
        <v>44698</v>
      </c>
      <c r="J56" s="175" t="n">
        <v>44700</v>
      </c>
      <c r="K56" s="175" t="n">
        <v>44704</v>
      </c>
      <c r="L56" s="175"/>
    </row>
    <row r="57" customFormat="false" ht="23.85" hidden="false" customHeight="false" outlineLevel="0" collapsed="false">
      <c r="A57" s="174" t="n">
        <v>55</v>
      </c>
      <c r="B57" s="35" t="s">
        <v>185</v>
      </c>
      <c r="C57" s="37" t="s">
        <v>134</v>
      </c>
      <c r="D57" s="37" t="s">
        <v>141</v>
      </c>
      <c r="E57" s="96" t="n">
        <v>1</v>
      </c>
      <c r="F57" s="37" t="s">
        <v>136</v>
      </c>
      <c r="G57" s="175" t="n">
        <v>44686</v>
      </c>
      <c r="H57" s="175" t="n">
        <v>44692</v>
      </c>
      <c r="I57" s="175" t="n">
        <v>44698</v>
      </c>
      <c r="J57" s="175" t="n">
        <v>44700</v>
      </c>
      <c r="K57" s="175" t="n">
        <v>44704</v>
      </c>
      <c r="L57" s="175"/>
    </row>
    <row r="58" customFormat="false" ht="23.85" hidden="false" customHeight="false" outlineLevel="0" collapsed="false">
      <c r="A58" s="174" t="n">
        <v>56</v>
      </c>
      <c r="B58" s="35" t="s">
        <v>160</v>
      </c>
      <c r="C58" s="37" t="s">
        <v>134</v>
      </c>
      <c r="D58" s="37" t="s">
        <v>135</v>
      </c>
      <c r="E58" s="96" t="n">
        <v>1</v>
      </c>
      <c r="F58" s="37" t="s">
        <v>136</v>
      </c>
      <c r="G58" s="175" t="n">
        <v>44686</v>
      </c>
      <c r="H58" s="175" t="n">
        <v>44692</v>
      </c>
      <c r="I58" s="175" t="n">
        <v>44698</v>
      </c>
      <c r="J58" s="175" t="n">
        <v>44700</v>
      </c>
      <c r="K58" s="175" t="n">
        <v>44704</v>
      </c>
      <c r="L58" s="175"/>
    </row>
    <row r="59" customFormat="false" ht="23.85" hidden="false" customHeight="false" outlineLevel="0" collapsed="false">
      <c r="A59" s="174" t="n">
        <v>57</v>
      </c>
      <c r="B59" s="35" t="s">
        <v>174</v>
      </c>
      <c r="C59" s="37" t="s">
        <v>134</v>
      </c>
      <c r="D59" s="37" t="s">
        <v>135</v>
      </c>
      <c r="E59" s="96" t="n">
        <v>7</v>
      </c>
      <c r="F59" s="37" t="s">
        <v>136</v>
      </c>
      <c r="G59" s="175" t="n">
        <v>44686</v>
      </c>
      <c r="H59" s="175" t="n">
        <v>44692</v>
      </c>
      <c r="I59" s="175" t="n">
        <v>44698</v>
      </c>
      <c r="J59" s="175" t="n">
        <v>44700</v>
      </c>
      <c r="K59" s="175" t="n">
        <v>44704</v>
      </c>
      <c r="L59" s="175"/>
    </row>
    <row r="60" customFormat="false" ht="23.85" hidden="false" customHeight="false" outlineLevel="0" collapsed="false">
      <c r="A60" s="174" t="n">
        <v>58</v>
      </c>
      <c r="B60" s="35" t="s">
        <v>176</v>
      </c>
      <c r="C60" s="37" t="s">
        <v>134</v>
      </c>
      <c r="D60" s="37" t="s">
        <v>135</v>
      </c>
      <c r="E60" s="96" t="n">
        <v>2</v>
      </c>
      <c r="F60" s="37" t="s">
        <v>136</v>
      </c>
      <c r="G60" s="175" t="n">
        <v>44686</v>
      </c>
      <c r="H60" s="175" t="n">
        <v>44692</v>
      </c>
      <c r="I60" s="175" t="n">
        <v>44698</v>
      </c>
      <c r="J60" s="175" t="n">
        <v>44700</v>
      </c>
      <c r="K60" s="175" t="n">
        <v>44704</v>
      </c>
      <c r="L60" s="175"/>
    </row>
    <row r="61" customFormat="false" ht="23.85" hidden="false" customHeight="false" outlineLevel="0" collapsed="false">
      <c r="A61" s="174" t="n">
        <v>59</v>
      </c>
      <c r="B61" s="35" t="s">
        <v>182</v>
      </c>
      <c r="C61" s="37" t="s">
        <v>134</v>
      </c>
      <c r="D61" s="37" t="s">
        <v>135</v>
      </c>
      <c r="E61" s="96" t="n">
        <v>1</v>
      </c>
      <c r="F61" s="37" t="s">
        <v>136</v>
      </c>
      <c r="G61" s="175" t="n">
        <v>44686</v>
      </c>
      <c r="H61" s="175" t="n">
        <v>44692</v>
      </c>
      <c r="I61" s="175" t="n">
        <v>44698</v>
      </c>
      <c r="J61" s="175" t="n">
        <v>44700</v>
      </c>
      <c r="K61" s="175" t="n">
        <v>44704</v>
      </c>
      <c r="L61" s="175"/>
    </row>
    <row r="62" customFormat="false" ht="23.85" hidden="false" customHeight="false" outlineLevel="0" collapsed="false">
      <c r="A62" s="174" t="n">
        <v>60</v>
      </c>
      <c r="B62" s="35" t="s">
        <v>177</v>
      </c>
      <c r="C62" s="37" t="s">
        <v>134</v>
      </c>
      <c r="D62" s="37" t="s">
        <v>106</v>
      </c>
      <c r="E62" s="96" t="n">
        <v>2</v>
      </c>
      <c r="F62" s="37" t="s">
        <v>136</v>
      </c>
      <c r="G62" s="175" t="n">
        <v>44686</v>
      </c>
      <c r="H62" s="175" t="n">
        <v>44692</v>
      </c>
      <c r="I62" s="175" t="n">
        <v>44698</v>
      </c>
      <c r="J62" s="175" t="n">
        <v>44700</v>
      </c>
      <c r="K62" s="175" t="n">
        <v>44704</v>
      </c>
      <c r="L62" s="175"/>
    </row>
    <row r="63" customFormat="false" ht="23.85" hidden="false" customHeight="false" outlineLevel="0" collapsed="false">
      <c r="A63" s="174" t="n">
        <v>61</v>
      </c>
      <c r="B63" s="35" t="s">
        <v>427</v>
      </c>
      <c r="C63" s="37" t="s">
        <v>143</v>
      </c>
      <c r="D63" s="37" t="s">
        <v>141</v>
      </c>
      <c r="E63" s="96" t="n">
        <v>37</v>
      </c>
      <c r="F63" s="37" t="s">
        <v>139</v>
      </c>
      <c r="G63" s="175" t="n">
        <v>44686</v>
      </c>
      <c r="H63" s="175" t="n">
        <v>44692</v>
      </c>
      <c r="I63" s="175" t="n">
        <v>44698</v>
      </c>
      <c r="J63" s="175" t="n">
        <v>44700</v>
      </c>
      <c r="K63" s="175" t="n">
        <v>44704</v>
      </c>
      <c r="L63" s="175"/>
    </row>
    <row r="64" customFormat="false" ht="23.85" hidden="false" customHeight="false" outlineLevel="0" collapsed="false">
      <c r="A64" s="174" t="n">
        <v>62</v>
      </c>
      <c r="B64" s="35" t="s">
        <v>156</v>
      </c>
      <c r="C64" s="37" t="s">
        <v>134</v>
      </c>
      <c r="D64" s="37" t="s">
        <v>106</v>
      </c>
      <c r="E64" s="96" t="n">
        <v>1</v>
      </c>
      <c r="F64" s="37" t="s">
        <v>136</v>
      </c>
      <c r="G64" s="175" t="n">
        <v>44686</v>
      </c>
      <c r="H64" s="175" t="n">
        <v>44692</v>
      </c>
      <c r="I64" s="175" t="n">
        <v>44698</v>
      </c>
      <c r="J64" s="175" t="n">
        <v>44700</v>
      </c>
      <c r="K64" s="175" t="n">
        <v>44704</v>
      </c>
      <c r="L64" s="175"/>
    </row>
    <row r="65" customFormat="false" ht="23.85" hidden="false" customHeight="false" outlineLevel="0" collapsed="false">
      <c r="A65" s="174" t="n">
        <v>63</v>
      </c>
      <c r="B65" s="35" t="s">
        <v>157</v>
      </c>
      <c r="C65" s="37" t="s">
        <v>134</v>
      </c>
      <c r="D65" s="37" t="s">
        <v>106</v>
      </c>
      <c r="E65" s="96" t="n">
        <v>1</v>
      </c>
      <c r="F65" s="37" t="s">
        <v>136</v>
      </c>
      <c r="G65" s="175" t="n">
        <v>44686</v>
      </c>
      <c r="H65" s="175" t="n">
        <v>44692</v>
      </c>
      <c r="I65" s="175" t="n">
        <v>44698</v>
      </c>
      <c r="J65" s="175" t="n">
        <v>44700</v>
      </c>
      <c r="K65" s="175" t="n">
        <v>44704</v>
      </c>
      <c r="L65" s="175"/>
    </row>
    <row r="66" customFormat="false" ht="23.85" hidden="false" customHeight="false" outlineLevel="0" collapsed="false">
      <c r="A66" s="174" t="n">
        <v>64</v>
      </c>
      <c r="B66" s="35" t="s">
        <v>158</v>
      </c>
      <c r="C66" s="37" t="s">
        <v>143</v>
      </c>
      <c r="D66" s="37" t="s">
        <v>141</v>
      </c>
      <c r="E66" s="96" t="n">
        <v>9</v>
      </c>
      <c r="F66" s="37" t="s">
        <v>139</v>
      </c>
      <c r="G66" s="175" t="n">
        <v>44686</v>
      </c>
      <c r="H66" s="175" t="n">
        <v>44692</v>
      </c>
      <c r="I66" s="175" t="n">
        <v>44698</v>
      </c>
      <c r="J66" s="175" t="n">
        <v>44700</v>
      </c>
      <c r="K66" s="175" t="n">
        <v>44704</v>
      </c>
      <c r="L66" s="175"/>
    </row>
    <row r="67" customFormat="false" ht="23.85" hidden="false" customHeight="false" outlineLevel="0" collapsed="false">
      <c r="A67" s="174" t="n">
        <v>65</v>
      </c>
      <c r="B67" s="35" t="s">
        <v>133</v>
      </c>
      <c r="C67" s="37" t="s">
        <v>134</v>
      </c>
      <c r="D67" s="37" t="s">
        <v>135</v>
      </c>
      <c r="E67" s="96" t="n">
        <v>1</v>
      </c>
      <c r="F67" s="37" t="s">
        <v>136</v>
      </c>
      <c r="G67" s="175" t="n">
        <v>44686</v>
      </c>
      <c r="H67" s="175" t="n">
        <v>44692</v>
      </c>
      <c r="I67" s="175" t="n">
        <v>44698</v>
      </c>
      <c r="J67" s="175" t="n">
        <v>44700</v>
      </c>
      <c r="K67" s="175" t="n">
        <v>44704</v>
      </c>
      <c r="L67" s="175"/>
    </row>
    <row r="68" customFormat="false" ht="23.85" hidden="false" customHeight="false" outlineLevel="0" collapsed="false">
      <c r="A68" s="174" t="n">
        <v>66</v>
      </c>
      <c r="B68" s="35" t="s">
        <v>137</v>
      </c>
      <c r="C68" s="37" t="s">
        <v>134</v>
      </c>
      <c r="D68" s="37" t="s">
        <v>106</v>
      </c>
      <c r="E68" s="96" t="n">
        <v>1</v>
      </c>
      <c r="F68" s="37" t="s">
        <v>136</v>
      </c>
      <c r="G68" s="175" t="n">
        <v>44686</v>
      </c>
      <c r="H68" s="175" t="n">
        <v>44692</v>
      </c>
      <c r="I68" s="175" t="n">
        <v>44698</v>
      </c>
      <c r="J68" s="175" t="n">
        <v>44700</v>
      </c>
      <c r="K68" s="175" t="n">
        <v>44704</v>
      </c>
      <c r="L68" s="175"/>
    </row>
    <row r="69" customFormat="false" ht="23.85" hidden="false" customHeight="false" outlineLevel="0" collapsed="false">
      <c r="A69" s="174" t="n">
        <v>67</v>
      </c>
      <c r="B69" s="35" t="s">
        <v>138</v>
      </c>
      <c r="C69" s="37" t="s">
        <v>134</v>
      </c>
      <c r="D69" s="37" t="s">
        <v>106</v>
      </c>
      <c r="E69" s="96" t="n">
        <v>1</v>
      </c>
      <c r="F69" s="37" t="s">
        <v>136</v>
      </c>
      <c r="G69" s="175" t="n">
        <v>44686</v>
      </c>
      <c r="H69" s="175" t="n">
        <v>44692</v>
      </c>
      <c r="I69" s="175" t="n">
        <v>44698</v>
      </c>
      <c r="J69" s="175" t="n">
        <v>44700</v>
      </c>
      <c r="K69" s="175" t="n">
        <v>44704</v>
      </c>
      <c r="L69" s="175"/>
    </row>
    <row r="70" customFormat="false" ht="13.8" hidden="false" customHeight="false" outlineLevel="0" collapsed="false">
      <c r="A70" s="0"/>
      <c r="B70" s="11"/>
      <c r="C70" s="9"/>
      <c r="D70" s="0"/>
      <c r="E70" s="0"/>
      <c r="G70" s="0"/>
      <c r="H70" s="0"/>
      <c r="I70" s="0"/>
      <c r="J70" s="0"/>
      <c r="K70" s="0"/>
      <c r="L70" s="0"/>
    </row>
    <row r="71" customFormat="false" ht="13.8" hidden="false" customHeight="false" outlineLevel="0" collapsed="false">
      <c r="A71" s="0"/>
      <c r="B71" s="5" t="s">
        <v>17</v>
      </c>
      <c r="C71" s="6"/>
      <c r="D71" s="6"/>
      <c r="E71" s="0"/>
      <c r="G71" s="66"/>
      <c r="H71" s="66"/>
      <c r="I71" s="66"/>
      <c r="J71" s="66"/>
      <c r="K71" s="66"/>
      <c r="L71" s="66"/>
    </row>
    <row r="72" customFormat="false" ht="26.85" hidden="false" customHeight="true" outlineLevel="0" collapsed="false">
      <c r="A72" s="0"/>
      <c r="B72" s="7" t="s">
        <v>18</v>
      </c>
      <c r="C72" s="7"/>
      <c r="D72" s="7"/>
      <c r="E72" s="2" t="s">
        <v>19</v>
      </c>
      <c r="G72" s="66"/>
      <c r="H72" s="66"/>
      <c r="I72" s="66"/>
      <c r="J72" s="66"/>
      <c r="K72" s="66"/>
      <c r="L72" s="66"/>
    </row>
    <row r="73" customFormat="false" ht="13.8" hidden="false" customHeight="false" outlineLevel="0" collapsed="false">
      <c r="A73" s="0"/>
      <c r="B73" s="6"/>
      <c r="C73" s="6"/>
      <c r="E73" s="0"/>
      <c r="G73" s="66"/>
      <c r="H73" s="66"/>
      <c r="I73" s="66"/>
      <c r="J73" s="66"/>
      <c r="K73" s="66"/>
      <c r="L73" s="66"/>
    </row>
    <row r="74" customFormat="false" ht="13.8" hidden="false" customHeight="false" outlineLevel="0" collapsed="false">
      <c r="A74" s="6"/>
      <c r="B74" s="6"/>
      <c r="C74" s="6"/>
      <c r="E74" s="0"/>
      <c r="G74" s="66"/>
      <c r="H74" s="66"/>
      <c r="I74" s="66"/>
      <c r="J74" s="66"/>
      <c r="K74" s="66"/>
      <c r="L74" s="66"/>
    </row>
    <row r="75" customFormat="false" ht="13.8" hidden="false" customHeight="false" outlineLevel="0" collapsed="false">
      <c r="A75" s="6"/>
      <c r="B75" s="6"/>
      <c r="C75" s="6"/>
      <c r="E75" s="0"/>
      <c r="G75" s="66"/>
      <c r="H75" s="66"/>
      <c r="I75" s="66"/>
      <c r="J75" s="66"/>
      <c r="K75" s="66"/>
      <c r="L75" s="66"/>
    </row>
    <row r="76" customFormat="false" ht="13.8" hidden="false" customHeight="false" outlineLevel="0" collapsed="false">
      <c r="A76" s="6"/>
      <c r="B76" s="6"/>
      <c r="C76" s="6"/>
      <c r="E76" s="0"/>
      <c r="G76" s="66"/>
      <c r="H76" s="66"/>
      <c r="I76" s="66"/>
      <c r="J76" s="66"/>
      <c r="K76" s="66"/>
      <c r="L76" s="66"/>
    </row>
    <row r="77" customFormat="false" ht="13.8" hidden="false" customHeight="false" outlineLevel="0" collapsed="false">
      <c r="A77" s="6"/>
      <c r="B77" s="5" t="s">
        <v>20</v>
      </c>
      <c r="C77" s="6"/>
      <c r="E77" s="0"/>
      <c r="G77" s="66"/>
      <c r="H77" s="66"/>
      <c r="I77" s="66"/>
      <c r="J77" s="66"/>
      <c r="K77" s="66"/>
      <c r="L77" s="66"/>
    </row>
    <row r="78" customFormat="false" ht="14.15" hidden="false" customHeight="false" outlineLevel="0" collapsed="false">
      <c r="A78" s="6"/>
      <c r="B78" s="7" t="str">
        <f aca="false">Обложка!A35</f>
        <v>Представитель Заказчика</v>
      </c>
      <c r="C78" s="7"/>
      <c r="E78" s="2" t="str">
        <f aca="false">Обложка!E35</f>
        <v>__________  Пономарева Г.М.</v>
      </c>
      <c r="G78" s="66"/>
      <c r="H78" s="66"/>
      <c r="I78" s="66"/>
      <c r="J78" s="66"/>
      <c r="K78" s="66"/>
      <c r="L78" s="66"/>
    </row>
    <row r="105" customFormat="false" ht="14.25" hidden="false" customHeight="true" outlineLevel="0" collapsed="false"/>
    <row r="106" customFormat="false" ht="28.7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</sheetData>
  <mergeCells count="3">
    <mergeCell ref="A1:L1"/>
    <mergeCell ref="B72:D72"/>
    <mergeCell ref="B78:C78"/>
  </mergeCells>
  <printOptions headings="false" gridLines="false" gridLinesSet="true" horizontalCentered="false" verticalCentered="false"/>
  <pageMargins left="0.301388888888889" right="0.205555555555556" top="0.304861111111111" bottom="0.0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7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8"/>
  <cols>
    <col collapsed="false" hidden="false" max="1" min="1" style="0" width="8.49302325581395"/>
    <col collapsed="false" hidden="false" max="2" min="2" style="176" width="29.0418604651163"/>
    <col collapsed="false" hidden="false" max="3" min="3" style="177" width="8.24651162790698"/>
    <col collapsed="false" hidden="false" max="4" min="4" style="0" width="10.5813953488372"/>
    <col collapsed="false" hidden="false" max="5" min="5" style="0" width="9.84651162790698"/>
    <col collapsed="false" hidden="false" max="6" min="6" style="0" width="6.64651162790698"/>
    <col collapsed="false" hidden="false" max="7" min="7" style="6" width="21.0418604651163"/>
    <col collapsed="false" hidden="false" max="8" min="8" style="178" width="13.1674418604651"/>
    <col collapsed="false" hidden="false" max="9" min="9" style="179" width="13.1674418604651"/>
    <col collapsed="false" hidden="false" max="10" min="10" style="180" width="7.26046511627907"/>
    <col collapsed="false" hidden="false" max="11" min="11" style="113" width="4.92093023255814"/>
    <col collapsed="false" hidden="false" max="12" min="12" style="181" width="12.4279069767442"/>
    <col collapsed="false" hidden="false" max="13" min="13" style="66" width="12.4279069767442"/>
    <col collapsed="false" hidden="false" max="1025" min="14" style="0" width="12.306976744186"/>
  </cols>
  <sheetData>
    <row r="1" customFormat="false" ht="15.75" hidden="false" customHeight="true" outlineLevel="0" collapsed="false">
      <c r="A1" s="182" t="s">
        <v>428</v>
      </c>
      <c r="B1" s="183" t="s">
        <v>429</v>
      </c>
      <c r="C1" s="183"/>
      <c r="D1" s="182" t="s">
        <v>430</v>
      </c>
      <c r="E1" s="182"/>
      <c r="F1" s="182"/>
      <c r="G1" s="182" t="s">
        <v>431</v>
      </c>
      <c r="H1" s="156" t="s">
        <v>432</v>
      </c>
      <c r="I1" s="156"/>
      <c r="J1" s="184" t="s">
        <v>433</v>
      </c>
      <c r="K1" s="184"/>
      <c r="L1" s="185" t="s">
        <v>434</v>
      </c>
      <c r="M1" s="182" t="s">
        <v>435</v>
      </c>
      <c r="N1" s="182" t="s">
        <v>436</v>
      </c>
    </row>
    <row r="2" customFormat="false" ht="21.6" hidden="false" customHeight="true" outlineLevel="0" collapsed="false">
      <c r="A2" s="182"/>
      <c r="B2" s="183"/>
      <c r="C2" s="183"/>
      <c r="D2" s="186" t="s">
        <v>437</v>
      </c>
      <c r="E2" s="186"/>
      <c r="F2" s="187" t="s">
        <v>438</v>
      </c>
      <c r="G2" s="182"/>
      <c r="H2" s="156"/>
      <c r="I2" s="156"/>
      <c r="J2" s="184"/>
      <c r="K2" s="184"/>
      <c r="L2" s="185"/>
      <c r="M2" s="182"/>
      <c r="N2" s="182"/>
    </row>
    <row r="3" customFormat="false" ht="106.1" hidden="false" customHeight="true" outlineLevel="0" collapsed="false">
      <c r="A3" s="182"/>
      <c r="B3" s="183"/>
      <c r="C3" s="183"/>
      <c r="D3" s="182" t="s">
        <v>439</v>
      </c>
      <c r="E3" s="182" t="s">
        <v>440</v>
      </c>
      <c r="F3" s="187"/>
      <c r="G3" s="182"/>
      <c r="H3" s="156"/>
      <c r="I3" s="156"/>
      <c r="J3" s="184"/>
      <c r="K3" s="184"/>
      <c r="L3" s="185"/>
      <c r="M3" s="182"/>
      <c r="N3" s="182"/>
    </row>
    <row r="4" customFormat="false" ht="43.25" hidden="false" customHeight="false" outlineLevel="0" collapsed="false">
      <c r="A4" s="182" t="n">
        <v>1</v>
      </c>
      <c r="B4" s="188" t="str">
        <f aca="false">'График ревизий'!B4</f>
        <v>Отделение ПЭТ пленки</v>
      </c>
      <c r="C4" s="188" t="str">
        <f aca="false">'График ревизий'!C4</f>
        <v>3 контур защиты</v>
      </c>
      <c r="D4" s="189" t="n">
        <v>44686</v>
      </c>
      <c r="E4" s="175" t="n">
        <f aca="false">D4</f>
        <v>44686</v>
      </c>
      <c r="F4" s="182" t="s">
        <v>441</v>
      </c>
      <c r="G4" s="106" t="s">
        <v>442</v>
      </c>
      <c r="H4" s="156" t="s">
        <v>443</v>
      </c>
      <c r="I4" s="190" t="s">
        <v>444</v>
      </c>
      <c r="J4" s="191" t="n">
        <f aca="false">'График ревизий'!E4</f>
        <v>1</v>
      </c>
      <c r="K4" s="192" t="str">
        <f aca="false">'График ревизий'!D4</f>
        <v>КИУ</v>
      </c>
      <c r="L4" s="193" t="n">
        <f aca="false">J4*0.002</f>
        <v>0.002</v>
      </c>
      <c r="M4" s="194" t="s">
        <v>445</v>
      </c>
      <c r="N4" s="52"/>
    </row>
    <row r="5" customFormat="false" ht="43.95" hidden="false" customHeight="false" outlineLevel="0" collapsed="false">
      <c r="A5" s="182" t="n">
        <v>2</v>
      </c>
      <c r="B5" s="188" t="str">
        <f aca="false">'График ревизий'!B5</f>
        <v>Отделение гофротары</v>
      </c>
      <c r="C5" s="188" t="str">
        <f aca="false">'График ревизий'!C5</f>
        <v>3 контур защиты</v>
      </c>
      <c r="D5" s="189" t="n">
        <v>44686</v>
      </c>
      <c r="E5" s="175" t="n">
        <f aca="false">D5</f>
        <v>44686</v>
      </c>
      <c r="F5" s="182" t="s">
        <v>441</v>
      </c>
      <c r="G5" s="106" t="s">
        <v>442</v>
      </c>
      <c r="H5" s="156" t="s">
        <v>443</v>
      </c>
      <c r="I5" s="190" t="s">
        <v>444</v>
      </c>
      <c r="J5" s="191" t="n">
        <f aca="false">'График ревизий'!E5</f>
        <v>3</v>
      </c>
      <c r="K5" s="192" t="str">
        <f aca="false">'График ревизий'!D5</f>
        <v>КИУ</v>
      </c>
      <c r="L5" s="193" t="n">
        <f aca="false">J5*0.002</f>
        <v>0.006</v>
      </c>
      <c r="M5" s="194" t="s">
        <v>445</v>
      </c>
      <c r="N5" s="52"/>
    </row>
    <row r="6" customFormat="false" ht="43.95" hidden="false" customHeight="false" outlineLevel="0" collapsed="false">
      <c r="A6" s="182" t="n">
        <v>3</v>
      </c>
      <c r="B6" s="188" t="str">
        <f aca="false">'График ревизий'!B6</f>
        <v>Вход</v>
      </c>
      <c r="C6" s="188" t="str">
        <f aca="false">'График ревизий'!C6</f>
        <v>3 контур защиты</v>
      </c>
      <c r="D6" s="189" t="n">
        <v>44686</v>
      </c>
      <c r="E6" s="175" t="n">
        <f aca="false">D6</f>
        <v>44686</v>
      </c>
      <c r="F6" s="182" t="s">
        <v>441</v>
      </c>
      <c r="G6" s="106" t="s">
        <v>442</v>
      </c>
      <c r="H6" s="156" t="s">
        <v>443</v>
      </c>
      <c r="I6" s="190" t="s">
        <v>444</v>
      </c>
      <c r="J6" s="191" t="n">
        <f aca="false">'График ревизий'!E6</f>
        <v>1</v>
      </c>
      <c r="K6" s="192" t="str">
        <f aca="false">'График ревизий'!D6</f>
        <v>КИУ</v>
      </c>
      <c r="L6" s="193" t="n">
        <f aca="false">J6*0.002</f>
        <v>0.002</v>
      </c>
      <c r="M6" s="194" t="s">
        <v>445</v>
      </c>
      <c r="N6" s="52"/>
    </row>
    <row r="7" customFormat="false" ht="43.95" hidden="false" customHeight="false" outlineLevel="0" collapsed="false">
      <c r="A7" s="182" t="n">
        <v>4</v>
      </c>
      <c r="B7" s="188" t="str">
        <f aca="false">'График ревизий'!B7</f>
        <v>Санузел</v>
      </c>
      <c r="C7" s="188" t="str">
        <f aca="false">'График ревизий'!C7</f>
        <v>3 контур защиты</v>
      </c>
      <c r="D7" s="189" t="n">
        <v>44686</v>
      </c>
      <c r="E7" s="175" t="n">
        <f aca="false">D7</f>
        <v>44686</v>
      </c>
      <c r="F7" s="182" t="s">
        <v>441</v>
      </c>
      <c r="G7" s="106" t="s">
        <v>442</v>
      </c>
      <c r="H7" s="156" t="s">
        <v>443</v>
      </c>
      <c r="I7" s="190" t="s">
        <v>444</v>
      </c>
      <c r="J7" s="191" t="n">
        <f aca="false">'График ревизий'!E7</f>
        <v>1</v>
      </c>
      <c r="K7" s="192" t="str">
        <f aca="false">'График ревизий'!D7</f>
        <v>КИУ</v>
      </c>
      <c r="L7" s="193" t="n">
        <f aca="false">J7*0.002</f>
        <v>0.002</v>
      </c>
      <c r="M7" s="194" t="s">
        <v>445</v>
      </c>
      <c r="N7" s="52"/>
    </row>
    <row r="8" customFormat="false" ht="43.95" hidden="false" customHeight="false" outlineLevel="0" collapsed="false">
      <c r="A8" s="182" t="n">
        <v>5</v>
      </c>
      <c r="B8" s="188" t="str">
        <f aca="false">'График ревизий'!B8</f>
        <v>Коридор</v>
      </c>
      <c r="C8" s="188" t="str">
        <f aca="false">'График ревизий'!C8</f>
        <v>3 контур защиты</v>
      </c>
      <c r="D8" s="189" t="n">
        <v>44686</v>
      </c>
      <c r="E8" s="175" t="n">
        <f aca="false">D8</f>
        <v>44686</v>
      </c>
      <c r="F8" s="182" t="s">
        <v>441</v>
      </c>
      <c r="G8" s="106" t="s">
        <v>442</v>
      </c>
      <c r="H8" s="156" t="s">
        <v>443</v>
      </c>
      <c r="I8" s="190" t="s">
        <v>444</v>
      </c>
      <c r="J8" s="191" t="n">
        <f aca="false">'График ревизий'!E8</f>
        <v>4</v>
      </c>
      <c r="K8" s="192" t="str">
        <f aca="false">'График ревизий'!D8</f>
        <v>КИУ</v>
      </c>
      <c r="L8" s="193" t="n">
        <f aca="false">J8*0.002</f>
        <v>0.008</v>
      </c>
      <c r="M8" s="194" t="s">
        <v>445</v>
      </c>
      <c r="N8" s="52"/>
    </row>
    <row r="9" customFormat="false" ht="43.95" hidden="false" customHeight="false" outlineLevel="0" collapsed="false">
      <c r="A9" s="182" t="n">
        <v>6</v>
      </c>
      <c r="B9" s="188" t="str">
        <f aca="false">'График ревизий'!B9</f>
        <v>Зона погрузки гофротары</v>
      </c>
      <c r="C9" s="188" t="str">
        <f aca="false">'График ревизий'!C9</f>
        <v>3 контур защиты</v>
      </c>
      <c r="D9" s="189" t="n">
        <v>44686</v>
      </c>
      <c r="E9" s="175" t="n">
        <f aca="false">D9</f>
        <v>44686</v>
      </c>
      <c r="F9" s="182" t="s">
        <v>441</v>
      </c>
      <c r="G9" s="106" t="s">
        <v>442</v>
      </c>
      <c r="H9" s="156" t="s">
        <v>443</v>
      </c>
      <c r="I9" s="190" t="s">
        <v>444</v>
      </c>
      <c r="J9" s="191" t="n">
        <f aca="false">'График ревизий'!E9</f>
        <v>2</v>
      </c>
      <c r="K9" s="192" t="str">
        <f aca="false">'График ревизий'!D9</f>
        <v>КИУ</v>
      </c>
      <c r="L9" s="193" t="n">
        <f aca="false">J9*0.002</f>
        <v>0.004</v>
      </c>
      <c r="M9" s="194" t="s">
        <v>445</v>
      </c>
      <c r="N9" s="52"/>
    </row>
    <row r="10" customFormat="false" ht="43.95" hidden="false" customHeight="false" outlineLevel="0" collapsed="false">
      <c r="A10" s="182" t="n">
        <v>7</v>
      </c>
      <c r="B10" s="188" t="str">
        <f aca="false">'График ревизий'!B10</f>
        <v>Коридор</v>
      </c>
      <c r="C10" s="188" t="str">
        <f aca="false">'График ревизий'!C10</f>
        <v>3 контур защиты</v>
      </c>
      <c r="D10" s="189" t="n">
        <v>44686</v>
      </c>
      <c r="E10" s="175" t="n">
        <f aca="false">D10</f>
        <v>44686</v>
      </c>
      <c r="F10" s="182" t="s">
        <v>441</v>
      </c>
      <c r="G10" s="106" t="s">
        <v>442</v>
      </c>
      <c r="H10" s="156" t="s">
        <v>443</v>
      </c>
      <c r="I10" s="190" t="s">
        <v>444</v>
      </c>
      <c r="J10" s="191" t="n">
        <f aca="false">'График ревизий'!E10</f>
        <v>3</v>
      </c>
      <c r="K10" s="192" t="str">
        <f aca="false">'График ревизий'!D10</f>
        <v>КИУ</v>
      </c>
      <c r="L10" s="193" t="n">
        <f aca="false">J10*0.002</f>
        <v>0.006</v>
      </c>
      <c r="M10" s="194" t="s">
        <v>445</v>
      </c>
      <c r="N10" s="52"/>
    </row>
    <row r="11" customFormat="false" ht="43.95" hidden="false" customHeight="false" outlineLevel="0" collapsed="false">
      <c r="A11" s="182" t="n">
        <v>8</v>
      </c>
      <c r="B11" s="188" t="str">
        <f aca="false">'График ревизий'!B11</f>
        <v>Зона погрузки гофротары</v>
      </c>
      <c r="C11" s="188" t="str">
        <f aca="false">'График ревизий'!C11</f>
        <v>3 контур защиты</v>
      </c>
      <c r="D11" s="189" t="n">
        <v>44686</v>
      </c>
      <c r="E11" s="175" t="n">
        <f aca="false">D11</f>
        <v>44686</v>
      </c>
      <c r="F11" s="182" t="s">
        <v>441</v>
      </c>
      <c r="G11" s="106" t="s">
        <v>442</v>
      </c>
      <c r="H11" s="156" t="s">
        <v>443</v>
      </c>
      <c r="I11" s="190" t="s">
        <v>444</v>
      </c>
      <c r="J11" s="191" t="n">
        <f aca="false">'График ревизий'!E11</f>
        <v>2</v>
      </c>
      <c r="K11" s="192" t="str">
        <f aca="false">'График ревизий'!D11</f>
        <v>ИЛ</v>
      </c>
      <c r="L11" s="193" t="n">
        <f aca="false">J11*0.002</f>
        <v>0.004</v>
      </c>
      <c r="M11" s="194" t="s">
        <v>445</v>
      </c>
      <c r="N11" s="52"/>
    </row>
    <row r="12" customFormat="false" ht="43.95" hidden="false" customHeight="false" outlineLevel="0" collapsed="false">
      <c r="A12" s="182" t="n">
        <v>9</v>
      </c>
      <c r="B12" s="188" t="str">
        <f aca="false">'График ревизий'!B12</f>
        <v>Периметр склада ОПМ</v>
      </c>
      <c r="C12" s="188" t="str">
        <f aca="false">'График ревизий'!C12</f>
        <v>2 контур защиты</v>
      </c>
      <c r="D12" s="189" t="n">
        <v>44686</v>
      </c>
      <c r="E12" s="175" t="n">
        <f aca="false">D12</f>
        <v>44686</v>
      </c>
      <c r="F12" s="182" t="s">
        <v>441</v>
      </c>
      <c r="G12" s="106" t="s">
        <v>442</v>
      </c>
      <c r="H12" s="156" t="s">
        <v>443</v>
      </c>
      <c r="I12" s="190" t="s">
        <v>444</v>
      </c>
      <c r="J12" s="191" t="n">
        <f aca="false">'График ревизий'!E12</f>
        <v>46</v>
      </c>
      <c r="K12" s="192" t="str">
        <f aca="false">'График ревизий'!D12</f>
        <v>ИЛ</v>
      </c>
      <c r="L12" s="193" t="n">
        <f aca="false">J12*0.002</f>
        <v>0.092</v>
      </c>
      <c r="M12" s="194" t="s">
        <v>445</v>
      </c>
      <c r="N12" s="52"/>
    </row>
    <row r="13" customFormat="false" ht="43.95" hidden="false" customHeight="false" outlineLevel="0" collapsed="false">
      <c r="A13" s="182" t="n">
        <v>10</v>
      </c>
      <c r="B13" s="188" t="e">
        <f aca="false">#REF!</f>
        <v>#REF!</v>
      </c>
      <c r="C13" s="188" t="e">
        <f aca="false">#REF!</f>
        <v>#REF!</v>
      </c>
      <c r="D13" s="189" t="n">
        <v>44686</v>
      </c>
      <c r="E13" s="175" t="n">
        <f aca="false">D13</f>
        <v>44686</v>
      </c>
      <c r="F13" s="182" t="s">
        <v>441</v>
      </c>
      <c r="G13" s="106" t="s">
        <v>442</v>
      </c>
      <c r="H13" s="156" t="s">
        <v>443</v>
      </c>
      <c r="I13" s="190" t="s">
        <v>444</v>
      </c>
      <c r="J13" s="191" t="e">
        <f aca="false">#REF!</f>
        <v>#REF!</v>
      </c>
      <c r="K13" s="192" t="e">
        <f aca="false">#REF!</f>
        <v>#REF!</v>
      </c>
      <c r="L13" s="193" t="e">
        <f aca="false">J13*0.002</f>
        <v>#REF!</v>
      </c>
      <c r="M13" s="194" t="s">
        <v>445</v>
      </c>
      <c r="N13" s="52"/>
    </row>
    <row r="14" customFormat="false" ht="43.95" hidden="false" customHeight="false" outlineLevel="0" collapsed="false">
      <c r="A14" s="182" t="n">
        <v>11</v>
      </c>
      <c r="B14" s="188" t="str">
        <f aca="false">'График ревизий'!B13</f>
        <v>Склад хранения упаковочных материалов</v>
      </c>
      <c r="C14" s="188" t="str">
        <f aca="false">'График ревизий'!C13</f>
        <v>3 контур защиты</v>
      </c>
      <c r="D14" s="189" t="n">
        <v>44686</v>
      </c>
      <c r="E14" s="175" t="n">
        <f aca="false">D14</f>
        <v>44686</v>
      </c>
      <c r="F14" s="182" t="s">
        <v>441</v>
      </c>
      <c r="G14" s="106" t="s">
        <v>442</v>
      </c>
      <c r="H14" s="156" t="s">
        <v>443</v>
      </c>
      <c r="I14" s="190" t="s">
        <v>444</v>
      </c>
      <c r="J14" s="191" t="n">
        <f aca="false">'График ревизий'!E13</f>
        <v>1</v>
      </c>
      <c r="K14" s="192" t="str">
        <f aca="false">'График ревизий'!D13</f>
        <v>КИУ</v>
      </c>
      <c r="L14" s="193" t="n">
        <f aca="false">J14*0.002</f>
        <v>0.002</v>
      </c>
      <c r="M14" s="194" t="s">
        <v>445</v>
      </c>
      <c r="N14" s="52"/>
    </row>
    <row r="15" customFormat="false" ht="43.95" hidden="false" customHeight="false" outlineLevel="0" collapsed="false">
      <c r="A15" s="182" t="n">
        <v>12</v>
      </c>
      <c r="B15" s="188" t="str">
        <f aca="false">'График ревизий'!B14</f>
        <v>Кабинет руководителя</v>
      </c>
      <c r="C15" s="188" t="str">
        <f aca="false">'График ревизий'!C14</f>
        <v>3 контур защиты</v>
      </c>
      <c r="D15" s="189" t="n">
        <v>44686</v>
      </c>
      <c r="E15" s="175" t="n">
        <f aca="false">D15</f>
        <v>44686</v>
      </c>
      <c r="F15" s="182" t="s">
        <v>441</v>
      </c>
      <c r="G15" s="106" t="s">
        <v>442</v>
      </c>
      <c r="H15" s="156" t="s">
        <v>443</v>
      </c>
      <c r="I15" s="190" t="s">
        <v>444</v>
      </c>
      <c r="J15" s="191" t="n">
        <f aca="false">'График ревизий'!E14</f>
        <v>3</v>
      </c>
      <c r="K15" s="192" t="str">
        <f aca="false">'График ревизий'!D14</f>
        <v>КИУ</v>
      </c>
      <c r="L15" s="193" t="n">
        <f aca="false">J15*0.002</f>
        <v>0.006</v>
      </c>
      <c r="M15" s="194" t="s">
        <v>445</v>
      </c>
      <c r="N15" s="52"/>
    </row>
    <row r="16" customFormat="false" ht="51.1" hidden="false" customHeight="false" outlineLevel="0" collapsed="false">
      <c r="A16" s="182" t="n">
        <v>13</v>
      </c>
      <c r="B16" s="188" t="str">
        <f aca="false">'График ревизий'!B15</f>
        <v>Кабинет тех.службы</v>
      </c>
      <c r="C16" s="188" t="str">
        <f aca="false">'График ревизий'!C15</f>
        <v>3 контур защиты</v>
      </c>
      <c r="D16" s="189" t="n">
        <f aca="false">'График ревизий'!G15</f>
        <v>44686</v>
      </c>
      <c r="E16" s="175" t="n">
        <f aca="false">D16</f>
        <v>44686</v>
      </c>
      <c r="F16" s="182" t="s">
        <v>441</v>
      </c>
      <c r="G16" s="106" t="s">
        <v>442</v>
      </c>
      <c r="H16" s="156" t="s">
        <v>443</v>
      </c>
      <c r="I16" s="190" t="s">
        <v>444</v>
      </c>
      <c r="J16" s="191" t="n">
        <f aca="false">'График ревизий'!E15</f>
        <v>1</v>
      </c>
      <c r="K16" s="192" t="str">
        <f aca="false">'График ревизий'!D15</f>
        <v>КИУ</v>
      </c>
      <c r="L16" s="193" t="n">
        <f aca="false">J16*0.002</f>
        <v>0.002</v>
      </c>
      <c r="M16" s="194" t="s">
        <v>445</v>
      </c>
      <c r="N16" s="52"/>
    </row>
    <row r="17" customFormat="false" ht="51.1" hidden="false" customHeight="false" outlineLevel="0" collapsed="false">
      <c r="A17" s="182" t="n">
        <v>14</v>
      </c>
      <c r="B17" s="188" t="str">
        <f aca="false">'График ревизий'!B16</f>
        <v>Теплоузел</v>
      </c>
      <c r="C17" s="188" t="str">
        <f aca="false">'График ревизий'!C16</f>
        <v>3 контур защиты</v>
      </c>
      <c r="D17" s="189" t="n">
        <f aca="false">'График ревизий'!G16</f>
        <v>44686</v>
      </c>
      <c r="E17" s="175" t="n">
        <f aca="false">D17</f>
        <v>44686</v>
      </c>
      <c r="F17" s="182" t="s">
        <v>441</v>
      </c>
      <c r="G17" s="106" t="s">
        <v>442</v>
      </c>
      <c r="H17" s="156" t="s">
        <v>443</v>
      </c>
      <c r="I17" s="190" t="s">
        <v>444</v>
      </c>
      <c r="J17" s="191" t="n">
        <f aca="false">'График ревизий'!E16</f>
        <v>1</v>
      </c>
      <c r="K17" s="192" t="str">
        <f aca="false">'График ревизий'!D16</f>
        <v>КИУ</v>
      </c>
      <c r="L17" s="193" t="n">
        <f aca="false">J17*0.002</f>
        <v>0.002</v>
      </c>
      <c r="M17" s="194" t="s">
        <v>445</v>
      </c>
      <c r="N17" s="52"/>
    </row>
    <row r="18" customFormat="false" ht="51.1" hidden="false" customHeight="false" outlineLevel="0" collapsed="false">
      <c r="A18" s="182" t="n">
        <v>15</v>
      </c>
      <c r="B18" s="188" t="str">
        <f aca="false">'График ревизий'!B17</f>
        <v>Компрессорная и холодильные установки</v>
      </c>
      <c r="C18" s="188" t="str">
        <f aca="false">'График ревизий'!C17</f>
        <v>3 контур защиты</v>
      </c>
      <c r="D18" s="189" t="n">
        <f aca="false">'График ревизий'!G17</f>
        <v>44686</v>
      </c>
      <c r="E18" s="175" t="n">
        <f aca="false">D18</f>
        <v>44686</v>
      </c>
      <c r="F18" s="182" t="s">
        <v>441</v>
      </c>
      <c r="G18" s="106" t="s">
        <v>442</v>
      </c>
      <c r="H18" s="156" t="s">
        <v>443</v>
      </c>
      <c r="I18" s="190" t="s">
        <v>444</v>
      </c>
      <c r="J18" s="191" t="n">
        <f aca="false">'График ревизий'!E17</f>
        <v>2</v>
      </c>
      <c r="K18" s="192" t="str">
        <f aca="false">'График ревизий'!D17</f>
        <v>КИУ</v>
      </c>
      <c r="L18" s="193" t="n">
        <f aca="false">J18*0.002</f>
        <v>0.004</v>
      </c>
      <c r="M18" s="194" t="s">
        <v>445</v>
      </c>
      <c r="N18" s="52"/>
    </row>
    <row r="19" customFormat="false" ht="51.1" hidden="false" customHeight="false" outlineLevel="0" collapsed="false">
      <c r="A19" s="182" t="n">
        <v>16</v>
      </c>
      <c r="B19" s="188" t="str">
        <f aca="false">'График ревизий'!B18</f>
        <v>Щитовая</v>
      </c>
      <c r="C19" s="188" t="str">
        <f aca="false">'График ревизий'!C18</f>
        <v>3 контур защиты</v>
      </c>
      <c r="D19" s="189" t="n">
        <f aca="false">'График ревизий'!G18</f>
        <v>44686</v>
      </c>
      <c r="E19" s="175" t="n">
        <f aca="false">D19</f>
        <v>44686</v>
      </c>
      <c r="F19" s="182" t="s">
        <v>441</v>
      </c>
      <c r="G19" s="106" t="s">
        <v>442</v>
      </c>
      <c r="H19" s="156" t="s">
        <v>443</v>
      </c>
      <c r="I19" s="190" t="s">
        <v>444</v>
      </c>
      <c r="J19" s="191" t="n">
        <f aca="false">'График ревизий'!E18</f>
        <v>5</v>
      </c>
      <c r="K19" s="192" t="str">
        <f aca="false">'График ревизий'!D18</f>
        <v>КИУ</v>
      </c>
      <c r="L19" s="193" t="n">
        <f aca="false">J19*0.002</f>
        <v>0.01</v>
      </c>
      <c r="M19" s="194" t="s">
        <v>445</v>
      </c>
      <c r="N19" s="52"/>
    </row>
    <row r="20" customFormat="false" ht="51.1" hidden="false" customHeight="false" outlineLevel="0" collapsed="false">
      <c r="A20" s="182" t="n">
        <v>17</v>
      </c>
      <c r="B20" s="188" t="str">
        <f aca="false">'График ревизий'!B19</f>
        <v>Водоподготовка</v>
      </c>
      <c r="C20" s="188" t="str">
        <f aca="false">'График ревизий'!C19</f>
        <v>3 контур защиты</v>
      </c>
      <c r="D20" s="189" t="n">
        <f aca="false">'График ревизий'!G19</f>
        <v>44686</v>
      </c>
      <c r="E20" s="175" t="n">
        <f aca="false">D20</f>
        <v>44686</v>
      </c>
      <c r="F20" s="182" t="s">
        <v>441</v>
      </c>
      <c r="G20" s="106" t="s">
        <v>442</v>
      </c>
      <c r="H20" s="156" t="s">
        <v>443</v>
      </c>
      <c r="I20" s="190" t="s">
        <v>444</v>
      </c>
      <c r="J20" s="191" t="n">
        <f aca="false">'График ревизий'!E19</f>
        <v>2</v>
      </c>
      <c r="K20" s="192" t="str">
        <f aca="false">'График ревизий'!D19</f>
        <v>КИУ</v>
      </c>
      <c r="L20" s="193" t="n">
        <f aca="false">J20*0.002</f>
        <v>0.004</v>
      </c>
      <c r="M20" s="194" t="s">
        <v>445</v>
      </c>
      <c r="N20" s="52"/>
    </row>
    <row r="21" customFormat="false" ht="51.1" hidden="false" customHeight="false" outlineLevel="0" collapsed="false">
      <c r="A21" s="182" t="n">
        <v>18</v>
      </c>
      <c r="B21" s="188" t="str">
        <f aca="false">'График ревизий'!B20</f>
        <v>Коридор</v>
      </c>
      <c r="C21" s="188" t="str">
        <f aca="false">'График ревизий'!C20</f>
        <v>3 контур защиты</v>
      </c>
      <c r="D21" s="189" t="n">
        <f aca="false">'График ревизий'!G20</f>
        <v>44686</v>
      </c>
      <c r="E21" s="175" t="n">
        <f aca="false">D21</f>
        <v>44686</v>
      </c>
      <c r="F21" s="182" t="s">
        <v>441</v>
      </c>
      <c r="G21" s="106" t="s">
        <v>442</v>
      </c>
      <c r="H21" s="156" t="s">
        <v>443</v>
      </c>
      <c r="I21" s="190" t="s">
        <v>444</v>
      </c>
      <c r="J21" s="191" t="n">
        <f aca="false">'График ревизий'!E20</f>
        <v>1</v>
      </c>
      <c r="K21" s="192" t="str">
        <f aca="false">'График ревизий'!D20</f>
        <v>КИУ</v>
      </c>
      <c r="L21" s="193" t="n">
        <f aca="false">J21*0.002</f>
        <v>0.002</v>
      </c>
      <c r="M21" s="194" t="s">
        <v>445</v>
      </c>
      <c r="N21" s="52"/>
    </row>
    <row r="22" customFormat="false" ht="51.1" hidden="false" customHeight="false" outlineLevel="0" collapsed="false">
      <c r="A22" s="182" t="n">
        <v>19</v>
      </c>
      <c r="B22" s="188" t="str">
        <f aca="false">'График ревизий'!B21</f>
        <v>Склад хранения моющих средств</v>
      </c>
      <c r="C22" s="188" t="str">
        <f aca="false">'График ревизий'!C21</f>
        <v>3 контур защиты</v>
      </c>
      <c r="D22" s="189" t="n">
        <f aca="false">'График ревизий'!G21</f>
        <v>44686</v>
      </c>
      <c r="E22" s="175" t="n">
        <f aca="false">D22</f>
        <v>44686</v>
      </c>
      <c r="F22" s="182" t="s">
        <v>441</v>
      </c>
      <c r="G22" s="106" t="s">
        <v>442</v>
      </c>
      <c r="H22" s="156" t="s">
        <v>443</v>
      </c>
      <c r="I22" s="190" t="s">
        <v>444</v>
      </c>
      <c r="J22" s="191" t="n">
        <f aca="false">'График ревизий'!E21</f>
        <v>1</v>
      </c>
      <c r="K22" s="192" t="str">
        <f aca="false">'График ревизий'!D21</f>
        <v>КИУ</v>
      </c>
      <c r="L22" s="193" t="n">
        <f aca="false">J22*0.002</f>
        <v>0.002</v>
      </c>
      <c r="M22" s="194" t="s">
        <v>445</v>
      </c>
      <c r="N22" s="52"/>
    </row>
    <row r="23" customFormat="false" ht="51.1" hidden="false" customHeight="false" outlineLevel="0" collapsed="false">
      <c r="A23" s="182" t="n">
        <v>20</v>
      </c>
      <c r="B23" s="188" t="str">
        <f aca="false">'График ревизий'!B22</f>
        <v>Бытовое помещение</v>
      </c>
      <c r="C23" s="188" t="str">
        <f aca="false">'График ревизий'!C22</f>
        <v>3 контур защиты</v>
      </c>
      <c r="D23" s="189" t="n">
        <f aca="false">'График ревизий'!G22</f>
        <v>44686</v>
      </c>
      <c r="E23" s="175" t="n">
        <f aca="false">D23</f>
        <v>44686</v>
      </c>
      <c r="F23" s="182" t="s">
        <v>441</v>
      </c>
      <c r="G23" s="106" t="s">
        <v>442</v>
      </c>
      <c r="H23" s="156" t="s">
        <v>443</v>
      </c>
      <c r="I23" s="190" t="s">
        <v>444</v>
      </c>
      <c r="J23" s="191" t="n">
        <f aca="false">'График ревизий'!E22</f>
        <v>1</v>
      </c>
      <c r="K23" s="192" t="str">
        <f aca="false">'График ревизий'!D22</f>
        <v>КИУ</v>
      </c>
      <c r="L23" s="193" t="n">
        <f aca="false">J23*0.002</f>
        <v>0.002</v>
      </c>
      <c r="M23" s="194" t="s">
        <v>445</v>
      </c>
      <c r="N23" s="52"/>
    </row>
    <row r="24" customFormat="false" ht="51.1" hidden="false" customHeight="false" outlineLevel="0" collapsed="false">
      <c r="A24" s="182" t="n">
        <v>21</v>
      </c>
      <c r="B24" s="188" t="str">
        <f aca="false">'График ревизий'!B23</f>
        <v>Вскрывочная</v>
      </c>
      <c r="C24" s="188" t="str">
        <f aca="false">'График ревизий'!C23</f>
        <v>3 контур защиты</v>
      </c>
      <c r="D24" s="189" t="n">
        <f aca="false">'График ревизий'!G23</f>
        <v>44686</v>
      </c>
      <c r="E24" s="175" t="n">
        <f aca="false">D24</f>
        <v>44686</v>
      </c>
      <c r="F24" s="182" t="s">
        <v>441</v>
      </c>
      <c r="G24" s="106" t="s">
        <v>442</v>
      </c>
      <c r="H24" s="156" t="s">
        <v>443</v>
      </c>
      <c r="I24" s="190" t="s">
        <v>444</v>
      </c>
      <c r="J24" s="191" t="n">
        <f aca="false">'График ревизий'!E23</f>
        <v>1</v>
      </c>
      <c r="K24" s="192" t="str">
        <f aca="false">'График ревизий'!D23</f>
        <v>КИУ</v>
      </c>
      <c r="L24" s="193" t="n">
        <f aca="false">J24*0.002</f>
        <v>0.002</v>
      </c>
      <c r="M24" s="194" t="s">
        <v>445</v>
      </c>
      <c r="N24" s="52"/>
    </row>
    <row r="25" customFormat="false" ht="51.1" hidden="false" customHeight="false" outlineLevel="0" collapsed="false">
      <c r="A25" s="182" t="n">
        <v>22</v>
      </c>
      <c r="B25" s="188" t="str">
        <f aca="false">'График ревизий'!B24</f>
        <v>Раздевалки</v>
      </c>
      <c r="C25" s="188" t="str">
        <f aca="false">'График ревизий'!C24</f>
        <v>3 контур защиты</v>
      </c>
      <c r="D25" s="189" t="n">
        <f aca="false">'График ревизий'!G24</f>
        <v>44686</v>
      </c>
      <c r="E25" s="175" t="n">
        <f aca="false">D25</f>
        <v>44686</v>
      </c>
      <c r="F25" s="182" t="s">
        <v>441</v>
      </c>
      <c r="G25" s="106" t="s">
        <v>442</v>
      </c>
      <c r="H25" s="156" t="s">
        <v>443</v>
      </c>
      <c r="I25" s="190" t="s">
        <v>444</v>
      </c>
      <c r="J25" s="191" t="n">
        <f aca="false">'График ревизий'!E24</f>
        <v>3</v>
      </c>
      <c r="K25" s="192" t="str">
        <f aca="false">'График ревизий'!D24</f>
        <v>КИУ</v>
      </c>
      <c r="L25" s="193" t="n">
        <f aca="false">J25*0.002</f>
        <v>0.006</v>
      </c>
      <c r="M25" s="194" t="s">
        <v>445</v>
      </c>
      <c r="N25" s="52"/>
    </row>
    <row r="26" customFormat="false" ht="40.7" hidden="false" customHeight="true" outlineLevel="0" collapsed="false">
      <c r="A26" s="182" t="n">
        <v>23</v>
      </c>
      <c r="B26" s="188" t="str">
        <f aca="false">'График ревизий'!B25</f>
        <v>Кабинет мастеров и учетчиков</v>
      </c>
      <c r="C26" s="188" t="str">
        <f aca="false">'График ревизий'!C25</f>
        <v>3 контур защиты</v>
      </c>
      <c r="D26" s="189" t="n">
        <v>44686</v>
      </c>
      <c r="E26" s="175" t="n">
        <f aca="false">D26</f>
        <v>44686</v>
      </c>
      <c r="F26" s="182" t="s">
        <v>441</v>
      </c>
      <c r="G26" s="106" t="s">
        <v>442</v>
      </c>
      <c r="H26" s="156" t="s">
        <v>443</v>
      </c>
      <c r="I26" s="190" t="s">
        <v>444</v>
      </c>
      <c r="J26" s="191" t="n">
        <f aca="false">'График ревизий'!E25</f>
        <v>2</v>
      </c>
      <c r="K26" s="192" t="str">
        <f aca="false">'График ревизий'!D25</f>
        <v>КИУ</v>
      </c>
      <c r="L26" s="193" t="n">
        <f aca="false">J26*0.002</f>
        <v>0.004</v>
      </c>
      <c r="M26" s="194" t="s">
        <v>445</v>
      </c>
      <c r="N26" s="52"/>
    </row>
    <row r="27" customFormat="false" ht="43.95" hidden="false" customHeight="false" outlineLevel="0" collapsed="false">
      <c r="A27" s="182" t="n">
        <v>24</v>
      </c>
      <c r="B27" s="188" t="str">
        <f aca="false">'График ревизий'!B26</f>
        <v>Производственное помещение</v>
      </c>
      <c r="C27" s="188" t="str">
        <f aca="false">'График ревизий'!C26</f>
        <v>3 контур защиты</v>
      </c>
      <c r="D27" s="189" t="n">
        <v>44686</v>
      </c>
      <c r="E27" s="175" t="n">
        <f aca="false">D27</f>
        <v>44686</v>
      </c>
      <c r="F27" s="182" t="s">
        <v>441</v>
      </c>
      <c r="G27" s="106" t="s">
        <v>442</v>
      </c>
      <c r="H27" s="156" t="s">
        <v>443</v>
      </c>
      <c r="I27" s="190" t="s">
        <v>444</v>
      </c>
      <c r="J27" s="191" t="n">
        <f aca="false">'График ревизий'!E26</f>
        <v>1</v>
      </c>
      <c r="K27" s="192" t="str">
        <f aca="false">'График ревизий'!D26</f>
        <v>ИЛ</v>
      </c>
      <c r="L27" s="193" t="n">
        <f aca="false">J27*0.002</f>
        <v>0.002</v>
      </c>
      <c r="M27" s="194" t="s">
        <v>445</v>
      </c>
      <c r="N27" s="52"/>
    </row>
    <row r="28" customFormat="false" ht="48.85" hidden="false" customHeight="true" outlineLevel="0" collapsed="false">
      <c r="A28" s="182" t="n">
        <v>25</v>
      </c>
      <c r="B28" s="188" t="str">
        <f aca="false">'График ревизий'!B27</f>
        <v>Производственный цех</v>
      </c>
      <c r="C28" s="188" t="str">
        <f aca="false">'График ревизий'!C27</f>
        <v>3 контур защиты</v>
      </c>
      <c r="D28" s="189" t="n">
        <v>44686</v>
      </c>
      <c r="E28" s="175" t="n">
        <f aca="false">D28</f>
        <v>44686</v>
      </c>
      <c r="F28" s="182" t="s">
        <v>441</v>
      </c>
      <c r="G28" s="106" t="s">
        <v>442</v>
      </c>
      <c r="H28" s="156" t="s">
        <v>443</v>
      </c>
      <c r="I28" s="190" t="s">
        <v>444</v>
      </c>
      <c r="J28" s="191" t="n">
        <f aca="false">'График ревизий'!E27</f>
        <v>15</v>
      </c>
      <c r="K28" s="192" t="str">
        <f aca="false">'График ревизий'!D27</f>
        <v>ИЛ</v>
      </c>
      <c r="L28" s="193" t="n">
        <f aca="false">J28*0.002</f>
        <v>0.03</v>
      </c>
      <c r="M28" s="194" t="s">
        <v>445</v>
      </c>
      <c r="N28" s="52"/>
    </row>
    <row r="29" customFormat="false" ht="43.95" hidden="false" customHeight="false" outlineLevel="0" collapsed="false">
      <c r="A29" s="182" t="n">
        <v>26</v>
      </c>
      <c r="B29" s="188" t="str">
        <f aca="false">'График ревизий'!B28</f>
        <v>Кабинет мастеров и учетчиков</v>
      </c>
      <c r="C29" s="188" t="str">
        <f aca="false">'График ревизий'!C28</f>
        <v>3 контур защиты</v>
      </c>
      <c r="D29" s="189" t="n">
        <v>44686</v>
      </c>
      <c r="E29" s="175" t="n">
        <f aca="false">D29</f>
        <v>44686</v>
      </c>
      <c r="F29" s="182" t="s">
        <v>441</v>
      </c>
      <c r="G29" s="106" t="s">
        <v>442</v>
      </c>
      <c r="H29" s="156" t="s">
        <v>443</v>
      </c>
      <c r="I29" s="190" t="s">
        <v>444</v>
      </c>
      <c r="J29" s="191" t="n">
        <f aca="false">'График ревизий'!E28</f>
        <v>1</v>
      </c>
      <c r="K29" s="192" t="str">
        <f aca="false">'График ревизий'!D28</f>
        <v>ИЛ</v>
      </c>
      <c r="L29" s="193" t="n">
        <f aca="false">J29*0.002</f>
        <v>0.002</v>
      </c>
      <c r="M29" s="194" t="s">
        <v>445</v>
      </c>
      <c r="N29" s="52"/>
    </row>
    <row r="30" customFormat="false" ht="43.95" hidden="false" customHeight="false" outlineLevel="0" collapsed="false">
      <c r="A30" s="182" t="n">
        <v>27</v>
      </c>
      <c r="B30" s="188" t="str">
        <f aca="false">'График ревизий'!B29</f>
        <v>Раздевалки</v>
      </c>
      <c r="C30" s="188" t="str">
        <f aca="false">'График ревизий'!C29</f>
        <v>3 контур защиты</v>
      </c>
      <c r="D30" s="189" t="n">
        <v>44686</v>
      </c>
      <c r="E30" s="175" t="n">
        <f aca="false">D30</f>
        <v>44686</v>
      </c>
      <c r="F30" s="182" t="s">
        <v>441</v>
      </c>
      <c r="G30" s="106" t="s">
        <v>442</v>
      </c>
      <c r="H30" s="156" t="s">
        <v>443</v>
      </c>
      <c r="I30" s="190" t="s">
        <v>444</v>
      </c>
      <c r="J30" s="191" t="n">
        <f aca="false">'График ревизий'!E29</f>
        <v>1</v>
      </c>
      <c r="K30" s="192" t="str">
        <f aca="false">'График ревизий'!D29</f>
        <v>ИЛ</v>
      </c>
      <c r="L30" s="193" t="n">
        <f aca="false">J30*0.002</f>
        <v>0.002</v>
      </c>
      <c r="M30" s="194" t="s">
        <v>445</v>
      </c>
      <c r="N30" s="52"/>
    </row>
    <row r="31" customFormat="false" ht="43.95" hidden="false" customHeight="false" outlineLevel="0" collapsed="false">
      <c r="A31" s="182" t="n">
        <v>28</v>
      </c>
      <c r="B31" s="188" t="str">
        <f aca="false">'График ревизий'!B30</f>
        <v>Помещение рядом с раздевалками</v>
      </c>
      <c r="C31" s="188" t="str">
        <f aca="false">'График ревизий'!C30</f>
        <v>3 контур защиты</v>
      </c>
      <c r="D31" s="189" t="n">
        <v>44686</v>
      </c>
      <c r="E31" s="175" t="n">
        <f aca="false">D31</f>
        <v>44686</v>
      </c>
      <c r="F31" s="182" t="s">
        <v>441</v>
      </c>
      <c r="G31" s="106" t="s">
        <v>442</v>
      </c>
      <c r="H31" s="156" t="s">
        <v>443</v>
      </c>
      <c r="I31" s="190" t="s">
        <v>444</v>
      </c>
      <c r="J31" s="191" t="n">
        <f aca="false">'График ревизий'!E30</f>
        <v>1</v>
      </c>
      <c r="K31" s="192" t="str">
        <f aca="false">'График ревизий'!D30</f>
        <v>ИЛ</v>
      </c>
      <c r="L31" s="193" t="n">
        <f aca="false">J31*0.002</f>
        <v>0.002</v>
      </c>
      <c r="M31" s="194" t="s">
        <v>445</v>
      </c>
      <c r="N31" s="52"/>
    </row>
    <row r="32" customFormat="false" ht="43.95" hidden="false" customHeight="false" outlineLevel="0" collapsed="false">
      <c r="A32" s="182" t="n">
        <v>29</v>
      </c>
      <c r="B32" s="188" t="str">
        <f aca="false">'График ревизий'!B31</f>
        <v>Коридор</v>
      </c>
      <c r="C32" s="188" t="str">
        <f aca="false">'График ревизий'!C31</f>
        <v>3 контур защиты</v>
      </c>
      <c r="D32" s="189" t="n">
        <v>44686</v>
      </c>
      <c r="E32" s="175" t="n">
        <f aca="false">D32</f>
        <v>44686</v>
      </c>
      <c r="F32" s="182" t="s">
        <v>441</v>
      </c>
      <c r="G32" s="106" t="s">
        <v>442</v>
      </c>
      <c r="H32" s="156" t="s">
        <v>443</v>
      </c>
      <c r="I32" s="190" t="s">
        <v>444</v>
      </c>
      <c r="J32" s="191" t="n">
        <f aca="false">'График ревизий'!E31</f>
        <v>3</v>
      </c>
      <c r="K32" s="192" t="str">
        <f aca="false">'График ревизий'!D31</f>
        <v>ИЛ</v>
      </c>
      <c r="L32" s="193" t="n">
        <f aca="false">J32*0.002</f>
        <v>0.006</v>
      </c>
      <c r="M32" s="194" t="s">
        <v>445</v>
      </c>
      <c r="N32" s="52"/>
    </row>
    <row r="33" customFormat="false" ht="26.1" hidden="false" customHeight="false" outlineLevel="0" collapsed="false">
      <c r="A33" s="182" t="n">
        <v>30</v>
      </c>
      <c r="B33" s="188" t="str">
        <f aca="false">'График ревизий'!B32</f>
        <v>Вход склад инженерный</v>
      </c>
      <c r="C33" s="188" t="str">
        <f aca="false">'График ревизий'!C32</f>
        <v>3 контур защиты</v>
      </c>
      <c r="D33" s="189" t="n">
        <f aca="false">'График ревизий'!G32</f>
        <v>44686</v>
      </c>
      <c r="E33" s="175" t="n">
        <f aca="false">D33</f>
        <v>44686</v>
      </c>
      <c r="F33" s="182" t="s">
        <v>441</v>
      </c>
      <c r="G33" s="182" t="s">
        <v>441</v>
      </c>
      <c r="H33" s="156" t="s">
        <v>446</v>
      </c>
      <c r="I33" s="190" t="s">
        <v>447</v>
      </c>
      <c r="J33" s="191" t="n">
        <f aca="false">'График ревизий'!E32</f>
        <v>1</v>
      </c>
      <c r="K33" s="192" t="str">
        <f aca="false">'График ревизий'!D32</f>
        <v>ИЛ</v>
      </c>
      <c r="L33" s="195" t="s">
        <v>11</v>
      </c>
      <c r="M33" s="194" t="s">
        <v>445</v>
      </c>
      <c r="N33" s="52"/>
    </row>
    <row r="34" customFormat="false" ht="26.1" hidden="false" customHeight="false" outlineLevel="0" collapsed="false">
      <c r="A34" s="182" t="n">
        <v>31</v>
      </c>
      <c r="B34" s="188" t="str">
        <f aca="false">'График ревизий'!B33</f>
        <v>Кабинет мастеров и учетчиков</v>
      </c>
      <c r="C34" s="188" t="str">
        <f aca="false">'График ревизий'!C33</f>
        <v>3 контур защиты</v>
      </c>
      <c r="D34" s="189" t="n">
        <f aca="false">'График ревизий'!G33</f>
        <v>44686</v>
      </c>
      <c r="E34" s="175" t="n">
        <f aca="false">D34</f>
        <v>44686</v>
      </c>
      <c r="F34" s="182" t="s">
        <v>441</v>
      </c>
      <c r="G34" s="182" t="s">
        <v>441</v>
      </c>
      <c r="H34" s="156" t="s">
        <v>446</v>
      </c>
      <c r="I34" s="190" t="s">
        <v>447</v>
      </c>
      <c r="J34" s="191" t="n">
        <f aca="false">'График ревизий'!E33</f>
        <v>2</v>
      </c>
      <c r="K34" s="192" t="str">
        <f aca="false">'График ревизий'!D33</f>
        <v>ИМ</v>
      </c>
      <c r="L34" s="195" t="s">
        <v>11</v>
      </c>
      <c r="M34" s="194" t="s">
        <v>445</v>
      </c>
      <c r="N34" s="52"/>
    </row>
    <row r="35" customFormat="false" ht="26.1" hidden="false" customHeight="false" outlineLevel="0" collapsed="false">
      <c r="A35" s="182" t="n">
        <v>32</v>
      </c>
      <c r="B35" s="188" t="str">
        <f aca="false">'График ревизий'!B34</f>
        <v>Кабинет руководителя</v>
      </c>
      <c r="C35" s="188" t="str">
        <f aca="false">'График ревизий'!C34</f>
        <v>3 контур защиты</v>
      </c>
      <c r="D35" s="189" t="n">
        <f aca="false">'График ревизий'!G34</f>
        <v>44686</v>
      </c>
      <c r="E35" s="175" t="n">
        <f aca="false">D35</f>
        <v>44686</v>
      </c>
      <c r="F35" s="182" t="s">
        <v>441</v>
      </c>
      <c r="G35" s="182" t="s">
        <v>441</v>
      </c>
      <c r="H35" s="156" t="s">
        <v>446</v>
      </c>
      <c r="I35" s="190" t="s">
        <v>447</v>
      </c>
      <c r="J35" s="191" t="n">
        <f aca="false">'График ревизий'!E34</f>
        <v>1</v>
      </c>
      <c r="K35" s="192" t="str">
        <f aca="false">'График ревизий'!D34</f>
        <v>ИМ</v>
      </c>
      <c r="L35" s="195" t="s">
        <v>11</v>
      </c>
      <c r="M35" s="194" t="s">
        <v>445</v>
      </c>
      <c r="N35" s="52"/>
    </row>
    <row r="36" customFormat="false" ht="52.2" hidden="false" customHeight="true" outlineLevel="0" collapsed="false">
      <c r="A36" s="182" t="n">
        <v>33</v>
      </c>
      <c r="B36" s="188" t="str">
        <f aca="false">'График ревизий'!B35</f>
        <v>Кабинет тех.службы</v>
      </c>
      <c r="C36" s="188" t="str">
        <f aca="false">'График ревизий'!C35</f>
        <v>3 контур защиты</v>
      </c>
      <c r="D36" s="189" t="n">
        <f aca="false">'График ревизий'!G35</f>
        <v>44686</v>
      </c>
      <c r="E36" s="175" t="n">
        <f aca="false">D36</f>
        <v>44686</v>
      </c>
      <c r="F36" s="182" t="s">
        <v>441</v>
      </c>
      <c r="G36" s="182" t="s">
        <v>441</v>
      </c>
      <c r="H36" s="156" t="s">
        <v>446</v>
      </c>
      <c r="I36" s="190" t="s">
        <v>447</v>
      </c>
      <c r="J36" s="191" t="n">
        <f aca="false">'График ревизий'!E35</f>
        <v>1</v>
      </c>
      <c r="K36" s="192" t="str">
        <f aca="false">'График ревизий'!D35</f>
        <v>ИМ</v>
      </c>
      <c r="L36" s="195" t="s">
        <v>11</v>
      </c>
      <c r="M36" s="194" t="s">
        <v>445</v>
      </c>
      <c r="N36" s="52"/>
    </row>
    <row r="37" customFormat="false" ht="48.85" hidden="false" customHeight="true" outlineLevel="0" collapsed="false">
      <c r="A37" s="182" t="n">
        <v>34</v>
      </c>
      <c r="B37" s="188" t="str">
        <f aca="false">'График ревизий'!B36</f>
        <v>Раздевалки</v>
      </c>
      <c r="C37" s="188" t="str">
        <f aca="false">'График ревизий'!C36</f>
        <v>3 контур защиты</v>
      </c>
      <c r="D37" s="189" t="n">
        <f aca="false">'График ревизий'!G36</f>
        <v>44686</v>
      </c>
      <c r="E37" s="175" t="n">
        <f aca="false">D37</f>
        <v>44686</v>
      </c>
      <c r="F37" s="182" t="s">
        <v>441</v>
      </c>
      <c r="G37" s="182" t="s">
        <v>441</v>
      </c>
      <c r="H37" s="156" t="s">
        <v>446</v>
      </c>
      <c r="I37" s="190" t="s">
        <v>447</v>
      </c>
      <c r="J37" s="191" t="n">
        <f aca="false">'График ревизий'!E36</f>
        <v>3</v>
      </c>
      <c r="K37" s="192" t="str">
        <f aca="false">'График ревизий'!D36</f>
        <v>ИМ</v>
      </c>
      <c r="L37" s="195" t="s">
        <v>11</v>
      </c>
      <c r="M37" s="194" t="s">
        <v>445</v>
      </c>
      <c r="N37" s="52"/>
    </row>
    <row r="38" s="197" customFormat="true" ht="41.1" hidden="false" customHeight="false" outlineLevel="0" collapsed="false">
      <c r="A38" s="182" t="n">
        <v>35</v>
      </c>
      <c r="B38" s="188" t="str">
        <f aca="false">'График ревизий'!B37</f>
        <v>Коридор</v>
      </c>
      <c r="C38" s="188" t="str">
        <f aca="false">'График ревизий'!C37</f>
        <v>3 контур защиты</v>
      </c>
      <c r="D38" s="189" t="n">
        <f aca="false">'График ревизий'!G37</f>
        <v>44686</v>
      </c>
      <c r="E38" s="175" t="n">
        <f aca="false">D38</f>
        <v>44686</v>
      </c>
      <c r="F38" s="182" t="s">
        <v>441</v>
      </c>
      <c r="G38" s="106" t="s">
        <v>442</v>
      </c>
      <c r="H38" s="156" t="s">
        <v>446</v>
      </c>
      <c r="I38" s="190" t="s">
        <v>448</v>
      </c>
      <c r="J38" s="191" t="n">
        <f aca="false">'График ревизий'!E37</f>
        <v>1</v>
      </c>
      <c r="K38" s="192" t="str">
        <f aca="false">'График ревизий'!D37</f>
        <v>ИМ</v>
      </c>
      <c r="L38" s="193" t="n">
        <f aca="false">J38*0.002</f>
        <v>0.002</v>
      </c>
      <c r="M38" s="194" t="s">
        <v>445</v>
      </c>
      <c r="N38" s="196"/>
    </row>
    <row r="39" customFormat="false" ht="41.1" hidden="false" customHeight="false" outlineLevel="0" collapsed="false">
      <c r="A39" s="182" t="n">
        <v>36</v>
      </c>
      <c r="B39" s="188" t="str">
        <f aca="false">'График ревизий'!B38</f>
        <v>Периметр цеха убоя и переработки птицы</v>
      </c>
      <c r="C39" s="188" t="str">
        <f aca="false">'График ревизий'!C38</f>
        <v>2 контур защиты</v>
      </c>
      <c r="D39" s="189" t="n">
        <f aca="false">'График ревизий'!G38</f>
        <v>44686</v>
      </c>
      <c r="E39" s="175" t="n">
        <f aca="false">D39</f>
        <v>44686</v>
      </c>
      <c r="F39" s="182" t="s">
        <v>441</v>
      </c>
      <c r="G39" s="106" t="s">
        <v>442</v>
      </c>
      <c r="H39" s="156" t="s">
        <v>446</v>
      </c>
      <c r="I39" s="190" t="s">
        <v>448</v>
      </c>
      <c r="J39" s="191" t="n">
        <f aca="false">'График ревизий'!E38</f>
        <v>42</v>
      </c>
      <c r="K39" s="192" t="str">
        <f aca="false">'График ревизий'!D38</f>
        <v>КИУ</v>
      </c>
      <c r="L39" s="193" t="n">
        <f aca="false">J39*0.002</f>
        <v>0.084</v>
      </c>
      <c r="M39" s="194" t="s">
        <v>445</v>
      </c>
      <c r="N39" s="196"/>
    </row>
    <row r="40" customFormat="false" ht="41.1" hidden="false" customHeight="false" outlineLevel="0" collapsed="false">
      <c r="A40" s="182" t="n">
        <v>37</v>
      </c>
      <c r="B40" s="188" t="e">
        <f aca="false">#REF!</f>
        <v>#REF!</v>
      </c>
      <c r="C40" s="188" t="e">
        <f aca="false">#REF!</f>
        <v>#REF!</v>
      </c>
      <c r="D40" s="189" t="e">
        <f aca="false">#REF!</f>
        <v>#REF!</v>
      </c>
      <c r="E40" s="175" t="e">
        <f aca="false">D40</f>
        <v>#REF!</v>
      </c>
      <c r="F40" s="182" t="s">
        <v>441</v>
      </c>
      <c r="G40" s="106" t="s">
        <v>442</v>
      </c>
      <c r="H40" s="156" t="s">
        <v>446</v>
      </c>
      <c r="I40" s="190" t="s">
        <v>448</v>
      </c>
      <c r="J40" s="191" t="e">
        <f aca="false">#REF!</f>
        <v>#REF!</v>
      </c>
      <c r="K40" s="192" t="e">
        <f aca="false">#REF!</f>
        <v>#REF!</v>
      </c>
      <c r="L40" s="193" t="e">
        <f aca="false">J40*0.002</f>
        <v>#REF!</v>
      </c>
      <c r="M40" s="194" t="s">
        <v>445</v>
      </c>
      <c r="N40" s="52"/>
    </row>
    <row r="41" customFormat="false" ht="41.1" hidden="false" customHeight="false" outlineLevel="0" collapsed="false">
      <c r="A41" s="182" t="n">
        <v>38</v>
      </c>
      <c r="B41" s="188" t="e">
        <f aca="false">#REF!</f>
        <v>#REF!</v>
      </c>
      <c r="C41" s="188" t="e">
        <f aca="false">#REF!</f>
        <v>#REF!</v>
      </c>
      <c r="D41" s="189" t="e">
        <f aca="false">#REF!</f>
        <v>#REF!</v>
      </c>
      <c r="E41" s="175" t="e">
        <f aca="false">D41</f>
        <v>#REF!</v>
      </c>
      <c r="F41" s="182" t="s">
        <v>441</v>
      </c>
      <c r="G41" s="106" t="s">
        <v>442</v>
      </c>
      <c r="H41" s="156" t="s">
        <v>446</v>
      </c>
      <c r="I41" s="190" t="s">
        <v>448</v>
      </c>
      <c r="J41" s="191" t="e">
        <f aca="false">#REF!</f>
        <v>#REF!</v>
      </c>
      <c r="K41" s="192" t="e">
        <f aca="false">#REF!</f>
        <v>#REF!</v>
      </c>
      <c r="L41" s="193" t="e">
        <f aca="false">J41*0.002</f>
        <v>#REF!</v>
      </c>
      <c r="M41" s="194" t="s">
        <v>445</v>
      </c>
      <c r="N41" s="52"/>
    </row>
    <row r="42" customFormat="false" ht="41.1" hidden="false" customHeight="false" outlineLevel="0" collapsed="false">
      <c r="A42" s="182" t="n">
        <v>39</v>
      </c>
      <c r="B42" s="188" t="e">
        <f aca="false">#REF!</f>
        <v>#REF!</v>
      </c>
      <c r="C42" s="188" t="e">
        <f aca="false">#REF!</f>
        <v>#REF!</v>
      </c>
      <c r="D42" s="189" t="e">
        <f aca="false">#REF!</f>
        <v>#REF!</v>
      </c>
      <c r="E42" s="175" t="e">
        <f aca="false">D42</f>
        <v>#REF!</v>
      </c>
      <c r="F42" s="182" t="s">
        <v>441</v>
      </c>
      <c r="G42" s="106" t="s">
        <v>442</v>
      </c>
      <c r="H42" s="156" t="s">
        <v>446</v>
      </c>
      <c r="I42" s="190" t="s">
        <v>448</v>
      </c>
      <c r="J42" s="191" t="e">
        <f aca="false">#REF!</f>
        <v>#REF!</v>
      </c>
      <c r="K42" s="192" t="e">
        <f aca="false">#REF!</f>
        <v>#REF!</v>
      </c>
      <c r="L42" s="193" t="e">
        <f aca="false">J42*0.002</f>
        <v>#REF!</v>
      </c>
      <c r="M42" s="194" t="s">
        <v>445</v>
      </c>
      <c r="N42" s="198"/>
    </row>
    <row r="43" customFormat="false" ht="34.4" hidden="false" customHeight="false" outlineLevel="0" collapsed="false">
      <c r="A43" s="182" t="n">
        <v>40</v>
      </c>
      <c r="B43" s="188" t="e">
        <f aca="false">#REF!</f>
        <v>#REF!</v>
      </c>
      <c r="C43" s="188" t="e">
        <f aca="false">#REF!</f>
        <v>#REF!</v>
      </c>
      <c r="D43" s="189" t="e">
        <f aca="false">#REF!</f>
        <v>#REF!</v>
      </c>
      <c r="E43" s="175" t="e">
        <f aca="false">D43</f>
        <v>#REF!</v>
      </c>
      <c r="F43" s="182" t="s">
        <v>441</v>
      </c>
      <c r="G43" s="35" t="s">
        <v>449</v>
      </c>
      <c r="H43" s="156" t="s">
        <v>443</v>
      </c>
      <c r="I43" s="190" t="s">
        <v>450</v>
      </c>
      <c r="J43" s="191" t="e">
        <f aca="false">#REF!</f>
        <v>#REF!</v>
      </c>
      <c r="K43" s="192" t="e">
        <f aca="false">#REF!</f>
        <v>#REF!</v>
      </c>
      <c r="L43" s="193" t="e">
        <f aca="false">J43*0.01</f>
        <v>#REF!</v>
      </c>
      <c r="M43" s="194" t="s">
        <v>445</v>
      </c>
      <c r="N43" s="198"/>
    </row>
    <row r="44" customFormat="false" ht="34.4" hidden="false" customHeight="false" outlineLevel="0" collapsed="false">
      <c r="A44" s="182" t="n">
        <v>41</v>
      </c>
      <c r="B44" s="188" t="e">
        <f aca="false">#REF!</f>
        <v>#REF!</v>
      </c>
      <c r="C44" s="188" t="e">
        <f aca="false">#REF!</f>
        <v>#REF!</v>
      </c>
      <c r="D44" s="189" t="e">
        <f aca="false">#REF!</f>
        <v>#REF!</v>
      </c>
      <c r="E44" s="175" t="e">
        <f aca="false">D44</f>
        <v>#REF!</v>
      </c>
      <c r="F44" s="182" t="s">
        <v>441</v>
      </c>
      <c r="G44" s="35" t="s">
        <v>449</v>
      </c>
      <c r="H44" s="156" t="s">
        <v>443</v>
      </c>
      <c r="I44" s="190" t="s">
        <v>450</v>
      </c>
      <c r="J44" s="191" t="e">
        <f aca="false">#REF!</f>
        <v>#REF!</v>
      </c>
      <c r="K44" s="192" t="e">
        <f aca="false">#REF!</f>
        <v>#REF!</v>
      </c>
      <c r="L44" s="193" t="e">
        <f aca="false">J44*0.01</f>
        <v>#REF!</v>
      </c>
      <c r="M44" s="194" t="s">
        <v>445</v>
      </c>
      <c r="N44" s="198"/>
    </row>
    <row r="45" customFormat="false" ht="34.4" hidden="false" customHeight="false" outlineLevel="0" collapsed="false">
      <c r="A45" s="182" t="n">
        <v>42</v>
      </c>
      <c r="B45" s="188" t="e">
        <f aca="false">#REF!</f>
        <v>#REF!</v>
      </c>
      <c r="C45" s="188" t="e">
        <f aca="false">#REF!</f>
        <v>#REF!</v>
      </c>
      <c r="D45" s="189" t="e">
        <f aca="false">#REF!</f>
        <v>#REF!</v>
      </c>
      <c r="E45" s="175" t="e">
        <f aca="false">D45</f>
        <v>#REF!</v>
      </c>
      <c r="F45" s="182" t="s">
        <v>441</v>
      </c>
      <c r="G45" s="35" t="s">
        <v>449</v>
      </c>
      <c r="H45" s="156" t="s">
        <v>443</v>
      </c>
      <c r="I45" s="190" t="s">
        <v>450</v>
      </c>
      <c r="J45" s="191" t="e">
        <f aca="false">#REF!</f>
        <v>#REF!</v>
      </c>
      <c r="K45" s="192" t="e">
        <f aca="false">#REF!</f>
        <v>#REF!</v>
      </c>
      <c r="L45" s="193" t="e">
        <f aca="false">J45*0.01</f>
        <v>#REF!</v>
      </c>
      <c r="M45" s="194" t="s">
        <v>445</v>
      </c>
      <c r="N45" s="198"/>
    </row>
    <row r="46" customFormat="false" ht="34.4" hidden="false" customHeight="false" outlineLevel="0" collapsed="false">
      <c r="A46" s="182" t="n">
        <v>43</v>
      </c>
      <c r="B46" s="188" t="e">
        <f aca="false">#REF!</f>
        <v>#REF!</v>
      </c>
      <c r="C46" s="188" t="e">
        <f aca="false">#REF!</f>
        <v>#REF!</v>
      </c>
      <c r="D46" s="189" t="e">
        <f aca="false">#REF!</f>
        <v>#REF!</v>
      </c>
      <c r="E46" s="175" t="e">
        <f aca="false">D46</f>
        <v>#REF!</v>
      </c>
      <c r="F46" s="182" t="s">
        <v>441</v>
      </c>
      <c r="G46" s="35" t="s">
        <v>449</v>
      </c>
      <c r="H46" s="156" t="s">
        <v>443</v>
      </c>
      <c r="I46" s="190" t="s">
        <v>450</v>
      </c>
      <c r="J46" s="191" t="e">
        <f aca="false">#REF!</f>
        <v>#REF!</v>
      </c>
      <c r="K46" s="192" t="e">
        <f aca="false">#REF!</f>
        <v>#REF!</v>
      </c>
      <c r="L46" s="193" t="e">
        <f aca="false">J46*0.01</f>
        <v>#REF!</v>
      </c>
      <c r="M46" s="194" t="s">
        <v>445</v>
      </c>
      <c r="N46" s="198"/>
    </row>
    <row r="47" customFormat="false" ht="43.25" hidden="false" customHeight="false" outlineLevel="0" collapsed="false">
      <c r="A47" s="182" t="n">
        <v>44</v>
      </c>
      <c r="B47" s="188" t="s">
        <v>451</v>
      </c>
      <c r="C47" s="188" t="s">
        <v>134</v>
      </c>
      <c r="D47" s="189" t="n">
        <v>44692</v>
      </c>
      <c r="E47" s="199" t="n">
        <f aca="false">D47</f>
        <v>44692</v>
      </c>
      <c r="F47" s="182" t="s">
        <v>441</v>
      </c>
      <c r="G47" s="106" t="s">
        <v>442</v>
      </c>
      <c r="H47" s="156" t="s">
        <v>443</v>
      </c>
      <c r="I47" s="190" t="s">
        <v>444</v>
      </c>
      <c r="J47" s="191" t="n">
        <v>3</v>
      </c>
      <c r="K47" s="192" t="s">
        <v>452</v>
      </c>
      <c r="L47" s="193" t="n">
        <v>0.01</v>
      </c>
      <c r="M47" s="194" t="s">
        <v>445</v>
      </c>
      <c r="N47" s="198"/>
    </row>
    <row r="48" customFormat="false" ht="43.95" hidden="false" customHeight="false" outlineLevel="0" collapsed="false">
      <c r="A48" s="182" t="n">
        <v>45</v>
      </c>
      <c r="B48" s="188" t="s">
        <v>453</v>
      </c>
      <c r="C48" s="188" t="s">
        <v>134</v>
      </c>
      <c r="D48" s="189" t="n">
        <v>44692</v>
      </c>
      <c r="E48" s="199" t="n">
        <f aca="false">D48</f>
        <v>44692</v>
      </c>
      <c r="F48" s="182" t="s">
        <v>441</v>
      </c>
      <c r="G48" s="106" t="s">
        <v>442</v>
      </c>
      <c r="H48" s="156" t="s">
        <v>443</v>
      </c>
      <c r="I48" s="190" t="s">
        <v>444</v>
      </c>
      <c r="J48" s="97" t="n">
        <v>1</v>
      </c>
      <c r="K48" s="192" t="s">
        <v>452</v>
      </c>
      <c r="L48" s="193" t="n">
        <v>0</v>
      </c>
      <c r="M48" s="194" t="s">
        <v>445</v>
      </c>
      <c r="N48" s="198"/>
    </row>
    <row r="49" customFormat="false" ht="43.95" hidden="false" customHeight="false" outlineLevel="0" collapsed="false">
      <c r="A49" s="182" t="n">
        <v>46</v>
      </c>
      <c r="B49" s="188" t="s">
        <v>454</v>
      </c>
      <c r="C49" s="188" t="s">
        <v>134</v>
      </c>
      <c r="D49" s="189" t="n">
        <v>44692</v>
      </c>
      <c r="E49" s="199" t="n">
        <f aca="false">D49</f>
        <v>44692</v>
      </c>
      <c r="F49" s="182" t="s">
        <v>441</v>
      </c>
      <c r="G49" s="106" t="s">
        <v>442</v>
      </c>
      <c r="H49" s="156" t="s">
        <v>443</v>
      </c>
      <c r="I49" s="190" t="s">
        <v>444</v>
      </c>
      <c r="J49" s="97" t="n">
        <v>4</v>
      </c>
      <c r="K49" s="192" t="s">
        <v>452</v>
      </c>
      <c r="L49" s="193" t="n">
        <v>0.01</v>
      </c>
      <c r="M49" s="194" t="s">
        <v>445</v>
      </c>
      <c r="N49" s="198"/>
    </row>
    <row r="50" customFormat="false" ht="43.95" hidden="false" customHeight="false" outlineLevel="0" collapsed="false">
      <c r="A50" s="182" t="n">
        <v>47</v>
      </c>
      <c r="B50" s="188" t="s">
        <v>455</v>
      </c>
      <c r="C50" s="188" t="s">
        <v>134</v>
      </c>
      <c r="D50" s="189" t="n">
        <v>44692</v>
      </c>
      <c r="E50" s="199" t="n">
        <f aca="false">D50</f>
        <v>44692</v>
      </c>
      <c r="F50" s="182" t="s">
        <v>441</v>
      </c>
      <c r="G50" s="106" t="s">
        <v>442</v>
      </c>
      <c r="H50" s="156" t="s">
        <v>443</v>
      </c>
      <c r="I50" s="190" t="s">
        <v>444</v>
      </c>
      <c r="J50" s="97" t="n">
        <v>2</v>
      </c>
      <c r="K50" s="192" t="s">
        <v>452</v>
      </c>
      <c r="L50" s="193" t="n">
        <v>0</v>
      </c>
      <c r="M50" s="194" t="s">
        <v>445</v>
      </c>
      <c r="N50" s="198"/>
    </row>
    <row r="51" customFormat="false" ht="43.95" hidden="false" customHeight="false" outlineLevel="0" collapsed="false">
      <c r="A51" s="182" t="n">
        <v>48</v>
      </c>
      <c r="B51" s="188" t="s">
        <v>456</v>
      </c>
      <c r="C51" s="188" t="s">
        <v>134</v>
      </c>
      <c r="D51" s="189" t="n">
        <v>44692</v>
      </c>
      <c r="E51" s="199" t="n">
        <f aca="false">D51</f>
        <v>44692</v>
      </c>
      <c r="F51" s="182" t="s">
        <v>441</v>
      </c>
      <c r="G51" s="106" t="s">
        <v>442</v>
      </c>
      <c r="H51" s="156" t="s">
        <v>443</v>
      </c>
      <c r="I51" s="190" t="s">
        <v>444</v>
      </c>
      <c r="J51" s="191" t="n">
        <v>1</v>
      </c>
      <c r="K51" s="192" t="s">
        <v>452</v>
      </c>
      <c r="L51" s="193" t="n">
        <v>0</v>
      </c>
      <c r="M51" s="194" t="s">
        <v>445</v>
      </c>
      <c r="N51" s="198"/>
    </row>
    <row r="52" customFormat="false" ht="43.95" hidden="false" customHeight="false" outlineLevel="0" collapsed="false">
      <c r="A52" s="182" t="n">
        <v>49</v>
      </c>
      <c r="B52" s="188" t="s">
        <v>457</v>
      </c>
      <c r="C52" s="188" t="s">
        <v>134</v>
      </c>
      <c r="D52" s="189" t="n">
        <v>44692</v>
      </c>
      <c r="E52" s="199" t="n">
        <f aca="false">D52</f>
        <v>44692</v>
      </c>
      <c r="F52" s="182" t="s">
        <v>441</v>
      </c>
      <c r="G52" s="106" t="s">
        <v>442</v>
      </c>
      <c r="H52" s="156" t="s">
        <v>443</v>
      </c>
      <c r="I52" s="190" t="s">
        <v>444</v>
      </c>
      <c r="J52" s="191" t="n">
        <v>1</v>
      </c>
      <c r="K52" s="192" t="s">
        <v>452</v>
      </c>
      <c r="L52" s="193" t="n">
        <v>0</v>
      </c>
      <c r="M52" s="194" t="s">
        <v>445</v>
      </c>
      <c r="N52" s="198"/>
    </row>
    <row r="53" customFormat="false" ht="43.95" hidden="false" customHeight="false" outlineLevel="0" collapsed="false">
      <c r="A53" s="182" t="n">
        <v>50</v>
      </c>
      <c r="B53" s="188" t="s">
        <v>458</v>
      </c>
      <c r="C53" s="188" t="s">
        <v>134</v>
      </c>
      <c r="D53" s="189" t="n">
        <v>44692</v>
      </c>
      <c r="E53" s="199" t="n">
        <f aca="false">D53</f>
        <v>44692</v>
      </c>
      <c r="F53" s="182" t="s">
        <v>441</v>
      </c>
      <c r="G53" s="106" t="s">
        <v>442</v>
      </c>
      <c r="H53" s="156" t="s">
        <v>443</v>
      </c>
      <c r="I53" s="190" t="s">
        <v>444</v>
      </c>
      <c r="J53" s="191" t="n">
        <v>1</v>
      </c>
      <c r="K53" s="192" t="s">
        <v>452</v>
      </c>
      <c r="L53" s="193" t="n">
        <v>0</v>
      </c>
      <c r="M53" s="194" t="s">
        <v>445</v>
      </c>
      <c r="N53" s="198"/>
    </row>
    <row r="54" customFormat="false" ht="43.95" hidden="false" customHeight="false" outlineLevel="0" collapsed="false">
      <c r="A54" s="182" t="n">
        <v>51</v>
      </c>
      <c r="B54" s="188" t="s">
        <v>459</v>
      </c>
      <c r="C54" s="188" t="s">
        <v>134</v>
      </c>
      <c r="D54" s="189" t="n">
        <v>44692</v>
      </c>
      <c r="E54" s="199" t="n">
        <f aca="false">D54</f>
        <v>44692</v>
      </c>
      <c r="F54" s="182" t="s">
        <v>441</v>
      </c>
      <c r="G54" s="106" t="s">
        <v>442</v>
      </c>
      <c r="H54" s="156" t="s">
        <v>443</v>
      </c>
      <c r="I54" s="190" t="s">
        <v>444</v>
      </c>
      <c r="J54" s="191" t="n">
        <v>22</v>
      </c>
      <c r="K54" s="192" t="s">
        <v>452</v>
      </c>
      <c r="L54" s="193" t="n">
        <v>0.04</v>
      </c>
      <c r="M54" s="194" t="s">
        <v>445</v>
      </c>
      <c r="N54" s="198"/>
    </row>
    <row r="55" customFormat="false" ht="43.95" hidden="false" customHeight="false" outlineLevel="0" collapsed="false">
      <c r="A55" s="182" t="n">
        <v>52</v>
      </c>
      <c r="B55" s="188" t="s">
        <v>460</v>
      </c>
      <c r="C55" s="188" t="s">
        <v>134</v>
      </c>
      <c r="D55" s="189" t="n">
        <v>44692</v>
      </c>
      <c r="E55" s="199" t="n">
        <f aca="false">D55</f>
        <v>44692</v>
      </c>
      <c r="F55" s="182" t="s">
        <v>441</v>
      </c>
      <c r="G55" s="106" t="s">
        <v>442</v>
      </c>
      <c r="H55" s="156" t="s">
        <v>443</v>
      </c>
      <c r="I55" s="190" t="s">
        <v>444</v>
      </c>
      <c r="J55" s="191" t="n">
        <v>1</v>
      </c>
      <c r="K55" s="192" t="s">
        <v>452</v>
      </c>
      <c r="L55" s="193" t="n">
        <v>0</v>
      </c>
      <c r="M55" s="194" t="s">
        <v>445</v>
      </c>
      <c r="N55" s="198"/>
    </row>
    <row r="56" customFormat="false" ht="43.95" hidden="false" customHeight="false" outlineLevel="0" collapsed="false">
      <c r="A56" s="182" t="n">
        <v>53</v>
      </c>
      <c r="B56" s="188" t="s">
        <v>461</v>
      </c>
      <c r="C56" s="188" t="s">
        <v>134</v>
      </c>
      <c r="D56" s="189" t="n">
        <v>44692</v>
      </c>
      <c r="E56" s="199" t="n">
        <f aca="false">D56</f>
        <v>44692</v>
      </c>
      <c r="F56" s="182" t="s">
        <v>441</v>
      </c>
      <c r="G56" s="35" t="s">
        <v>442</v>
      </c>
      <c r="H56" s="194" t="s">
        <v>443</v>
      </c>
      <c r="I56" s="194" t="s">
        <v>444</v>
      </c>
      <c r="J56" s="200" t="n">
        <v>2</v>
      </c>
      <c r="K56" s="192" t="s">
        <v>452</v>
      </c>
      <c r="L56" s="201" t="n">
        <v>0</v>
      </c>
      <c r="M56" s="194" t="s">
        <v>445</v>
      </c>
      <c r="N56" s="194"/>
    </row>
    <row r="57" customFormat="false" ht="43.95" hidden="false" customHeight="false" outlineLevel="0" collapsed="false">
      <c r="A57" s="182" t="n">
        <v>54</v>
      </c>
      <c r="B57" s="188" t="s">
        <v>462</v>
      </c>
      <c r="C57" s="188" t="s">
        <v>134</v>
      </c>
      <c r="D57" s="189" t="n">
        <v>44692</v>
      </c>
      <c r="E57" s="199" t="n">
        <f aca="false">D57</f>
        <v>44692</v>
      </c>
      <c r="F57" s="182" t="s">
        <v>441</v>
      </c>
      <c r="G57" s="106" t="s">
        <v>442</v>
      </c>
      <c r="H57" s="156" t="s">
        <v>443</v>
      </c>
      <c r="I57" s="190" t="s">
        <v>444</v>
      </c>
      <c r="J57" s="191" t="n">
        <v>1</v>
      </c>
      <c r="K57" s="192" t="s">
        <v>452</v>
      </c>
      <c r="L57" s="193" t="n">
        <v>0</v>
      </c>
      <c r="M57" s="194" t="s">
        <v>445</v>
      </c>
      <c r="N57" s="198"/>
    </row>
    <row r="58" customFormat="false" ht="43.95" hidden="false" customHeight="false" outlineLevel="0" collapsed="false">
      <c r="A58" s="182" t="n">
        <v>55</v>
      </c>
      <c r="B58" s="188" t="s">
        <v>463</v>
      </c>
      <c r="C58" s="188" t="s">
        <v>134</v>
      </c>
      <c r="D58" s="189" t="n">
        <v>44692</v>
      </c>
      <c r="E58" s="199" t="n">
        <f aca="false">D58</f>
        <v>44692</v>
      </c>
      <c r="F58" s="182" t="s">
        <v>441</v>
      </c>
      <c r="G58" s="106" t="s">
        <v>442</v>
      </c>
      <c r="H58" s="156" t="s">
        <v>443</v>
      </c>
      <c r="I58" s="190" t="s">
        <v>444</v>
      </c>
      <c r="J58" s="191" t="n">
        <v>2</v>
      </c>
      <c r="K58" s="192" t="s">
        <v>452</v>
      </c>
      <c r="L58" s="193" t="n">
        <v>0</v>
      </c>
      <c r="M58" s="194" t="s">
        <v>445</v>
      </c>
      <c r="N58" s="198"/>
    </row>
    <row r="59" customFormat="false" ht="43.95" hidden="false" customHeight="false" outlineLevel="0" collapsed="false">
      <c r="A59" s="182" t="n">
        <v>56</v>
      </c>
      <c r="B59" s="188" t="s">
        <v>464</v>
      </c>
      <c r="C59" s="188" t="s">
        <v>134</v>
      </c>
      <c r="D59" s="189" t="n">
        <v>44692</v>
      </c>
      <c r="E59" s="199" t="n">
        <f aca="false">D59</f>
        <v>44692</v>
      </c>
      <c r="F59" s="182" t="s">
        <v>441</v>
      </c>
      <c r="G59" s="106" t="s">
        <v>442</v>
      </c>
      <c r="H59" s="156" t="s">
        <v>443</v>
      </c>
      <c r="I59" s="190" t="s">
        <v>444</v>
      </c>
      <c r="J59" s="191" t="n">
        <v>2</v>
      </c>
      <c r="K59" s="192" t="s">
        <v>452</v>
      </c>
      <c r="L59" s="193" t="n">
        <v>0</v>
      </c>
      <c r="M59" s="194" t="s">
        <v>445</v>
      </c>
      <c r="N59" s="198"/>
    </row>
    <row r="60" customFormat="false" ht="43.95" hidden="false" customHeight="false" outlineLevel="0" collapsed="false">
      <c r="A60" s="182" t="n">
        <v>57</v>
      </c>
      <c r="B60" s="188" t="s">
        <v>465</v>
      </c>
      <c r="C60" s="188" t="s">
        <v>134</v>
      </c>
      <c r="D60" s="189" t="n">
        <v>44692</v>
      </c>
      <c r="E60" s="199" t="n">
        <f aca="false">D60</f>
        <v>44692</v>
      </c>
      <c r="F60" s="182" t="s">
        <v>441</v>
      </c>
      <c r="G60" s="106" t="s">
        <v>442</v>
      </c>
      <c r="H60" s="156" t="s">
        <v>443</v>
      </c>
      <c r="I60" s="190" t="s">
        <v>444</v>
      </c>
      <c r="J60" s="191" t="n">
        <v>1</v>
      </c>
      <c r="K60" s="192" t="s">
        <v>452</v>
      </c>
      <c r="L60" s="193" t="n">
        <v>0</v>
      </c>
      <c r="M60" s="194" t="s">
        <v>445</v>
      </c>
      <c r="N60" s="198"/>
    </row>
    <row r="61" customFormat="false" ht="43.95" hidden="false" customHeight="false" outlineLevel="0" collapsed="false">
      <c r="A61" s="182" t="n">
        <v>58</v>
      </c>
      <c r="B61" s="188" t="s">
        <v>466</v>
      </c>
      <c r="C61" s="188" t="s">
        <v>134</v>
      </c>
      <c r="D61" s="189" t="n">
        <v>44692</v>
      </c>
      <c r="E61" s="199" t="n">
        <f aca="false">D61</f>
        <v>44692</v>
      </c>
      <c r="F61" s="182" t="s">
        <v>441</v>
      </c>
      <c r="G61" s="106" t="s">
        <v>442</v>
      </c>
      <c r="H61" s="156" t="s">
        <v>443</v>
      </c>
      <c r="I61" s="190" t="s">
        <v>444</v>
      </c>
      <c r="J61" s="191" t="n">
        <v>1</v>
      </c>
      <c r="K61" s="192" t="s">
        <v>452</v>
      </c>
      <c r="L61" s="193" t="n">
        <v>0</v>
      </c>
      <c r="M61" s="194" t="s">
        <v>445</v>
      </c>
      <c r="N61" s="198"/>
    </row>
    <row r="62" customFormat="false" ht="43.95" hidden="false" customHeight="false" outlineLevel="0" collapsed="false">
      <c r="A62" s="182" t="n">
        <v>59</v>
      </c>
      <c r="B62" s="188" t="s">
        <v>467</v>
      </c>
      <c r="C62" s="188" t="s">
        <v>134</v>
      </c>
      <c r="D62" s="189" t="n">
        <v>44692</v>
      </c>
      <c r="E62" s="199" t="n">
        <f aca="false">D62</f>
        <v>44692</v>
      </c>
      <c r="F62" s="182" t="s">
        <v>441</v>
      </c>
      <c r="G62" s="35" t="s">
        <v>442</v>
      </c>
      <c r="H62" s="156" t="s">
        <v>443</v>
      </c>
      <c r="I62" s="190" t="s">
        <v>444</v>
      </c>
      <c r="J62" s="191" t="n">
        <v>33</v>
      </c>
      <c r="K62" s="192" t="s">
        <v>452</v>
      </c>
      <c r="L62" s="193" t="n">
        <v>0.07</v>
      </c>
      <c r="M62" s="194" t="s">
        <v>445</v>
      </c>
      <c r="N62" s="198"/>
    </row>
    <row r="63" customFormat="false" ht="43.95" hidden="false" customHeight="false" outlineLevel="0" collapsed="false">
      <c r="A63" s="182" t="n">
        <v>60</v>
      </c>
      <c r="B63" s="188" t="s">
        <v>468</v>
      </c>
      <c r="C63" s="188" t="s">
        <v>134</v>
      </c>
      <c r="D63" s="189" t="n">
        <v>44692</v>
      </c>
      <c r="E63" s="199" t="n">
        <f aca="false">D63</f>
        <v>44692</v>
      </c>
      <c r="F63" s="182" t="s">
        <v>441</v>
      </c>
      <c r="G63" s="35" t="s">
        <v>442</v>
      </c>
      <c r="H63" s="156" t="s">
        <v>443</v>
      </c>
      <c r="I63" s="190" t="s">
        <v>444</v>
      </c>
      <c r="J63" s="191" t="n">
        <v>2</v>
      </c>
      <c r="K63" s="192" t="s">
        <v>452</v>
      </c>
      <c r="L63" s="193" t="n">
        <v>0</v>
      </c>
      <c r="M63" s="194" t="s">
        <v>445</v>
      </c>
      <c r="N63" s="198"/>
    </row>
    <row r="64" customFormat="false" ht="43.95" hidden="false" customHeight="false" outlineLevel="0" collapsed="false">
      <c r="A64" s="182" t="n">
        <v>61</v>
      </c>
      <c r="B64" s="188" t="s">
        <v>469</v>
      </c>
      <c r="C64" s="188" t="s">
        <v>134</v>
      </c>
      <c r="D64" s="189" t="n">
        <v>44692</v>
      </c>
      <c r="E64" s="199" t="n">
        <f aca="false">D64</f>
        <v>44692</v>
      </c>
      <c r="F64" s="182" t="s">
        <v>441</v>
      </c>
      <c r="G64" s="35" t="s">
        <v>442</v>
      </c>
      <c r="H64" s="156" t="s">
        <v>443</v>
      </c>
      <c r="I64" s="190" t="s">
        <v>444</v>
      </c>
      <c r="J64" s="191" t="n">
        <v>1</v>
      </c>
      <c r="K64" s="192" t="s">
        <v>452</v>
      </c>
      <c r="L64" s="193" t="n">
        <v>0</v>
      </c>
      <c r="M64" s="194" t="s">
        <v>445</v>
      </c>
      <c r="N64" s="198"/>
    </row>
    <row r="65" customFormat="false" ht="43.95" hidden="false" customHeight="false" outlineLevel="0" collapsed="false">
      <c r="A65" s="182" t="n">
        <v>62</v>
      </c>
      <c r="B65" s="188" t="s">
        <v>470</v>
      </c>
      <c r="C65" s="188" t="s">
        <v>134</v>
      </c>
      <c r="D65" s="189" t="n">
        <v>44692</v>
      </c>
      <c r="E65" s="199" t="n">
        <f aca="false">D65</f>
        <v>44692</v>
      </c>
      <c r="F65" s="182" t="s">
        <v>441</v>
      </c>
      <c r="G65" s="35" t="s">
        <v>442</v>
      </c>
      <c r="H65" s="156" t="s">
        <v>443</v>
      </c>
      <c r="I65" s="190" t="s">
        <v>444</v>
      </c>
      <c r="J65" s="191" t="n">
        <v>3</v>
      </c>
      <c r="K65" s="192" t="s">
        <v>452</v>
      </c>
      <c r="L65" s="193" t="n">
        <v>0.01</v>
      </c>
      <c r="M65" s="194" t="s">
        <v>445</v>
      </c>
      <c r="N65" s="198"/>
    </row>
    <row r="66" customFormat="false" ht="43.95" hidden="false" customHeight="false" outlineLevel="0" collapsed="false">
      <c r="A66" s="182" t="n">
        <v>63</v>
      </c>
      <c r="B66" s="188" t="s">
        <v>471</v>
      </c>
      <c r="C66" s="188" t="s">
        <v>134</v>
      </c>
      <c r="D66" s="189" t="n">
        <v>44692</v>
      </c>
      <c r="E66" s="199" t="n">
        <f aca="false">D66</f>
        <v>44692</v>
      </c>
      <c r="F66" s="182" t="s">
        <v>441</v>
      </c>
      <c r="G66" s="106" t="s">
        <v>442</v>
      </c>
      <c r="H66" s="156" t="s">
        <v>443</v>
      </c>
      <c r="I66" s="190" t="s">
        <v>444</v>
      </c>
      <c r="J66" s="191" t="n">
        <v>1</v>
      </c>
      <c r="K66" s="192" t="s">
        <v>452</v>
      </c>
      <c r="L66" s="193" t="n">
        <v>0</v>
      </c>
      <c r="M66" s="194" t="s">
        <v>445</v>
      </c>
      <c r="N66" s="198"/>
    </row>
    <row r="67" customFormat="false" ht="43.95" hidden="false" customHeight="false" outlineLevel="0" collapsed="false">
      <c r="A67" s="182" t="n">
        <v>64</v>
      </c>
      <c r="B67" s="188" t="s">
        <v>472</v>
      </c>
      <c r="C67" s="188" t="s">
        <v>134</v>
      </c>
      <c r="D67" s="189" t="n">
        <v>44692</v>
      </c>
      <c r="E67" s="199" t="n">
        <f aca="false">D67</f>
        <v>44692</v>
      </c>
      <c r="F67" s="182" t="s">
        <v>441</v>
      </c>
      <c r="G67" s="106" t="s">
        <v>442</v>
      </c>
      <c r="H67" s="156" t="s">
        <v>443</v>
      </c>
      <c r="I67" s="190" t="s">
        <v>444</v>
      </c>
      <c r="J67" s="191" t="n">
        <v>1</v>
      </c>
      <c r="K67" s="192" t="s">
        <v>452</v>
      </c>
      <c r="L67" s="193" t="n">
        <v>0</v>
      </c>
      <c r="M67" s="194" t="s">
        <v>445</v>
      </c>
      <c r="N67" s="198"/>
    </row>
    <row r="68" customFormat="false" ht="43.95" hidden="false" customHeight="false" outlineLevel="0" collapsed="false">
      <c r="A68" s="182" t="n">
        <v>65</v>
      </c>
      <c r="B68" s="188" t="s">
        <v>473</v>
      </c>
      <c r="C68" s="188" t="s">
        <v>134</v>
      </c>
      <c r="D68" s="189" t="n">
        <v>44692</v>
      </c>
      <c r="E68" s="199" t="n">
        <f aca="false">D68</f>
        <v>44692</v>
      </c>
      <c r="F68" s="182" t="s">
        <v>441</v>
      </c>
      <c r="G68" s="106" t="s">
        <v>442</v>
      </c>
      <c r="H68" s="156" t="s">
        <v>443</v>
      </c>
      <c r="I68" s="190" t="s">
        <v>444</v>
      </c>
      <c r="J68" s="191" t="n">
        <v>2</v>
      </c>
      <c r="K68" s="192" t="s">
        <v>452</v>
      </c>
      <c r="L68" s="193" t="n">
        <v>0</v>
      </c>
      <c r="M68" s="194" t="s">
        <v>445</v>
      </c>
      <c r="N68" s="198"/>
    </row>
    <row r="69" customFormat="false" ht="43.95" hidden="false" customHeight="false" outlineLevel="0" collapsed="false">
      <c r="A69" s="182" t="n">
        <v>66</v>
      </c>
      <c r="B69" s="188" t="s">
        <v>474</v>
      </c>
      <c r="C69" s="188" t="s">
        <v>134</v>
      </c>
      <c r="D69" s="189" t="n">
        <v>44692</v>
      </c>
      <c r="E69" s="199" t="n">
        <f aca="false">D69</f>
        <v>44692</v>
      </c>
      <c r="F69" s="182" t="s">
        <v>441</v>
      </c>
      <c r="G69" s="106" t="s">
        <v>442</v>
      </c>
      <c r="H69" s="156" t="s">
        <v>443</v>
      </c>
      <c r="I69" s="190" t="s">
        <v>444</v>
      </c>
      <c r="J69" s="191" t="n">
        <v>4</v>
      </c>
      <c r="K69" s="192" t="s">
        <v>452</v>
      </c>
      <c r="L69" s="193" t="n">
        <v>0.01</v>
      </c>
      <c r="M69" s="194" t="s">
        <v>445</v>
      </c>
      <c r="N69" s="198"/>
    </row>
    <row r="70" customFormat="false" ht="43.95" hidden="false" customHeight="false" outlineLevel="0" collapsed="false">
      <c r="A70" s="182" t="n">
        <v>67</v>
      </c>
      <c r="B70" s="188" t="s">
        <v>475</v>
      </c>
      <c r="C70" s="188" t="s">
        <v>134</v>
      </c>
      <c r="D70" s="189" t="n">
        <v>44692</v>
      </c>
      <c r="E70" s="199" t="n">
        <f aca="false">D70</f>
        <v>44692</v>
      </c>
      <c r="F70" s="182" t="s">
        <v>441</v>
      </c>
      <c r="G70" s="106" t="s">
        <v>442</v>
      </c>
      <c r="H70" s="156" t="s">
        <v>443</v>
      </c>
      <c r="I70" s="190" t="s">
        <v>444</v>
      </c>
      <c r="J70" s="191" t="n">
        <v>2</v>
      </c>
      <c r="K70" s="192" t="s">
        <v>452</v>
      </c>
      <c r="L70" s="193" t="n">
        <v>0</v>
      </c>
      <c r="M70" s="194" t="s">
        <v>445</v>
      </c>
      <c r="N70" s="198"/>
    </row>
    <row r="71" customFormat="false" ht="43.95" hidden="false" customHeight="false" outlineLevel="0" collapsed="false">
      <c r="A71" s="182" t="n">
        <v>68</v>
      </c>
      <c r="B71" s="188" t="s">
        <v>476</v>
      </c>
      <c r="C71" s="188" t="s">
        <v>134</v>
      </c>
      <c r="D71" s="189" t="n">
        <v>44692</v>
      </c>
      <c r="E71" s="199" t="n">
        <f aca="false">D71</f>
        <v>44692</v>
      </c>
      <c r="F71" s="182" t="s">
        <v>441</v>
      </c>
      <c r="G71" s="106" t="s">
        <v>442</v>
      </c>
      <c r="H71" s="156" t="s">
        <v>443</v>
      </c>
      <c r="I71" s="190" t="s">
        <v>444</v>
      </c>
      <c r="J71" s="191" t="n">
        <v>1</v>
      </c>
      <c r="K71" s="192" t="s">
        <v>452</v>
      </c>
      <c r="L71" s="193" t="n">
        <v>0</v>
      </c>
      <c r="M71" s="194" t="s">
        <v>445</v>
      </c>
      <c r="N71" s="198"/>
    </row>
    <row r="72" customFormat="false" ht="43.95" hidden="false" customHeight="false" outlineLevel="0" collapsed="false">
      <c r="A72" s="182" t="n">
        <v>69</v>
      </c>
      <c r="B72" s="188" t="s">
        <v>477</v>
      </c>
      <c r="C72" s="188" t="s">
        <v>134</v>
      </c>
      <c r="D72" s="189" t="n">
        <v>44692</v>
      </c>
      <c r="E72" s="199" t="n">
        <f aca="false">D72</f>
        <v>44692</v>
      </c>
      <c r="F72" s="182" t="s">
        <v>441</v>
      </c>
      <c r="G72" s="106" t="s">
        <v>442</v>
      </c>
      <c r="H72" s="156" t="s">
        <v>443</v>
      </c>
      <c r="I72" s="190" t="s">
        <v>444</v>
      </c>
      <c r="J72" s="191" t="n">
        <v>2</v>
      </c>
      <c r="K72" s="192" t="s">
        <v>452</v>
      </c>
      <c r="L72" s="193" t="n">
        <v>0</v>
      </c>
      <c r="M72" s="194" t="s">
        <v>445</v>
      </c>
      <c r="N72" s="198"/>
    </row>
    <row r="73" customFormat="false" ht="43.95" hidden="false" customHeight="false" outlineLevel="0" collapsed="false">
      <c r="A73" s="182" t="n">
        <v>70</v>
      </c>
      <c r="B73" s="188" t="s">
        <v>478</v>
      </c>
      <c r="C73" s="188" t="s">
        <v>134</v>
      </c>
      <c r="D73" s="189" t="n">
        <v>44692</v>
      </c>
      <c r="E73" s="199" t="n">
        <f aca="false">D73</f>
        <v>44692</v>
      </c>
      <c r="F73" s="182" t="s">
        <v>441</v>
      </c>
      <c r="G73" s="106" t="s">
        <v>442</v>
      </c>
      <c r="H73" s="156" t="s">
        <v>443</v>
      </c>
      <c r="I73" s="190" t="s">
        <v>444</v>
      </c>
      <c r="J73" s="191" t="n">
        <v>2</v>
      </c>
      <c r="K73" s="192" t="s">
        <v>452</v>
      </c>
      <c r="L73" s="193" t="n">
        <v>0</v>
      </c>
      <c r="M73" s="194" t="s">
        <v>445</v>
      </c>
      <c r="N73" s="198"/>
    </row>
    <row r="74" customFormat="false" ht="43.95" hidden="false" customHeight="false" outlineLevel="0" collapsed="false">
      <c r="A74" s="182" t="n">
        <v>71</v>
      </c>
      <c r="B74" s="188" t="s">
        <v>479</v>
      </c>
      <c r="C74" s="188" t="s">
        <v>134</v>
      </c>
      <c r="D74" s="189" t="n">
        <v>44692</v>
      </c>
      <c r="E74" s="199" t="n">
        <f aca="false">D74</f>
        <v>44692</v>
      </c>
      <c r="F74" s="182" t="s">
        <v>441</v>
      </c>
      <c r="G74" s="106" t="s">
        <v>442</v>
      </c>
      <c r="H74" s="156" t="s">
        <v>443</v>
      </c>
      <c r="I74" s="190" t="s">
        <v>444</v>
      </c>
      <c r="J74" s="191" t="n">
        <v>2</v>
      </c>
      <c r="K74" s="192" t="s">
        <v>452</v>
      </c>
      <c r="L74" s="193" t="n">
        <v>0</v>
      </c>
      <c r="M74" s="194" t="s">
        <v>445</v>
      </c>
      <c r="N74" s="198"/>
    </row>
    <row r="75" customFormat="false" ht="43.95" hidden="false" customHeight="false" outlineLevel="0" collapsed="false">
      <c r="A75" s="182" t="n">
        <v>72</v>
      </c>
      <c r="B75" s="188" t="s">
        <v>480</v>
      </c>
      <c r="C75" s="188" t="s">
        <v>134</v>
      </c>
      <c r="D75" s="189" t="n">
        <v>44692</v>
      </c>
      <c r="E75" s="199" t="n">
        <f aca="false">D75</f>
        <v>44692</v>
      </c>
      <c r="F75" s="182" t="s">
        <v>441</v>
      </c>
      <c r="G75" s="106" t="s">
        <v>442</v>
      </c>
      <c r="H75" s="156" t="s">
        <v>443</v>
      </c>
      <c r="I75" s="190" t="s">
        <v>444</v>
      </c>
      <c r="J75" s="191" t="n">
        <v>13</v>
      </c>
      <c r="K75" s="192" t="s">
        <v>452</v>
      </c>
      <c r="L75" s="193" t="n">
        <v>0.03</v>
      </c>
      <c r="M75" s="194" t="s">
        <v>445</v>
      </c>
      <c r="N75" s="198"/>
    </row>
    <row r="76" customFormat="false" ht="27.95" hidden="false" customHeight="false" outlineLevel="0" collapsed="false">
      <c r="A76" s="182" t="n">
        <v>73</v>
      </c>
      <c r="B76" s="188" t="s">
        <v>481</v>
      </c>
      <c r="C76" s="188" t="s">
        <v>134</v>
      </c>
      <c r="D76" s="189" t="n">
        <v>44692</v>
      </c>
      <c r="E76" s="199" t="n">
        <f aca="false">D76</f>
        <v>44692</v>
      </c>
      <c r="F76" s="182" t="s">
        <v>441</v>
      </c>
      <c r="G76" s="37" t="s">
        <v>441</v>
      </c>
      <c r="H76" s="156" t="s">
        <v>446</v>
      </c>
      <c r="I76" s="190" t="s">
        <v>447</v>
      </c>
      <c r="J76" s="191" t="n">
        <v>4</v>
      </c>
      <c r="K76" s="192" t="s">
        <v>482</v>
      </c>
      <c r="L76" s="193" t="s">
        <v>11</v>
      </c>
      <c r="M76" s="194" t="s">
        <v>445</v>
      </c>
      <c r="N76" s="198"/>
    </row>
    <row r="77" customFormat="false" ht="27.95" hidden="false" customHeight="false" outlineLevel="0" collapsed="false">
      <c r="A77" s="182" t="n">
        <v>74</v>
      </c>
      <c r="B77" s="188" t="s">
        <v>459</v>
      </c>
      <c r="C77" s="188" t="s">
        <v>134</v>
      </c>
      <c r="D77" s="189" t="n">
        <v>44692</v>
      </c>
      <c r="E77" s="199" t="n">
        <f aca="false">D77</f>
        <v>44692</v>
      </c>
      <c r="F77" s="182" t="s">
        <v>441</v>
      </c>
      <c r="G77" s="37" t="s">
        <v>441</v>
      </c>
      <c r="H77" s="156" t="s">
        <v>446</v>
      </c>
      <c r="I77" s="190" t="s">
        <v>447</v>
      </c>
      <c r="J77" s="191" t="n">
        <v>8</v>
      </c>
      <c r="K77" s="192" t="s">
        <v>482</v>
      </c>
      <c r="L77" s="193" t="s">
        <v>11</v>
      </c>
      <c r="M77" s="194" t="s">
        <v>445</v>
      </c>
      <c r="N77" s="198"/>
    </row>
    <row r="78" customFormat="false" ht="27.95" hidden="false" customHeight="false" outlineLevel="0" collapsed="false">
      <c r="A78" s="182" t="n">
        <v>75</v>
      </c>
      <c r="B78" s="188" t="s">
        <v>483</v>
      </c>
      <c r="C78" s="188" t="s">
        <v>134</v>
      </c>
      <c r="D78" s="189" t="n">
        <v>44692</v>
      </c>
      <c r="E78" s="199" t="n">
        <f aca="false">D78</f>
        <v>44692</v>
      </c>
      <c r="F78" s="182" t="s">
        <v>441</v>
      </c>
      <c r="G78" s="37" t="s">
        <v>441</v>
      </c>
      <c r="H78" s="156" t="s">
        <v>446</v>
      </c>
      <c r="I78" s="190" t="s">
        <v>447</v>
      </c>
      <c r="J78" s="191" t="n">
        <v>11</v>
      </c>
      <c r="K78" s="192" t="s">
        <v>482</v>
      </c>
      <c r="L78" s="193" t="s">
        <v>11</v>
      </c>
      <c r="M78" s="194" t="s">
        <v>445</v>
      </c>
      <c r="N78" s="198"/>
    </row>
    <row r="79" customFormat="false" ht="27.95" hidden="false" customHeight="false" outlineLevel="0" collapsed="false">
      <c r="A79" s="182" t="n">
        <v>76</v>
      </c>
      <c r="B79" s="188" t="s">
        <v>484</v>
      </c>
      <c r="C79" s="188" t="s">
        <v>134</v>
      </c>
      <c r="D79" s="189" t="n">
        <v>44692</v>
      </c>
      <c r="E79" s="199" t="n">
        <f aca="false">D79</f>
        <v>44692</v>
      </c>
      <c r="F79" s="182" t="s">
        <v>441</v>
      </c>
      <c r="G79" s="37" t="s">
        <v>441</v>
      </c>
      <c r="H79" s="156" t="s">
        <v>446</v>
      </c>
      <c r="I79" s="190" t="s">
        <v>447</v>
      </c>
      <c r="J79" s="191" t="n">
        <v>23</v>
      </c>
      <c r="K79" s="192" t="s">
        <v>482</v>
      </c>
      <c r="L79" s="193" t="s">
        <v>11</v>
      </c>
      <c r="M79" s="194" t="s">
        <v>445</v>
      </c>
      <c r="N79" s="198"/>
    </row>
    <row r="80" customFormat="false" ht="27.95" hidden="false" customHeight="false" outlineLevel="0" collapsed="false">
      <c r="A80" s="182" t="n">
        <v>77</v>
      </c>
      <c r="B80" s="188" t="s">
        <v>485</v>
      </c>
      <c r="C80" s="188" t="s">
        <v>134</v>
      </c>
      <c r="D80" s="189" t="n">
        <v>44692</v>
      </c>
      <c r="E80" s="199" t="n">
        <f aca="false">D80</f>
        <v>44692</v>
      </c>
      <c r="F80" s="182" t="s">
        <v>441</v>
      </c>
      <c r="G80" s="37" t="s">
        <v>441</v>
      </c>
      <c r="H80" s="156" t="s">
        <v>446</v>
      </c>
      <c r="I80" s="190" t="s">
        <v>447</v>
      </c>
      <c r="J80" s="191" t="n">
        <v>1</v>
      </c>
      <c r="K80" s="192" t="s">
        <v>482</v>
      </c>
      <c r="L80" s="193" t="s">
        <v>11</v>
      </c>
      <c r="M80" s="194" t="s">
        <v>445</v>
      </c>
      <c r="N80" s="198"/>
    </row>
    <row r="81" customFormat="false" ht="32.95" hidden="false" customHeight="false" outlineLevel="0" collapsed="false">
      <c r="A81" s="182" t="n">
        <v>78</v>
      </c>
      <c r="B81" s="188" t="s">
        <v>483</v>
      </c>
      <c r="C81" s="188" t="s">
        <v>134</v>
      </c>
      <c r="D81" s="189" t="n">
        <v>44692</v>
      </c>
      <c r="E81" s="199" t="n">
        <f aca="false">D81</f>
        <v>44692</v>
      </c>
      <c r="F81" s="182" t="s">
        <v>441</v>
      </c>
      <c r="G81" s="35" t="s">
        <v>442</v>
      </c>
      <c r="H81" s="156" t="s">
        <v>446</v>
      </c>
      <c r="I81" s="190" t="s">
        <v>448</v>
      </c>
      <c r="J81" s="191" t="n">
        <v>2</v>
      </c>
      <c r="K81" s="192" t="s">
        <v>106</v>
      </c>
      <c r="L81" s="193" t="n">
        <v>0</v>
      </c>
      <c r="M81" s="194" t="s">
        <v>445</v>
      </c>
      <c r="N81" s="198"/>
    </row>
    <row r="82" customFormat="false" ht="32.95" hidden="false" customHeight="false" outlineLevel="0" collapsed="false">
      <c r="A82" s="182" t="n">
        <v>79</v>
      </c>
      <c r="B82" s="188" t="s">
        <v>486</v>
      </c>
      <c r="C82" s="188" t="s">
        <v>134</v>
      </c>
      <c r="D82" s="189" t="n">
        <v>44692</v>
      </c>
      <c r="E82" s="199" t="n">
        <f aca="false">D82</f>
        <v>44692</v>
      </c>
      <c r="F82" s="182" t="s">
        <v>441</v>
      </c>
      <c r="G82" s="106" t="s">
        <v>442</v>
      </c>
      <c r="H82" s="156" t="s">
        <v>446</v>
      </c>
      <c r="I82" s="190" t="s">
        <v>448</v>
      </c>
      <c r="J82" s="191" t="n">
        <v>2</v>
      </c>
      <c r="K82" s="192" t="s">
        <v>106</v>
      </c>
      <c r="L82" s="195" t="n">
        <v>0</v>
      </c>
      <c r="M82" s="194" t="s">
        <v>445</v>
      </c>
      <c r="N82" s="198"/>
    </row>
    <row r="83" customFormat="false" ht="32.95" hidden="false" customHeight="false" outlineLevel="0" collapsed="false">
      <c r="A83" s="182" t="n">
        <v>80</v>
      </c>
      <c r="B83" s="188" t="s">
        <v>484</v>
      </c>
      <c r="C83" s="188" t="s">
        <v>134</v>
      </c>
      <c r="D83" s="189" t="n">
        <v>44692</v>
      </c>
      <c r="E83" s="199" t="n">
        <f aca="false">D83</f>
        <v>44692</v>
      </c>
      <c r="F83" s="182" t="s">
        <v>441</v>
      </c>
      <c r="G83" s="106" t="s">
        <v>442</v>
      </c>
      <c r="H83" s="156" t="s">
        <v>446</v>
      </c>
      <c r="I83" s="190" t="s">
        <v>448</v>
      </c>
      <c r="J83" s="191" t="n">
        <v>9</v>
      </c>
      <c r="K83" s="192" t="s">
        <v>106</v>
      </c>
      <c r="L83" s="195" t="n">
        <v>0.02</v>
      </c>
      <c r="M83" s="194" t="s">
        <v>445</v>
      </c>
      <c r="N83" s="198"/>
    </row>
    <row r="84" customFormat="false" ht="32.95" hidden="false" customHeight="false" outlineLevel="0" collapsed="false">
      <c r="A84" s="182" t="n">
        <v>81</v>
      </c>
      <c r="B84" s="188" t="s">
        <v>485</v>
      </c>
      <c r="C84" s="188" t="s">
        <v>134</v>
      </c>
      <c r="D84" s="189" t="n">
        <v>44692</v>
      </c>
      <c r="E84" s="199" t="n">
        <f aca="false">D84</f>
        <v>44692</v>
      </c>
      <c r="F84" s="182" t="s">
        <v>441</v>
      </c>
      <c r="G84" s="106" t="s">
        <v>442</v>
      </c>
      <c r="H84" s="156" t="s">
        <v>446</v>
      </c>
      <c r="I84" s="190" t="s">
        <v>448</v>
      </c>
      <c r="J84" s="191" t="n">
        <v>2</v>
      </c>
      <c r="K84" s="192" t="s">
        <v>106</v>
      </c>
      <c r="L84" s="193" t="n">
        <v>0</v>
      </c>
      <c r="M84" s="194" t="s">
        <v>445</v>
      </c>
      <c r="N84" s="198"/>
    </row>
    <row r="85" customFormat="false" ht="32.95" hidden="false" customHeight="false" outlineLevel="0" collapsed="false">
      <c r="A85" s="182" t="n">
        <v>82</v>
      </c>
      <c r="B85" s="188" t="s">
        <v>480</v>
      </c>
      <c r="C85" s="188" t="s">
        <v>134</v>
      </c>
      <c r="D85" s="189" t="n">
        <v>44692</v>
      </c>
      <c r="E85" s="199" t="n">
        <f aca="false">D85</f>
        <v>44692</v>
      </c>
      <c r="F85" s="182" t="s">
        <v>441</v>
      </c>
      <c r="G85" s="106" t="s">
        <v>442</v>
      </c>
      <c r="H85" s="156" t="s">
        <v>446</v>
      </c>
      <c r="I85" s="190" t="s">
        <v>448</v>
      </c>
      <c r="J85" s="191" t="n">
        <v>6</v>
      </c>
      <c r="K85" s="192" t="s">
        <v>106</v>
      </c>
      <c r="L85" s="195" t="n">
        <v>0.01</v>
      </c>
      <c r="M85" s="194" t="s">
        <v>445</v>
      </c>
      <c r="N85" s="198"/>
    </row>
    <row r="86" customFormat="false" ht="35.95" hidden="false" customHeight="false" outlineLevel="0" collapsed="false">
      <c r="A86" s="182" t="n">
        <v>83</v>
      </c>
      <c r="B86" s="188" t="s">
        <v>231</v>
      </c>
      <c r="C86" s="188" t="s">
        <v>143</v>
      </c>
      <c r="D86" s="189" t="n">
        <v>44692</v>
      </c>
      <c r="E86" s="199" t="n">
        <f aca="false">D86</f>
        <v>44692</v>
      </c>
      <c r="F86" s="182" t="s">
        <v>441</v>
      </c>
      <c r="G86" s="35" t="s">
        <v>449</v>
      </c>
      <c r="H86" s="156" t="s">
        <v>443</v>
      </c>
      <c r="I86" s="190" t="s">
        <v>450</v>
      </c>
      <c r="J86" s="97" t="n">
        <v>58</v>
      </c>
      <c r="K86" s="192" t="s">
        <v>452</v>
      </c>
      <c r="L86" s="193" t="n">
        <v>0.58</v>
      </c>
      <c r="M86" s="194" t="s">
        <v>445</v>
      </c>
      <c r="N86" s="198"/>
    </row>
    <row r="87" customFormat="false" ht="35.95" hidden="false" customHeight="false" outlineLevel="0" collapsed="false">
      <c r="A87" s="182" t="n">
        <v>84</v>
      </c>
      <c r="B87" s="188" t="s">
        <v>487</v>
      </c>
      <c r="C87" s="188" t="s">
        <v>143</v>
      </c>
      <c r="D87" s="189" t="n">
        <v>44692</v>
      </c>
      <c r="E87" s="199" t="n">
        <f aca="false">D87</f>
        <v>44692</v>
      </c>
      <c r="F87" s="182" t="s">
        <v>441</v>
      </c>
      <c r="G87" s="35" t="s">
        <v>449</v>
      </c>
      <c r="H87" s="156" t="s">
        <v>443</v>
      </c>
      <c r="I87" s="190" t="s">
        <v>450</v>
      </c>
      <c r="J87" s="97" t="n">
        <v>22</v>
      </c>
      <c r="K87" s="192" t="s">
        <v>452</v>
      </c>
      <c r="L87" s="193" t="n">
        <v>0.22</v>
      </c>
      <c r="M87" s="194" t="s">
        <v>445</v>
      </c>
      <c r="N87" s="198"/>
    </row>
    <row r="88" customFormat="false" ht="35.95" hidden="false" customHeight="false" outlineLevel="0" collapsed="false">
      <c r="A88" s="182" t="n">
        <v>85</v>
      </c>
      <c r="B88" s="188" t="s">
        <v>488</v>
      </c>
      <c r="C88" s="188" t="s">
        <v>143</v>
      </c>
      <c r="D88" s="189" t="n">
        <v>44692</v>
      </c>
      <c r="E88" s="199" t="n">
        <f aca="false">D88</f>
        <v>44692</v>
      </c>
      <c r="F88" s="182" t="s">
        <v>441</v>
      </c>
      <c r="G88" s="35" t="s">
        <v>449</v>
      </c>
      <c r="H88" s="156" t="s">
        <v>443</v>
      </c>
      <c r="I88" s="190" t="s">
        <v>450</v>
      </c>
      <c r="J88" s="97" t="n">
        <v>90</v>
      </c>
      <c r="K88" s="192" t="s">
        <v>452</v>
      </c>
      <c r="L88" s="193" t="n">
        <v>0.9</v>
      </c>
      <c r="M88" s="194" t="s">
        <v>445</v>
      </c>
      <c r="N88" s="198"/>
    </row>
    <row r="89" customFormat="false" ht="35.95" hidden="false" customHeight="false" outlineLevel="0" collapsed="false">
      <c r="A89" s="182" t="n">
        <v>86</v>
      </c>
      <c r="B89" s="188" t="s">
        <v>489</v>
      </c>
      <c r="C89" s="188" t="s">
        <v>143</v>
      </c>
      <c r="D89" s="189" t="n">
        <v>44692</v>
      </c>
      <c r="E89" s="199" t="n">
        <f aca="false">D89</f>
        <v>44692</v>
      </c>
      <c r="F89" s="182" t="s">
        <v>441</v>
      </c>
      <c r="G89" s="35" t="s">
        <v>449</v>
      </c>
      <c r="H89" s="156" t="s">
        <v>443</v>
      </c>
      <c r="I89" s="190" t="s">
        <v>450</v>
      </c>
      <c r="J89" s="191" t="n">
        <v>9</v>
      </c>
      <c r="K89" s="192" t="s">
        <v>452</v>
      </c>
      <c r="L89" s="193" t="n">
        <v>0.09</v>
      </c>
      <c r="M89" s="194" t="s">
        <v>445</v>
      </c>
      <c r="N89" s="198"/>
    </row>
    <row r="90" customFormat="false" ht="48.05" hidden="false" customHeight="true" outlineLevel="0" collapsed="false">
      <c r="A90" s="182" t="n">
        <v>87</v>
      </c>
      <c r="B90" s="188" t="s">
        <v>451</v>
      </c>
      <c r="C90" s="188" t="s">
        <v>134</v>
      </c>
      <c r="D90" s="189" t="n">
        <v>44700</v>
      </c>
      <c r="E90" s="199" t="n">
        <f aca="false">D90</f>
        <v>44700</v>
      </c>
      <c r="F90" s="182" t="s">
        <v>441</v>
      </c>
      <c r="G90" s="106" t="s">
        <v>442</v>
      </c>
      <c r="H90" s="156" t="s">
        <v>443</v>
      </c>
      <c r="I90" s="190" t="s">
        <v>444</v>
      </c>
      <c r="J90" s="191" t="n">
        <v>3</v>
      </c>
      <c r="K90" s="192" t="s">
        <v>452</v>
      </c>
      <c r="L90" s="193" t="n">
        <v>0.01</v>
      </c>
      <c r="M90" s="194" t="s">
        <v>445</v>
      </c>
      <c r="N90" s="198"/>
    </row>
    <row r="91" customFormat="false" ht="33.95" hidden="false" customHeight="true" outlineLevel="0" collapsed="false">
      <c r="A91" s="182" t="n">
        <v>88</v>
      </c>
      <c r="B91" s="188" t="s">
        <v>453</v>
      </c>
      <c r="C91" s="188" t="s">
        <v>134</v>
      </c>
      <c r="D91" s="189" t="n">
        <v>44700</v>
      </c>
      <c r="E91" s="199" t="n">
        <f aca="false">D91</f>
        <v>44700</v>
      </c>
      <c r="F91" s="182" t="s">
        <v>441</v>
      </c>
      <c r="G91" s="106" t="s">
        <v>442</v>
      </c>
      <c r="H91" s="156" t="s">
        <v>443</v>
      </c>
      <c r="I91" s="190" t="s">
        <v>444</v>
      </c>
      <c r="J91" s="97" t="n">
        <v>1</v>
      </c>
      <c r="K91" s="192" t="s">
        <v>452</v>
      </c>
      <c r="L91" s="193" t="n">
        <v>0</v>
      </c>
      <c r="M91" s="194" t="s">
        <v>445</v>
      </c>
      <c r="N91" s="198"/>
    </row>
    <row r="92" customFormat="false" ht="33.95" hidden="false" customHeight="true" outlineLevel="0" collapsed="false">
      <c r="A92" s="182" t="n">
        <v>89</v>
      </c>
      <c r="B92" s="188" t="s">
        <v>454</v>
      </c>
      <c r="C92" s="188" t="s">
        <v>134</v>
      </c>
      <c r="D92" s="189" t="n">
        <v>44700</v>
      </c>
      <c r="E92" s="199" t="n">
        <f aca="false">D92</f>
        <v>44700</v>
      </c>
      <c r="F92" s="182" t="s">
        <v>441</v>
      </c>
      <c r="G92" s="106" t="s">
        <v>442</v>
      </c>
      <c r="H92" s="156" t="s">
        <v>443</v>
      </c>
      <c r="I92" s="190" t="s">
        <v>444</v>
      </c>
      <c r="J92" s="97" t="n">
        <v>4</v>
      </c>
      <c r="K92" s="192" t="s">
        <v>452</v>
      </c>
      <c r="L92" s="193" t="n">
        <v>0.01</v>
      </c>
      <c r="M92" s="194" t="s">
        <v>445</v>
      </c>
      <c r="N92" s="198"/>
    </row>
    <row r="93" customFormat="false" ht="25.7" hidden="false" customHeight="true" outlineLevel="0" collapsed="false">
      <c r="A93" s="182" t="n">
        <v>90</v>
      </c>
      <c r="B93" s="188" t="s">
        <v>455</v>
      </c>
      <c r="C93" s="188" t="s">
        <v>134</v>
      </c>
      <c r="D93" s="189" t="n">
        <v>44700</v>
      </c>
      <c r="E93" s="199" t="n">
        <f aca="false">D93</f>
        <v>44700</v>
      </c>
      <c r="F93" s="182" t="s">
        <v>441</v>
      </c>
      <c r="G93" s="106" t="s">
        <v>442</v>
      </c>
      <c r="H93" s="156" t="s">
        <v>443</v>
      </c>
      <c r="I93" s="190" t="s">
        <v>444</v>
      </c>
      <c r="J93" s="97" t="n">
        <v>2</v>
      </c>
      <c r="K93" s="192" t="s">
        <v>452</v>
      </c>
      <c r="L93" s="193" t="n">
        <v>0</v>
      </c>
      <c r="M93" s="194" t="s">
        <v>445</v>
      </c>
      <c r="N93" s="198"/>
    </row>
    <row r="94" customFormat="false" ht="35.65" hidden="false" customHeight="true" outlineLevel="0" collapsed="false">
      <c r="A94" s="182" t="n">
        <v>91</v>
      </c>
      <c r="B94" s="188" t="s">
        <v>456</v>
      </c>
      <c r="C94" s="188" t="s">
        <v>134</v>
      </c>
      <c r="D94" s="189" t="n">
        <v>44700</v>
      </c>
      <c r="E94" s="199" t="n">
        <f aca="false">D94</f>
        <v>44700</v>
      </c>
      <c r="F94" s="182" t="s">
        <v>441</v>
      </c>
      <c r="G94" s="106" t="s">
        <v>442</v>
      </c>
      <c r="H94" s="156" t="s">
        <v>443</v>
      </c>
      <c r="I94" s="190" t="s">
        <v>444</v>
      </c>
      <c r="J94" s="191" t="n">
        <v>1</v>
      </c>
      <c r="K94" s="192" t="s">
        <v>452</v>
      </c>
      <c r="L94" s="193" t="n">
        <v>0</v>
      </c>
      <c r="M94" s="194" t="s">
        <v>445</v>
      </c>
      <c r="N94" s="198"/>
    </row>
    <row r="95" customFormat="false" ht="37.3" hidden="false" customHeight="true" outlineLevel="0" collapsed="false">
      <c r="A95" s="182" t="n">
        <v>92</v>
      </c>
      <c r="B95" s="188" t="s">
        <v>457</v>
      </c>
      <c r="C95" s="188" t="s">
        <v>134</v>
      </c>
      <c r="D95" s="189" t="n">
        <v>44700</v>
      </c>
      <c r="E95" s="199" t="n">
        <f aca="false">D95</f>
        <v>44700</v>
      </c>
      <c r="F95" s="182" t="s">
        <v>441</v>
      </c>
      <c r="G95" s="106" t="s">
        <v>442</v>
      </c>
      <c r="H95" s="156" t="s">
        <v>443</v>
      </c>
      <c r="I95" s="190" t="s">
        <v>444</v>
      </c>
      <c r="J95" s="191" t="n">
        <v>1</v>
      </c>
      <c r="K95" s="192" t="s">
        <v>452</v>
      </c>
      <c r="L95" s="193" t="n">
        <v>0</v>
      </c>
      <c r="M95" s="194" t="s">
        <v>445</v>
      </c>
      <c r="N95" s="198"/>
    </row>
    <row r="96" customFormat="false" ht="37.3" hidden="false" customHeight="true" outlineLevel="0" collapsed="false">
      <c r="A96" s="182" t="n">
        <v>93</v>
      </c>
      <c r="B96" s="188" t="s">
        <v>458</v>
      </c>
      <c r="C96" s="188" t="s">
        <v>134</v>
      </c>
      <c r="D96" s="189" t="n">
        <v>44700</v>
      </c>
      <c r="E96" s="199" t="n">
        <f aca="false">D96</f>
        <v>44700</v>
      </c>
      <c r="F96" s="182" t="s">
        <v>441</v>
      </c>
      <c r="G96" s="106" t="s">
        <v>442</v>
      </c>
      <c r="H96" s="156" t="s">
        <v>443</v>
      </c>
      <c r="I96" s="190" t="s">
        <v>444</v>
      </c>
      <c r="J96" s="191" t="n">
        <v>1</v>
      </c>
      <c r="K96" s="192" t="s">
        <v>452</v>
      </c>
      <c r="L96" s="193" t="n">
        <v>0</v>
      </c>
      <c r="M96" s="194" t="s">
        <v>445</v>
      </c>
      <c r="N96" s="198"/>
    </row>
    <row r="97" customFormat="false" ht="50.55" hidden="false" customHeight="true" outlineLevel="0" collapsed="false">
      <c r="A97" s="182" t="n">
        <v>94</v>
      </c>
      <c r="B97" s="188" t="s">
        <v>459</v>
      </c>
      <c r="C97" s="188" t="s">
        <v>134</v>
      </c>
      <c r="D97" s="189" t="n">
        <v>44700</v>
      </c>
      <c r="E97" s="199" t="n">
        <f aca="false">D97</f>
        <v>44700</v>
      </c>
      <c r="F97" s="182" t="s">
        <v>441</v>
      </c>
      <c r="G97" s="106" t="s">
        <v>442</v>
      </c>
      <c r="H97" s="156" t="s">
        <v>443</v>
      </c>
      <c r="I97" s="190" t="s">
        <v>444</v>
      </c>
      <c r="J97" s="191" t="n">
        <v>22</v>
      </c>
      <c r="K97" s="192" t="s">
        <v>452</v>
      </c>
      <c r="L97" s="193" t="n">
        <v>0.04</v>
      </c>
      <c r="M97" s="194" t="s">
        <v>445</v>
      </c>
      <c r="N97" s="198"/>
    </row>
    <row r="98" customFormat="false" ht="50.55" hidden="false" customHeight="true" outlineLevel="0" collapsed="false">
      <c r="A98" s="182" t="n">
        <v>95</v>
      </c>
      <c r="B98" s="188" t="s">
        <v>460</v>
      </c>
      <c r="C98" s="188" t="s">
        <v>134</v>
      </c>
      <c r="D98" s="189" t="n">
        <v>44700</v>
      </c>
      <c r="E98" s="199" t="n">
        <f aca="false">D98</f>
        <v>44700</v>
      </c>
      <c r="F98" s="182" t="s">
        <v>441</v>
      </c>
      <c r="G98" s="106" t="s">
        <v>442</v>
      </c>
      <c r="H98" s="156" t="s">
        <v>443</v>
      </c>
      <c r="I98" s="190" t="s">
        <v>444</v>
      </c>
      <c r="J98" s="191" t="n">
        <v>1</v>
      </c>
      <c r="K98" s="192" t="s">
        <v>452</v>
      </c>
      <c r="L98" s="193" t="n">
        <v>0</v>
      </c>
      <c r="M98" s="194" t="s">
        <v>445</v>
      </c>
      <c r="N98" s="198"/>
    </row>
    <row r="99" customFormat="false" ht="45.6" hidden="false" customHeight="true" outlineLevel="0" collapsed="false">
      <c r="A99" s="182" t="n">
        <v>96</v>
      </c>
      <c r="B99" s="188" t="s">
        <v>461</v>
      </c>
      <c r="C99" s="188" t="s">
        <v>134</v>
      </c>
      <c r="D99" s="189" t="n">
        <v>44700</v>
      </c>
      <c r="E99" s="199" t="n">
        <f aca="false">D99</f>
        <v>44700</v>
      </c>
      <c r="F99" s="182" t="s">
        <v>441</v>
      </c>
      <c r="G99" s="35" t="s">
        <v>442</v>
      </c>
      <c r="H99" s="194" t="s">
        <v>443</v>
      </c>
      <c r="I99" s="194" t="s">
        <v>444</v>
      </c>
      <c r="J99" s="200" t="n">
        <v>2</v>
      </c>
      <c r="K99" s="192" t="s">
        <v>452</v>
      </c>
      <c r="L99" s="201" t="n">
        <v>0</v>
      </c>
      <c r="M99" s="194" t="s">
        <v>445</v>
      </c>
      <c r="N99" s="198"/>
    </row>
    <row r="100" customFormat="false" ht="45.6" hidden="false" customHeight="true" outlineLevel="0" collapsed="false">
      <c r="A100" s="182" t="n">
        <v>97</v>
      </c>
      <c r="B100" s="188" t="s">
        <v>462</v>
      </c>
      <c r="C100" s="188" t="s">
        <v>134</v>
      </c>
      <c r="D100" s="189" t="n">
        <v>44700</v>
      </c>
      <c r="E100" s="199" t="n">
        <f aca="false">D100</f>
        <v>44700</v>
      </c>
      <c r="F100" s="182" t="s">
        <v>441</v>
      </c>
      <c r="G100" s="106" t="s">
        <v>442</v>
      </c>
      <c r="H100" s="156" t="s">
        <v>443</v>
      </c>
      <c r="I100" s="190" t="s">
        <v>444</v>
      </c>
      <c r="J100" s="191" t="n">
        <v>1</v>
      </c>
      <c r="K100" s="192" t="s">
        <v>452</v>
      </c>
      <c r="L100" s="193" t="n">
        <v>0</v>
      </c>
      <c r="M100" s="194" t="s">
        <v>445</v>
      </c>
      <c r="N100" s="198"/>
    </row>
    <row r="101" customFormat="false" ht="45.6" hidden="false" customHeight="true" outlineLevel="0" collapsed="false">
      <c r="A101" s="182" t="n">
        <v>98</v>
      </c>
      <c r="B101" s="188" t="s">
        <v>463</v>
      </c>
      <c r="C101" s="188" t="s">
        <v>134</v>
      </c>
      <c r="D101" s="189" t="n">
        <v>44700</v>
      </c>
      <c r="E101" s="199" t="n">
        <f aca="false">D101</f>
        <v>44700</v>
      </c>
      <c r="F101" s="182" t="s">
        <v>441</v>
      </c>
      <c r="G101" s="106" t="s">
        <v>442</v>
      </c>
      <c r="H101" s="156" t="s">
        <v>443</v>
      </c>
      <c r="I101" s="190" t="s">
        <v>444</v>
      </c>
      <c r="J101" s="191" t="n">
        <v>2</v>
      </c>
      <c r="K101" s="192" t="s">
        <v>452</v>
      </c>
      <c r="L101" s="193" t="n">
        <v>0</v>
      </c>
      <c r="M101" s="194" t="s">
        <v>445</v>
      </c>
      <c r="N101" s="198"/>
    </row>
    <row r="102" customFormat="false" ht="45.6" hidden="false" customHeight="true" outlineLevel="0" collapsed="false">
      <c r="A102" s="182" t="n">
        <v>99</v>
      </c>
      <c r="B102" s="188" t="s">
        <v>464</v>
      </c>
      <c r="C102" s="188" t="s">
        <v>134</v>
      </c>
      <c r="D102" s="189" t="n">
        <v>44700</v>
      </c>
      <c r="E102" s="199" t="n">
        <f aca="false">D102</f>
        <v>44700</v>
      </c>
      <c r="F102" s="182" t="s">
        <v>441</v>
      </c>
      <c r="G102" s="106" t="s">
        <v>442</v>
      </c>
      <c r="H102" s="156" t="s">
        <v>443</v>
      </c>
      <c r="I102" s="190" t="s">
        <v>444</v>
      </c>
      <c r="J102" s="191" t="n">
        <v>2</v>
      </c>
      <c r="K102" s="192" t="s">
        <v>452</v>
      </c>
      <c r="L102" s="193" t="n">
        <v>0</v>
      </c>
      <c r="M102" s="194" t="s">
        <v>445</v>
      </c>
      <c r="N102" s="198"/>
    </row>
    <row r="103" customFormat="false" ht="45.6" hidden="false" customHeight="true" outlineLevel="0" collapsed="false">
      <c r="A103" s="182" t="n">
        <v>100</v>
      </c>
      <c r="B103" s="188" t="s">
        <v>465</v>
      </c>
      <c r="C103" s="188" t="s">
        <v>134</v>
      </c>
      <c r="D103" s="189" t="n">
        <v>44700</v>
      </c>
      <c r="E103" s="199" t="n">
        <f aca="false">D103</f>
        <v>44700</v>
      </c>
      <c r="F103" s="182" t="s">
        <v>441</v>
      </c>
      <c r="G103" s="106" t="s">
        <v>442</v>
      </c>
      <c r="H103" s="156" t="s">
        <v>443</v>
      </c>
      <c r="I103" s="190" t="s">
        <v>444</v>
      </c>
      <c r="J103" s="191" t="n">
        <v>1</v>
      </c>
      <c r="K103" s="192" t="s">
        <v>452</v>
      </c>
      <c r="L103" s="193" t="n">
        <v>0</v>
      </c>
      <c r="M103" s="194" t="s">
        <v>445</v>
      </c>
      <c r="N103" s="198"/>
    </row>
    <row r="104" customFormat="false" ht="45.6" hidden="false" customHeight="true" outlineLevel="0" collapsed="false">
      <c r="A104" s="182" t="n">
        <v>101</v>
      </c>
      <c r="B104" s="188" t="s">
        <v>466</v>
      </c>
      <c r="C104" s="188" t="s">
        <v>134</v>
      </c>
      <c r="D104" s="189" t="n">
        <v>44700</v>
      </c>
      <c r="E104" s="199" t="n">
        <f aca="false">D104</f>
        <v>44700</v>
      </c>
      <c r="F104" s="182" t="s">
        <v>441</v>
      </c>
      <c r="G104" s="106" t="s">
        <v>442</v>
      </c>
      <c r="H104" s="156" t="s">
        <v>443</v>
      </c>
      <c r="I104" s="190" t="s">
        <v>444</v>
      </c>
      <c r="J104" s="191" t="n">
        <v>1</v>
      </c>
      <c r="K104" s="192" t="s">
        <v>452</v>
      </c>
      <c r="L104" s="193" t="n">
        <v>0</v>
      </c>
      <c r="M104" s="194" t="s">
        <v>445</v>
      </c>
      <c r="N104" s="198"/>
    </row>
    <row r="105" customFormat="false" ht="43.95" hidden="false" customHeight="false" outlineLevel="0" collapsed="false">
      <c r="A105" s="182" t="n">
        <v>102</v>
      </c>
      <c r="B105" s="188" t="s">
        <v>467</v>
      </c>
      <c r="C105" s="188" t="s">
        <v>134</v>
      </c>
      <c r="D105" s="189" t="n">
        <v>44700</v>
      </c>
      <c r="E105" s="199" t="n">
        <f aca="false">D105</f>
        <v>44700</v>
      </c>
      <c r="F105" s="182" t="s">
        <v>441</v>
      </c>
      <c r="G105" s="35" t="s">
        <v>442</v>
      </c>
      <c r="H105" s="156" t="s">
        <v>443</v>
      </c>
      <c r="I105" s="190" t="s">
        <v>444</v>
      </c>
      <c r="J105" s="191" t="n">
        <v>33</v>
      </c>
      <c r="K105" s="192" t="s">
        <v>452</v>
      </c>
      <c r="L105" s="193" t="n">
        <v>0.07</v>
      </c>
      <c r="M105" s="194" t="s">
        <v>445</v>
      </c>
      <c r="N105" s="198"/>
    </row>
    <row r="106" customFormat="false" ht="43.95" hidden="false" customHeight="false" outlineLevel="0" collapsed="false">
      <c r="A106" s="182" t="n">
        <v>103</v>
      </c>
      <c r="B106" s="188" t="s">
        <v>468</v>
      </c>
      <c r="C106" s="188" t="s">
        <v>134</v>
      </c>
      <c r="D106" s="189" t="n">
        <v>44700</v>
      </c>
      <c r="E106" s="199" t="n">
        <f aca="false">D106</f>
        <v>44700</v>
      </c>
      <c r="F106" s="182" t="s">
        <v>441</v>
      </c>
      <c r="G106" s="35" t="s">
        <v>442</v>
      </c>
      <c r="H106" s="156" t="s">
        <v>443</v>
      </c>
      <c r="I106" s="190" t="s">
        <v>444</v>
      </c>
      <c r="J106" s="191" t="n">
        <v>2</v>
      </c>
      <c r="K106" s="192" t="s">
        <v>452</v>
      </c>
      <c r="L106" s="193" t="n">
        <v>0</v>
      </c>
      <c r="M106" s="194" t="s">
        <v>445</v>
      </c>
      <c r="N106" s="198"/>
    </row>
    <row r="107" customFormat="false" ht="43.95" hidden="false" customHeight="false" outlineLevel="0" collapsed="false">
      <c r="A107" s="182" t="n">
        <v>104</v>
      </c>
      <c r="B107" s="188" t="s">
        <v>469</v>
      </c>
      <c r="C107" s="188" t="s">
        <v>134</v>
      </c>
      <c r="D107" s="189" t="n">
        <v>44700</v>
      </c>
      <c r="E107" s="199" t="n">
        <f aca="false">D107</f>
        <v>44700</v>
      </c>
      <c r="F107" s="182" t="s">
        <v>441</v>
      </c>
      <c r="G107" s="35" t="s">
        <v>442</v>
      </c>
      <c r="H107" s="156" t="s">
        <v>443</v>
      </c>
      <c r="I107" s="190" t="s">
        <v>444</v>
      </c>
      <c r="J107" s="191" t="n">
        <v>1</v>
      </c>
      <c r="K107" s="192" t="s">
        <v>452</v>
      </c>
      <c r="L107" s="193" t="n">
        <v>0</v>
      </c>
      <c r="M107" s="194" t="s">
        <v>445</v>
      </c>
      <c r="N107" s="198"/>
    </row>
    <row r="108" customFormat="false" ht="43.95" hidden="false" customHeight="false" outlineLevel="0" collapsed="false">
      <c r="A108" s="182" t="n">
        <v>105</v>
      </c>
      <c r="B108" s="188" t="s">
        <v>470</v>
      </c>
      <c r="C108" s="188" t="s">
        <v>134</v>
      </c>
      <c r="D108" s="189" t="n">
        <v>44700</v>
      </c>
      <c r="E108" s="199" t="n">
        <f aca="false">D108</f>
        <v>44700</v>
      </c>
      <c r="F108" s="182" t="s">
        <v>441</v>
      </c>
      <c r="G108" s="35" t="s">
        <v>442</v>
      </c>
      <c r="H108" s="156" t="s">
        <v>443</v>
      </c>
      <c r="I108" s="190" t="s">
        <v>444</v>
      </c>
      <c r="J108" s="191" t="n">
        <v>3</v>
      </c>
      <c r="K108" s="192" t="s">
        <v>452</v>
      </c>
      <c r="L108" s="193" t="n">
        <v>0.01</v>
      </c>
      <c r="M108" s="194" t="s">
        <v>445</v>
      </c>
      <c r="N108" s="198"/>
    </row>
    <row r="109" customFormat="false" ht="43.95" hidden="false" customHeight="false" outlineLevel="0" collapsed="false">
      <c r="A109" s="182" t="n">
        <v>106</v>
      </c>
      <c r="B109" s="188" t="s">
        <v>471</v>
      </c>
      <c r="C109" s="188" t="s">
        <v>134</v>
      </c>
      <c r="D109" s="189" t="n">
        <v>44700</v>
      </c>
      <c r="E109" s="199" t="n">
        <f aca="false">D109</f>
        <v>44700</v>
      </c>
      <c r="F109" s="182" t="s">
        <v>441</v>
      </c>
      <c r="G109" s="106" t="s">
        <v>442</v>
      </c>
      <c r="H109" s="156" t="s">
        <v>443</v>
      </c>
      <c r="I109" s="190" t="s">
        <v>444</v>
      </c>
      <c r="J109" s="191" t="n">
        <v>1</v>
      </c>
      <c r="K109" s="192" t="s">
        <v>452</v>
      </c>
      <c r="L109" s="193" t="n">
        <v>0</v>
      </c>
      <c r="M109" s="194" t="s">
        <v>445</v>
      </c>
      <c r="N109" s="198"/>
    </row>
    <row r="110" customFormat="false" ht="43.95" hidden="false" customHeight="false" outlineLevel="0" collapsed="false">
      <c r="A110" s="182" t="n">
        <v>107</v>
      </c>
      <c r="B110" s="188" t="s">
        <v>472</v>
      </c>
      <c r="C110" s="188" t="s">
        <v>134</v>
      </c>
      <c r="D110" s="189" t="n">
        <v>44700</v>
      </c>
      <c r="E110" s="199" t="n">
        <f aca="false">D110</f>
        <v>44700</v>
      </c>
      <c r="F110" s="182" t="s">
        <v>441</v>
      </c>
      <c r="G110" s="106" t="s">
        <v>442</v>
      </c>
      <c r="H110" s="156" t="s">
        <v>443</v>
      </c>
      <c r="I110" s="190" t="s">
        <v>444</v>
      </c>
      <c r="J110" s="191" t="n">
        <v>1</v>
      </c>
      <c r="K110" s="192" t="s">
        <v>452</v>
      </c>
      <c r="L110" s="193" t="n">
        <v>0</v>
      </c>
      <c r="M110" s="194" t="s">
        <v>445</v>
      </c>
      <c r="N110" s="198"/>
    </row>
    <row r="111" customFormat="false" ht="43.95" hidden="false" customHeight="false" outlineLevel="0" collapsed="false">
      <c r="A111" s="182" t="n">
        <v>108</v>
      </c>
      <c r="B111" s="188" t="s">
        <v>473</v>
      </c>
      <c r="C111" s="188" t="s">
        <v>134</v>
      </c>
      <c r="D111" s="189" t="n">
        <v>44700</v>
      </c>
      <c r="E111" s="199" t="n">
        <f aca="false">D111</f>
        <v>44700</v>
      </c>
      <c r="F111" s="182" t="s">
        <v>441</v>
      </c>
      <c r="G111" s="106" t="s">
        <v>442</v>
      </c>
      <c r="H111" s="156" t="s">
        <v>443</v>
      </c>
      <c r="I111" s="190" t="s">
        <v>444</v>
      </c>
      <c r="J111" s="191" t="n">
        <v>2</v>
      </c>
      <c r="K111" s="192" t="s">
        <v>452</v>
      </c>
      <c r="L111" s="193" t="n">
        <v>0</v>
      </c>
      <c r="M111" s="194" t="s">
        <v>445</v>
      </c>
      <c r="N111" s="198"/>
    </row>
    <row r="112" customFormat="false" ht="43.95" hidden="false" customHeight="false" outlineLevel="0" collapsed="false">
      <c r="A112" s="182" t="n">
        <v>109</v>
      </c>
      <c r="B112" s="188" t="s">
        <v>474</v>
      </c>
      <c r="C112" s="188" t="s">
        <v>134</v>
      </c>
      <c r="D112" s="189" t="n">
        <v>44700</v>
      </c>
      <c r="E112" s="199" t="n">
        <f aca="false">D112</f>
        <v>44700</v>
      </c>
      <c r="F112" s="182" t="s">
        <v>441</v>
      </c>
      <c r="G112" s="106" t="s">
        <v>442</v>
      </c>
      <c r="H112" s="156" t="s">
        <v>443</v>
      </c>
      <c r="I112" s="190" t="s">
        <v>444</v>
      </c>
      <c r="J112" s="191" t="n">
        <v>4</v>
      </c>
      <c r="K112" s="192" t="s">
        <v>452</v>
      </c>
      <c r="L112" s="193" t="n">
        <v>0.01</v>
      </c>
      <c r="M112" s="194" t="s">
        <v>445</v>
      </c>
      <c r="N112" s="198"/>
    </row>
    <row r="113" customFormat="false" ht="43.95" hidden="false" customHeight="false" outlineLevel="0" collapsed="false">
      <c r="A113" s="182" t="n">
        <v>110</v>
      </c>
      <c r="B113" s="188" t="s">
        <v>475</v>
      </c>
      <c r="C113" s="188" t="s">
        <v>134</v>
      </c>
      <c r="D113" s="189" t="n">
        <v>44700</v>
      </c>
      <c r="E113" s="199" t="n">
        <f aca="false">D113</f>
        <v>44700</v>
      </c>
      <c r="F113" s="182" t="s">
        <v>441</v>
      </c>
      <c r="G113" s="106" t="s">
        <v>442</v>
      </c>
      <c r="H113" s="156" t="s">
        <v>443</v>
      </c>
      <c r="I113" s="190" t="s">
        <v>444</v>
      </c>
      <c r="J113" s="191" t="n">
        <v>2</v>
      </c>
      <c r="K113" s="192" t="s">
        <v>452</v>
      </c>
      <c r="L113" s="193" t="n">
        <v>0</v>
      </c>
      <c r="M113" s="194" t="s">
        <v>445</v>
      </c>
      <c r="N113" s="198"/>
    </row>
    <row r="114" customFormat="false" ht="43.95" hidden="false" customHeight="false" outlineLevel="0" collapsed="false">
      <c r="A114" s="182" t="n">
        <v>111</v>
      </c>
      <c r="B114" s="188" t="s">
        <v>476</v>
      </c>
      <c r="C114" s="188" t="s">
        <v>134</v>
      </c>
      <c r="D114" s="189" t="n">
        <v>44700</v>
      </c>
      <c r="E114" s="199" t="n">
        <f aca="false">D114</f>
        <v>44700</v>
      </c>
      <c r="F114" s="182" t="s">
        <v>441</v>
      </c>
      <c r="G114" s="106" t="s">
        <v>442</v>
      </c>
      <c r="H114" s="156" t="s">
        <v>443</v>
      </c>
      <c r="I114" s="190" t="s">
        <v>444</v>
      </c>
      <c r="J114" s="191" t="n">
        <v>1</v>
      </c>
      <c r="K114" s="192" t="s">
        <v>452</v>
      </c>
      <c r="L114" s="193" t="n">
        <v>0</v>
      </c>
      <c r="M114" s="194" t="s">
        <v>445</v>
      </c>
      <c r="N114" s="198"/>
    </row>
    <row r="115" customFormat="false" ht="43.95" hidden="false" customHeight="false" outlineLevel="0" collapsed="false">
      <c r="A115" s="182" t="n">
        <v>112</v>
      </c>
      <c r="B115" s="188" t="s">
        <v>477</v>
      </c>
      <c r="C115" s="188" t="s">
        <v>134</v>
      </c>
      <c r="D115" s="189" t="n">
        <v>44700</v>
      </c>
      <c r="E115" s="199" t="n">
        <f aca="false">D115</f>
        <v>44700</v>
      </c>
      <c r="F115" s="182" t="s">
        <v>441</v>
      </c>
      <c r="G115" s="106" t="s">
        <v>442</v>
      </c>
      <c r="H115" s="156" t="s">
        <v>443</v>
      </c>
      <c r="I115" s="190" t="s">
        <v>444</v>
      </c>
      <c r="J115" s="191" t="n">
        <v>2</v>
      </c>
      <c r="K115" s="192" t="s">
        <v>452</v>
      </c>
      <c r="L115" s="193" t="n">
        <v>0</v>
      </c>
      <c r="M115" s="194" t="s">
        <v>445</v>
      </c>
      <c r="N115" s="198"/>
    </row>
    <row r="116" customFormat="false" ht="43.95" hidden="false" customHeight="false" outlineLevel="0" collapsed="false">
      <c r="A116" s="182" t="n">
        <v>113</v>
      </c>
      <c r="B116" s="188" t="s">
        <v>478</v>
      </c>
      <c r="C116" s="188" t="s">
        <v>134</v>
      </c>
      <c r="D116" s="189" t="n">
        <v>44700</v>
      </c>
      <c r="E116" s="199" t="n">
        <f aca="false">D116</f>
        <v>44700</v>
      </c>
      <c r="F116" s="182" t="s">
        <v>441</v>
      </c>
      <c r="G116" s="106" t="s">
        <v>442</v>
      </c>
      <c r="H116" s="156" t="s">
        <v>443</v>
      </c>
      <c r="I116" s="190" t="s">
        <v>444</v>
      </c>
      <c r="J116" s="191" t="n">
        <v>2</v>
      </c>
      <c r="K116" s="192" t="s">
        <v>452</v>
      </c>
      <c r="L116" s="193" t="n">
        <v>0</v>
      </c>
      <c r="M116" s="194" t="s">
        <v>445</v>
      </c>
      <c r="N116" s="198"/>
    </row>
    <row r="117" customFormat="false" ht="43.95" hidden="false" customHeight="false" outlineLevel="0" collapsed="false">
      <c r="A117" s="182" t="n">
        <v>114</v>
      </c>
      <c r="B117" s="188" t="s">
        <v>479</v>
      </c>
      <c r="C117" s="188" t="s">
        <v>134</v>
      </c>
      <c r="D117" s="189" t="n">
        <v>44700</v>
      </c>
      <c r="E117" s="199" t="n">
        <f aca="false">D117</f>
        <v>44700</v>
      </c>
      <c r="F117" s="182" t="s">
        <v>441</v>
      </c>
      <c r="G117" s="106" t="s">
        <v>442</v>
      </c>
      <c r="H117" s="156" t="s">
        <v>443</v>
      </c>
      <c r="I117" s="190" t="s">
        <v>444</v>
      </c>
      <c r="J117" s="191" t="n">
        <v>2</v>
      </c>
      <c r="K117" s="192" t="s">
        <v>452</v>
      </c>
      <c r="L117" s="193" t="n">
        <v>0</v>
      </c>
      <c r="M117" s="194" t="s">
        <v>445</v>
      </c>
      <c r="N117" s="198"/>
    </row>
    <row r="118" customFormat="false" ht="43.95" hidden="false" customHeight="false" outlineLevel="0" collapsed="false">
      <c r="A118" s="182" t="n">
        <v>115</v>
      </c>
      <c r="B118" s="188" t="s">
        <v>480</v>
      </c>
      <c r="C118" s="188" t="s">
        <v>134</v>
      </c>
      <c r="D118" s="189" t="n">
        <v>44700</v>
      </c>
      <c r="E118" s="199" t="n">
        <f aca="false">D118</f>
        <v>44700</v>
      </c>
      <c r="F118" s="182" t="s">
        <v>441</v>
      </c>
      <c r="G118" s="106" t="s">
        <v>442</v>
      </c>
      <c r="H118" s="156" t="s">
        <v>443</v>
      </c>
      <c r="I118" s="190" t="s">
        <v>444</v>
      </c>
      <c r="J118" s="191" t="n">
        <v>13</v>
      </c>
      <c r="K118" s="192" t="s">
        <v>452</v>
      </c>
      <c r="L118" s="193" t="n">
        <v>0.03</v>
      </c>
      <c r="M118" s="194" t="s">
        <v>445</v>
      </c>
      <c r="N118" s="198"/>
    </row>
    <row r="119" customFormat="false" ht="27.95" hidden="false" customHeight="false" outlineLevel="0" collapsed="false">
      <c r="A119" s="182" t="n">
        <v>116</v>
      </c>
      <c r="B119" s="188" t="s">
        <v>481</v>
      </c>
      <c r="C119" s="188" t="s">
        <v>134</v>
      </c>
      <c r="D119" s="189" t="n">
        <v>44700</v>
      </c>
      <c r="E119" s="199" t="n">
        <f aca="false">D119</f>
        <v>44700</v>
      </c>
      <c r="F119" s="182" t="s">
        <v>441</v>
      </c>
      <c r="G119" s="37" t="s">
        <v>441</v>
      </c>
      <c r="H119" s="156" t="s">
        <v>446</v>
      </c>
      <c r="I119" s="190" t="s">
        <v>447</v>
      </c>
      <c r="J119" s="191" t="n">
        <v>4</v>
      </c>
      <c r="K119" s="192" t="s">
        <v>482</v>
      </c>
      <c r="L119" s="193" t="s">
        <v>11</v>
      </c>
      <c r="M119" s="194" t="s">
        <v>445</v>
      </c>
      <c r="N119" s="198"/>
    </row>
    <row r="120" customFormat="false" ht="27.95" hidden="false" customHeight="false" outlineLevel="0" collapsed="false">
      <c r="A120" s="182" t="n">
        <v>117</v>
      </c>
      <c r="B120" s="188" t="s">
        <v>459</v>
      </c>
      <c r="C120" s="188" t="s">
        <v>134</v>
      </c>
      <c r="D120" s="189" t="n">
        <v>44700</v>
      </c>
      <c r="E120" s="199" t="n">
        <f aca="false">D120</f>
        <v>44700</v>
      </c>
      <c r="F120" s="182" t="s">
        <v>441</v>
      </c>
      <c r="G120" s="37" t="s">
        <v>441</v>
      </c>
      <c r="H120" s="156" t="s">
        <v>446</v>
      </c>
      <c r="I120" s="190" t="s">
        <v>447</v>
      </c>
      <c r="J120" s="191" t="n">
        <v>8</v>
      </c>
      <c r="K120" s="192" t="s">
        <v>482</v>
      </c>
      <c r="L120" s="193" t="s">
        <v>11</v>
      </c>
      <c r="M120" s="194" t="s">
        <v>445</v>
      </c>
      <c r="N120" s="198"/>
    </row>
    <row r="121" customFormat="false" ht="27.95" hidden="false" customHeight="false" outlineLevel="0" collapsed="false">
      <c r="A121" s="182" t="n">
        <v>118</v>
      </c>
      <c r="B121" s="188" t="s">
        <v>483</v>
      </c>
      <c r="C121" s="188" t="s">
        <v>134</v>
      </c>
      <c r="D121" s="189" t="n">
        <v>44700</v>
      </c>
      <c r="E121" s="199" t="n">
        <f aca="false">D121</f>
        <v>44700</v>
      </c>
      <c r="F121" s="182" t="s">
        <v>441</v>
      </c>
      <c r="G121" s="37" t="s">
        <v>441</v>
      </c>
      <c r="H121" s="156" t="s">
        <v>446</v>
      </c>
      <c r="I121" s="190" t="s">
        <v>447</v>
      </c>
      <c r="J121" s="191" t="n">
        <v>11</v>
      </c>
      <c r="K121" s="192" t="s">
        <v>482</v>
      </c>
      <c r="L121" s="193" t="s">
        <v>11</v>
      </c>
      <c r="M121" s="194" t="s">
        <v>445</v>
      </c>
      <c r="N121" s="198"/>
    </row>
    <row r="122" customFormat="false" ht="27.95" hidden="false" customHeight="false" outlineLevel="0" collapsed="false">
      <c r="A122" s="182" t="n">
        <v>119</v>
      </c>
      <c r="B122" s="188" t="s">
        <v>484</v>
      </c>
      <c r="C122" s="188" t="s">
        <v>134</v>
      </c>
      <c r="D122" s="189" t="n">
        <v>44700</v>
      </c>
      <c r="E122" s="199" t="n">
        <f aca="false">D122</f>
        <v>44700</v>
      </c>
      <c r="F122" s="182" t="s">
        <v>441</v>
      </c>
      <c r="G122" s="37" t="s">
        <v>441</v>
      </c>
      <c r="H122" s="156" t="s">
        <v>446</v>
      </c>
      <c r="I122" s="190" t="s">
        <v>447</v>
      </c>
      <c r="J122" s="191" t="n">
        <v>23</v>
      </c>
      <c r="K122" s="192" t="s">
        <v>482</v>
      </c>
      <c r="L122" s="193" t="s">
        <v>11</v>
      </c>
      <c r="M122" s="194" t="s">
        <v>445</v>
      </c>
      <c r="N122" s="198"/>
    </row>
    <row r="123" customFormat="false" ht="27.95" hidden="false" customHeight="false" outlineLevel="0" collapsed="false">
      <c r="A123" s="182" t="n">
        <v>120</v>
      </c>
      <c r="B123" s="188" t="s">
        <v>485</v>
      </c>
      <c r="C123" s="188" t="s">
        <v>134</v>
      </c>
      <c r="D123" s="189" t="n">
        <v>44700</v>
      </c>
      <c r="E123" s="199" t="n">
        <f aca="false">D123</f>
        <v>44700</v>
      </c>
      <c r="F123" s="182" t="s">
        <v>441</v>
      </c>
      <c r="G123" s="37" t="s">
        <v>441</v>
      </c>
      <c r="H123" s="156" t="s">
        <v>446</v>
      </c>
      <c r="I123" s="190" t="s">
        <v>447</v>
      </c>
      <c r="J123" s="191" t="n">
        <v>1</v>
      </c>
      <c r="K123" s="192" t="s">
        <v>482</v>
      </c>
      <c r="L123" s="193" t="s">
        <v>11</v>
      </c>
      <c r="M123" s="194" t="s">
        <v>445</v>
      </c>
      <c r="N123" s="198"/>
    </row>
    <row r="124" customFormat="false" ht="32.95" hidden="false" customHeight="false" outlineLevel="0" collapsed="false">
      <c r="A124" s="182" t="n">
        <v>121</v>
      </c>
      <c r="B124" s="188" t="s">
        <v>483</v>
      </c>
      <c r="C124" s="188" t="s">
        <v>134</v>
      </c>
      <c r="D124" s="189" t="n">
        <v>44700</v>
      </c>
      <c r="E124" s="199" t="n">
        <f aca="false">D124</f>
        <v>44700</v>
      </c>
      <c r="F124" s="182" t="s">
        <v>441</v>
      </c>
      <c r="G124" s="35" t="s">
        <v>442</v>
      </c>
      <c r="H124" s="156" t="s">
        <v>446</v>
      </c>
      <c r="I124" s="190" t="s">
        <v>448</v>
      </c>
      <c r="J124" s="191" t="n">
        <v>2</v>
      </c>
      <c r="K124" s="192" t="s">
        <v>106</v>
      </c>
      <c r="L124" s="193" t="n">
        <v>0</v>
      </c>
      <c r="M124" s="194" t="s">
        <v>445</v>
      </c>
      <c r="N124" s="198"/>
    </row>
    <row r="125" customFormat="false" ht="32.95" hidden="false" customHeight="false" outlineLevel="0" collapsed="false">
      <c r="A125" s="182" t="n">
        <v>122</v>
      </c>
      <c r="B125" s="188" t="s">
        <v>486</v>
      </c>
      <c r="C125" s="188" t="s">
        <v>134</v>
      </c>
      <c r="D125" s="189" t="n">
        <v>44700</v>
      </c>
      <c r="E125" s="199" t="n">
        <f aca="false">D125</f>
        <v>44700</v>
      </c>
      <c r="F125" s="182" t="s">
        <v>441</v>
      </c>
      <c r="G125" s="106" t="s">
        <v>442</v>
      </c>
      <c r="H125" s="156" t="s">
        <v>446</v>
      </c>
      <c r="I125" s="190" t="s">
        <v>448</v>
      </c>
      <c r="J125" s="191" t="n">
        <v>2</v>
      </c>
      <c r="K125" s="192" t="s">
        <v>106</v>
      </c>
      <c r="L125" s="195" t="n">
        <v>0</v>
      </c>
      <c r="M125" s="194" t="s">
        <v>445</v>
      </c>
      <c r="N125" s="198"/>
    </row>
    <row r="126" customFormat="false" ht="32.95" hidden="false" customHeight="false" outlineLevel="0" collapsed="false">
      <c r="A126" s="182" t="n">
        <v>123</v>
      </c>
      <c r="B126" s="188" t="s">
        <v>484</v>
      </c>
      <c r="C126" s="188" t="s">
        <v>134</v>
      </c>
      <c r="D126" s="189" t="n">
        <v>44700</v>
      </c>
      <c r="E126" s="199" t="n">
        <f aca="false">D126</f>
        <v>44700</v>
      </c>
      <c r="F126" s="182" t="s">
        <v>441</v>
      </c>
      <c r="G126" s="106" t="s">
        <v>442</v>
      </c>
      <c r="H126" s="156" t="s">
        <v>446</v>
      </c>
      <c r="I126" s="190" t="s">
        <v>448</v>
      </c>
      <c r="J126" s="191" t="n">
        <v>9</v>
      </c>
      <c r="K126" s="192" t="s">
        <v>106</v>
      </c>
      <c r="L126" s="195" t="n">
        <v>0.02</v>
      </c>
      <c r="M126" s="194" t="s">
        <v>445</v>
      </c>
      <c r="N126" s="198"/>
    </row>
    <row r="127" customFormat="false" ht="32.95" hidden="false" customHeight="false" outlineLevel="0" collapsed="false">
      <c r="A127" s="182" t="n">
        <v>124</v>
      </c>
      <c r="B127" s="188" t="s">
        <v>485</v>
      </c>
      <c r="C127" s="188" t="s">
        <v>134</v>
      </c>
      <c r="D127" s="189" t="n">
        <v>44700</v>
      </c>
      <c r="E127" s="199" t="n">
        <f aca="false">D127</f>
        <v>44700</v>
      </c>
      <c r="F127" s="182" t="s">
        <v>441</v>
      </c>
      <c r="G127" s="106" t="s">
        <v>442</v>
      </c>
      <c r="H127" s="156" t="s">
        <v>446</v>
      </c>
      <c r="I127" s="190" t="s">
        <v>448</v>
      </c>
      <c r="J127" s="191" t="n">
        <v>2</v>
      </c>
      <c r="K127" s="192" t="s">
        <v>106</v>
      </c>
      <c r="L127" s="193" t="n">
        <v>0</v>
      </c>
      <c r="M127" s="194" t="s">
        <v>445</v>
      </c>
      <c r="N127" s="198"/>
    </row>
    <row r="128" customFormat="false" ht="32.95" hidden="false" customHeight="false" outlineLevel="0" collapsed="false">
      <c r="A128" s="182" t="n">
        <v>125</v>
      </c>
      <c r="B128" s="188" t="s">
        <v>480</v>
      </c>
      <c r="C128" s="188" t="s">
        <v>134</v>
      </c>
      <c r="D128" s="189" t="n">
        <v>44700</v>
      </c>
      <c r="E128" s="199" t="n">
        <f aca="false">D128</f>
        <v>44700</v>
      </c>
      <c r="F128" s="182" t="s">
        <v>441</v>
      </c>
      <c r="G128" s="106" t="s">
        <v>442</v>
      </c>
      <c r="H128" s="156" t="s">
        <v>446</v>
      </c>
      <c r="I128" s="190" t="s">
        <v>448</v>
      </c>
      <c r="J128" s="191" t="n">
        <v>6</v>
      </c>
      <c r="K128" s="192" t="s">
        <v>106</v>
      </c>
      <c r="L128" s="195" t="n">
        <v>0.01</v>
      </c>
      <c r="M128" s="194" t="s">
        <v>445</v>
      </c>
      <c r="N128" s="198"/>
    </row>
    <row r="129" customFormat="false" ht="35.95" hidden="false" customHeight="false" outlineLevel="0" collapsed="false">
      <c r="A129" s="182" t="n">
        <v>126</v>
      </c>
      <c r="B129" s="188" t="s">
        <v>231</v>
      </c>
      <c r="C129" s="188" t="s">
        <v>143</v>
      </c>
      <c r="D129" s="189" t="n">
        <v>44700</v>
      </c>
      <c r="E129" s="199" t="n">
        <f aca="false">D129</f>
        <v>44700</v>
      </c>
      <c r="F129" s="182" t="s">
        <v>441</v>
      </c>
      <c r="G129" s="35" t="s">
        <v>449</v>
      </c>
      <c r="H129" s="156" t="s">
        <v>443</v>
      </c>
      <c r="I129" s="190" t="s">
        <v>450</v>
      </c>
      <c r="J129" s="97" t="n">
        <v>58</v>
      </c>
      <c r="K129" s="192" t="s">
        <v>452</v>
      </c>
      <c r="L129" s="193" t="n">
        <v>0.58</v>
      </c>
      <c r="M129" s="194" t="s">
        <v>445</v>
      </c>
      <c r="N129" s="198"/>
    </row>
    <row r="130" customFormat="false" ht="35.95" hidden="false" customHeight="false" outlineLevel="0" collapsed="false">
      <c r="A130" s="182" t="n">
        <v>127</v>
      </c>
      <c r="B130" s="188" t="s">
        <v>487</v>
      </c>
      <c r="C130" s="188" t="s">
        <v>143</v>
      </c>
      <c r="D130" s="189" t="n">
        <v>44700</v>
      </c>
      <c r="E130" s="199" t="n">
        <f aca="false">D130</f>
        <v>44700</v>
      </c>
      <c r="F130" s="182" t="s">
        <v>441</v>
      </c>
      <c r="G130" s="35" t="s">
        <v>449</v>
      </c>
      <c r="H130" s="156" t="s">
        <v>443</v>
      </c>
      <c r="I130" s="190" t="s">
        <v>450</v>
      </c>
      <c r="J130" s="97" t="n">
        <v>22</v>
      </c>
      <c r="K130" s="192" t="s">
        <v>452</v>
      </c>
      <c r="L130" s="193" t="n">
        <v>0.22</v>
      </c>
      <c r="M130" s="194" t="s">
        <v>445</v>
      </c>
      <c r="N130" s="198"/>
    </row>
    <row r="131" customFormat="false" ht="35.95" hidden="false" customHeight="false" outlineLevel="0" collapsed="false">
      <c r="A131" s="182" t="n">
        <v>128</v>
      </c>
      <c r="B131" s="188" t="s">
        <v>488</v>
      </c>
      <c r="C131" s="188" t="s">
        <v>143</v>
      </c>
      <c r="D131" s="189" t="n">
        <v>44700</v>
      </c>
      <c r="E131" s="199" t="n">
        <f aca="false">D131</f>
        <v>44700</v>
      </c>
      <c r="F131" s="182" t="s">
        <v>441</v>
      </c>
      <c r="G131" s="35" t="s">
        <v>449</v>
      </c>
      <c r="H131" s="156" t="s">
        <v>443</v>
      </c>
      <c r="I131" s="190" t="s">
        <v>450</v>
      </c>
      <c r="J131" s="97" t="n">
        <v>90</v>
      </c>
      <c r="K131" s="192" t="s">
        <v>452</v>
      </c>
      <c r="L131" s="193" t="n">
        <v>0.9</v>
      </c>
      <c r="M131" s="194" t="s">
        <v>445</v>
      </c>
      <c r="N131" s="198"/>
    </row>
    <row r="132" customFormat="false" ht="35.95" hidden="false" customHeight="false" outlineLevel="0" collapsed="false">
      <c r="A132" s="182" t="n">
        <v>129</v>
      </c>
      <c r="B132" s="188" t="s">
        <v>489</v>
      </c>
      <c r="C132" s="188" t="s">
        <v>143</v>
      </c>
      <c r="D132" s="189" t="n">
        <v>44700</v>
      </c>
      <c r="E132" s="199" t="n">
        <f aca="false">D132</f>
        <v>44700</v>
      </c>
      <c r="F132" s="182" t="s">
        <v>441</v>
      </c>
      <c r="G132" s="35" t="s">
        <v>449</v>
      </c>
      <c r="H132" s="156" t="s">
        <v>443</v>
      </c>
      <c r="I132" s="190" t="s">
        <v>450</v>
      </c>
      <c r="J132" s="191" t="n">
        <v>9</v>
      </c>
      <c r="K132" s="192" t="s">
        <v>452</v>
      </c>
      <c r="L132" s="193" t="n">
        <v>0.09</v>
      </c>
      <c r="M132" s="194" t="s">
        <v>445</v>
      </c>
      <c r="N132" s="198"/>
    </row>
    <row r="133" customFormat="false" ht="51.1" hidden="false" customHeight="false" outlineLevel="0" collapsed="false">
      <c r="A133" s="182" t="n">
        <v>130</v>
      </c>
      <c r="B133" s="188" t="s">
        <v>451</v>
      </c>
      <c r="C133" s="188" t="s">
        <v>134</v>
      </c>
      <c r="D133" s="189" t="n">
        <v>44680</v>
      </c>
      <c r="E133" s="199" t="n">
        <f aca="false">D133</f>
        <v>44680</v>
      </c>
      <c r="F133" s="182" t="s">
        <v>441</v>
      </c>
      <c r="G133" s="106" t="s">
        <v>442</v>
      </c>
      <c r="H133" s="156" t="s">
        <v>443</v>
      </c>
      <c r="I133" s="190" t="s">
        <v>444</v>
      </c>
      <c r="J133" s="191" t="n">
        <v>3</v>
      </c>
      <c r="K133" s="192" t="s">
        <v>452</v>
      </c>
      <c r="L133" s="193" t="n">
        <v>0.01</v>
      </c>
      <c r="M133" s="194" t="s">
        <v>445</v>
      </c>
      <c r="N133" s="198"/>
    </row>
    <row r="134" customFormat="false" ht="51.1" hidden="false" customHeight="false" outlineLevel="0" collapsed="false">
      <c r="A134" s="182" t="n">
        <v>131</v>
      </c>
      <c r="B134" s="188" t="s">
        <v>453</v>
      </c>
      <c r="C134" s="188" t="s">
        <v>134</v>
      </c>
      <c r="D134" s="189" t="n">
        <v>44680</v>
      </c>
      <c r="E134" s="199" t="n">
        <f aca="false">D134</f>
        <v>44680</v>
      </c>
      <c r="F134" s="182" t="s">
        <v>441</v>
      </c>
      <c r="G134" s="106" t="s">
        <v>442</v>
      </c>
      <c r="H134" s="156" t="s">
        <v>443</v>
      </c>
      <c r="I134" s="190" t="s">
        <v>444</v>
      </c>
      <c r="J134" s="97" t="n">
        <v>1</v>
      </c>
      <c r="K134" s="192" t="s">
        <v>452</v>
      </c>
      <c r="L134" s="193" t="n">
        <v>0</v>
      </c>
      <c r="M134" s="194" t="s">
        <v>445</v>
      </c>
      <c r="N134" s="198"/>
    </row>
    <row r="135" customFormat="false" ht="51.1" hidden="false" customHeight="false" outlineLevel="0" collapsed="false">
      <c r="A135" s="182" t="n">
        <v>132</v>
      </c>
      <c r="B135" s="188" t="s">
        <v>454</v>
      </c>
      <c r="C135" s="188" t="s">
        <v>134</v>
      </c>
      <c r="D135" s="189" t="n">
        <v>44680</v>
      </c>
      <c r="E135" s="199" t="n">
        <f aca="false">D135</f>
        <v>44680</v>
      </c>
      <c r="F135" s="182" t="s">
        <v>441</v>
      </c>
      <c r="G135" s="106" t="s">
        <v>442</v>
      </c>
      <c r="H135" s="156" t="s">
        <v>443</v>
      </c>
      <c r="I135" s="190" t="s">
        <v>444</v>
      </c>
      <c r="J135" s="97" t="n">
        <v>4</v>
      </c>
      <c r="K135" s="192" t="s">
        <v>452</v>
      </c>
      <c r="L135" s="193" t="n">
        <v>0.01</v>
      </c>
      <c r="M135" s="194" t="s">
        <v>445</v>
      </c>
      <c r="N135" s="198"/>
    </row>
    <row r="136" customFormat="false" ht="51.1" hidden="false" customHeight="false" outlineLevel="0" collapsed="false">
      <c r="A136" s="182" t="n">
        <v>133</v>
      </c>
      <c r="B136" s="188" t="s">
        <v>455</v>
      </c>
      <c r="C136" s="188" t="s">
        <v>134</v>
      </c>
      <c r="D136" s="189" t="n">
        <v>44680</v>
      </c>
      <c r="E136" s="199" t="n">
        <f aca="false">D136</f>
        <v>44680</v>
      </c>
      <c r="F136" s="182" t="s">
        <v>441</v>
      </c>
      <c r="G136" s="106" t="s">
        <v>442</v>
      </c>
      <c r="H136" s="156" t="s">
        <v>443</v>
      </c>
      <c r="I136" s="190" t="s">
        <v>444</v>
      </c>
      <c r="J136" s="97" t="n">
        <v>2</v>
      </c>
      <c r="K136" s="192" t="s">
        <v>452</v>
      </c>
      <c r="L136" s="193" t="n">
        <v>0</v>
      </c>
      <c r="M136" s="194" t="s">
        <v>445</v>
      </c>
      <c r="N136" s="198"/>
    </row>
    <row r="137" customFormat="false" ht="51.1" hidden="false" customHeight="false" outlineLevel="0" collapsed="false">
      <c r="A137" s="182" t="n">
        <v>134</v>
      </c>
      <c r="B137" s="188" t="s">
        <v>456</v>
      </c>
      <c r="C137" s="188" t="s">
        <v>134</v>
      </c>
      <c r="D137" s="189" t="n">
        <v>44680</v>
      </c>
      <c r="E137" s="199" t="n">
        <f aca="false">D137</f>
        <v>44680</v>
      </c>
      <c r="F137" s="182" t="s">
        <v>441</v>
      </c>
      <c r="G137" s="106" t="s">
        <v>442</v>
      </c>
      <c r="H137" s="156" t="s">
        <v>443</v>
      </c>
      <c r="I137" s="190" t="s">
        <v>444</v>
      </c>
      <c r="J137" s="191" t="n">
        <v>1</v>
      </c>
      <c r="K137" s="192" t="s">
        <v>452</v>
      </c>
      <c r="L137" s="193" t="n">
        <v>0</v>
      </c>
      <c r="M137" s="194" t="s">
        <v>445</v>
      </c>
      <c r="N137" s="198"/>
    </row>
    <row r="138" customFormat="false" ht="51.1" hidden="false" customHeight="false" outlineLevel="0" collapsed="false">
      <c r="A138" s="182" t="n">
        <v>135</v>
      </c>
      <c r="B138" s="188" t="s">
        <v>457</v>
      </c>
      <c r="C138" s="188" t="s">
        <v>134</v>
      </c>
      <c r="D138" s="189" t="n">
        <v>44680</v>
      </c>
      <c r="E138" s="199" t="n">
        <f aca="false">D138</f>
        <v>44680</v>
      </c>
      <c r="F138" s="182" t="s">
        <v>441</v>
      </c>
      <c r="G138" s="106" t="s">
        <v>442</v>
      </c>
      <c r="H138" s="156" t="s">
        <v>443</v>
      </c>
      <c r="I138" s="190" t="s">
        <v>444</v>
      </c>
      <c r="J138" s="191" t="n">
        <v>1</v>
      </c>
      <c r="K138" s="192" t="s">
        <v>452</v>
      </c>
      <c r="L138" s="193" t="n">
        <v>0</v>
      </c>
      <c r="M138" s="194" t="s">
        <v>445</v>
      </c>
      <c r="N138" s="198"/>
    </row>
    <row r="139" customFormat="false" ht="51.1" hidden="false" customHeight="false" outlineLevel="0" collapsed="false">
      <c r="A139" s="182" t="n">
        <v>136</v>
      </c>
      <c r="B139" s="188" t="s">
        <v>458</v>
      </c>
      <c r="C139" s="188" t="s">
        <v>134</v>
      </c>
      <c r="D139" s="189" t="n">
        <v>44680</v>
      </c>
      <c r="E139" s="199" t="n">
        <f aca="false">D139</f>
        <v>44680</v>
      </c>
      <c r="F139" s="182" t="s">
        <v>441</v>
      </c>
      <c r="G139" s="106" t="s">
        <v>442</v>
      </c>
      <c r="H139" s="156" t="s">
        <v>443</v>
      </c>
      <c r="I139" s="190" t="s">
        <v>444</v>
      </c>
      <c r="J139" s="191" t="n">
        <v>1</v>
      </c>
      <c r="K139" s="192" t="s">
        <v>452</v>
      </c>
      <c r="L139" s="193" t="n">
        <v>0</v>
      </c>
      <c r="M139" s="194" t="s">
        <v>445</v>
      </c>
      <c r="N139" s="198"/>
    </row>
    <row r="140" customFormat="false" ht="51.1" hidden="false" customHeight="false" outlineLevel="0" collapsed="false">
      <c r="A140" s="182" t="n">
        <v>137</v>
      </c>
      <c r="B140" s="188" t="s">
        <v>459</v>
      </c>
      <c r="C140" s="188" t="s">
        <v>134</v>
      </c>
      <c r="D140" s="189" t="n">
        <v>44680</v>
      </c>
      <c r="E140" s="199" t="n">
        <f aca="false">D140</f>
        <v>44680</v>
      </c>
      <c r="F140" s="182" t="s">
        <v>441</v>
      </c>
      <c r="G140" s="106" t="s">
        <v>442</v>
      </c>
      <c r="H140" s="156" t="s">
        <v>443</v>
      </c>
      <c r="I140" s="190" t="s">
        <v>444</v>
      </c>
      <c r="J140" s="191" t="n">
        <v>22</v>
      </c>
      <c r="K140" s="192" t="s">
        <v>452</v>
      </c>
      <c r="L140" s="193" t="n">
        <v>0.04</v>
      </c>
      <c r="M140" s="194" t="s">
        <v>445</v>
      </c>
      <c r="N140" s="198"/>
    </row>
    <row r="141" customFormat="false" ht="51.1" hidden="false" customHeight="false" outlineLevel="0" collapsed="false">
      <c r="A141" s="182" t="n">
        <v>138</v>
      </c>
      <c r="B141" s="188" t="s">
        <v>460</v>
      </c>
      <c r="C141" s="188" t="s">
        <v>134</v>
      </c>
      <c r="D141" s="189" t="n">
        <v>44680</v>
      </c>
      <c r="E141" s="199" t="n">
        <f aca="false">D141</f>
        <v>44680</v>
      </c>
      <c r="F141" s="182" t="s">
        <v>441</v>
      </c>
      <c r="G141" s="106" t="s">
        <v>442</v>
      </c>
      <c r="H141" s="156" t="s">
        <v>443</v>
      </c>
      <c r="I141" s="190" t="s">
        <v>444</v>
      </c>
      <c r="J141" s="191" t="n">
        <v>1</v>
      </c>
      <c r="K141" s="192" t="s">
        <v>452</v>
      </c>
      <c r="L141" s="193" t="n">
        <v>0</v>
      </c>
      <c r="M141" s="194" t="s">
        <v>445</v>
      </c>
      <c r="N141" s="198"/>
    </row>
    <row r="142" customFormat="false" ht="51.1" hidden="false" customHeight="false" outlineLevel="0" collapsed="false">
      <c r="A142" s="182" t="n">
        <v>139</v>
      </c>
      <c r="B142" s="188" t="s">
        <v>461</v>
      </c>
      <c r="C142" s="188" t="s">
        <v>134</v>
      </c>
      <c r="D142" s="189" t="n">
        <v>44680</v>
      </c>
      <c r="E142" s="199" t="n">
        <f aca="false">D142</f>
        <v>44680</v>
      </c>
      <c r="F142" s="182" t="s">
        <v>441</v>
      </c>
      <c r="G142" s="35" t="s">
        <v>442</v>
      </c>
      <c r="H142" s="194" t="s">
        <v>443</v>
      </c>
      <c r="I142" s="194" t="s">
        <v>444</v>
      </c>
      <c r="J142" s="200" t="n">
        <v>2</v>
      </c>
      <c r="K142" s="192" t="s">
        <v>452</v>
      </c>
      <c r="L142" s="201" t="n">
        <v>0</v>
      </c>
      <c r="M142" s="194" t="s">
        <v>445</v>
      </c>
      <c r="N142" s="198"/>
    </row>
    <row r="143" customFormat="false" ht="51.1" hidden="false" customHeight="false" outlineLevel="0" collapsed="false">
      <c r="A143" s="182" t="n">
        <v>140</v>
      </c>
      <c r="B143" s="188" t="s">
        <v>462</v>
      </c>
      <c r="C143" s="188" t="s">
        <v>134</v>
      </c>
      <c r="D143" s="189" t="n">
        <v>44680</v>
      </c>
      <c r="E143" s="199" t="n">
        <f aca="false">D143</f>
        <v>44680</v>
      </c>
      <c r="F143" s="182" t="s">
        <v>441</v>
      </c>
      <c r="G143" s="106" t="s">
        <v>442</v>
      </c>
      <c r="H143" s="156" t="s">
        <v>443</v>
      </c>
      <c r="I143" s="190" t="s">
        <v>444</v>
      </c>
      <c r="J143" s="191" t="n">
        <v>1</v>
      </c>
      <c r="K143" s="192" t="s">
        <v>452</v>
      </c>
      <c r="L143" s="193" t="n">
        <v>0</v>
      </c>
      <c r="M143" s="194" t="s">
        <v>445</v>
      </c>
      <c r="N143" s="198"/>
    </row>
    <row r="144" customFormat="false" ht="51.1" hidden="false" customHeight="false" outlineLevel="0" collapsed="false">
      <c r="A144" s="182" t="n">
        <v>141</v>
      </c>
      <c r="B144" s="188" t="s">
        <v>463</v>
      </c>
      <c r="C144" s="188" t="s">
        <v>134</v>
      </c>
      <c r="D144" s="189" t="n">
        <v>44680</v>
      </c>
      <c r="E144" s="199" t="n">
        <f aca="false">D144</f>
        <v>44680</v>
      </c>
      <c r="F144" s="182" t="s">
        <v>441</v>
      </c>
      <c r="G144" s="106" t="s">
        <v>442</v>
      </c>
      <c r="H144" s="156" t="s">
        <v>443</v>
      </c>
      <c r="I144" s="190" t="s">
        <v>444</v>
      </c>
      <c r="J144" s="191" t="n">
        <v>2</v>
      </c>
      <c r="K144" s="192" t="s">
        <v>452</v>
      </c>
      <c r="L144" s="193" t="n">
        <v>0</v>
      </c>
      <c r="M144" s="194" t="s">
        <v>445</v>
      </c>
      <c r="N144" s="198"/>
    </row>
    <row r="145" customFormat="false" ht="51.1" hidden="false" customHeight="false" outlineLevel="0" collapsed="false">
      <c r="A145" s="182" t="n">
        <v>142</v>
      </c>
      <c r="B145" s="188" t="s">
        <v>464</v>
      </c>
      <c r="C145" s="188" t="s">
        <v>134</v>
      </c>
      <c r="D145" s="189" t="n">
        <v>44680</v>
      </c>
      <c r="E145" s="199" t="n">
        <f aca="false">D145</f>
        <v>44680</v>
      </c>
      <c r="F145" s="182" t="s">
        <v>441</v>
      </c>
      <c r="G145" s="106" t="s">
        <v>442</v>
      </c>
      <c r="H145" s="156" t="s">
        <v>443</v>
      </c>
      <c r="I145" s="190" t="s">
        <v>444</v>
      </c>
      <c r="J145" s="191" t="n">
        <v>2</v>
      </c>
      <c r="K145" s="192" t="s">
        <v>452</v>
      </c>
      <c r="L145" s="193" t="n">
        <v>0</v>
      </c>
      <c r="M145" s="194" t="s">
        <v>445</v>
      </c>
      <c r="N145" s="198"/>
    </row>
    <row r="146" customFormat="false" ht="51.1" hidden="false" customHeight="false" outlineLevel="0" collapsed="false">
      <c r="A146" s="182" t="n">
        <v>143</v>
      </c>
      <c r="B146" s="188" t="s">
        <v>465</v>
      </c>
      <c r="C146" s="188" t="s">
        <v>134</v>
      </c>
      <c r="D146" s="189" t="n">
        <v>44680</v>
      </c>
      <c r="E146" s="199" t="n">
        <f aca="false">D146</f>
        <v>44680</v>
      </c>
      <c r="F146" s="182" t="s">
        <v>441</v>
      </c>
      <c r="G146" s="106" t="s">
        <v>442</v>
      </c>
      <c r="H146" s="156" t="s">
        <v>443</v>
      </c>
      <c r="I146" s="190" t="s">
        <v>444</v>
      </c>
      <c r="J146" s="191" t="n">
        <v>1</v>
      </c>
      <c r="K146" s="192" t="s">
        <v>452</v>
      </c>
      <c r="L146" s="193" t="n">
        <v>0</v>
      </c>
      <c r="M146" s="194" t="s">
        <v>445</v>
      </c>
      <c r="N146" s="198"/>
    </row>
    <row r="147" customFormat="false" ht="51.1" hidden="false" customHeight="false" outlineLevel="0" collapsed="false">
      <c r="A147" s="182" t="n">
        <v>144</v>
      </c>
      <c r="B147" s="188" t="s">
        <v>466</v>
      </c>
      <c r="C147" s="188" t="s">
        <v>134</v>
      </c>
      <c r="D147" s="189" t="n">
        <v>44680</v>
      </c>
      <c r="E147" s="199" t="n">
        <f aca="false">D147</f>
        <v>44680</v>
      </c>
      <c r="F147" s="182" t="s">
        <v>441</v>
      </c>
      <c r="G147" s="106" t="s">
        <v>442</v>
      </c>
      <c r="H147" s="156" t="s">
        <v>443</v>
      </c>
      <c r="I147" s="190" t="s">
        <v>444</v>
      </c>
      <c r="J147" s="191" t="n">
        <v>1</v>
      </c>
      <c r="K147" s="192" t="s">
        <v>452</v>
      </c>
      <c r="L147" s="193" t="n">
        <v>0</v>
      </c>
      <c r="M147" s="194" t="s">
        <v>445</v>
      </c>
      <c r="N147" s="198"/>
    </row>
    <row r="148" customFormat="false" ht="51.1" hidden="false" customHeight="false" outlineLevel="0" collapsed="false">
      <c r="A148" s="182" t="n">
        <v>145</v>
      </c>
      <c r="B148" s="188" t="s">
        <v>467</v>
      </c>
      <c r="C148" s="188" t="s">
        <v>134</v>
      </c>
      <c r="D148" s="189" t="n">
        <v>44680</v>
      </c>
      <c r="E148" s="199" t="n">
        <f aca="false">D148</f>
        <v>44680</v>
      </c>
      <c r="F148" s="182" t="s">
        <v>441</v>
      </c>
      <c r="G148" s="35" t="s">
        <v>442</v>
      </c>
      <c r="H148" s="156" t="s">
        <v>443</v>
      </c>
      <c r="I148" s="190" t="s">
        <v>444</v>
      </c>
      <c r="J148" s="191" t="n">
        <v>33</v>
      </c>
      <c r="K148" s="192" t="s">
        <v>452</v>
      </c>
      <c r="L148" s="193" t="n">
        <v>0.07</v>
      </c>
      <c r="M148" s="194" t="s">
        <v>445</v>
      </c>
      <c r="N148" s="198"/>
    </row>
    <row r="149" customFormat="false" ht="51.1" hidden="false" customHeight="false" outlineLevel="0" collapsed="false">
      <c r="A149" s="182" t="n">
        <v>146</v>
      </c>
      <c r="B149" s="188" t="s">
        <v>468</v>
      </c>
      <c r="C149" s="188" t="s">
        <v>134</v>
      </c>
      <c r="D149" s="189" t="n">
        <v>44680</v>
      </c>
      <c r="E149" s="199" t="n">
        <f aca="false">D149</f>
        <v>44680</v>
      </c>
      <c r="F149" s="182" t="s">
        <v>441</v>
      </c>
      <c r="G149" s="35" t="s">
        <v>442</v>
      </c>
      <c r="H149" s="156" t="s">
        <v>443</v>
      </c>
      <c r="I149" s="190" t="s">
        <v>444</v>
      </c>
      <c r="J149" s="191" t="n">
        <v>2</v>
      </c>
      <c r="K149" s="192" t="s">
        <v>452</v>
      </c>
      <c r="L149" s="193" t="n">
        <v>0</v>
      </c>
      <c r="M149" s="194" t="s">
        <v>445</v>
      </c>
      <c r="N149" s="198"/>
    </row>
    <row r="150" customFormat="false" ht="51.1" hidden="false" customHeight="false" outlineLevel="0" collapsed="false">
      <c r="A150" s="182" t="n">
        <v>147</v>
      </c>
      <c r="B150" s="188" t="s">
        <v>469</v>
      </c>
      <c r="C150" s="188" t="s">
        <v>134</v>
      </c>
      <c r="D150" s="189" t="n">
        <v>44680</v>
      </c>
      <c r="E150" s="199" t="n">
        <f aca="false">D150</f>
        <v>44680</v>
      </c>
      <c r="F150" s="182" t="s">
        <v>441</v>
      </c>
      <c r="G150" s="35" t="s">
        <v>442</v>
      </c>
      <c r="H150" s="156" t="s">
        <v>443</v>
      </c>
      <c r="I150" s="190" t="s">
        <v>444</v>
      </c>
      <c r="J150" s="191" t="n">
        <v>1</v>
      </c>
      <c r="K150" s="192" t="s">
        <v>452</v>
      </c>
      <c r="L150" s="193" t="n">
        <v>0</v>
      </c>
      <c r="M150" s="194" t="s">
        <v>445</v>
      </c>
      <c r="N150" s="198"/>
    </row>
    <row r="151" customFormat="false" ht="51.1" hidden="false" customHeight="false" outlineLevel="0" collapsed="false">
      <c r="A151" s="182" t="n">
        <v>148</v>
      </c>
      <c r="B151" s="188" t="s">
        <v>470</v>
      </c>
      <c r="C151" s="188" t="s">
        <v>134</v>
      </c>
      <c r="D151" s="189" t="n">
        <v>44680</v>
      </c>
      <c r="E151" s="199" t="n">
        <f aca="false">D151</f>
        <v>44680</v>
      </c>
      <c r="F151" s="182" t="s">
        <v>441</v>
      </c>
      <c r="G151" s="35" t="s">
        <v>442</v>
      </c>
      <c r="H151" s="156" t="s">
        <v>443</v>
      </c>
      <c r="I151" s="190" t="s">
        <v>444</v>
      </c>
      <c r="J151" s="191" t="n">
        <v>3</v>
      </c>
      <c r="K151" s="192" t="s">
        <v>452</v>
      </c>
      <c r="L151" s="193" t="n">
        <v>0.01</v>
      </c>
      <c r="M151" s="194" t="s">
        <v>445</v>
      </c>
      <c r="N151" s="198"/>
    </row>
    <row r="152" customFormat="false" ht="51.1" hidden="false" customHeight="false" outlineLevel="0" collapsed="false">
      <c r="A152" s="182" t="n">
        <v>149</v>
      </c>
      <c r="B152" s="188" t="s">
        <v>471</v>
      </c>
      <c r="C152" s="188" t="s">
        <v>134</v>
      </c>
      <c r="D152" s="189" t="n">
        <v>44680</v>
      </c>
      <c r="E152" s="199" t="n">
        <f aca="false">D152</f>
        <v>44680</v>
      </c>
      <c r="F152" s="182" t="s">
        <v>441</v>
      </c>
      <c r="G152" s="106" t="s">
        <v>442</v>
      </c>
      <c r="H152" s="156" t="s">
        <v>443</v>
      </c>
      <c r="I152" s="190" t="s">
        <v>444</v>
      </c>
      <c r="J152" s="191" t="n">
        <v>1</v>
      </c>
      <c r="K152" s="192" t="s">
        <v>452</v>
      </c>
      <c r="L152" s="193" t="n">
        <v>0</v>
      </c>
      <c r="M152" s="194" t="s">
        <v>445</v>
      </c>
      <c r="N152" s="198"/>
    </row>
    <row r="153" customFormat="false" ht="51.1" hidden="false" customHeight="false" outlineLevel="0" collapsed="false">
      <c r="A153" s="182" t="n">
        <v>150</v>
      </c>
      <c r="B153" s="188" t="s">
        <v>472</v>
      </c>
      <c r="C153" s="188" t="s">
        <v>134</v>
      </c>
      <c r="D153" s="189" t="n">
        <v>44680</v>
      </c>
      <c r="E153" s="199" t="n">
        <f aca="false">D153</f>
        <v>44680</v>
      </c>
      <c r="F153" s="182" t="s">
        <v>441</v>
      </c>
      <c r="G153" s="106" t="s">
        <v>442</v>
      </c>
      <c r="H153" s="156" t="s">
        <v>443</v>
      </c>
      <c r="I153" s="190" t="s">
        <v>444</v>
      </c>
      <c r="J153" s="191" t="n">
        <v>1</v>
      </c>
      <c r="K153" s="192" t="s">
        <v>452</v>
      </c>
      <c r="L153" s="193" t="n">
        <v>0</v>
      </c>
      <c r="M153" s="194" t="s">
        <v>445</v>
      </c>
      <c r="N153" s="198"/>
    </row>
    <row r="154" customFormat="false" ht="51.1" hidden="false" customHeight="false" outlineLevel="0" collapsed="false">
      <c r="A154" s="182" t="n">
        <v>151</v>
      </c>
      <c r="B154" s="188" t="s">
        <v>473</v>
      </c>
      <c r="C154" s="188" t="s">
        <v>134</v>
      </c>
      <c r="D154" s="189" t="n">
        <v>44680</v>
      </c>
      <c r="E154" s="199" t="n">
        <f aca="false">D154</f>
        <v>44680</v>
      </c>
      <c r="F154" s="182" t="s">
        <v>441</v>
      </c>
      <c r="G154" s="106" t="s">
        <v>442</v>
      </c>
      <c r="H154" s="156" t="s">
        <v>443</v>
      </c>
      <c r="I154" s="190" t="s">
        <v>444</v>
      </c>
      <c r="J154" s="191" t="n">
        <v>2</v>
      </c>
      <c r="K154" s="192" t="s">
        <v>452</v>
      </c>
      <c r="L154" s="193" t="n">
        <v>0</v>
      </c>
      <c r="M154" s="194" t="s">
        <v>445</v>
      </c>
      <c r="N154" s="198"/>
    </row>
    <row r="155" customFormat="false" ht="51.1" hidden="false" customHeight="false" outlineLevel="0" collapsed="false">
      <c r="A155" s="182" t="n">
        <v>152</v>
      </c>
      <c r="B155" s="188" t="s">
        <v>474</v>
      </c>
      <c r="C155" s="188" t="s">
        <v>134</v>
      </c>
      <c r="D155" s="189" t="n">
        <v>44680</v>
      </c>
      <c r="E155" s="199" t="n">
        <f aca="false">D155</f>
        <v>44680</v>
      </c>
      <c r="F155" s="182" t="s">
        <v>441</v>
      </c>
      <c r="G155" s="106" t="s">
        <v>442</v>
      </c>
      <c r="H155" s="156" t="s">
        <v>443</v>
      </c>
      <c r="I155" s="190" t="s">
        <v>444</v>
      </c>
      <c r="J155" s="191" t="n">
        <v>4</v>
      </c>
      <c r="K155" s="192" t="s">
        <v>452</v>
      </c>
      <c r="L155" s="193" t="n">
        <v>0.01</v>
      </c>
      <c r="M155" s="194" t="s">
        <v>445</v>
      </c>
      <c r="N155" s="198"/>
    </row>
    <row r="156" customFormat="false" ht="51.1" hidden="false" customHeight="false" outlineLevel="0" collapsed="false">
      <c r="A156" s="182" t="n">
        <v>153</v>
      </c>
      <c r="B156" s="188" t="s">
        <v>475</v>
      </c>
      <c r="C156" s="188" t="s">
        <v>134</v>
      </c>
      <c r="D156" s="189" t="n">
        <v>44680</v>
      </c>
      <c r="E156" s="199" t="n">
        <f aca="false">D156</f>
        <v>44680</v>
      </c>
      <c r="F156" s="182" t="s">
        <v>441</v>
      </c>
      <c r="G156" s="106" t="s">
        <v>442</v>
      </c>
      <c r="H156" s="156" t="s">
        <v>443</v>
      </c>
      <c r="I156" s="190" t="s">
        <v>444</v>
      </c>
      <c r="J156" s="191" t="n">
        <v>2</v>
      </c>
      <c r="K156" s="192" t="s">
        <v>452</v>
      </c>
      <c r="L156" s="193" t="n">
        <v>0</v>
      </c>
      <c r="M156" s="194" t="s">
        <v>445</v>
      </c>
      <c r="N156" s="198"/>
    </row>
    <row r="157" customFormat="false" ht="51.1" hidden="false" customHeight="false" outlineLevel="0" collapsed="false">
      <c r="A157" s="182" t="n">
        <v>154</v>
      </c>
      <c r="B157" s="188" t="s">
        <v>476</v>
      </c>
      <c r="C157" s="188" t="s">
        <v>134</v>
      </c>
      <c r="D157" s="189" t="n">
        <v>44680</v>
      </c>
      <c r="E157" s="199" t="n">
        <f aca="false">D157</f>
        <v>44680</v>
      </c>
      <c r="F157" s="182" t="s">
        <v>441</v>
      </c>
      <c r="G157" s="106" t="s">
        <v>442</v>
      </c>
      <c r="H157" s="156" t="s">
        <v>443</v>
      </c>
      <c r="I157" s="190" t="s">
        <v>444</v>
      </c>
      <c r="J157" s="191" t="n">
        <v>1</v>
      </c>
      <c r="K157" s="192" t="s">
        <v>452</v>
      </c>
      <c r="L157" s="193" t="n">
        <v>0</v>
      </c>
      <c r="M157" s="194" t="s">
        <v>445</v>
      </c>
      <c r="N157" s="198"/>
    </row>
    <row r="158" customFormat="false" ht="51.1" hidden="false" customHeight="false" outlineLevel="0" collapsed="false">
      <c r="A158" s="182" t="n">
        <v>155</v>
      </c>
      <c r="B158" s="188" t="s">
        <v>477</v>
      </c>
      <c r="C158" s="188" t="s">
        <v>134</v>
      </c>
      <c r="D158" s="189" t="n">
        <v>44680</v>
      </c>
      <c r="E158" s="199" t="n">
        <f aca="false">D158</f>
        <v>44680</v>
      </c>
      <c r="F158" s="182" t="s">
        <v>441</v>
      </c>
      <c r="G158" s="106" t="s">
        <v>442</v>
      </c>
      <c r="H158" s="156" t="s">
        <v>443</v>
      </c>
      <c r="I158" s="190" t="s">
        <v>444</v>
      </c>
      <c r="J158" s="191" t="n">
        <v>2</v>
      </c>
      <c r="K158" s="192" t="s">
        <v>452</v>
      </c>
      <c r="L158" s="193" t="n">
        <v>0</v>
      </c>
      <c r="M158" s="194" t="s">
        <v>445</v>
      </c>
      <c r="N158" s="198"/>
    </row>
    <row r="159" customFormat="false" ht="51.1" hidden="false" customHeight="false" outlineLevel="0" collapsed="false">
      <c r="A159" s="182" t="n">
        <v>156</v>
      </c>
      <c r="B159" s="188" t="s">
        <v>478</v>
      </c>
      <c r="C159" s="188" t="s">
        <v>134</v>
      </c>
      <c r="D159" s="189" t="n">
        <v>44680</v>
      </c>
      <c r="E159" s="199" t="n">
        <f aca="false">D159</f>
        <v>44680</v>
      </c>
      <c r="F159" s="182" t="s">
        <v>441</v>
      </c>
      <c r="G159" s="106" t="s">
        <v>442</v>
      </c>
      <c r="H159" s="156" t="s">
        <v>443</v>
      </c>
      <c r="I159" s="190" t="s">
        <v>444</v>
      </c>
      <c r="J159" s="191" t="n">
        <v>2</v>
      </c>
      <c r="K159" s="192" t="s">
        <v>452</v>
      </c>
      <c r="L159" s="193" t="n">
        <v>0</v>
      </c>
      <c r="M159" s="194" t="s">
        <v>445</v>
      </c>
      <c r="N159" s="198"/>
    </row>
    <row r="160" customFormat="false" ht="51.1" hidden="false" customHeight="false" outlineLevel="0" collapsed="false">
      <c r="A160" s="182" t="n">
        <v>157</v>
      </c>
      <c r="B160" s="188" t="s">
        <v>479</v>
      </c>
      <c r="C160" s="188" t="s">
        <v>134</v>
      </c>
      <c r="D160" s="189" t="n">
        <v>44680</v>
      </c>
      <c r="E160" s="199" t="n">
        <f aca="false">D160</f>
        <v>44680</v>
      </c>
      <c r="F160" s="182" t="s">
        <v>441</v>
      </c>
      <c r="G160" s="106" t="s">
        <v>442</v>
      </c>
      <c r="H160" s="156" t="s">
        <v>443</v>
      </c>
      <c r="I160" s="190" t="s">
        <v>444</v>
      </c>
      <c r="J160" s="191" t="n">
        <v>2</v>
      </c>
      <c r="K160" s="192" t="s">
        <v>452</v>
      </c>
      <c r="L160" s="193" t="n">
        <v>0</v>
      </c>
      <c r="M160" s="194" t="s">
        <v>445</v>
      </c>
      <c r="N160" s="198"/>
    </row>
    <row r="161" customFormat="false" ht="51.1" hidden="false" customHeight="false" outlineLevel="0" collapsed="false">
      <c r="A161" s="182" t="n">
        <v>158</v>
      </c>
      <c r="B161" s="188" t="s">
        <v>480</v>
      </c>
      <c r="C161" s="188" t="s">
        <v>134</v>
      </c>
      <c r="D161" s="189" t="n">
        <v>44680</v>
      </c>
      <c r="E161" s="199" t="n">
        <f aca="false">D161</f>
        <v>44680</v>
      </c>
      <c r="F161" s="182" t="s">
        <v>441</v>
      </c>
      <c r="G161" s="106" t="s">
        <v>442</v>
      </c>
      <c r="H161" s="156" t="s">
        <v>443</v>
      </c>
      <c r="I161" s="190" t="s">
        <v>444</v>
      </c>
      <c r="J161" s="191" t="n">
        <v>13</v>
      </c>
      <c r="K161" s="192" t="s">
        <v>452</v>
      </c>
      <c r="L161" s="193" t="n">
        <v>0.03</v>
      </c>
      <c r="M161" s="194" t="s">
        <v>445</v>
      </c>
      <c r="N161" s="198"/>
    </row>
    <row r="162" customFormat="false" ht="26.1" hidden="false" customHeight="false" outlineLevel="0" collapsed="false">
      <c r="A162" s="182" t="n">
        <v>159</v>
      </c>
      <c r="B162" s="188" t="s">
        <v>481</v>
      </c>
      <c r="C162" s="188" t="s">
        <v>134</v>
      </c>
      <c r="D162" s="189" t="n">
        <v>44680</v>
      </c>
      <c r="E162" s="199" t="n">
        <f aca="false">D162</f>
        <v>44680</v>
      </c>
      <c r="F162" s="182" t="s">
        <v>441</v>
      </c>
      <c r="G162" s="37" t="s">
        <v>441</v>
      </c>
      <c r="H162" s="156" t="s">
        <v>446</v>
      </c>
      <c r="I162" s="190" t="s">
        <v>447</v>
      </c>
      <c r="J162" s="191" t="n">
        <v>4</v>
      </c>
      <c r="K162" s="192" t="s">
        <v>482</v>
      </c>
      <c r="L162" s="193" t="s">
        <v>11</v>
      </c>
      <c r="M162" s="194" t="s">
        <v>445</v>
      </c>
      <c r="N162" s="198"/>
    </row>
    <row r="163" customFormat="false" ht="26.1" hidden="false" customHeight="false" outlineLevel="0" collapsed="false">
      <c r="A163" s="182" t="n">
        <v>160</v>
      </c>
      <c r="B163" s="188" t="s">
        <v>459</v>
      </c>
      <c r="C163" s="188" t="s">
        <v>134</v>
      </c>
      <c r="D163" s="189" t="n">
        <v>44680</v>
      </c>
      <c r="E163" s="199" t="n">
        <f aca="false">D163</f>
        <v>44680</v>
      </c>
      <c r="F163" s="182" t="s">
        <v>441</v>
      </c>
      <c r="G163" s="37" t="s">
        <v>441</v>
      </c>
      <c r="H163" s="156" t="s">
        <v>446</v>
      </c>
      <c r="I163" s="190" t="s">
        <v>447</v>
      </c>
      <c r="J163" s="191" t="n">
        <v>8</v>
      </c>
      <c r="K163" s="192" t="s">
        <v>482</v>
      </c>
      <c r="L163" s="193" t="s">
        <v>11</v>
      </c>
      <c r="M163" s="194" t="s">
        <v>445</v>
      </c>
      <c r="N163" s="198"/>
    </row>
    <row r="164" customFormat="false" ht="26.1" hidden="false" customHeight="false" outlineLevel="0" collapsed="false">
      <c r="A164" s="182" t="n">
        <v>161</v>
      </c>
      <c r="B164" s="188" t="s">
        <v>483</v>
      </c>
      <c r="C164" s="188" t="s">
        <v>134</v>
      </c>
      <c r="D164" s="189" t="n">
        <v>44680</v>
      </c>
      <c r="E164" s="199" t="n">
        <f aca="false">D164</f>
        <v>44680</v>
      </c>
      <c r="F164" s="182" t="s">
        <v>441</v>
      </c>
      <c r="G164" s="37" t="s">
        <v>441</v>
      </c>
      <c r="H164" s="156" t="s">
        <v>446</v>
      </c>
      <c r="I164" s="190" t="s">
        <v>447</v>
      </c>
      <c r="J164" s="191" t="n">
        <v>11</v>
      </c>
      <c r="K164" s="192" t="s">
        <v>482</v>
      </c>
      <c r="L164" s="193" t="s">
        <v>11</v>
      </c>
      <c r="M164" s="194" t="s">
        <v>445</v>
      </c>
      <c r="N164" s="198"/>
    </row>
    <row r="165" customFormat="false" ht="26.1" hidden="false" customHeight="false" outlineLevel="0" collapsed="false">
      <c r="A165" s="182" t="n">
        <v>162</v>
      </c>
      <c r="B165" s="188" t="s">
        <v>484</v>
      </c>
      <c r="C165" s="188" t="s">
        <v>134</v>
      </c>
      <c r="D165" s="189" t="n">
        <v>44680</v>
      </c>
      <c r="E165" s="199" t="n">
        <f aca="false">D165</f>
        <v>44680</v>
      </c>
      <c r="F165" s="182" t="s">
        <v>441</v>
      </c>
      <c r="G165" s="37" t="s">
        <v>441</v>
      </c>
      <c r="H165" s="156" t="s">
        <v>446</v>
      </c>
      <c r="I165" s="190" t="s">
        <v>447</v>
      </c>
      <c r="J165" s="191" t="n">
        <v>23</v>
      </c>
      <c r="K165" s="192" t="s">
        <v>482</v>
      </c>
      <c r="L165" s="193" t="s">
        <v>11</v>
      </c>
      <c r="M165" s="194" t="s">
        <v>445</v>
      </c>
      <c r="N165" s="198"/>
    </row>
    <row r="166" customFormat="false" ht="26.1" hidden="false" customHeight="false" outlineLevel="0" collapsed="false">
      <c r="A166" s="182" t="n">
        <v>163</v>
      </c>
      <c r="B166" s="188" t="s">
        <v>485</v>
      </c>
      <c r="C166" s="188" t="s">
        <v>134</v>
      </c>
      <c r="D166" s="189" t="n">
        <v>44680</v>
      </c>
      <c r="E166" s="199" t="n">
        <f aca="false">D166</f>
        <v>44680</v>
      </c>
      <c r="F166" s="182" t="s">
        <v>441</v>
      </c>
      <c r="G166" s="37" t="s">
        <v>441</v>
      </c>
      <c r="H166" s="156" t="s">
        <v>446</v>
      </c>
      <c r="I166" s="190" t="s">
        <v>447</v>
      </c>
      <c r="J166" s="191" t="n">
        <v>1</v>
      </c>
      <c r="K166" s="192" t="s">
        <v>482</v>
      </c>
      <c r="L166" s="193" t="s">
        <v>11</v>
      </c>
      <c r="M166" s="194" t="s">
        <v>445</v>
      </c>
      <c r="N166" s="198"/>
    </row>
    <row r="167" customFormat="false" ht="41.1" hidden="false" customHeight="false" outlineLevel="0" collapsed="false">
      <c r="A167" s="182" t="n">
        <v>164</v>
      </c>
      <c r="B167" s="188" t="s">
        <v>483</v>
      </c>
      <c r="C167" s="188" t="s">
        <v>134</v>
      </c>
      <c r="D167" s="189" t="n">
        <v>44680</v>
      </c>
      <c r="E167" s="199" t="n">
        <f aca="false">D167</f>
        <v>44680</v>
      </c>
      <c r="F167" s="182" t="s">
        <v>441</v>
      </c>
      <c r="G167" s="35" t="s">
        <v>442</v>
      </c>
      <c r="H167" s="156" t="s">
        <v>446</v>
      </c>
      <c r="I167" s="190" t="s">
        <v>448</v>
      </c>
      <c r="J167" s="191" t="n">
        <v>2</v>
      </c>
      <c r="K167" s="192" t="s">
        <v>106</v>
      </c>
      <c r="L167" s="193" t="n">
        <v>0</v>
      </c>
      <c r="M167" s="194" t="s">
        <v>445</v>
      </c>
      <c r="N167" s="198"/>
    </row>
    <row r="168" customFormat="false" ht="41.1" hidden="false" customHeight="false" outlineLevel="0" collapsed="false">
      <c r="A168" s="182" t="n">
        <v>165</v>
      </c>
      <c r="B168" s="188" t="s">
        <v>486</v>
      </c>
      <c r="C168" s="188" t="s">
        <v>134</v>
      </c>
      <c r="D168" s="189" t="n">
        <v>44680</v>
      </c>
      <c r="E168" s="199" t="n">
        <f aca="false">D168</f>
        <v>44680</v>
      </c>
      <c r="F168" s="182" t="s">
        <v>441</v>
      </c>
      <c r="G168" s="106" t="s">
        <v>442</v>
      </c>
      <c r="H168" s="156" t="s">
        <v>446</v>
      </c>
      <c r="I168" s="190" t="s">
        <v>448</v>
      </c>
      <c r="J168" s="191" t="n">
        <v>2</v>
      </c>
      <c r="K168" s="192" t="s">
        <v>106</v>
      </c>
      <c r="L168" s="195" t="n">
        <v>0</v>
      </c>
      <c r="M168" s="194" t="s">
        <v>445</v>
      </c>
      <c r="N168" s="198"/>
    </row>
    <row r="169" customFormat="false" ht="41.1" hidden="false" customHeight="false" outlineLevel="0" collapsed="false">
      <c r="A169" s="182" t="n">
        <v>166</v>
      </c>
      <c r="B169" s="188" t="s">
        <v>484</v>
      </c>
      <c r="C169" s="188" t="s">
        <v>134</v>
      </c>
      <c r="D169" s="189" t="n">
        <v>44680</v>
      </c>
      <c r="E169" s="199" t="n">
        <f aca="false">D169</f>
        <v>44680</v>
      </c>
      <c r="F169" s="182" t="s">
        <v>441</v>
      </c>
      <c r="G169" s="106" t="s">
        <v>442</v>
      </c>
      <c r="H169" s="156" t="s">
        <v>446</v>
      </c>
      <c r="I169" s="190" t="s">
        <v>448</v>
      </c>
      <c r="J169" s="191" t="n">
        <v>9</v>
      </c>
      <c r="K169" s="192" t="s">
        <v>106</v>
      </c>
      <c r="L169" s="195" t="n">
        <v>0.02</v>
      </c>
      <c r="M169" s="194" t="s">
        <v>445</v>
      </c>
      <c r="N169" s="198"/>
    </row>
    <row r="170" customFormat="false" ht="41.1" hidden="false" customHeight="false" outlineLevel="0" collapsed="false">
      <c r="A170" s="182" t="n">
        <v>167</v>
      </c>
      <c r="B170" s="188" t="s">
        <v>485</v>
      </c>
      <c r="C170" s="188" t="s">
        <v>134</v>
      </c>
      <c r="D170" s="189" t="n">
        <v>44680</v>
      </c>
      <c r="E170" s="199" t="n">
        <f aca="false">D170</f>
        <v>44680</v>
      </c>
      <c r="F170" s="182" t="s">
        <v>441</v>
      </c>
      <c r="G170" s="106" t="s">
        <v>442</v>
      </c>
      <c r="H170" s="156" t="s">
        <v>446</v>
      </c>
      <c r="I170" s="190" t="s">
        <v>448</v>
      </c>
      <c r="J170" s="191" t="n">
        <v>2</v>
      </c>
      <c r="K170" s="192" t="s">
        <v>106</v>
      </c>
      <c r="L170" s="193" t="n">
        <v>0</v>
      </c>
      <c r="M170" s="194" t="s">
        <v>445</v>
      </c>
      <c r="N170" s="198"/>
    </row>
    <row r="171" customFormat="false" ht="41.1" hidden="false" customHeight="false" outlineLevel="0" collapsed="false">
      <c r="A171" s="182" t="n">
        <v>168</v>
      </c>
      <c r="B171" s="188" t="s">
        <v>480</v>
      </c>
      <c r="C171" s="188" t="s">
        <v>134</v>
      </c>
      <c r="D171" s="189" t="n">
        <v>44680</v>
      </c>
      <c r="E171" s="199" t="n">
        <f aca="false">D171</f>
        <v>44680</v>
      </c>
      <c r="F171" s="182" t="s">
        <v>441</v>
      </c>
      <c r="G171" s="106" t="s">
        <v>442</v>
      </c>
      <c r="H171" s="156" t="s">
        <v>446</v>
      </c>
      <c r="I171" s="190" t="s">
        <v>448</v>
      </c>
      <c r="J171" s="191" t="n">
        <v>6</v>
      </c>
      <c r="K171" s="192" t="s">
        <v>106</v>
      </c>
      <c r="L171" s="195" t="n">
        <v>0.01</v>
      </c>
      <c r="M171" s="194" t="s">
        <v>445</v>
      </c>
      <c r="N171" s="198"/>
    </row>
    <row r="172" customFormat="false" ht="34.4" hidden="false" customHeight="false" outlineLevel="0" collapsed="false">
      <c r="A172" s="182" t="n">
        <v>169</v>
      </c>
      <c r="B172" s="188" t="s">
        <v>231</v>
      </c>
      <c r="C172" s="188" t="s">
        <v>143</v>
      </c>
      <c r="D172" s="189" t="n">
        <v>44680</v>
      </c>
      <c r="E172" s="199" t="n">
        <f aca="false">D172</f>
        <v>44680</v>
      </c>
      <c r="F172" s="182" t="s">
        <v>441</v>
      </c>
      <c r="G172" s="35" t="s">
        <v>449</v>
      </c>
      <c r="H172" s="156" t="s">
        <v>443</v>
      </c>
      <c r="I172" s="190" t="s">
        <v>450</v>
      </c>
      <c r="J172" s="97" t="n">
        <v>58</v>
      </c>
      <c r="K172" s="192" t="s">
        <v>452</v>
      </c>
      <c r="L172" s="193" t="n">
        <v>0.58</v>
      </c>
      <c r="M172" s="194" t="s">
        <v>445</v>
      </c>
      <c r="N172" s="198"/>
    </row>
    <row r="173" customFormat="false" ht="34.4" hidden="false" customHeight="false" outlineLevel="0" collapsed="false">
      <c r="A173" s="182" t="n">
        <v>170</v>
      </c>
      <c r="B173" s="188" t="s">
        <v>487</v>
      </c>
      <c r="C173" s="188" t="s">
        <v>143</v>
      </c>
      <c r="D173" s="189" t="n">
        <v>44680</v>
      </c>
      <c r="E173" s="199" t="n">
        <f aca="false">D173</f>
        <v>44680</v>
      </c>
      <c r="F173" s="182" t="s">
        <v>441</v>
      </c>
      <c r="G173" s="35" t="s">
        <v>449</v>
      </c>
      <c r="H173" s="156" t="s">
        <v>443</v>
      </c>
      <c r="I173" s="190" t="s">
        <v>450</v>
      </c>
      <c r="J173" s="97" t="n">
        <v>22</v>
      </c>
      <c r="K173" s="192" t="s">
        <v>452</v>
      </c>
      <c r="L173" s="193" t="n">
        <v>0.22</v>
      </c>
      <c r="M173" s="194" t="s">
        <v>445</v>
      </c>
      <c r="N173" s="198"/>
    </row>
    <row r="174" customFormat="false" ht="34.4" hidden="false" customHeight="false" outlineLevel="0" collapsed="false">
      <c r="A174" s="182" t="n">
        <v>171</v>
      </c>
      <c r="B174" s="188" t="s">
        <v>488</v>
      </c>
      <c r="C174" s="188" t="s">
        <v>143</v>
      </c>
      <c r="D174" s="189" t="n">
        <v>44680</v>
      </c>
      <c r="E174" s="199" t="n">
        <f aca="false">D174</f>
        <v>44680</v>
      </c>
      <c r="F174" s="182" t="s">
        <v>441</v>
      </c>
      <c r="G174" s="35" t="s">
        <v>449</v>
      </c>
      <c r="H174" s="156" t="s">
        <v>443</v>
      </c>
      <c r="I174" s="190" t="s">
        <v>450</v>
      </c>
      <c r="J174" s="97" t="n">
        <v>90</v>
      </c>
      <c r="K174" s="192" t="s">
        <v>452</v>
      </c>
      <c r="L174" s="193" t="n">
        <v>0.9</v>
      </c>
      <c r="M174" s="194" t="s">
        <v>445</v>
      </c>
      <c r="N174" s="198"/>
    </row>
    <row r="175" customFormat="false" ht="34.4" hidden="false" customHeight="false" outlineLevel="0" collapsed="false">
      <c r="A175" s="182" t="n">
        <v>172</v>
      </c>
      <c r="B175" s="188" t="s">
        <v>489</v>
      </c>
      <c r="C175" s="188" t="s">
        <v>143</v>
      </c>
      <c r="D175" s="189" t="n">
        <v>44680</v>
      </c>
      <c r="E175" s="199" t="n">
        <f aca="false">D175</f>
        <v>44680</v>
      </c>
      <c r="F175" s="182" t="s">
        <v>441</v>
      </c>
      <c r="G175" s="35" t="s">
        <v>449</v>
      </c>
      <c r="H175" s="156" t="s">
        <v>443</v>
      </c>
      <c r="I175" s="190" t="s">
        <v>450</v>
      </c>
      <c r="J175" s="191" t="n">
        <v>9</v>
      </c>
      <c r="K175" s="192" t="s">
        <v>452</v>
      </c>
      <c r="L175" s="193" t="n">
        <v>0.09</v>
      </c>
      <c r="M175" s="194" t="s">
        <v>445</v>
      </c>
      <c r="N175" s="198"/>
    </row>
  </sheetData>
  <autoFilter ref="A1:N46"/>
  <mergeCells count="11">
    <mergeCell ref="A1:A3"/>
    <mergeCell ref="B1:C3"/>
    <mergeCell ref="D1:F1"/>
    <mergeCell ref="G1:G3"/>
    <mergeCell ref="H1:I3"/>
    <mergeCell ref="J1:K3"/>
    <mergeCell ref="L1:L3"/>
    <mergeCell ref="M1:M3"/>
    <mergeCell ref="N1:N3"/>
    <mergeCell ref="D2:E2"/>
    <mergeCell ref="F2:F3"/>
  </mergeCells>
  <printOptions headings="false" gridLines="false" gridLinesSet="true" horizontalCentered="false" verticalCentered="false"/>
  <pageMargins left="0.434722222222222" right="0.288888888888889" top="0.7875" bottom="0.434027777777778" header="0.511805555555555" footer="0.267361111111111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&amp;R&amp;"Times New Roman,Обычный"&amp;12СТР________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8" width="29.5348837209302"/>
    <col collapsed="false" hidden="false" max="2" min="2" style="8" width="16.4883720930233"/>
    <col collapsed="false" hidden="false" max="3" min="3" style="8" width="20.4279069767442"/>
    <col collapsed="false" hidden="false" max="4" min="4" style="8" width="9.22790697674419"/>
    <col collapsed="false" hidden="false" max="5" min="5" style="8" width="13.1674418604651"/>
    <col collapsed="false" hidden="false" max="63" min="6" style="8" width="12.4279069767442"/>
    <col collapsed="false" hidden="false" max="64" min="64" style="9" width="12.4279069767442"/>
    <col collapsed="false" hidden="false" max="1025" min="65" style="0" width="12.306976744186"/>
  </cols>
  <sheetData>
    <row r="1" customFormat="false" ht="15.75" hidden="false" customHeight="true" outlineLevel="0" collapsed="false">
      <c r="A1" s="10" t="s">
        <v>23</v>
      </c>
      <c r="B1" s="10"/>
      <c r="C1" s="10"/>
      <c r="D1" s="10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0"/>
    </row>
    <row r="2" customFormat="false" ht="25.7" hidden="false" customHeight="true" outlineLevel="0" collapsed="false">
      <c r="A2" s="12" t="s">
        <v>24</v>
      </c>
      <c r="B2" s="12"/>
      <c r="C2" s="12"/>
      <c r="D2" s="12"/>
      <c r="E2" s="12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</row>
    <row r="3" customFormat="false" ht="26.1" hidden="false" customHeight="true" outlineLevel="0" collapsed="false">
      <c r="A3" s="13" t="s">
        <v>25</v>
      </c>
      <c r="B3" s="13"/>
      <c r="C3" s="13"/>
      <c r="D3" s="13"/>
      <c r="E3" s="1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0"/>
    </row>
    <row r="4" customFormat="false" ht="14.25" hidden="false" customHeight="false" outlineLevel="0" collapsed="false">
      <c r="A4" s="14" t="str">
        <f aca="false">Обложка!D8</f>
        <v>01.05.2022-31.05.2022г.</v>
      </c>
      <c r="B4" s="14"/>
      <c r="C4" s="13"/>
      <c r="D4" s="13"/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0"/>
    </row>
    <row r="5" customFormat="false" ht="21.2" hidden="false" customHeight="true" outlineLevel="0" collapsed="false">
      <c r="A5" s="13" t="s">
        <v>26</v>
      </c>
      <c r="B5" s="13"/>
      <c r="C5" s="13"/>
      <c r="D5" s="13"/>
      <c r="E5" s="13" t="str">
        <f aca="false">Обложка!B4</f>
        <v>250\21-ТП ОТ 23.06.21г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0"/>
    </row>
    <row r="6" customFormat="false" ht="38.1" hidden="false" customHeight="true" outlineLevel="0" collapsed="false">
      <c r="A6" s="13" t="s">
        <v>27</v>
      </c>
      <c r="B6" s="13"/>
      <c r="C6" s="13"/>
      <c r="D6" s="13"/>
      <c r="E6" s="13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0"/>
    </row>
    <row r="7" customFormat="false" ht="14.25" hidden="false" customHeight="false" outlineLevel="0" collapsed="false">
      <c r="A7" s="15" t="s">
        <v>28</v>
      </c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7"/>
    </row>
    <row r="8" customFormat="false" ht="14.25" hidden="false" customHeight="false" outlineLevel="0" collapsed="false">
      <c r="A8" s="18" t="s">
        <v>29</v>
      </c>
      <c r="B8" s="18"/>
      <c r="C8" s="18"/>
      <c r="D8" s="19" t="s">
        <v>30</v>
      </c>
      <c r="E8" s="15" t="n">
        <v>5300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0"/>
    </row>
    <row r="9" customFormat="false" ht="14.25" hidden="false" customHeight="false" outlineLevel="0" collapsed="false">
      <c r="A9" s="18" t="s">
        <v>31</v>
      </c>
      <c r="B9" s="18"/>
      <c r="C9" s="18"/>
      <c r="D9" s="15" t="s">
        <v>32</v>
      </c>
      <c r="E9" s="15" t="n">
        <f aca="false">E14</f>
        <v>12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0"/>
    </row>
    <row r="10" customFormat="false" ht="14.25" hidden="false" customHeight="false" outlineLevel="0" collapsed="false">
      <c r="A10" s="15" t="s">
        <v>33</v>
      </c>
      <c r="B10" s="15"/>
      <c r="C10" s="15"/>
      <c r="D10" s="15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7"/>
    </row>
    <row r="11" customFormat="false" ht="14.25" hidden="false" customHeight="false" outlineLevel="0" collapsed="false">
      <c r="A11" s="18" t="s">
        <v>34</v>
      </c>
      <c r="B11" s="18"/>
      <c r="C11" s="18"/>
      <c r="D11" s="19" t="s">
        <v>30</v>
      </c>
      <c r="E11" s="15" t="n">
        <v>40000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0"/>
    </row>
    <row r="12" customFormat="false" ht="14.25" hidden="false" customHeight="false" outlineLevel="0" collapsed="false">
      <c r="A12" s="18" t="s">
        <v>31</v>
      </c>
      <c r="B12" s="18"/>
      <c r="C12" s="18"/>
      <c r="D12" s="15" t="s">
        <v>32</v>
      </c>
      <c r="E12" s="15" t="n">
        <f aca="false">E15</f>
        <v>46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0"/>
    </row>
    <row r="13" customFormat="false" ht="14.25" hidden="false" customHeight="false" outlineLevel="0" collapsed="false">
      <c r="A13" s="15" t="s">
        <v>35</v>
      </c>
      <c r="B13" s="15"/>
      <c r="C13" s="15"/>
      <c r="D13" s="15"/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7"/>
    </row>
    <row r="14" customFormat="false" ht="23.65" hidden="false" customHeight="true" outlineLevel="0" collapsed="false">
      <c r="A14" s="20" t="str">
        <f aca="false">'Склад ОПМ'!A13</f>
        <v>Итого средств учета от грызунов в помещениях</v>
      </c>
      <c r="B14" s="20" t="str">
        <f aca="false">'Склад ОПМ'!B13</f>
        <v>3 контур защиты</v>
      </c>
      <c r="C14" s="20" t="str">
        <f aca="false">'Склад ОПМ'!C13</f>
        <v>КИУ</v>
      </c>
      <c r="D14" s="15" t="s">
        <v>32</v>
      </c>
      <c r="E14" s="21" t="n">
        <f aca="false">'Склад ОПМ'!F13</f>
        <v>12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0"/>
    </row>
    <row r="15" customFormat="false" ht="23.65" hidden="false" customHeight="true" outlineLevel="0" collapsed="false">
      <c r="A15" s="20" t="str">
        <f aca="false">'Склад ОПМ'!A14</f>
        <v>Итого средств учета от грызунов по периметру зданий</v>
      </c>
      <c r="B15" s="20" t="str">
        <f aca="false">'Склад ОПМ'!B14</f>
        <v>2 контур защиты</v>
      </c>
      <c r="C15" s="20" t="str">
        <f aca="false">'Склад ОПМ'!C14</f>
        <v>КИУ</v>
      </c>
      <c r="D15" s="15" t="s">
        <v>32</v>
      </c>
      <c r="E15" s="21" t="n">
        <f aca="false">'Склад ОПМ'!F14</f>
        <v>46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0"/>
    </row>
    <row r="16" customFormat="false" ht="24.4" hidden="false" customHeight="true" outlineLevel="0" collapsed="false">
      <c r="A16" s="20" t="str">
        <f aca="false">'Склад ОПМ'!A16</f>
        <v>Итого средств учета от членистоногих насекомых</v>
      </c>
      <c r="B16" s="20" t="str">
        <f aca="false">'Склад ОПМ'!B16</f>
        <v>3 контур защиты</v>
      </c>
      <c r="C16" s="20" t="str">
        <f aca="false">'Склад ОПМ'!C16</f>
        <v>ИМ</v>
      </c>
      <c r="D16" s="15" t="s">
        <v>32</v>
      </c>
      <c r="E16" s="21" t="n">
        <f aca="false">'Склад ОПМ'!F16</f>
        <v>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0"/>
    </row>
    <row r="17" customFormat="false" ht="15.75" hidden="false" customHeight="true" outlineLevel="0" collapsed="false">
      <c r="A17" s="22" t="s">
        <v>36</v>
      </c>
      <c r="B17" s="22"/>
      <c r="C17" s="22"/>
      <c r="D17" s="22"/>
      <c r="E17" s="22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</row>
    <row r="18" s="26" customFormat="true" ht="38.1" hidden="false" customHeight="true" outlineLevel="0" collapsed="false">
      <c r="A18" s="23" t="s">
        <v>37</v>
      </c>
      <c r="B18" s="23" t="s">
        <v>38</v>
      </c>
      <c r="C18" s="23" t="s">
        <v>39</v>
      </c>
      <c r="D18" s="24" t="s">
        <v>40</v>
      </c>
      <c r="E18" s="24" t="n">
        <v>1.6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</row>
    <row r="19" customFormat="false" ht="31.9" hidden="false" customHeight="true" outlineLevel="0" collapsed="false">
      <c r="A19" s="27" t="s">
        <v>41</v>
      </c>
      <c r="B19" s="23" t="s">
        <v>42</v>
      </c>
      <c r="C19" s="23" t="s">
        <v>43</v>
      </c>
      <c r="D19" s="24" t="s">
        <v>40</v>
      </c>
      <c r="E19" s="24" t="n">
        <v>0.3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0"/>
    </row>
    <row r="20" customFormat="false" ht="15.75" hidden="false" customHeight="true" outlineLevel="0" collapsed="false">
      <c r="A20" s="28" t="s">
        <v>44</v>
      </c>
      <c r="B20" s="28"/>
      <c r="C20" s="28"/>
      <c r="D20" s="28" t="n">
        <f aca="false">SUM(D14:D16)</f>
        <v>0</v>
      </c>
      <c r="E20" s="28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7"/>
    </row>
    <row r="21" customFormat="false" ht="14.25" hidden="false" customHeight="false" outlineLevel="0" collapsed="false">
      <c r="A21" s="18" t="s">
        <v>29</v>
      </c>
      <c r="B21" s="18"/>
      <c r="C21" s="18"/>
      <c r="D21" s="19" t="s">
        <v>30</v>
      </c>
      <c r="E21" s="15" t="n">
        <v>5300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0"/>
    </row>
    <row r="22" customFormat="false" ht="14.25" hidden="false" customHeight="false" outlineLevel="0" collapsed="false">
      <c r="A22" s="18" t="s">
        <v>45</v>
      </c>
      <c r="B22" s="18"/>
      <c r="C22" s="18"/>
      <c r="D22" s="15" t="s">
        <v>30</v>
      </c>
      <c r="E22" s="15" t="s">
        <v>11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0"/>
    </row>
    <row r="23" customFormat="false" ht="14.25" hidden="false" customHeight="false" outlineLevel="0" collapsed="false">
      <c r="A23" s="29" t="s">
        <v>46</v>
      </c>
      <c r="B23" s="30"/>
      <c r="C23" s="31"/>
      <c r="D23" s="32" t="s">
        <v>32</v>
      </c>
      <c r="E23" s="15" t="n">
        <v>36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0"/>
    </row>
    <row r="24" customFormat="false" ht="14.25" hidden="false" customHeight="false" outlineLevel="0" collapsed="false">
      <c r="A24" s="15" t="s">
        <v>35</v>
      </c>
      <c r="B24" s="15"/>
      <c r="C24" s="15"/>
      <c r="D24" s="15" t="n">
        <f aca="false">SUM(D14:D16)</f>
        <v>0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7"/>
    </row>
    <row r="25" customFormat="false" ht="15.75" hidden="false" customHeight="true" outlineLevel="0" collapsed="false">
      <c r="A25" s="20" t="s">
        <v>47</v>
      </c>
      <c r="B25" s="20"/>
      <c r="C25" s="20"/>
      <c r="D25" s="15" t="s">
        <v>32</v>
      </c>
      <c r="E25" s="15" t="n">
        <v>36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0"/>
    </row>
    <row r="26" customFormat="false" ht="15.75" hidden="false" customHeight="true" outlineLevel="0" collapsed="false">
      <c r="A26" s="22" t="s">
        <v>36</v>
      </c>
      <c r="B26" s="22"/>
      <c r="C26" s="22"/>
      <c r="D26" s="22"/>
      <c r="E26" s="22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7"/>
    </row>
    <row r="27" customFormat="false" ht="51.2" hidden="false" customHeight="true" outlineLevel="0" collapsed="false">
      <c r="A27" s="33" t="s">
        <v>48</v>
      </c>
      <c r="B27" s="23" t="s">
        <v>49</v>
      </c>
      <c r="C27" s="23" t="s">
        <v>50</v>
      </c>
      <c r="D27" s="24" t="s">
        <v>40</v>
      </c>
      <c r="E27" s="24" t="n">
        <v>0.3</v>
      </c>
      <c r="F27" s="25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8" customFormat="false" ht="44.45" hidden="false" customHeight="true" outlineLevel="0" collapsed="false">
      <c r="A28" s="34" t="s">
        <v>51</v>
      </c>
      <c r="B28" s="35" t="s">
        <v>52</v>
      </c>
      <c r="C28" s="36" t="s">
        <v>53</v>
      </c>
      <c r="D28" s="37" t="s">
        <v>40</v>
      </c>
      <c r="E28" s="38" t="n">
        <v>1</v>
      </c>
      <c r="F28" s="9"/>
      <c r="G28" s="9"/>
      <c r="H28" s="9"/>
      <c r="I28" s="9"/>
    </row>
    <row r="29" customFormat="false" ht="15.75" hidden="false" customHeight="true" outlineLevel="0" collapsed="false">
      <c r="A29" s="12"/>
      <c r="B29" s="12"/>
      <c r="C29" s="39"/>
      <c r="D29" s="11"/>
      <c r="F29" s="9"/>
      <c r="G29" s="9"/>
      <c r="H29" s="9"/>
      <c r="I29" s="9"/>
    </row>
    <row r="30" customFormat="false" ht="14.25" hidden="false" customHeight="false" outlineLevel="0" collapsed="false">
      <c r="A30" s="5" t="s">
        <v>17</v>
      </c>
      <c r="B30" s="9"/>
      <c r="C30" s="9"/>
      <c r="D30" s="9"/>
      <c r="F30" s="9"/>
      <c r="G30" s="9"/>
      <c r="H30" s="9"/>
      <c r="I30" s="9"/>
    </row>
    <row r="31" customFormat="false" ht="39.4" hidden="false" customHeight="true" outlineLevel="0" collapsed="false">
      <c r="A31" s="40" t="s">
        <v>18</v>
      </c>
      <c r="B31" s="6"/>
      <c r="C31" s="2" t="s">
        <v>19</v>
      </c>
    </row>
    <row r="32" customFormat="false" ht="14.25" hidden="false" customHeight="false" outlineLevel="0" collapsed="false">
      <c r="A32" s="40"/>
      <c r="B32" s="41"/>
      <c r="C32" s="2"/>
    </row>
    <row r="33" customFormat="false" ht="14.25" hidden="false" customHeight="true" outlineLevel="0" collapsed="false">
      <c r="A33" s="6"/>
      <c r="B33" s="6"/>
      <c r="C33" s="0"/>
    </row>
    <row r="34" customFormat="false" ht="14.25" hidden="false" customHeight="true" outlineLevel="0" collapsed="false">
      <c r="A34" s="6"/>
      <c r="B34" s="6"/>
      <c r="C34" s="0"/>
    </row>
    <row r="35" customFormat="false" ht="14.25" hidden="false" customHeight="true" outlineLevel="0" collapsed="false">
      <c r="A35" s="5" t="s">
        <v>20</v>
      </c>
      <c r="B35" s="6"/>
      <c r="C35" s="0"/>
    </row>
    <row r="36" customFormat="false" ht="14.25" hidden="false" customHeight="true" outlineLevel="0" collapsed="false">
      <c r="A36" s="40" t="s">
        <v>54</v>
      </c>
      <c r="B36" s="6"/>
      <c r="C36" s="2" t="s">
        <v>55</v>
      </c>
    </row>
  </sheetData>
  <mergeCells count="21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C12"/>
    <mergeCell ref="A13:E13"/>
    <mergeCell ref="A17:E17"/>
    <mergeCell ref="A20:E20"/>
    <mergeCell ref="A21:C21"/>
    <mergeCell ref="A22:C22"/>
    <mergeCell ref="A24:E24"/>
    <mergeCell ref="A25:C25"/>
    <mergeCell ref="A26:E26"/>
    <mergeCell ref="A29:B29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00" firstPageNumber="0" fitToWidth="1" fitToHeight="1" pageOrder="overThenDown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5536"/>
  <sheetViews>
    <sheetView windowProtection="false"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F17" activeCellId="0" sqref="F17"/>
    </sheetView>
  </sheetViews>
  <sheetFormatPr defaultRowHeight="14.25"/>
  <cols>
    <col collapsed="false" hidden="false" max="1" min="1" style="0" width="37.7813953488372"/>
    <col collapsed="false" hidden="false" max="2" min="2" style="0" width="15.2604651162791"/>
    <col collapsed="false" hidden="false" max="3" min="3" style="0" width="13.046511627907"/>
    <col collapsed="false" hidden="false" max="4" min="4" style="0" width="12.306976744186"/>
    <col collapsed="false" hidden="false" max="5" min="5" style="0" width="10.093023255814"/>
    <col collapsed="false" hidden="false" max="1025" min="6" style="0" width="12.306976744186"/>
  </cols>
  <sheetData>
    <row r="1" customFormat="false" ht="19.5" hidden="false" customHeight="false" outlineLevel="0" collapsed="false">
      <c r="A1" s="42" t="s">
        <v>56</v>
      </c>
      <c r="B1" s="42"/>
      <c r="C1" s="42"/>
      <c r="D1" s="42"/>
      <c r="E1" s="42"/>
      <c r="F1" s="6"/>
    </row>
    <row r="2" customFormat="false" ht="19.5" hidden="false" customHeight="false" outlineLevel="0" collapsed="false">
      <c r="A2" s="42" t="s">
        <v>57</v>
      </c>
      <c r="B2" s="42"/>
      <c r="C2" s="42"/>
      <c r="D2" s="42"/>
      <c r="E2" s="42"/>
      <c r="F2" s="6"/>
    </row>
    <row r="3" customFormat="false" ht="15" hidden="false" customHeight="false" outlineLevel="0" collapsed="false">
      <c r="A3" s="43" t="s">
        <v>58</v>
      </c>
      <c r="B3" s="43"/>
      <c r="C3" s="43"/>
      <c r="D3" s="43"/>
      <c r="E3" s="43"/>
      <c r="F3" s="6"/>
    </row>
    <row r="4" customFormat="false" ht="13.8" hidden="false" customHeight="false" outlineLevel="0" collapsed="false">
      <c r="A4" s="43"/>
      <c r="B4" s="43"/>
      <c r="C4" s="43"/>
      <c r="D4" s="43"/>
      <c r="E4" s="43"/>
      <c r="F4" s="6"/>
    </row>
    <row r="5" customFormat="false" ht="15" hidden="false" customHeight="false" outlineLevel="0" collapsed="false">
      <c r="A5" s="44" t="s">
        <v>59</v>
      </c>
      <c r="B5" s="45"/>
      <c r="C5" s="45"/>
      <c r="D5" s="6"/>
      <c r="E5" s="46"/>
      <c r="F5" s="6"/>
    </row>
    <row r="6" customFormat="false" ht="15" hidden="false" customHeight="false" outlineLevel="0" collapsed="false">
      <c r="A6" s="44" t="str">
        <f aca="false">Обложка!B15</f>
        <v>ОАО «Токаревская птицефабрика» филиал «Мясоптицекомбинат «Михайловский»</v>
      </c>
      <c r="B6" s="45"/>
      <c r="C6" s="45"/>
      <c r="D6" s="6"/>
      <c r="E6" s="46"/>
      <c r="F6" s="6"/>
    </row>
    <row r="7" customFormat="false" ht="15" hidden="false" customHeight="false" outlineLevel="0" collapsed="false">
      <c r="A7" s="44" t="s">
        <v>60</v>
      </c>
      <c r="B7" s="45"/>
      <c r="C7" s="45"/>
      <c r="D7" s="6"/>
      <c r="E7" s="46"/>
      <c r="F7" s="6"/>
    </row>
    <row r="8" customFormat="false" ht="15" hidden="false" customHeight="false" outlineLevel="0" collapsed="false">
      <c r="A8" s="44" t="str">
        <f aca="false">Обложка!B16</f>
        <v>41000, Саратовская область, Татищевский район, р.п. Татищево</v>
      </c>
      <c r="B8" s="45"/>
      <c r="C8" s="45"/>
      <c r="D8" s="6"/>
      <c r="E8" s="46"/>
      <c r="F8" s="6"/>
    </row>
    <row r="9" customFormat="false" ht="15" hidden="false" customHeight="false" outlineLevel="0" collapsed="false">
      <c r="A9" s="44" t="s">
        <v>61</v>
      </c>
      <c r="B9" s="45"/>
      <c r="C9" s="45"/>
      <c r="D9" s="6"/>
      <c r="E9" s="46"/>
      <c r="F9" s="6"/>
    </row>
    <row r="10" customFormat="false" ht="15.8" hidden="false" customHeight="false" outlineLevel="0" collapsed="false">
      <c r="A10" s="44" t="s">
        <v>21</v>
      </c>
      <c r="B10" s="45"/>
      <c r="C10" s="45"/>
      <c r="D10" s="6"/>
      <c r="E10" s="46"/>
      <c r="F10" s="6"/>
    </row>
    <row r="11" customFormat="false" ht="15.8" hidden="false" customHeight="false" outlineLevel="0" collapsed="false">
      <c r="A11" s="47" t="s">
        <v>62</v>
      </c>
      <c r="B11" s="45"/>
      <c r="C11" s="45"/>
      <c r="D11" s="6"/>
      <c r="E11" s="46"/>
      <c r="F11" s="6"/>
    </row>
    <row r="12" customFormat="false" ht="15" hidden="false" customHeight="false" outlineLevel="0" collapsed="false">
      <c r="A12" s="44" t="s">
        <v>63</v>
      </c>
      <c r="B12" s="45"/>
      <c r="C12" s="45"/>
      <c r="D12" s="6"/>
      <c r="E12" s="46"/>
      <c r="F12" s="6"/>
    </row>
    <row r="13" customFormat="false" ht="15" hidden="false" customHeight="false" outlineLevel="0" collapsed="false">
      <c r="A13" s="44" t="s">
        <v>64</v>
      </c>
      <c r="B13" s="45"/>
      <c r="C13" s="45"/>
      <c r="D13" s="6"/>
      <c r="E13" s="46"/>
      <c r="F13" s="6"/>
    </row>
    <row r="14" customFormat="false" ht="15" hidden="false" customHeight="false" outlineLevel="0" collapsed="false">
      <c r="A14" s="48" t="s">
        <v>65</v>
      </c>
      <c r="B14" s="49"/>
      <c r="C14" s="49"/>
      <c r="E14" s="50"/>
    </row>
    <row r="15" customFormat="false" ht="15" hidden="false" customHeight="false" outlineLevel="0" collapsed="false">
      <c r="A15" s="51" t="s">
        <v>66</v>
      </c>
      <c r="B15" s="51"/>
      <c r="C15" s="51"/>
      <c r="D15" s="51"/>
      <c r="E15" s="51"/>
    </row>
    <row r="16" customFormat="false" ht="42.75" hidden="false" customHeight="false" outlineLevel="0" collapsed="false">
      <c r="A16" s="52" t="s">
        <v>67</v>
      </c>
      <c r="B16" s="53" t="n">
        <v>123</v>
      </c>
      <c r="C16" s="53"/>
      <c r="D16" s="53" t="s">
        <v>32</v>
      </c>
      <c r="E16" s="53"/>
    </row>
    <row r="17" customFormat="false" ht="41.65" hidden="false" customHeight="true" outlineLevel="0" collapsed="false">
      <c r="A17" s="52" t="s">
        <v>68</v>
      </c>
      <c r="B17" s="53" t="n">
        <v>144</v>
      </c>
      <c r="C17" s="53"/>
      <c r="D17" s="53" t="s">
        <v>32</v>
      </c>
      <c r="E17" s="53"/>
    </row>
    <row r="18" customFormat="false" ht="14.25" hidden="false" customHeight="false" outlineLevel="0" collapsed="false">
      <c r="A18" s="52" t="s">
        <v>69</v>
      </c>
      <c r="B18" s="53" t="n">
        <f aca="false">B16+B17</f>
        <v>267</v>
      </c>
      <c r="C18" s="53"/>
      <c r="D18" s="53" t="s">
        <v>32</v>
      </c>
      <c r="E18" s="53"/>
    </row>
    <row r="19" customFormat="false" ht="40.9" hidden="false" customHeight="true" outlineLevel="0" collapsed="false">
      <c r="A19" s="54" t="s">
        <v>70</v>
      </c>
      <c r="B19" s="37" t="s">
        <v>37</v>
      </c>
      <c r="C19" s="37" t="s">
        <v>38</v>
      </c>
      <c r="D19" s="37" t="s">
        <v>39</v>
      </c>
      <c r="E19" s="37"/>
    </row>
    <row r="20" customFormat="false" ht="22.9" hidden="false" customHeight="true" outlineLevel="0" collapsed="false">
      <c r="A20" s="54"/>
      <c r="B20" s="55" t="s">
        <v>41</v>
      </c>
      <c r="C20" s="37" t="s">
        <v>42</v>
      </c>
      <c r="D20" s="37" t="s">
        <v>43</v>
      </c>
      <c r="E20" s="37"/>
    </row>
    <row r="21" customFormat="false" ht="17.1" hidden="false" customHeight="true" outlineLevel="0" collapsed="false">
      <c r="A21" s="56" t="s">
        <v>71</v>
      </c>
      <c r="B21" s="56"/>
      <c r="C21" s="56"/>
      <c r="D21" s="56"/>
      <c r="E21" s="56"/>
    </row>
    <row r="22" customFormat="false" ht="14.25" hidden="false" customHeight="false" outlineLevel="0" collapsed="false">
      <c r="A22" s="52" t="s">
        <v>72</v>
      </c>
      <c r="B22" s="53" t="n">
        <v>45</v>
      </c>
      <c r="C22" s="53"/>
      <c r="D22" s="53" t="s">
        <v>32</v>
      </c>
      <c r="E22" s="53"/>
    </row>
    <row r="23" customFormat="false" ht="16.65" hidden="false" customHeight="true" outlineLevel="0" collapsed="false">
      <c r="A23" s="52" t="s">
        <v>73</v>
      </c>
      <c r="B23" s="53" t="n">
        <v>20</v>
      </c>
      <c r="C23" s="53"/>
      <c r="D23" s="53" t="s">
        <v>32</v>
      </c>
      <c r="E23" s="53"/>
    </row>
    <row r="24" customFormat="false" ht="50.55" hidden="false" customHeight="true" outlineLevel="0" collapsed="false">
      <c r="A24" s="57" t="s">
        <v>74</v>
      </c>
      <c r="B24" s="57"/>
      <c r="C24" s="57"/>
      <c r="D24" s="57"/>
      <c r="E24" s="57"/>
    </row>
    <row r="25" customFormat="false" ht="15.75" hidden="false" customHeight="true" outlineLevel="0" collapsed="false">
      <c r="A25" s="57" t="s">
        <v>75</v>
      </c>
      <c r="B25" s="57"/>
      <c r="C25" s="57"/>
      <c r="D25" s="57"/>
      <c r="E25" s="57"/>
    </row>
    <row r="26" customFormat="false" ht="14.25" hidden="false" customHeight="false" outlineLevel="0" collapsed="false">
      <c r="A26" s="57"/>
      <c r="B26" s="57"/>
      <c r="C26" s="57"/>
      <c r="D26" s="57"/>
      <c r="E26" s="57"/>
    </row>
    <row r="27" customFormat="false" ht="13.8" hidden="false" customHeight="true" outlineLevel="0" collapsed="false">
      <c r="A27" s="58" t="s">
        <v>76</v>
      </c>
      <c r="B27" s="58"/>
      <c r="C27" s="59"/>
      <c r="D27" s="59"/>
      <c r="E27" s="59"/>
      <c r="F27" s="59"/>
      <c r="G27" s="60"/>
      <c r="H27" s="60"/>
      <c r="I27" s="61"/>
      <c r="J27" s="61"/>
      <c r="K27" s="61"/>
      <c r="L27" s="59"/>
      <c r="M27" s="59"/>
      <c r="N27" s="62"/>
    </row>
    <row r="28" customFormat="false" ht="13.8" hidden="false" customHeight="true" outlineLevel="0" collapsed="false">
      <c r="A28" s="63" t="s">
        <v>77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</row>
    <row r="29" customFormat="false" ht="17" hidden="false" customHeight="true" outlineLevel="0" collapsed="false">
      <c r="A29" s="63" t="s">
        <v>78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</row>
    <row r="30" customFormat="false" ht="13.8" hidden="false" customHeight="false" outlineLevel="0" collapsed="false">
      <c r="A30" s="64" t="s">
        <v>79</v>
      </c>
    </row>
    <row r="31" customFormat="false" ht="13.8" hidden="false" customHeight="false" outlineLevel="0" collapsed="false">
      <c r="A31" s="65"/>
      <c r="B31" s="6"/>
      <c r="E31" s="49"/>
      <c r="F31" s="49"/>
    </row>
    <row r="32" customFormat="false" ht="27.75" hidden="false" customHeight="true" outlineLevel="0" collapsed="false">
      <c r="A32" s="7" t="s">
        <v>18</v>
      </c>
      <c r="B32" s="7"/>
      <c r="C32" s="2" t="s">
        <v>19</v>
      </c>
    </row>
    <row r="33" customFormat="false" ht="13.8" hidden="false" customHeight="false" outlineLevel="0" collapsed="false">
      <c r="A33" s="6"/>
      <c r="B33" s="6"/>
    </row>
    <row r="34" customFormat="false" ht="14.25" hidden="false" customHeight="false" outlineLevel="0" collapsed="false">
      <c r="A34" s="6"/>
      <c r="B34" s="6"/>
    </row>
    <row r="35" customFormat="false" ht="14.25" hidden="false" customHeight="false" outlineLevel="0" collapsed="false">
      <c r="A35" s="5" t="s">
        <v>20</v>
      </c>
      <c r="B35" s="6"/>
      <c r="G35" s="66"/>
    </row>
    <row r="36" customFormat="false" ht="14.15" hidden="false" customHeight="false" outlineLevel="0" collapsed="false">
      <c r="A36" s="40" t="str">
        <f aca="false">Обложка!A35</f>
        <v>Представитель Заказчика</v>
      </c>
      <c r="B36" s="6"/>
      <c r="C36" s="0" t="s">
        <v>80</v>
      </c>
      <c r="G36" s="66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4">
    <mergeCell ref="A1:E1"/>
    <mergeCell ref="A2:E2"/>
    <mergeCell ref="A3:E3"/>
    <mergeCell ref="A15:E15"/>
    <mergeCell ref="B16:C16"/>
    <mergeCell ref="D16:E16"/>
    <mergeCell ref="B17:C17"/>
    <mergeCell ref="D17:E17"/>
    <mergeCell ref="B18:C18"/>
    <mergeCell ref="D18:E18"/>
    <mergeCell ref="A19:A20"/>
    <mergeCell ref="D19:E19"/>
    <mergeCell ref="D20:E20"/>
    <mergeCell ref="A21:E21"/>
    <mergeCell ref="B22:C22"/>
    <mergeCell ref="D22:E22"/>
    <mergeCell ref="B23:C23"/>
    <mergeCell ref="D23:E23"/>
    <mergeCell ref="A24:E24"/>
    <mergeCell ref="A25:E26"/>
    <mergeCell ref="A27:B27"/>
    <mergeCell ref="A28:N28"/>
    <mergeCell ref="A29:N29"/>
    <mergeCell ref="A32:B32"/>
  </mergeCells>
  <printOptions headings="false" gridLines="false" gridLinesSet="true" horizontalCentered="false" verticalCentered="false"/>
  <pageMargins left="0.7875" right="0.7875" top="0.361805555555556" bottom="0.424305555555556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3" activeCellId="0" sqref="I13"/>
    </sheetView>
  </sheetViews>
  <sheetFormatPr defaultRowHeight="13.8"/>
  <cols>
    <col collapsed="false" hidden="false" max="1" min="1" style="67" width="5.29302325581395"/>
    <col collapsed="false" hidden="false" max="2" min="2" style="68" width="23.3813953488372"/>
    <col collapsed="false" hidden="false" max="3" min="3" style="68" width="16.7348837209302"/>
    <col collapsed="false" hidden="true" max="5" min="4" style="68" width="0"/>
    <col collapsed="false" hidden="false" max="6" min="6" style="68" width="6.27441860465116"/>
    <col collapsed="false" hidden="false" max="7" min="7" style="68" width="27.8139534883721"/>
    <col collapsed="false" hidden="false" max="8" min="8" style="68" width="24.9813953488372"/>
    <col collapsed="false" hidden="false" max="9" min="9" style="68" width="10.4604651162791"/>
    <col collapsed="false" hidden="false" max="11" min="10" style="0" width="10.4604651162791"/>
    <col collapsed="false" hidden="false" max="12" min="12" style="0" width="31.9953488372093"/>
    <col collapsed="false" hidden="false" max="257" min="13" style="0" width="10.4604651162791"/>
    <col collapsed="false" hidden="false" max="1025" min="258" style="0" width="12.306976744186"/>
  </cols>
  <sheetData>
    <row r="1" customFormat="false" ht="15.95" hidden="false" customHeight="true" outlineLevel="0" collapsed="false">
      <c r="A1" s="0"/>
      <c r="B1" s="69" t="s">
        <v>81</v>
      </c>
      <c r="C1" s="69"/>
      <c r="D1" s="69"/>
      <c r="E1" s="69"/>
      <c r="F1" s="69"/>
      <c r="G1" s="69"/>
      <c r="H1" s="69"/>
      <c r="I1" s="0"/>
    </row>
    <row r="2" customFormat="false" ht="14" hidden="false" customHeight="false" outlineLevel="0" collapsed="false">
      <c r="A2" s="70"/>
      <c r="B2" s="70"/>
      <c r="C2" s="70"/>
      <c r="D2" s="70"/>
      <c r="E2" s="71"/>
      <c r="F2" s="71"/>
      <c r="G2" s="71" t="str">
        <f aca="false">Обложка!D8</f>
        <v>01.05.2022-31.05.2022г.</v>
      </c>
      <c r="H2" s="72"/>
      <c r="I2" s="0"/>
    </row>
    <row r="3" customFormat="false" ht="15.95" hidden="false" customHeight="true" outlineLevel="0" collapsed="false">
      <c r="A3" s="73" t="s">
        <v>82</v>
      </c>
      <c r="B3" s="74" t="s">
        <v>83</v>
      </c>
      <c r="C3" s="74"/>
      <c r="D3" s="74"/>
      <c r="E3" s="74"/>
      <c r="F3" s="74"/>
      <c r="G3" s="74" t="s">
        <v>84</v>
      </c>
      <c r="H3" s="74" t="s">
        <v>44</v>
      </c>
      <c r="I3" s="0"/>
    </row>
    <row r="4" customFormat="false" ht="13.8" hidden="false" customHeight="false" outlineLevel="0" collapsed="false">
      <c r="A4" s="75" t="s">
        <v>85</v>
      </c>
      <c r="B4" s="75"/>
      <c r="C4" s="75"/>
      <c r="D4" s="75"/>
      <c r="E4" s="75"/>
      <c r="F4" s="75"/>
      <c r="G4" s="75"/>
      <c r="H4" s="75"/>
      <c r="I4" s="0"/>
    </row>
    <row r="5" customFormat="false" ht="15.95" hidden="false" customHeight="true" outlineLevel="0" collapsed="false">
      <c r="A5" s="73" t="s">
        <v>86</v>
      </c>
      <c r="B5" s="76" t="s">
        <v>87</v>
      </c>
      <c r="C5" s="76"/>
      <c r="D5" s="76"/>
      <c r="E5" s="76"/>
      <c r="F5" s="76"/>
      <c r="G5" s="74" t="n">
        <f aca="false">'Акт сдачи-приемки'!E8</f>
        <v>5300</v>
      </c>
      <c r="H5" s="74" t="n">
        <f aca="false">'Акт сдачи-приемки'!E21</f>
        <v>5300</v>
      </c>
      <c r="I5" s="0"/>
    </row>
    <row r="6" customFormat="false" ht="15.95" hidden="false" customHeight="true" outlineLevel="0" collapsed="false">
      <c r="A6" s="75" t="s">
        <v>88</v>
      </c>
      <c r="B6" s="75"/>
      <c r="C6" s="75"/>
      <c r="D6" s="75"/>
      <c r="E6" s="75"/>
      <c r="F6" s="75"/>
      <c r="G6" s="75"/>
      <c r="H6" s="75"/>
      <c r="I6" s="0"/>
    </row>
    <row r="7" customFormat="false" ht="15.95" hidden="false" customHeight="true" outlineLevel="0" collapsed="false">
      <c r="A7" s="73" t="s">
        <v>89</v>
      </c>
      <c r="B7" s="77" t="s">
        <v>90</v>
      </c>
      <c r="C7" s="77"/>
      <c r="D7" s="77"/>
      <c r="E7" s="77"/>
      <c r="F7" s="77"/>
      <c r="G7" s="74" t="n">
        <f aca="false">'Склад ОПМ'!F13+'Склад ОПМ'!F14</f>
        <v>58</v>
      </c>
      <c r="H7" s="74" t="n">
        <f aca="false">H15+H16</f>
        <v>65</v>
      </c>
      <c r="I7" s="0"/>
      <c r="L7" s="78"/>
      <c r="M7" s="79"/>
    </row>
    <row r="8" customFormat="false" ht="15.95" hidden="false" customHeight="true" outlineLevel="0" collapsed="false">
      <c r="A8" s="73" t="s">
        <v>91</v>
      </c>
      <c r="B8" s="77" t="s">
        <v>92</v>
      </c>
      <c r="C8" s="77"/>
      <c r="D8" s="77"/>
      <c r="E8" s="77"/>
      <c r="F8" s="77"/>
      <c r="G8" s="74" t="n">
        <f aca="false">'Склад ОПМ'!G17</f>
        <v>0</v>
      </c>
      <c r="H8" s="74" t="n">
        <v>0</v>
      </c>
      <c r="I8" s="0"/>
      <c r="L8" s="78"/>
      <c r="M8" s="79"/>
    </row>
    <row r="9" customFormat="false" ht="30" hidden="false" customHeight="true" outlineLevel="0" collapsed="false">
      <c r="A9" s="73" t="s">
        <v>93</v>
      </c>
      <c r="B9" s="76" t="s">
        <v>94</v>
      </c>
      <c r="C9" s="76"/>
      <c r="D9" s="76"/>
      <c r="E9" s="76"/>
      <c r="F9" s="76"/>
      <c r="G9" s="80" t="n">
        <f aca="false">100-G8*100/G7</f>
        <v>100</v>
      </c>
      <c r="H9" s="80" t="n">
        <f aca="false">100-H8*100/H7</f>
        <v>100</v>
      </c>
      <c r="I9" s="0"/>
      <c r="L9" s="78"/>
      <c r="M9" s="79"/>
    </row>
    <row r="10" customFormat="false" ht="13.8" hidden="false" customHeight="false" outlineLevel="0" collapsed="false">
      <c r="A10" s="75" t="s">
        <v>95</v>
      </c>
      <c r="B10" s="75"/>
      <c r="C10" s="75"/>
      <c r="D10" s="75"/>
      <c r="E10" s="75"/>
      <c r="F10" s="75"/>
      <c r="G10" s="75"/>
      <c r="H10" s="75"/>
      <c r="I10" s="0"/>
      <c r="L10" s="78"/>
      <c r="M10" s="79"/>
    </row>
    <row r="11" customFormat="false" ht="87.2" hidden="false" customHeight="true" outlineLevel="0" collapsed="false">
      <c r="A11" s="73" t="s">
        <v>89</v>
      </c>
      <c r="B11" s="76" t="s">
        <v>96</v>
      </c>
      <c r="C11" s="76"/>
      <c r="D11" s="76"/>
      <c r="E11" s="76"/>
      <c r="F11" s="76"/>
      <c r="G11" s="76" t="s">
        <v>97</v>
      </c>
      <c r="H11" s="76" t="s">
        <v>98</v>
      </c>
      <c r="I11" s="0"/>
    </row>
    <row r="12" customFormat="false" ht="96.6" hidden="false" customHeight="true" outlineLevel="0" collapsed="false">
      <c r="A12" s="73" t="s">
        <v>91</v>
      </c>
      <c r="B12" s="76" t="s">
        <v>99</v>
      </c>
      <c r="C12" s="76"/>
      <c r="D12" s="76"/>
      <c r="E12" s="76"/>
      <c r="F12" s="76"/>
      <c r="G12" s="76" t="s">
        <v>100</v>
      </c>
      <c r="H12" s="81" t="s">
        <v>101</v>
      </c>
      <c r="I12" s="0"/>
    </row>
    <row r="13" customFormat="false" ht="28.35" hidden="false" customHeight="true" outlineLevel="0" collapsed="false">
      <c r="A13" s="73" t="s">
        <v>102</v>
      </c>
      <c r="B13" s="76" t="str">
        <f aca="false">'Склад ОПМ'!A13</f>
        <v>Итого средств учета от грызунов в помещениях</v>
      </c>
      <c r="C13" s="76" t="str">
        <f aca="false">'Склад ОПМ'!B13</f>
        <v>3 контур защиты</v>
      </c>
      <c r="D13" s="76"/>
      <c r="E13" s="76" t="e">
        <f aca="false">NA()</f>
        <v>#N/A</v>
      </c>
      <c r="F13" s="76" t="str">
        <f aca="false">'Склад ОПМ'!C13</f>
        <v>КИУ</v>
      </c>
      <c r="G13" s="74" t="n">
        <v>123</v>
      </c>
      <c r="H13" s="74" t="s">
        <v>11</v>
      </c>
      <c r="I13" s="0"/>
    </row>
    <row r="14" customFormat="false" ht="41.75" hidden="false" customHeight="true" outlineLevel="0" collapsed="false">
      <c r="A14" s="73" t="s">
        <v>103</v>
      </c>
      <c r="B14" s="76" t="str">
        <f aca="false">'Склад ОПМ'!A14</f>
        <v>Итого средств учета от грызунов по периметру зданий</v>
      </c>
      <c r="C14" s="76" t="str">
        <f aca="false">'Склад ОПМ'!B14</f>
        <v>2 контур защиты</v>
      </c>
      <c r="D14" s="76"/>
      <c r="E14" s="76" t="e">
        <f aca="false">NA()</f>
        <v>#N/A</v>
      </c>
      <c r="F14" s="76" t="str">
        <f aca="false">'Склад ОПМ'!C14</f>
        <v>КИУ</v>
      </c>
      <c r="G14" s="74" t="n">
        <v>144</v>
      </c>
      <c r="H14" s="74" t="s">
        <v>11</v>
      </c>
      <c r="I14" s="0"/>
    </row>
    <row r="15" customFormat="false" ht="34.5" hidden="false" customHeight="true" outlineLevel="0" collapsed="false">
      <c r="A15" s="73" t="s">
        <v>104</v>
      </c>
      <c r="B15" s="76" t="str">
        <f aca="false">'Склад ОПМ'!A15</f>
        <v>Итого средств учета летающих насекомых в помещениях</v>
      </c>
      <c r="C15" s="76" t="str">
        <f aca="false">'Склад ОПМ'!B16</f>
        <v>3 контур защиты</v>
      </c>
      <c r="D15" s="76"/>
      <c r="E15" s="76" t="e">
        <f aca="false">NA()</f>
        <v>#N/A</v>
      </c>
      <c r="F15" s="76" t="str">
        <f aca="false">'Склад ОПМ'!C15</f>
        <v>ИЛ</v>
      </c>
      <c r="G15" s="74" t="s">
        <v>11</v>
      </c>
      <c r="H15" s="74" t="n">
        <v>45</v>
      </c>
      <c r="I15" s="0"/>
    </row>
    <row r="16" customFormat="false" ht="34.5" hidden="false" customHeight="true" outlineLevel="0" collapsed="false">
      <c r="A16" s="73" t="s">
        <v>105</v>
      </c>
      <c r="B16" s="76" t="str">
        <f aca="false">'Склад ОПМ'!A16</f>
        <v>Итого средств учета от членистоногих насекомых</v>
      </c>
      <c r="C16" s="76" t="str">
        <f aca="false">'Склад ОПМ'!B16</f>
        <v>3 контур защиты</v>
      </c>
      <c r="D16" s="76"/>
      <c r="E16" s="76"/>
      <c r="F16" s="76" t="s">
        <v>106</v>
      </c>
      <c r="G16" s="74"/>
      <c r="H16" s="74" t="n">
        <v>20</v>
      </c>
      <c r="I16" s="0"/>
    </row>
    <row r="17" customFormat="false" ht="13.8" hidden="false" customHeight="false" outlineLevel="0" collapsed="false">
      <c r="A17" s="82" t="s">
        <v>107</v>
      </c>
      <c r="B17" s="82" t="n">
        <f aca="false">'Склад ОПМ'!F16</f>
        <v>0</v>
      </c>
      <c r="C17" s="82"/>
      <c r="D17" s="82"/>
      <c r="E17" s="82"/>
      <c r="F17" s="82"/>
      <c r="G17" s="82"/>
      <c r="H17" s="82"/>
      <c r="I17" s="0"/>
    </row>
    <row r="18" customFormat="false" ht="27.4" hidden="false" customHeight="true" outlineLevel="0" collapsed="false">
      <c r="A18" s="73" t="s">
        <v>108</v>
      </c>
      <c r="B18" s="76" t="s">
        <v>109</v>
      </c>
      <c r="C18" s="76"/>
      <c r="D18" s="76"/>
      <c r="E18" s="76"/>
      <c r="F18" s="76"/>
      <c r="G18" s="74" t="s">
        <v>110</v>
      </c>
      <c r="H18" s="74" t="s">
        <v>111</v>
      </c>
      <c r="I18" s="0"/>
    </row>
    <row r="19" customFormat="false" ht="15.95" hidden="false" customHeight="true" outlineLevel="0" collapsed="false">
      <c r="A19" s="73" t="s">
        <v>112</v>
      </c>
      <c r="B19" s="76" t="s">
        <v>113</v>
      </c>
      <c r="C19" s="76"/>
      <c r="D19" s="76"/>
      <c r="E19" s="76"/>
      <c r="F19" s="76"/>
      <c r="G19" s="74"/>
      <c r="H19" s="74"/>
      <c r="I19" s="0"/>
    </row>
    <row r="20" customFormat="false" ht="27.4" hidden="false" customHeight="true" outlineLevel="0" collapsed="false">
      <c r="A20" s="73" t="s">
        <v>114</v>
      </c>
      <c r="B20" s="76" t="s">
        <v>115</v>
      </c>
      <c r="C20" s="76"/>
      <c r="D20" s="76"/>
      <c r="E20" s="76"/>
      <c r="F20" s="76"/>
      <c r="G20" s="74"/>
      <c r="H20" s="74"/>
      <c r="I20" s="0"/>
    </row>
    <row r="21" customFormat="false" ht="13.8" hidden="false" customHeight="false" outlineLevel="0" collapsed="false">
      <c r="A21" s="75" t="s">
        <v>116</v>
      </c>
      <c r="B21" s="75"/>
      <c r="C21" s="75"/>
      <c r="D21" s="75"/>
      <c r="E21" s="75"/>
      <c r="F21" s="75"/>
      <c r="G21" s="75"/>
      <c r="H21" s="75"/>
      <c r="I21" s="0"/>
    </row>
    <row r="22" customFormat="false" ht="59.4" hidden="false" customHeight="true" outlineLevel="0" collapsed="false">
      <c r="A22" s="73" t="s">
        <v>117</v>
      </c>
      <c r="B22" s="74" t="s">
        <v>118</v>
      </c>
      <c r="C22" s="74"/>
      <c r="D22" s="74"/>
      <c r="E22" s="74"/>
      <c r="F22" s="74"/>
      <c r="G22" s="74"/>
      <c r="H22" s="74"/>
      <c r="I22" s="0"/>
    </row>
    <row r="23" customFormat="false" ht="13.8" hidden="false" customHeight="false" outlineLevel="0" collapsed="false">
      <c r="A23" s="0"/>
      <c r="B23" s="83"/>
      <c r="C23" s="83"/>
      <c r="D23" s="83"/>
      <c r="E23" s="83"/>
      <c r="F23" s="83"/>
      <c r="G23" s="84"/>
      <c r="H23" s="85"/>
      <c r="I23" s="0"/>
    </row>
    <row r="24" customFormat="false" ht="13.8" hidden="false" customHeight="true" outlineLevel="0" collapsed="false">
      <c r="A24" s="58" t="s">
        <v>76</v>
      </c>
      <c r="B24" s="58"/>
      <c r="C24" s="59"/>
      <c r="D24" s="59"/>
      <c r="E24" s="59"/>
      <c r="F24" s="59"/>
      <c r="G24" s="60"/>
      <c r="H24" s="60"/>
      <c r="I24" s="61"/>
      <c r="J24" s="61"/>
      <c r="K24" s="61"/>
      <c r="L24" s="59"/>
      <c r="M24" s="59"/>
      <c r="N24" s="62"/>
    </row>
    <row r="25" customFormat="false" ht="14.95" hidden="false" customHeight="true" outlineLevel="0" collapsed="false">
      <c r="A25" s="63" t="s">
        <v>77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</row>
    <row r="26" customFormat="false" ht="17" hidden="false" customHeight="true" outlineLevel="0" collapsed="false">
      <c r="A26" s="63" t="s">
        <v>119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</row>
    <row r="27" customFormat="false" ht="13.8" hidden="false" customHeight="false" outlineLevel="0" collapsed="false">
      <c r="A27" s="0"/>
      <c r="B27" s="25"/>
      <c r="C27" s="86"/>
      <c r="D27" s="86"/>
      <c r="E27" s="86"/>
      <c r="F27" s="86"/>
      <c r="G27" s="86"/>
      <c r="H27" s="9"/>
    </row>
    <row r="28" customFormat="false" ht="14.25" hidden="false" customHeight="true" outlineLevel="0" collapsed="false">
      <c r="A28" s="5" t="s">
        <v>17</v>
      </c>
      <c r="B28" s="6"/>
      <c r="C28" s="6"/>
      <c r="D28" s="6"/>
      <c r="E28" s="0"/>
      <c r="F28" s="0"/>
      <c r="G28" s="0"/>
      <c r="H28" s="0"/>
    </row>
    <row r="29" customFormat="false" ht="38.85" hidden="false" customHeight="true" outlineLevel="0" collapsed="false">
      <c r="A29" s="7" t="s">
        <v>18</v>
      </c>
      <c r="B29" s="7"/>
      <c r="C29" s="41"/>
      <c r="D29" s="41"/>
      <c r="E29" s="0"/>
      <c r="F29" s="0"/>
      <c r="G29" s="2" t="s">
        <v>19</v>
      </c>
      <c r="H29" s="0"/>
    </row>
    <row r="30" customFormat="false" ht="14.25" hidden="false" customHeight="true" outlineLevel="0" collapsed="false">
      <c r="A30" s="6"/>
      <c r="B30" s="6"/>
      <c r="C30" s="6"/>
      <c r="D30" s="6"/>
      <c r="E30" s="0"/>
      <c r="F30" s="0"/>
      <c r="G30" s="0"/>
      <c r="H30" s="0"/>
    </row>
    <row r="31" customFormat="false" ht="14.25" hidden="false" customHeight="true" outlineLevel="0" collapsed="false">
      <c r="A31" s="6"/>
      <c r="B31" s="6"/>
      <c r="C31" s="6"/>
      <c r="D31" s="6"/>
      <c r="E31" s="0"/>
      <c r="F31" s="0"/>
      <c r="G31" s="0"/>
      <c r="H31" s="0"/>
    </row>
    <row r="32" customFormat="false" ht="14.25" hidden="false" customHeight="true" outlineLevel="0" collapsed="false">
      <c r="A32" s="5" t="s">
        <v>20</v>
      </c>
      <c r="B32" s="6"/>
      <c r="C32" s="6"/>
      <c r="D32" s="6"/>
      <c r="E32" s="0"/>
      <c r="F32" s="0"/>
      <c r="G32" s="0"/>
      <c r="H32" s="0"/>
    </row>
    <row r="33" customFormat="false" ht="14.25" hidden="false" customHeight="true" outlineLevel="0" collapsed="false">
      <c r="A33" s="7" t="str">
        <f aca="false">'Акт приема'!A36</f>
        <v>Представитель Заказчика</v>
      </c>
      <c r="B33" s="7"/>
      <c r="C33" s="6"/>
      <c r="D33" s="6"/>
      <c r="E33" s="0"/>
      <c r="F33" s="0"/>
      <c r="G33" s="2" t="str">
        <f aca="false">'Акт приема'!C36</f>
        <v>___________/Понамарева Г.М.</v>
      </c>
      <c r="H33" s="0"/>
    </row>
    <row r="1048576" customFormat="false" ht="12.8" hidden="false" customHeight="false" outlineLevel="0" collapsed="false"/>
  </sheetData>
  <mergeCells count="25">
    <mergeCell ref="B1:H1"/>
    <mergeCell ref="A2:C2"/>
    <mergeCell ref="B3:F3"/>
    <mergeCell ref="A4:H4"/>
    <mergeCell ref="B5:F5"/>
    <mergeCell ref="A6:H6"/>
    <mergeCell ref="B7:F7"/>
    <mergeCell ref="B8:F8"/>
    <mergeCell ref="B9:F9"/>
    <mergeCell ref="A10:H10"/>
    <mergeCell ref="B11:F11"/>
    <mergeCell ref="B12:F12"/>
    <mergeCell ref="A17:H17"/>
    <mergeCell ref="B18:F18"/>
    <mergeCell ref="G18:G20"/>
    <mergeCell ref="H18:H20"/>
    <mergeCell ref="B19:F19"/>
    <mergeCell ref="B20:F20"/>
    <mergeCell ref="A21:H21"/>
    <mergeCell ref="B22:H22"/>
    <mergeCell ref="A24:B24"/>
    <mergeCell ref="A25:N25"/>
    <mergeCell ref="A26:N26"/>
    <mergeCell ref="A29:B29"/>
    <mergeCell ref="A33:B33"/>
  </mergeCells>
  <printOptions headings="false" gridLines="false" gridLinesSet="true" horizontalCentered="false" verticalCentered="false"/>
  <pageMargins left="0.59375" right="0.355555555555556" top="0.354166666666667" bottom="0.400694444444444" header="0.511805555555555" footer="0.51180555555555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8"/>
  <cols>
    <col collapsed="false" hidden="false" max="1" min="1" style="25" width="28.4279069767442"/>
    <col collapsed="false" hidden="false" max="2" min="2" style="25" width="17.106976744186"/>
    <col collapsed="false" hidden="false" max="3" min="3" style="87" width="8.24651162790698"/>
    <col collapsed="false" hidden="false" max="4" min="4" style="88" width="13.1674418604651"/>
    <col collapsed="false" hidden="false" max="5" min="5" style="88" width="13.4139534883721"/>
    <col collapsed="false" hidden="false" max="6" min="6" style="88" width="8.24651162790698"/>
    <col collapsed="false" hidden="false" max="7" min="7" style="89" width="9.96744186046512"/>
    <col collapsed="false" hidden="false" max="8" min="8" style="89" width="8.24651162790698"/>
    <col collapsed="false" hidden="false" max="9" min="9" style="88" width="11.2"/>
    <col collapsed="false" hidden="false" max="10" min="10" style="88" width="11.8139534883721"/>
    <col collapsed="false" hidden="false" max="11" min="11" style="88" width="9.22790697674419"/>
    <col collapsed="false" hidden="false" max="12" min="12" style="88" width="9.96744186046512"/>
    <col collapsed="false" hidden="false" max="13" min="13" style="88" width="15.753488372093"/>
    <col collapsed="false" hidden="false" max="1025" min="14" style="0" width="11.8139534883721"/>
  </cols>
  <sheetData>
    <row r="1" customFormat="false" ht="13.8" hidden="false" customHeight="true" outlineLevel="0" collapsed="false">
      <c r="A1" s="90" t="s">
        <v>120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0"/>
    </row>
    <row r="2" customFormat="false" ht="13.8" hidden="false" customHeight="false" outlineLevel="0" collapsed="false">
      <c r="A2" s="91" t="str">
        <f aca="false">Обложка!D8</f>
        <v>01.05.2022-31.05.2022г.</v>
      </c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</row>
    <row r="3" customFormat="false" ht="34.8" hidden="false" customHeight="false" outlineLevel="0" collapsed="false">
      <c r="A3" s="92" t="s">
        <v>121</v>
      </c>
      <c r="B3" s="92" t="s">
        <v>122</v>
      </c>
      <c r="C3" s="92" t="s">
        <v>123</v>
      </c>
      <c r="D3" s="92" t="s">
        <v>124</v>
      </c>
      <c r="E3" s="92" t="s">
        <v>125</v>
      </c>
      <c r="F3" s="92" t="s">
        <v>126</v>
      </c>
      <c r="G3" s="92" t="s">
        <v>127</v>
      </c>
      <c r="H3" s="92" t="s">
        <v>128</v>
      </c>
      <c r="I3" s="92" t="s">
        <v>129</v>
      </c>
      <c r="J3" s="92" t="s">
        <v>130</v>
      </c>
      <c r="K3" s="92" t="s">
        <v>131</v>
      </c>
      <c r="L3" s="92" t="s">
        <v>132</v>
      </c>
      <c r="M3" s="93"/>
    </row>
    <row r="4" customFormat="false" ht="13.8" hidden="false" customHeight="false" outlineLevel="0" collapsed="false">
      <c r="A4" s="35" t="s">
        <v>133</v>
      </c>
      <c r="B4" s="94" t="s">
        <v>134</v>
      </c>
      <c r="C4" s="37" t="s">
        <v>135</v>
      </c>
      <c r="D4" s="95" t="n">
        <v>1</v>
      </c>
      <c r="E4" s="37" t="s">
        <v>136</v>
      </c>
      <c r="F4" s="96" t="n">
        <v>1</v>
      </c>
      <c r="G4" s="97" t="n">
        <v>0</v>
      </c>
      <c r="H4" s="97" t="n">
        <v>0</v>
      </c>
      <c r="I4" s="97" t="n">
        <v>1</v>
      </c>
      <c r="J4" s="97" t="n">
        <v>0</v>
      </c>
      <c r="K4" s="97" t="n">
        <v>0</v>
      </c>
      <c r="L4" s="97" t="n">
        <v>0</v>
      </c>
      <c r="M4" s="0"/>
    </row>
    <row r="5" customFormat="false" ht="13.8" hidden="false" customHeight="false" outlineLevel="0" collapsed="false">
      <c r="A5" s="35" t="s">
        <v>137</v>
      </c>
      <c r="B5" s="94" t="s">
        <v>134</v>
      </c>
      <c r="C5" s="37" t="s">
        <v>106</v>
      </c>
      <c r="D5" s="95" t="n">
        <v>9</v>
      </c>
      <c r="E5" s="37" t="s">
        <v>136</v>
      </c>
      <c r="F5" s="96" t="n">
        <v>1</v>
      </c>
      <c r="G5" s="97" t="n">
        <v>0</v>
      </c>
      <c r="H5" s="97" t="n">
        <v>0</v>
      </c>
      <c r="I5" s="97" t="n">
        <v>0</v>
      </c>
      <c r="J5" s="97" t="n">
        <v>0</v>
      </c>
      <c r="K5" s="97" t="n">
        <v>0</v>
      </c>
      <c r="L5" s="97" t="n">
        <v>9</v>
      </c>
      <c r="M5" s="0"/>
    </row>
    <row r="6" customFormat="false" ht="13.8" hidden="false" customHeight="false" outlineLevel="0" collapsed="false">
      <c r="A6" s="35" t="s">
        <v>138</v>
      </c>
      <c r="B6" s="94" t="s">
        <v>134</v>
      </c>
      <c r="C6" s="37" t="s">
        <v>106</v>
      </c>
      <c r="D6" s="95" t="n">
        <v>8</v>
      </c>
      <c r="E6" s="37" t="s">
        <v>139</v>
      </c>
      <c r="F6" s="96" t="n">
        <v>1</v>
      </c>
      <c r="G6" s="97" t="n">
        <v>0</v>
      </c>
      <c r="H6" s="97" t="n">
        <v>0</v>
      </c>
      <c r="I6" s="97" t="n">
        <v>0</v>
      </c>
      <c r="J6" s="97" t="n">
        <v>0</v>
      </c>
      <c r="K6" s="97" t="n">
        <v>0</v>
      </c>
      <c r="L6" s="97" t="n">
        <v>8</v>
      </c>
      <c r="M6" s="0"/>
    </row>
    <row r="7" customFormat="false" ht="23.6" hidden="false" customHeight="false" outlineLevel="0" collapsed="false">
      <c r="A7" s="98" t="s">
        <v>140</v>
      </c>
      <c r="B7" s="99" t="s">
        <v>134</v>
      </c>
      <c r="C7" s="37" t="s">
        <v>141</v>
      </c>
      <c r="D7" s="100"/>
      <c r="E7" s="100"/>
      <c r="F7" s="101" t="n">
        <v>0</v>
      </c>
      <c r="G7" s="102"/>
      <c r="H7" s="102"/>
      <c r="I7" s="103"/>
      <c r="J7" s="103"/>
      <c r="K7" s="103"/>
      <c r="L7" s="103"/>
      <c r="M7" s="0"/>
    </row>
    <row r="8" customFormat="false" ht="23.6" hidden="false" customHeight="false" outlineLevel="0" collapsed="false">
      <c r="A8" s="98" t="s">
        <v>142</v>
      </c>
      <c r="B8" s="104" t="s">
        <v>143</v>
      </c>
      <c r="C8" s="37" t="s">
        <v>141</v>
      </c>
      <c r="D8" s="100"/>
      <c r="E8" s="100"/>
      <c r="F8" s="101" t="n">
        <v>0</v>
      </c>
      <c r="G8" s="102"/>
      <c r="H8" s="102"/>
      <c r="I8" s="103"/>
      <c r="J8" s="103"/>
      <c r="K8" s="103"/>
      <c r="L8" s="103"/>
      <c r="M8" s="0"/>
    </row>
    <row r="9" customFormat="false" ht="23.6" hidden="false" customHeight="false" outlineLevel="0" collapsed="false">
      <c r="A9" s="98" t="s">
        <v>144</v>
      </c>
      <c r="B9" s="99" t="s">
        <v>134</v>
      </c>
      <c r="C9" s="100" t="s">
        <v>135</v>
      </c>
      <c r="D9" s="100"/>
      <c r="E9" s="100"/>
      <c r="F9" s="101" t="n">
        <v>1</v>
      </c>
      <c r="G9" s="102"/>
      <c r="H9" s="102"/>
      <c r="I9" s="103"/>
      <c r="J9" s="103"/>
      <c r="K9" s="103"/>
      <c r="L9" s="103"/>
      <c r="M9" s="0"/>
    </row>
    <row r="10" customFormat="false" ht="23.6" hidden="false" customHeight="false" outlineLevel="0" collapsed="false">
      <c r="A10" s="98" t="s">
        <v>145</v>
      </c>
      <c r="B10" s="99" t="s">
        <v>134</v>
      </c>
      <c r="C10" s="100" t="s">
        <v>106</v>
      </c>
      <c r="D10" s="100"/>
      <c r="E10" s="100"/>
      <c r="F10" s="101" t="n">
        <v>2</v>
      </c>
      <c r="G10" s="102"/>
      <c r="H10" s="102"/>
      <c r="I10" s="103"/>
      <c r="J10" s="103"/>
      <c r="K10" s="103"/>
      <c r="L10" s="103"/>
      <c r="M10" s="0"/>
    </row>
    <row r="11" customFormat="false" ht="23.6" hidden="false" customHeight="false" outlineLevel="0" collapsed="false">
      <c r="A11" s="35" t="s">
        <v>146</v>
      </c>
      <c r="B11" s="23"/>
      <c r="C11" s="23"/>
      <c r="D11" s="23"/>
      <c r="E11" s="23"/>
      <c r="F11" s="23"/>
      <c r="G11" s="105" t="n">
        <v>0</v>
      </c>
      <c r="H11" s="102"/>
      <c r="I11" s="103"/>
      <c r="J11" s="103"/>
      <c r="K11" s="103"/>
      <c r="L11" s="103"/>
      <c r="M11" s="0"/>
    </row>
    <row r="12" customFormat="false" ht="23.6" hidden="false" customHeight="false" outlineLevel="0" collapsed="false">
      <c r="A12" s="35" t="s">
        <v>147</v>
      </c>
      <c r="B12" s="24"/>
      <c r="C12" s="24"/>
      <c r="D12" s="24"/>
      <c r="E12" s="24"/>
      <c r="F12" s="24"/>
      <c r="G12" s="24"/>
      <c r="H12" s="105" t="n">
        <v>0</v>
      </c>
      <c r="I12" s="103"/>
      <c r="J12" s="103"/>
      <c r="K12" s="103"/>
      <c r="L12" s="103"/>
      <c r="M12" s="0"/>
    </row>
    <row r="13" customFormat="false" ht="23.6" hidden="false" customHeight="false" outlineLevel="0" collapsed="false">
      <c r="A13" s="106" t="s">
        <v>148</v>
      </c>
      <c r="B13" s="23"/>
      <c r="C13" s="23"/>
      <c r="D13" s="23"/>
      <c r="E13" s="23"/>
      <c r="F13" s="23"/>
      <c r="G13" s="23"/>
      <c r="H13" s="105"/>
      <c r="I13" s="107" t="n">
        <v>0</v>
      </c>
      <c r="J13" s="103"/>
      <c r="K13" s="103"/>
      <c r="L13" s="103"/>
      <c r="M13" s="0"/>
    </row>
    <row r="14" customFormat="false" ht="23.6" hidden="false" customHeight="false" outlineLevel="0" collapsed="false">
      <c r="A14" s="35" t="s">
        <v>149</v>
      </c>
      <c r="B14" s="23"/>
      <c r="C14" s="23"/>
      <c r="D14" s="23"/>
      <c r="E14" s="23"/>
      <c r="F14" s="23"/>
      <c r="G14" s="23"/>
      <c r="H14" s="23"/>
      <c r="I14" s="23"/>
      <c r="J14" s="107" t="n">
        <v>0</v>
      </c>
      <c r="K14" s="103"/>
      <c r="L14" s="103"/>
      <c r="M14" s="0"/>
    </row>
    <row r="15" customFormat="false" ht="23.6" hidden="false" customHeight="false" outlineLevel="0" collapsed="false">
      <c r="A15" s="35" t="s">
        <v>150</v>
      </c>
      <c r="B15" s="23"/>
      <c r="C15" s="23"/>
      <c r="D15" s="23"/>
      <c r="E15" s="23"/>
      <c r="F15" s="23"/>
      <c r="G15" s="23"/>
      <c r="H15" s="23"/>
      <c r="I15" s="23"/>
      <c r="J15" s="23"/>
      <c r="K15" s="107" t="n">
        <v>0</v>
      </c>
      <c r="L15" s="103"/>
      <c r="M15" s="0"/>
    </row>
    <row r="16" customFormat="false" ht="21.8" hidden="false" customHeight="true" outlineLevel="0" collapsed="false">
      <c r="A16" s="106" t="s">
        <v>151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107" t="n">
        <v>2</v>
      </c>
      <c r="M16" s="0"/>
    </row>
    <row r="17" customFormat="false" ht="13.8" hidden="false" customHeight="false" outlineLevel="0" collapsed="false">
      <c r="A17" s="108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103"/>
      <c r="M17" s="0"/>
    </row>
    <row r="18" customFormat="false" ht="13.8" hidden="false" customHeight="false" outlineLevel="0" collapsed="false">
      <c r="A18" s="8"/>
      <c r="B18" s="0"/>
      <c r="C18" s="0"/>
      <c r="D18" s="0"/>
      <c r="E18" s="0"/>
      <c r="F18" s="0"/>
      <c r="G18" s="0"/>
      <c r="H18" s="0"/>
      <c r="I18" s="0"/>
      <c r="J18" s="0"/>
      <c r="K18" s="0"/>
      <c r="L18" s="0"/>
      <c r="M18" s="0"/>
    </row>
    <row r="19" customFormat="false" ht="13.8" hidden="false" customHeight="false" outlineLevel="0" collapsed="false">
      <c r="A19" s="109" t="s">
        <v>152</v>
      </c>
      <c r="B19" s="110"/>
      <c r="C19" s="111"/>
      <c r="D19" s="110"/>
      <c r="E19" s="111"/>
      <c r="F19" s="112"/>
      <c r="G19" s="112"/>
      <c r="H19" s="112"/>
      <c r="I19" s="111"/>
      <c r="J19" s="111"/>
      <c r="K19" s="111"/>
      <c r="L19" s="111"/>
      <c r="M19" s="111"/>
    </row>
    <row r="20" customFormat="false" ht="13.8" hidden="false" customHeight="false" outlineLevel="0" collapsed="false">
      <c r="A20" s="109"/>
      <c r="B20" s="110"/>
      <c r="C20" s="111"/>
      <c r="D20" s="110"/>
      <c r="E20" s="111"/>
      <c r="F20" s="112"/>
      <c r="G20" s="112"/>
      <c r="H20" s="112"/>
      <c r="I20" s="111"/>
      <c r="J20" s="111"/>
      <c r="K20" s="111"/>
      <c r="L20" s="111"/>
      <c r="M20" s="111"/>
    </row>
    <row r="21" customFormat="false" ht="13.8" hidden="false" customHeight="false" outlineLevel="0" collapsed="false">
      <c r="A21" s="5" t="s">
        <v>17</v>
      </c>
      <c r="B21" s="6"/>
      <c r="C21" s="113"/>
      <c r="E21" s="0"/>
      <c r="F21" s="0"/>
    </row>
    <row r="22" customFormat="false" ht="13.8" hidden="false" customHeight="true" outlineLevel="0" collapsed="false">
      <c r="A22" s="7" t="s">
        <v>18</v>
      </c>
      <c r="B22" s="7"/>
      <c r="C22" s="7"/>
      <c r="E22" s="2"/>
      <c r="F22" s="88" t="s">
        <v>153</v>
      </c>
    </row>
    <row r="23" customFormat="false" ht="13.8" hidden="false" customHeight="false" outlineLevel="0" collapsed="false">
      <c r="A23" s="0"/>
      <c r="F23" s="0"/>
    </row>
    <row r="24" customFormat="false" ht="13.8" hidden="false" customHeight="false" outlineLevel="0" collapsed="false">
      <c r="A24" s="0"/>
      <c r="F24" s="0"/>
    </row>
    <row r="25" customFormat="false" ht="13.8" hidden="false" customHeight="false" outlineLevel="0" collapsed="false">
      <c r="A25" s="25" t="s">
        <v>20</v>
      </c>
      <c r="F25" s="0"/>
    </row>
    <row r="26" customFormat="false" ht="13.8" hidden="false" customHeight="false" outlineLevel="0" collapsed="false">
      <c r="A26" s="25" t="s">
        <v>154</v>
      </c>
      <c r="F26" s="88" t="s">
        <v>155</v>
      </c>
    </row>
  </sheetData>
  <mergeCells count="12">
    <mergeCell ref="A1:L1"/>
    <mergeCell ref="D7:E7"/>
    <mergeCell ref="D8:E8"/>
    <mergeCell ref="D9:E9"/>
    <mergeCell ref="D10:E10"/>
    <mergeCell ref="B11:F11"/>
    <mergeCell ref="B12:G12"/>
    <mergeCell ref="B13:G13"/>
    <mergeCell ref="B14:I14"/>
    <mergeCell ref="B15:J15"/>
    <mergeCell ref="B16:K16"/>
    <mergeCell ref="A22:C2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8"/>
  <cols>
    <col collapsed="false" hidden="false" max="1" min="1" style="25" width="28.4279069767442"/>
    <col collapsed="false" hidden="false" max="2" min="2" style="25" width="17.106976744186"/>
    <col collapsed="false" hidden="false" max="3" min="3" style="87" width="8.24651162790698"/>
    <col collapsed="false" hidden="false" max="4" min="4" style="88" width="13.1674418604651"/>
    <col collapsed="false" hidden="false" max="5" min="5" style="88" width="13.4139534883721"/>
    <col collapsed="false" hidden="false" max="6" min="6" style="88" width="8.24651162790698"/>
    <col collapsed="false" hidden="false" max="7" min="7" style="89" width="9.96744186046512"/>
    <col collapsed="false" hidden="false" max="8" min="8" style="89" width="8.24651162790698"/>
    <col collapsed="false" hidden="false" max="9" min="9" style="88" width="11.2"/>
    <col collapsed="false" hidden="false" max="10" min="10" style="88" width="11.8139534883721"/>
    <col collapsed="false" hidden="false" max="11" min="11" style="88" width="9.22790697674419"/>
    <col collapsed="false" hidden="false" max="12" min="12" style="88" width="9.96744186046512"/>
    <col collapsed="false" hidden="false" max="13" min="13" style="88" width="15.753488372093"/>
    <col collapsed="false" hidden="false" max="1025" min="14" style="0" width="11.8139534883721"/>
  </cols>
  <sheetData>
    <row r="1" customFormat="false" ht="13.8" hidden="false" customHeight="true" outlineLevel="0" collapsed="false">
      <c r="A1" s="90" t="s">
        <v>120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0"/>
    </row>
    <row r="2" customFormat="false" ht="13.8" hidden="false" customHeight="false" outlineLevel="0" collapsed="false">
      <c r="A2" s="91" t="str">
        <f aca="false">Обложка!D8</f>
        <v>01.05.2022-31.05.2022г.</v>
      </c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</row>
    <row r="3" customFormat="false" ht="35.05" hidden="false" customHeight="false" outlineLevel="0" collapsed="false">
      <c r="A3" s="92" t="s">
        <v>121</v>
      </c>
      <c r="B3" s="92" t="s">
        <v>122</v>
      </c>
      <c r="C3" s="92" t="s">
        <v>123</v>
      </c>
      <c r="D3" s="92" t="s">
        <v>124</v>
      </c>
      <c r="E3" s="92" t="s">
        <v>125</v>
      </c>
      <c r="F3" s="92" t="s">
        <v>126</v>
      </c>
      <c r="G3" s="92" t="s">
        <v>127</v>
      </c>
      <c r="H3" s="92" t="s">
        <v>128</v>
      </c>
      <c r="I3" s="92" t="s">
        <v>129</v>
      </c>
      <c r="J3" s="92" t="s">
        <v>130</v>
      </c>
      <c r="K3" s="92" t="s">
        <v>131</v>
      </c>
      <c r="L3" s="92" t="s">
        <v>132</v>
      </c>
      <c r="M3" s="93"/>
    </row>
    <row r="4" customFormat="false" ht="13.8" hidden="false" customHeight="false" outlineLevel="0" collapsed="false">
      <c r="A4" s="35" t="s">
        <v>156</v>
      </c>
      <c r="B4" s="94" t="s">
        <v>134</v>
      </c>
      <c r="C4" s="37" t="s">
        <v>106</v>
      </c>
      <c r="D4" s="95" t="n">
        <v>1</v>
      </c>
      <c r="E4" s="37" t="s">
        <v>136</v>
      </c>
      <c r="F4" s="96" t="n">
        <v>1</v>
      </c>
      <c r="G4" s="97" t="n">
        <v>0</v>
      </c>
      <c r="H4" s="97" t="n">
        <v>0</v>
      </c>
      <c r="I4" s="97" t="n">
        <v>0</v>
      </c>
      <c r="J4" s="97" t="n">
        <v>0</v>
      </c>
      <c r="K4" s="97" t="n">
        <v>0</v>
      </c>
      <c r="L4" s="97" t="n">
        <v>1</v>
      </c>
      <c r="M4" s="0"/>
    </row>
    <row r="5" customFormat="false" ht="13.8" hidden="false" customHeight="false" outlineLevel="0" collapsed="false">
      <c r="A5" s="35" t="s">
        <v>157</v>
      </c>
      <c r="B5" s="94" t="s">
        <v>134</v>
      </c>
      <c r="C5" s="37" t="s">
        <v>106</v>
      </c>
      <c r="D5" s="95" t="n">
        <v>2</v>
      </c>
      <c r="E5" s="37" t="s">
        <v>136</v>
      </c>
      <c r="F5" s="96" t="n">
        <v>1</v>
      </c>
      <c r="G5" s="97" t="n">
        <v>0</v>
      </c>
      <c r="H5" s="97" t="n">
        <v>0</v>
      </c>
      <c r="I5" s="97" t="n">
        <v>0</v>
      </c>
      <c r="J5" s="97" t="n">
        <v>0</v>
      </c>
      <c r="K5" s="97" t="n">
        <v>0</v>
      </c>
      <c r="L5" s="97" t="n">
        <v>2</v>
      </c>
      <c r="M5" s="0"/>
    </row>
    <row r="6" customFormat="false" ht="13.8" hidden="false" customHeight="false" outlineLevel="0" collapsed="false">
      <c r="A6" s="35" t="s">
        <v>158</v>
      </c>
      <c r="B6" s="94" t="s">
        <v>143</v>
      </c>
      <c r="C6" s="37" t="s">
        <v>141</v>
      </c>
      <c r="D6" s="95" t="s">
        <v>159</v>
      </c>
      <c r="E6" s="37" t="s">
        <v>139</v>
      </c>
      <c r="F6" s="96" t="n">
        <v>9</v>
      </c>
      <c r="G6" s="97" t="n">
        <v>0</v>
      </c>
      <c r="H6" s="97" t="n">
        <v>0</v>
      </c>
      <c r="I6" s="97" t="n">
        <v>0</v>
      </c>
      <c r="J6" s="97" t="n">
        <v>0</v>
      </c>
      <c r="K6" s="97" t="n">
        <v>0</v>
      </c>
      <c r="L6" s="97" t="n">
        <v>0</v>
      </c>
      <c r="M6" s="0"/>
    </row>
    <row r="7" customFormat="false" ht="23.85" hidden="false" customHeight="false" outlineLevel="0" collapsed="false">
      <c r="A7" s="98" t="s">
        <v>140</v>
      </c>
      <c r="B7" s="99" t="s">
        <v>134</v>
      </c>
      <c r="C7" s="37" t="s">
        <v>141</v>
      </c>
      <c r="D7" s="100"/>
      <c r="E7" s="100"/>
      <c r="F7" s="101" t="n">
        <v>0</v>
      </c>
      <c r="G7" s="102"/>
      <c r="H7" s="102"/>
      <c r="I7" s="103"/>
      <c r="J7" s="103"/>
      <c r="K7" s="103"/>
      <c r="L7" s="103"/>
      <c r="M7" s="0"/>
    </row>
    <row r="8" customFormat="false" ht="23.85" hidden="false" customHeight="false" outlineLevel="0" collapsed="false">
      <c r="A8" s="98" t="s">
        <v>142</v>
      </c>
      <c r="B8" s="104" t="s">
        <v>143</v>
      </c>
      <c r="C8" s="37" t="s">
        <v>141</v>
      </c>
      <c r="D8" s="100"/>
      <c r="E8" s="100"/>
      <c r="F8" s="101" t="n">
        <v>9</v>
      </c>
      <c r="G8" s="102"/>
      <c r="H8" s="102"/>
      <c r="I8" s="103"/>
      <c r="J8" s="103"/>
      <c r="K8" s="103"/>
      <c r="L8" s="103"/>
      <c r="M8" s="0"/>
    </row>
    <row r="9" customFormat="false" ht="23.85" hidden="false" customHeight="false" outlineLevel="0" collapsed="false">
      <c r="A9" s="98" t="s">
        <v>144</v>
      </c>
      <c r="B9" s="99" t="s">
        <v>134</v>
      </c>
      <c r="C9" s="100" t="s">
        <v>135</v>
      </c>
      <c r="D9" s="100"/>
      <c r="E9" s="100"/>
      <c r="F9" s="101" t="n">
        <v>0</v>
      </c>
      <c r="G9" s="102"/>
      <c r="H9" s="102"/>
      <c r="I9" s="103"/>
      <c r="J9" s="103"/>
      <c r="K9" s="103"/>
      <c r="L9" s="103"/>
      <c r="M9" s="0"/>
    </row>
    <row r="10" customFormat="false" ht="23.85" hidden="false" customHeight="false" outlineLevel="0" collapsed="false">
      <c r="A10" s="98" t="s">
        <v>145</v>
      </c>
      <c r="B10" s="99" t="s">
        <v>134</v>
      </c>
      <c r="C10" s="100" t="s">
        <v>106</v>
      </c>
      <c r="D10" s="100"/>
      <c r="E10" s="100"/>
      <c r="F10" s="101" t="n">
        <v>2</v>
      </c>
      <c r="G10" s="102"/>
      <c r="H10" s="102"/>
      <c r="I10" s="103"/>
      <c r="J10" s="103"/>
      <c r="K10" s="103"/>
      <c r="L10" s="103"/>
      <c r="M10" s="0"/>
    </row>
    <row r="11" customFormat="false" ht="23.85" hidden="false" customHeight="false" outlineLevel="0" collapsed="false">
      <c r="A11" s="35" t="s">
        <v>146</v>
      </c>
      <c r="B11" s="23"/>
      <c r="C11" s="23"/>
      <c r="D11" s="23"/>
      <c r="E11" s="23"/>
      <c r="F11" s="23"/>
      <c r="G11" s="105" t="n">
        <v>0</v>
      </c>
      <c r="H11" s="102"/>
      <c r="I11" s="103"/>
      <c r="J11" s="103"/>
      <c r="K11" s="103"/>
      <c r="L11" s="103"/>
      <c r="M11" s="0"/>
    </row>
    <row r="12" customFormat="false" ht="23.85" hidden="false" customHeight="false" outlineLevel="0" collapsed="false">
      <c r="A12" s="35" t="s">
        <v>147</v>
      </c>
      <c r="B12" s="24"/>
      <c r="C12" s="24"/>
      <c r="D12" s="24"/>
      <c r="E12" s="24"/>
      <c r="F12" s="24"/>
      <c r="G12" s="24"/>
      <c r="H12" s="105" t="n">
        <v>0</v>
      </c>
      <c r="I12" s="103"/>
      <c r="J12" s="103"/>
      <c r="K12" s="103"/>
      <c r="L12" s="103"/>
      <c r="M12" s="0"/>
    </row>
    <row r="13" customFormat="false" ht="23.85" hidden="false" customHeight="false" outlineLevel="0" collapsed="false">
      <c r="A13" s="106" t="s">
        <v>148</v>
      </c>
      <c r="B13" s="23"/>
      <c r="C13" s="23"/>
      <c r="D13" s="23"/>
      <c r="E13" s="23"/>
      <c r="F13" s="23"/>
      <c r="G13" s="23"/>
      <c r="H13" s="105"/>
      <c r="I13" s="107" t="n">
        <v>0</v>
      </c>
      <c r="J13" s="103"/>
      <c r="K13" s="103"/>
      <c r="L13" s="103"/>
      <c r="M13" s="0"/>
    </row>
    <row r="14" customFormat="false" ht="23.85" hidden="false" customHeight="false" outlineLevel="0" collapsed="false">
      <c r="A14" s="35" t="s">
        <v>149</v>
      </c>
      <c r="B14" s="23"/>
      <c r="C14" s="23"/>
      <c r="D14" s="23"/>
      <c r="E14" s="23"/>
      <c r="F14" s="23"/>
      <c r="G14" s="23"/>
      <c r="H14" s="23"/>
      <c r="I14" s="23"/>
      <c r="J14" s="107" t="n">
        <v>0</v>
      </c>
      <c r="K14" s="103"/>
      <c r="L14" s="103"/>
      <c r="M14" s="0"/>
    </row>
    <row r="15" customFormat="false" ht="23.85" hidden="false" customHeight="false" outlineLevel="0" collapsed="false">
      <c r="A15" s="35" t="s">
        <v>150</v>
      </c>
      <c r="B15" s="23"/>
      <c r="C15" s="23"/>
      <c r="D15" s="23"/>
      <c r="E15" s="23"/>
      <c r="F15" s="23"/>
      <c r="G15" s="23"/>
      <c r="H15" s="23"/>
      <c r="I15" s="23"/>
      <c r="J15" s="23"/>
      <c r="K15" s="107" t="n">
        <v>0</v>
      </c>
      <c r="L15" s="103"/>
      <c r="M15" s="0"/>
    </row>
    <row r="16" customFormat="false" ht="18.65" hidden="false" customHeight="true" outlineLevel="0" collapsed="false">
      <c r="A16" s="106" t="s">
        <v>151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107" t="n">
        <v>2</v>
      </c>
      <c r="M16" s="0"/>
    </row>
    <row r="17" customFormat="false" ht="13.8" hidden="false" customHeight="false" outlineLevel="0" collapsed="false">
      <c r="A17" s="108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103"/>
      <c r="M17" s="0"/>
    </row>
    <row r="18" customFormat="false" ht="13.8" hidden="false" customHeight="false" outlineLevel="0" collapsed="false">
      <c r="A18" s="8"/>
      <c r="B18" s="0"/>
      <c r="C18" s="0"/>
      <c r="D18" s="0"/>
      <c r="E18" s="0"/>
      <c r="F18" s="0"/>
      <c r="G18" s="0"/>
      <c r="H18" s="0"/>
      <c r="I18" s="0"/>
      <c r="J18" s="0"/>
      <c r="K18" s="0"/>
      <c r="L18" s="0"/>
      <c r="M18" s="0"/>
    </row>
    <row r="19" customFormat="false" ht="13.8" hidden="false" customHeight="false" outlineLevel="0" collapsed="false">
      <c r="A19" s="109" t="s">
        <v>152</v>
      </c>
      <c r="B19" s="110"/>
      <c r="C19" s="111"/>
      <c r="D19" s="110"/>
      <c r="E19" s="111"/>
      <c r="F19" s="112"/>
      <c r="G19" s="112"/>
      <c r="H19" s="112"/>
      <c r="I19" s="111"/>
      <c r="J19" s="111"/>
      <c r="K19" s="111"/>
      <c r="L19" s="111"/>
      <c r="M19" s="111"/>
    </row>
    <row r="20" customFormat="false" ht="13.8" hidden="false" customHeight="false" outlineLevel="0" collapsed="false">
      <c r="A20" s="109"/>
      <c r="B20" s="110"/>
      <c r="C20" s="111"/>
      <c r="D20" s="110"/>
      <c r="E20" s="111"/>
      <c r="F20" s="112"/>
      <c r="G20" s="112"/>
      <c r="H20" s="112"/>
      <c r="I20" s="111"/>
      <c r="J20" s="111"/>
      <c r="K20" s="111"/>
      <c r="L20" s="111"/>
      <c r="M20" s="111"/>
    </row>
    <row r="21" customFormat="false" ht="18.65" hidden="false" customHeight="true" outlineLevel="0" collapsed="false">
      <c r="A21" s="5" t="s">
        <v>17</v>
      </c>
      <c r="B21" s="6"/>
      <c r="C21" s="113"/>
      <c r="E21" s="0"/>
      <c r="F21" s="0"/>
    </row>
    <row r="22" customFormat="false" ht="14.15" hidden="false" customHeight="true" outlineLevel="0" collapsed="false">
      <c r="A22" s="7" t="s">
        <v>18</v>
      </c>
      <c r="B22" s="7"/>
      <c r="C22" s="7"/>
      <c r="E22" s="2"/>
      <c r="F22" s="88" t="s">
        <v>153</v>
      </c>
    </row>
    <row r="23" customFormat="false" ht="13.8" hidden="false" customHeight="false" outlineLevel="0" collapsed="false">
      <c r="A23" s="0"/>
      <c r="F23" s="0"/>
    </row>
    <row r="24" customFormat="false" ht="13.8" hidden="false" customHeight="false" outlineLevel="0" collapsed="false">
      <c r="A24" s="0"/>
      <c r="F24" s="0"/>
    </row>
    <row r="25" customFormat="false" ht="13.8" hidden="false" customHeight="false" outlineLevel="0" collapsed="false">
      <c r="A25" s="25" t="s">
        <v>20</v>
      </c>
      <c r="F25" s="0"/>
    </row>
    <row r="26" customFormat="false" ht="13.8" hidden="false" customHeight="false" outlineLevel="0" collapsed="false">
      <c r="A26" s="25" t="s">
        <v>154</v>
      </c>
      <c r="F26" s="88" t="s">
        <v>155</v>
      </c>
    </row>
  </sheetData>
  <mergeCells count="12">
    <mergeCell ref="A1:L1"/>
    <mergeCell ref="D7:E7"/>
    <mergeCell ref="D8:E8"/>
    <mergeCell ref="D9:E9"/>
    <mergeCell ref="D10:E10"/>
    <mergeCell ref="B11:F11"/>
    <mergeCell ref="B12:G12"/>
    <mergeCell ref="B13:G13"/>
    <mergeCell ref="B14:I14"/>
    <mergeCell ref="B15:J15"/>
    <mergeCell ref="B16:K16"/>
    <mergeCell ref="A22:C2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6" activeCellId="0" sqref="G16"/>
    </sheetView>
  </sheetViews>
  <sheetFormatPr defaultRowHeight="12.8"/>
  <cols>
    <col collapsed="false" hidden="false" max="1" min="1" style="25" width="28.4279069767442"/>
    <col collapsed="false" hidden="false" max="2" min="2" style="25" width="17.106976744186"/>
    <col collapsed="false" hidden="false" max="3" min="3" style="87" width="8.24651162790698"/>
    <col collapsed="false" hidden="false" max="4" min="4" style="88" width="13.1674418604651"/>
    <col collapsed="false" hidden="false" max="5" min="5" style="88" width="13.4139534883721"/>
    <col collapsed="false" hidden="false" max="6" min="6" style="88" width="8.24651162790698"/>
    <col collapsed="false" hidden="false" max="7" min="7" style="89" width="9.96744186046512"/>
    <col collapsed="false" hidden="false" max="8" min="8" style="89" width="8.24651162790698"/>
    <col collapsed="false" hidden="false" max="9" min="9" style="88" width="11.2"/>
    <col collapsed="false" hidden="false" max="10" min="10" style="88" width="11.8139534883721"/>
    <col collapsed="false" hidden="false" max="11" min="11" style="88" width="9.22790697674419"/>
    <col collapsed="false" hidden="false" max="12" min="12" style="88" width="9.96744186046512"/>
    <col collapsed="false" hidden="false" max="13" min="13" style="88" width="15.753488372093"/>
    <col collapsed="false" hidden="false" max="1025" min="14" style="0" width="11.8139534883721"/>
  </cols>
  <sheetData>
    <row r="1" customFormat="false" ht="13.8" hidden="false" customHeight="true" outlineLevel="0" collapsed="false">
      <c r="A1" s="90" t="s">
        <v>120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0"/>
    </row>
    <row r="2" customFormat="false" ht="13.8" hidden="false" customHeight="false" outlineLevel="0" collapsed="false">
      <c r="A2" s="91" t="str">
        <f aca="false">Обложка!D8</f>
        <v>01.05.2022-31.05.2022г.</v>
      </c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</row>
    <row r="3" customFormat="false" ht="34.8" hidden="false" customHeight="false" outlineLevel="0" collapsed="false">
      <c r="A3" s="92" t="s">
        <v>121</v>
      </c>
      <c r="B3" s="92" t="s">
        <v>122</v>
      </c>
      <c r="C3" s="92" t="s">
        <v>123</v>
      </c>
      <c r="D3" s="92" t="s">
        <v>124</v>
      </c>
      <c r="E3" s="92" t="s">
        <v>125</v>
      </c>
      <c r="F3" s="92" t="s">
        <v>126</v>
      </c>
      <c r="G3" s="92" t="s">
        <v>127</v>
      </c>
      <c r="H3" s="92" t="s">
        <v>128</v>
      </c>
      <c r="I3" s="92" t="s">
        <v>129</v>
      </c>
      <c r="J3" s="92" t="s">
        <v>130</v>
      </c>
      <c r="K3" s="92" t="s">
        <v>131</v>
      </c>
      <c r="L3" s="92" t="s">
        <v>132</v>
      </c>
      <c r="M3" s="93"/>
    </row>
    <row r="4" customFormat="false" ht="13.8" hidden="false" customHeight="false" outlineLevel="0" collapsed="false">
      <c r="A4" s="35" t="s">
        <v>160</v>
      </c>
      <c r="B4" s="94" t="s">
        <v>134</v>
      </c>
      <c r="C4" s="37" t="s">
        <v>141</v>
      </c>
      <c r="D4" s="95" t="n">
        <v>1</v>
      </c>
      <c r="E4" s="37" t="s">
        <v>136</v>
      </c>
      <c r="F4" s="96" t="n">
        <v>1</v>
      </c>
      <c r="G4" s="97" t="n">
        <v>0</v>
      </c>
      <c r="H4" s="97" t="n">
        <v>0</v>
      </c>
      <c r="I4" s="97" t="n">
        <v>0</v>
      </c>
      <c r="J4" s="97" t="n">
        <v>0</v>
      </c>
      <c r="K4" s="97" t="n">
        <v>0</v>
      </c>
      <c r="L4" s="97" t="n">
        <v>1</v>
      </c>
      <c r="M4" s="0"/>
    </row>
    <row r="5" customFormat="false" ht="13.8" hidden="false" customHeight="false" outlineLevel="0" collapsed="false">
      <c r="A5" s="35" t="s">
        <v>161</v>
      </c>
      <c r="B5" s="94" t="s">
        <v>134</v>
      </c>
      <c r="C5" s="37" t="s">
        <v>141</v>
      </c>
      <c r="D5" s="95" t="n">
        <v>2.4</v>
      </c>
      <c r="E5" s="37" t="s">
        <v>136</v>
      </c>
      <c r="F5" s="96" t="n">
        <v>2</v>
      </c>
      <c r="G5" s="97" t="n">
        <v>0</v>
      </c>
      <c r="H5" s="97" t="n">
        <v>0</v>
      </c>
      <c r="I5" s="97" t="n">
        <v>0</v>
      </c>
      <c r="J5" s="97" t="n">
        <v>0</v>
      </c>
      <c r="K5" s="97" t="n">
        <v>0</v>
      </c>
      <c r="L5" s="97" t="n">
        <v>0</v>
      </c>
      <c r="M5" s="0"/>
    </row>
    <row r="6" customFormat="false" ht="13.8" hidden="false" customHeight="false" outlineLevel="0" collapsed="false">
      <c r="A6" s="35" t="s">
        <v>162</v>
      </c>
      <c r="B6" s="94" t="s">
        <v>134</v>
      </c>
      <c r="C6" s="37" t="s">
        <v>141</v>
      </c>
      <c r="D6" s="95" t="n">
        <v>3</v>
      </c>
      <c r="E6" s="37" t="s">
        <v>136</v>
      </c>
      <c r="F6" s="96" t="n">
        <v>1</v>
      </c>
      <c r="G6" s="97" t="n">
        <v>0</v>
      </c>
      <c r="H6" s="97" t="s">
        <v>163</v>
      </c>
      <c r="I6" s="97" t="n">
        <v>0</v>
      </c>
      <c r="J6" s="97" t="n">
        <v>0</v>
      </c>
      <c r="K6" s="97" t="n">
        <v>0</v>
      </c>
      <c r="L6" s="97" t="n">
        <v>3</v>
      </c>
      <c r="M6" s="0"/>
    </row>
    <row r="7" customFormat="false" ht="13.8" hidden="false" customHeight="false" outlineLevel="0" collapsed="false">
      <c r="A7" s="35" t="s">
        <v>164</v>
      </c>
      <c r="B7" s="94" t="s">
        <v>134</v>
      </c>
      <c r="C7" s="37" t="s">
        <v>141</v>
      </c>
      <c r="D7" s="95" t="n">
        <v>5</v>
      </c>
      <c r="E7" s="37" t="s">
        <v>136</v>
      </c>
      <c r="F7" s="96" t="n">
        <v>1</v>
      </c>
      <c r="G7" s="97" t="n">
        <v>0</v>
      </c>
      <c r="H7" s="97" t="s">
        <v>165</v>
      </c>
      <c r="I7" s="97" t="n">
        <v>0</v>
      </c>
      <c r="J7" s="97" t="n">
        <v>0</v>
      </c>
      <c r="K7" s="97" t="n">
        <v>0</v>
      </c>
      <c r="L7" s="97" t="n">
        <v>5</v>
      </c>
      <c r="M7" s="0"/>
    </row>
    <row r="8" customFormat="false" ht="13.8" hidden="false" customHeight="false" outlineLevel="0" collapsed="false">
      <c r="A8" s="35" t="s">
        <v>166</v>
      </c>
      <c r="B8" s="94" t="s">
        <v>134</v>
      </c>
      <c r="C8" s="37" t="s">
        <v>141</v>
      </c>
      <c r="D8" s="95" t="s">
        <v>167</v>
      </c>
      <c r="E8" s="37" t="s">
        <v>136</v>
      </c>
      <c r="F8" s="96" t="n">
        <v>5</v>
      </c>
      <c r="G8" s="97" t="n">
        <v>0</v>
      </c>
      <c r="H8" s="97" t="n">
        <v>0</v>
      </c>
      <c r="I8" s="97" t="n">
        <v>0</v>
      </c>
      <c r="J8" s="97" t="n">
        <v>0</v>
      </c>
      <c r="K8" s="97" t="n">
        <v>0</v>
      </c>
      <c r="L8" s="97" t="n">
        <v>0</v>
      </c>
      <c r="M8" s="0"/>
    </row>
    <row r="9" customFormat="false" ht="13.8" hidden="false" customHeight="false" outlineLevel="0" collapsed="false">
      <c r="A9" s="35" t="s">
        <v>168</v>
      </c>
      <c r="B9" s="94" t="s">
        <v>134</v>
      </c>
      <c r="C9" s="37" t="s">
        <v>141</v>
      </c>
      <c r="D9" s="95" t="n">
        <v>11</v>
      </c>
      <c r="E9" s="37" t="s">
        <v>136</v>
      </c>
      <c r="F9" s="96" t="n">
        <v>1</v>
      </c>
      <c r="G9" s="97" t="n">
        <v>0</v>
      </c>
      <c r="H9" s="97" t="n">
        <v>0</v>
      </c>
      <c r="I9" s="97" t="n">
        <v>0</v>
      </c>
      <c r="J9" s="97" t="n">
        <v>0</v>
      </c>
      <c r="K9" s="97" t="n">
        <v>0</v>
      </c>
      <c r="L9" s="97" t="n">
        <v>0</v>
      </c>
      <c r="M9" s="0"/>
    </row>
    <row r="10" customFormat="false" ht="13.8" hidden="false" customHeight="false" outlineLevel="0" collapsed="false">
      <c r="A10" s="35" t="s">
        <v>169</v>
      </c>
      <c r="B10" s="94" t="s">
        <v>134</v>
      </c>
      <c r="C10" s="37" t="s">
        <v>141</v>
      </c>
      <c r="D10" s="95" t="n">
        <v>12.13</v>
      </c>
      <c r="E10" s="37" t="s">
        <v>136</v>
      </c>
      <c r="F10" s="96" t="n">
        <v>2</v>
      </c>
      <c r="G10" s="97" t="n">
        <v>0</v>
      </c>
      <c r="H10" s="97" t="n">
        <v>0</v>
      </c>
      <c r="I10" s="97" t="n">
        <v>0</v>
      </c>
      <c r="J10" s="97" t="n">
        <v>0</v>
      </c>
      <c r="K10" s="97" t="n">
        <v>0</v>
      </c>
      <c r="L10" s="97" t="n">
        <v>0</v>
      </c>
      <c r="M10" s="0"/>
    </row>
    <row r="11" customFormat="false" ht="13.8" hidden="false" customHeight="false" outlineLevel="0" collapsed="false">
      <c r="A11" s="35" t="s">
        <v>161</v>
      </c>
      <c r="B11" s="94" t="s">
        <v>134</v>
      </c>
      <c r="C11" s="37" t="s">
        <v>106</v>
      </c>
      <c r="D11" s="95" t="n">
        <v>1</v>
      </c>
      <c r="E11" s="37" t="s">
        <v>136</v>
      </c>
      <c r="F11" s="96" t="n">
        <v>1</v>
      </c>
      <c r="G11" s="97" t="n">
        <v>0</v>
      </c>
      <c r="H11" s="97" t="n">
        <v>0</v>
      </c>
      <c r="I11" s="97" t="n">
        <v>0</v>
      </c>
      <c r="J11" s="97" t="n">
        <v>0</v>
      </c>
      <c r="K11" s="97" t="n">
        <v>0</v>
      </c>
      <c r="L11" s="97" t="n">
        <v>1</v>
      </c>
      <c r="M11" s="0"/>
    </row>
    <row r="12" customFormat="false" ht="13.8" hidden="false" customHeight="false" outlineLevel="0" collapsed="false">
      <c r="A12" s="35" t="s">
        <v>164</v>
      </c>
      <c r="B12" s="94" t="s">
        <v>134</v>
      </c>
      <c r="C12" s="37" t="s">
        <v>106</v>
      </c>
      <c r="D12" s="95" t="n">
        <v>2</v>
      </c>
      <c r="E12" s="37" t="s">
        <v>136</v>
      </c>
      <c r="F12" s="96" t="n">
        <v>1</v>
      </c>
      <c r="G12" s="97" t="n">
        <v>0</v>
      </c>
      <c r="H12" s="97" t="n">
        <v>0</v>
      </c>
      <c r="I12" s="97" t="n">
        <v>0</v>
      </c>
      <c r="J12" s="97" t="n">
        <v>0</v>
      </c>
      <c r="K12" s="97" t="n">
        <v>0</v>
      </c>
      <c r="L12" s="97" t="n">
        <v>2</v>
      </c>
      <c r="M12" s="0"/>
    </row>
    <row r="13" customFormat="false" ht="13.8" hidden="false" customHeight="false" outlineLevel="0" collapsed="false">
      <c r="A13" s="35" t="s">
        <v>168</v>
      </c>
      <c r="B13" s="94" t="s">
        <v>134</v>
      </c>
      <c r="C13" s="37" t="s">
        <v>106</v>
      </c>
      <c r="D13" s="95" t="n">
        <v>3</v>
      </c>
      <c r="E13" s="37" t="s">
        <v>136</v>
      </c>
      <c r="F13" s="96" t="n">
        <v>1</v>
      </c>
      <c r="G13" s="97" t="n">
        <v>0</v>
      </c>
      <c r="H13" s="97" t="n">
        <v>0</v>
      </c>
      <c r="I13" s="97" t="n">
        <v>0</v>
      </c>
      <c r="J13" s="97" t="n">
        <v>0</v>
      </c>
      <c r="K13" s="97" t="n">
        <v>0</v>
      </c>
      <c r="L13" s="97" t="n">
        <v>3</v>
      </c>
      <c r="M13" s="0"/>
    </row>
    <row r="14" customFormat="false" ht="13.8" hidden="false" customHeight="false" outlineLevel="0" collapsed="false">
      <c r="A14" s="35" t="s">
        <v>166</v>
      </c>
      <c r="B14" s="94" t="s">
        <v>134</v>
      </c>
      <c r="C14" s="37" t="s">
        <v>106</v>
      </c>
      <c r="D14" s="95" t="s">
        <v>170</v>
      </c>
      <c r="E14" s="37" t="s">
        <v>136</v>
      </c>
      <c r="F14" s="96" t="n">
        <v>3</v>
      </c>
      <c r="G14" s="97" t="n">
        <v>0</v>
      </c>
      <c r="H14" s="97" t="n">
        <v>0</v>
      </c>
      <c r="I14" s="97" t="n">
        <v>0</v>
      </c>
      <c r="J14" s="97" t="n">
        <v>0</v>
      </c>
      <c r="K14" s="97" t="n">
        <v>0</v>
      </c>
      <c r="L14" s="97" t="s">
        <v>171</v>
      </c>
      <c r="M14" s="0"/>
    </row>
    <row r="15" customFormat="false" ht="24.25" hidden="false" customHeight="true" outlineLevel="0" collapsed="false">
      <c r="A15" s="35" t="s">
        <v>172</v>
      </c>
      <c r="B15" s="94" t="s">
        <v>143</v>
      </c>
      <c r="C15" s="37" t="s">
        <v>141</v>
      </c>
      <c r="D15" s="95" t="s">
        <v>173</v>
      </c>
      <c r="E15" s="37" t="s">
        <v>139</v>
      </c>
      <c r="F15" s="96" t="n">
        <v>10</v>
      </c>
      <c r="G15" s="97" t="n">
        <v>0</v>
      </c>
      <c r="H15" s="97" t="n">
        <v>0</v>
      </c>
      <c r="I15" s="97" t="n">
        <v>0</v>
      </c>
      <c r="J15" s="97" t="n">
        <v>0</v>
      </c>
      <c r="K15" s="97" t="n">
        <v>0</v>
      </c>
      <c r="L15" s="97" t="n">
        <v>0</v>
      </c>
      <c r="M15" s="0"/>
    </row>
    <row r="16" customFormat="false" ht="23.6" hidden="false" customHeight="false" outlineLevel="0" collapsed="false">
      <c r="A16" s="98" t="s">
        <v>140</v>
      </c>
      <c r="B16" s="99" t="s">
        <v>134</v>
      </c>
      <c r="C16" s="37" t="s">
        <v>141</v>
      </c>
      <c r="D16" s="100"/>
      <c r="E16" s="100"/>
      <c r="F16" s="101" t="n">
        <v>13</v>
      </c>
      <c r="G16" s="102"/>
      <c r="H16" s="102"/>
      <c r="I16" s="103"/>
      <c r="J16" s="103"/>
      <c r="K16" s="103"/>
      <c r="L16" s="103"/>
      <c r="M16" s="0"/>
    </row>
    <row r="17" customFormat="false" ht="23.6" hidden="false" customHeight="false" outlineLevel="0" collapsed="false">
      <c r="A17" s="98" t="s">
        <v>142</v>
      </c>
      <c r="B17" s="104" t="s">
        <v>143</v>
      </c>
      <c r="C17" s="37" t="s">
        <v>141</v>
      </c>
      <c r="D17" s="100"/>
      <c r="E17" s="100"/>
      <c r="F17" s="101" t="n">
        <v>10</v>
      </c>
      <c r="G17" s="102"/>
      <c r="H17" s="102"/>
      <c r="I17" s="103"/>
      <c r="J17" s="103"/>
      <c r="K17" s="103"/>
      <c r="L17" s="103"/>
      <c r="M17" s="0"/>
    </row>
    <row r="18" customFormat="false" ht="23.6" hidden="false" customHeight="false" outlineLevel="0" collapsed="false">
      <c r="A18" s="98" t="s">
        <v>144</v>
      </c>
      <c r="B18" s="99" t="s">
        <v>134</v>
      </c>
      <c r="C18" s="100" t="s">
        <v>135</v>
      </c>
      <c r="D18" s="100"/>
      <c r="E18" s="100"/>
      <c r="F18" s="101" t="n">
        <v>0</v>
      </c>
      <c r="G18" s="102"/>
      <c r="H18" s="102"/>
      <c r="I18" s="103"/>
      <c r="J18" s="103"/>
      <c r="K18" s="103"/>
      <c r="L18" s="103"/>
      <c r="M18" s="0"/>
    </row>
    <row r="19" customFormat="false" ht="23.6" hidden="false" customHeight="false" outlineLevel="0" collapsed="false">
      <c r="A19" s="98" t="s">
        <v>145</v>
      </c>
      <c r="B19" s="99" t="s">
        <v>134</v>
      </c>
      <c r="C19" s="100" t="s">
        <v>106</v>
      </c>
      <c r="D19" s="100"/>
      <c r="E19" s="100"/>
      <c r="F19" s="101" t="n">
        <v>6</v>
      </c>
      <c r="G19" s="102"/>
      <c r="H19" s="102"/>
      <c r="I19" s="103"/>
      <c r="J19" s="103"/>
      <c r="K19" s="103"/>
      <c r="L19" s="103"/>
      <c r="M19" s="0"/>
    </row>
    <row r="20" customFormat="false" ht="23.6" hidden="false" customHeight="false" outlineLevel="0" collapsed="false">
      <c r="A20" s="35" t="s">
        <v>146</v>
      </c>
      <c r="B20" s="23"/>
      <c r="C20" s="23"/>
      <c r="D20" s="23"/>
      <c r="E20" s="23"/>
      <c r="F20" s="23"/>
      <c r="G20" s="105" t="n">
        <v>0</v>
      </c>
      <c r="H20" s="102"/>
      <c r="I20" s="103"/>
      <c r="J20" s="103"/>
      <c r="K20" s="103"/>
      <c r="L20" s="103"/>
      <c r="M20" s="0"/>
    </row>
    <row r="21" customFormat="false" ht="23.85" hidden="false" customHeight="false" outlineLevel="0" collapsed="false">
      <c r="A21" s="35" t="s">
        <v>147</v>
      </c>
      <c r="B21" s="24"/>
      <c r="C21" s="24"/>
      <c r="D21" s="24"/>
      <c r="E21" s="24"/>
      <c r="F21" s="24"/>
      <c r="G21" s="24"/>
      <c r="H21" s="105" t="n">
        <v>2</v>
      </c>
      <c r="I21" s="103"/>
      <c r="J21" s="103"/>
      <c r="K21" s="103"/>
      <c r="L21" s="103"/>
      <c r="M21" s="0"/>
    </row>
    <row r="22" customFormat="false" ht="23.85" hidden="false" customHeight="false" outlineLevel="0" collapsed="false">
      <c r="A22" s="106" t="s">
        <v>148</v>
      </c>
      <c r="B22" s="23"/>
      <c r="C22" s="23"/>
      <c r="D22" s="23"/>
      <c r="E22" s="23"/>
      <c r="F22" s="23"/>
      <c r="G22" s="23"/>
      <c r="H22" s="105"/>
      <c r="I22" s="107" t="n">
        <v>0</v>
      </c>
      <c r="J22" s="103"/>
      <c r="K22" s="103"/>
      <c r="L22" s="103"/>
      <c r="M22" s="0"/>
    </row>
    <row r="23" customFormat="false" ht="23.6" hidden="false" customHeight="false" outlineLevel="0" collapsed="false">
      <c r="A23" s="35" t="s">
        <v>149</v>
      </c>
      <c r="B23" s="23"/>
      <c r="C23" s="23"/>
      <c r="D23" s="23"/>
      <c r="E23" s="23"/>
      <c r="F23" s="23"/>
      <c r="G23" s="23"/>
      <c r="H23" s="23"/>
      <c r="I23" s="23"/>
      <c r="J23" s="107" t="n">
        <v>0</v>
      </c>
      <c r="K23" s="103"/>
      <c r="L23" s="103"/>
      <c r="M23" s="0"/>
    </row>
    <row r="24" customFormat="false" ht="23.6" hidden="false" customHeight="false" outlineLevel="0" collapsed="false">
      <c r="A24" s="35" t="s">
        <v>150</v>
      </c>
      <c r="B24" s="23"/>
      <c r="C24" s="23"/>
      <c r="D24" s="23"/>
      <c r="E24" s="23"/>
      <c r="F24" s="23"/>
      <c r="G24" s="23"/>
      <c r="H24" s="23"/>
      <c r="I24" s="23"/>
      <c r="J24" s="23"/>
      <c r="K24" s="107" t="n">
        <v>0</v>
      </c>
      <c r="L24" s="103"/>
      <c r="M24" s="0"/>
    </row>
    <row r="25" customFormat="false" ht="17.4" hidden="false" customHeight="true" outlineLevel="0" collapsed="false">
      <c r="A25" s="114" t="s">
        <v>151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107" t="n">
        <v>9</v>
      </c>
      <c r="M25" s="0"/>
    </row>
    <row r="26" customFormat="false" ht="13.8" hidden="false" customHeight="false" outlineLevel="0" collapsed="false">
      <c r="A26" s="108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103"/>
      <c r="M26" s="0"/>
    </row>
    <row r="27" customFormat="false" ht="13.8" hidden="false" customHeight="false" outlineLevel="0" collapsed="false">
      <c r="A27" s="8"/>
      <c r="B27" s="0"/>
      <c r="C27" s="0"/>
      <c r="D27" s="0"/>
      <c r="E27" s="0"/>
      <c r="F27" s="0"/>
      <c r="G27" s="0"/>
      <c r="H27" s="0"/>
      <c r="I27" s="0"/>
      <c r="J27" s="0"/>
      <c r="K27" s="0"/>
      <c r="L27" s="0"/>
      <c r="M27" s="0"/>
    </row>
    <row r="28" customFormat="false" ht="13.8" hidden="false" customHeight="false" outlineLevel="0" collapsed="false">
      <c r="A28" s="109" t="s">
        <v>152</v>
      </c>
      <c r="B28" s="110"/>
      <c r="C28" s="111"/>
      <c r="D28" s="110"/>
      <c r="E28" s="111"/>
      <c r="F28" s="112"/>
      <c r="G28" s="112"/>
      <c r="H28" s="112"/>
      <c r="I28" s="111"/>
      <c r="J28" s="111"/>
      <c r="K28" s="111"/>
      <c r="L28" s="111"/>
      <c r="M28" s="111"/>
    </row>
    <row r="29" customFormat="false" ht="13.8" hidden="false" customHeight="false" outlineLevel="0" collapsed="false">
      <c r="A29" s="109"/>
      <c r="B29" s="110"/>
      <c r="C29" s="111"/>
      <c r="D29" s="110"/>
      <c r="E29" s="111"/>
      <c r="F29" s="112"/>
      <c r="G29" s="112"/>
      <c r="H29" s="112"/>
      <c r="I29" s="111"/>
      <c r="J29" s="111"/>
      <c r="K29" s="111"/>
      <c r="L29" s="111"/>
      <c r="M29" s="111"/>
    </row>
    <row r="30" customFormat="false" ht="13.8" hidden="false" customHeight="false" outlineLevel="0" collapsed="false">
      <c r="A30" s="5" t="s">
        <v>17</v>
      </c>
      <c r="B30" s="6"/>
      <c r="C30" s="113"/>
      <c r="E30" s="0"/>
      <c r="F30" s="0"/>
    </row>
    <row r="31" customFormat="false" ht="13.8" hidden="false" customHeight="true" outlineLevel="0" collapsed="false">
      <c r="A31" s="7" t="s">
        <v>18</v>
      </c>
      <c r="B31" s="7"/>
      <c r="C31" s="7"/>
      <c r="E31" s="2"/>
      <c r="F31" s="88" t="s">
        <v>153</v>
      </c>
    </row>
    <row r="32" customFormat="false" ht="13.8" hidden="false" customHeight="false" outlineLevel="0" collapsed="false">
      <c r="A32" s="0"/>
      <c r="F32" s="0"/>
    </row>
    <row r="33" customFormat="false" ht="13.8" hidden="false" customHeight="false" outlineLevel="0" collapsed="false">
      <c r="A33" s="0"/>
      <c r="F33" s="0"/>
    </row>
    <row r="34" customFormat="false" ht="13.8" hidden="false" customHeight="false" outlineLevel="0" collapsed="false">
      <c r="A34" s="25" t="s">
        <v>20</v>
      </c>
      <c r="F34" s="0"/>
    </row>
    <row r="35" customFormat="false" ht="13.8" hidden="false" customHeight="false" outlineLevel="0" collapsed="false">
      <c r="A35" s="25" t="s">
        <v>154</v>
      </c>
      <c r="F35" s="88" t="s">
        <v>155</v>
      </c>
    </row>
  </sheetData>
  <mergeCells count="12">
    <mergeCell ref="A1:L1"/>
    <mergeCell ref="D16:E16"/>
    <mergeCell ref="D17:E17"/>
    <mergeCell ref="D18:E18"/>
    <mergeCell ref="D19:E19"/>
    <mergeCell ref="B20:F20"/>
    <mergeCell ref="B21:G21"/>
    <mergeCell ref="B22:G22"/>
    <mergeCell ref="B23:I23"/>
    <mergeCell ref="B24:J24"/>
    <mergeCell ref="B25:K25"/>
    <mergeCell ref="A31:C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4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RowHeight="12.8"/>
  <cols>
    <col collapsed="false" hidden="false" max="1" min="1" style="25" width="28.4279069767442"/>
    <col collapsed="false" hidden="false" max="2" min="2" style="25" width="17.106976744186"/>
    <col collapsed="false" hidden="false" max="3" min="3" style="87" width="8.24651162790698"/>
    <col collapsed="false" hidden="false" max="4" min="4" style="88" width="13.1674418604651"/>
    <col collapsed="false" hidden="false" max="5" min="5" style="88" width="13.4139534883721"/>
    <col collapsed="false" hidden="false" max="6" min="6" style="88" width="8.24651162790698"/>
    <col collapsed="false" hidden="false" max="7" min="7" style="89" width="9.96744186046512"/>
    <col collapsed="false" hidden="false" max="8" min="8" style="89" width="8.24651162790698"/>
    <col collapsed="false" hidden="false" max="9" min="9" style="88" width="11.2"/>
    <col collapsed="false" hidden="false" max="10" min="10" style="88" width="11.8139534883721"/>
    <col collapsed="false" hidden="false" max="11" min="11" style="88" width="9.22790697674419"/>
    <col collapsed="false" hidden="false" max="12" min="12" style="88" width="9.96744186046512"/>
    <col collapsed="false" hidden="false" max="13" min="13" style="88" width="15.753488372093"/>
    <col collapsed="false" hidden="false" max="1025" min="14" style="0" width="11.8139534883721"/>
  </cols>
  <sheetData>
    <row r="1" customFormat="false" ht="13.8" hidden="false" customHeight="true" outlineLevel="0" collapsed="false">
      <c r="A1" s="90" t="s">
        <v>120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0"/>
    </row>
    <row r="2" customFormat="false" ht="13.8" hidden="false" customHeight="false" outlineLevel="0" collapsed="false">
      <c r="A2" s="91" t="str">
        <f aca="false">Обложка!D8</f>
        <v>01.05.2022-31.05.2022г.</v>
      </c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</row>
    <row r="3" customFormat="false" ht="34.8" hidden="false" customHeight="false" outlineLevel="0" collapsed="false">
      <c r="A3" s="92" t="s">
        <v>121</v>
      </c>
      <c r="B3" s="92" t="s">
        <v>122</v>
      </c>
      <c r="C3" s="92" t="s">
        <v>123</v>
      </c>
      <c r="D3" s="92" t="s">
        <v>124</v>
      </c>
      <c r="E3" s="92" t="s">
        <v>125</v>
      </c>
      <c r="F3" s="92" t="s">
        <v>126</v>
      </c>
      <c r="G3" s="92" t="s">
        <v>127</v>
      </c>
      <c r="H3" s="92" t="s">
        <v>128</v>
      </c>
      <c r="I3" s="92" t="s">
        <v>129</v>
      </c>
      <c r="J3" s="92" t="s">
        <v>130</v>
      </c>
      <c r="K3" s="92" t="s">
        <v>131</v>
      </c>
      <c r="L3" s="92" t="s">
        <v>132</v>
      </c>
      <c r="M3" s="93"/>
    </row>
    <row r="4" customFormat="false" ht="49.25" hidden="false" customHeight="false" outlineLevel="0" collapsed="false">
      <c r="A4" s="35" t="s">
        <v>174</v>
      </c>
      <c r="B4" s="94" t="s">
        <v>134</v>
      </c>
      <c r="C4" s="37" t="s">
        <v>141</v>
      </c>
      <c r="D4" s="95" t="s">
        <v>175</v>
      </c>
      <c r="E4" s="37" t="s">
        <v>136</v>
      </c>
      <c r="F4" s="96" t="n">
        <v>20</v>
      </c>
      <c r="G4" s="97" t="n">
        <v>0</v>
      </c>
      <c r="H4" s="97" t="n">
        <v>0</v>
      </c>
      <c r="I4" s="97" t="n">
        <v>0</v>
      </c>
      <c r="J4" s="97" t="n">
        <v>0</v>
      </c>
      <c r="K4" s="97" t="n">
        <v>0</v>
      </c>
      <c r="L4" s="97" t="n">
        <v>0</v>
      </c>
      <c r="M4" s="0"/>
    </row>
    <row r="5" customFormat="false" ht="13.8" hidden="false" customHeight="false" outlineLevel="0" collapsed="false">
      <c r="A5" s="35" t="s">
        <v>176</v>
      </c>
      <c r="B5" s="94" t="s">
        <v>134</v>
      </c>
      <c r="C5" s="37" t="s">
        <v>141</v>
      </c>
      <c r="D5" s="95" t="n">
        <v>2</v>
      </c>
      <c r="E5" s="37" t="s">
        <v>136</v>
      </c>
      <c r="F5" s="96" t="n">
        <v>1</v>
      </c>
      <c r="G5" s="97" t="n">
        <v>0</v>
      </c>
      <c r="H5" s="97" t="n">
        <v>0</v>
      </c>
      <c r="I5" s="97" t="n">
        <v>0</v>
      </c>
      <c r="J5" s="97" t="n">
        <v>0</v>
      </c>
      <c r="K5" s="97" t="n">
        <v>0</v>
      </c>
      <c r="L5" s="97" t="n">
        <v>0</v>
      </c>
      <c r="M5" s="0"/>
    </row>
    <row r="6" customFormat="false" ht="13.8" hidden="false" customHeight="false" outlineLevel="0" collapsed="false">
      <c r="A6" s="35" t="s">
        <v>160</v>
      </c>
      <c r="B6" s="94" t="s">
        <v>134</v>
      </c>
      <c r="C6" s="37" t="s">
        <v>141</v>
      </c>
      <c r="D6" s="95" t="n">
        <v>10</v>
      </c>
      <c r="E6" s="37" t="s">
        <v>136</v>
      </c>
      <c r="F6" s="96" t="n">
        <v>1</v>
      </c>
      <c r="G6" s="97" t="n">
        <v>0</v>
      </c>
      <c r="H6" s="97" t="n">
        <v>0</v>
      </c>
      <c r="I6" s="97" t="n">
        <v>0</v>
      </c>
      <c r="J6" s="97" t="n">
        <v>0</v>
      </c>
      <c r="K6" s="97" t="n">
        <v>0</v>
      </c>
      <c r="L6" s="97" t="n">
        <v>0</v>
      </c>
      <c r="M6" s="0"/>
    </row>
    <row r="7" customFormat="false" ht="13.8" hidden="false" customHeight="false" outlineLevel="0" collapsed="false">
      <c r="A7" s="35" t="s">
        <v>177</v>
      </c>
      <c r="B7" s="94" t="s">
        <v>134</v>
      </c>
      <c r="C7" s="37" t="s">
        <v>141</v>
      </c>
      <c r="D7" s="95" t="n">
        <v>11.12</v>
      </c>
      <c r="E7" s="37" t="s">
        <v>136</v>
      </c>
      <c r="F7" s="96" t="n">
        <v>2</v>
      </c>
      <c r="G7" s="97" t="n">
        <v>0</v>
      </c>
      <c r="H7" s="97" t="n">
        <v>0</v>
      </c>
      <c r="I7" s="97" t="n">
        <v>0</v>
      </c>
      <c r="J7" s="97" t="n">
        <v>0</v>
      </c>
      <c r="K7" s="97" t="n">
        <v>0</v>
      </c>
      <c r="L7" s="97" t="n">
        <v>0</v>
      </c>
      <c r="M7" s="0"/>
    </row>
    <row r="8" customFormat="false" ht="37.3" hidden="false" customHeight="false" outlineLevel="0" collapsed="false">
      <c r="A8" s="35" t="s">
        <v>178</v>
      </c>
      <c r="B8" s="94" t="s">
        <v>134</v>
      </c>
      <c r="C8" s="37" t="s">
        <v>141</v>
      </c>
      <c r="D8" s="95" t="s">
        <v>179</v>
      </c>
      <c r="E8" s="37" t="s">
        <v>136</v>
      </c>
      <c r="F8" s="96" t="n">
        <v>11</v>
      </c>
      <c r="G8" s="97" t="n">
        <v>0</v>
      </c>
      <c r="H8" s="97" t="n">
        <v>0</v>
      </c>
      <c r="I8" s="97" t="n">
        <v>0</v>
      </c>
      <c r="J8" s="97" t="n">
        <v>0</v>
      </c>
      <c r="K8" s="97" t="n">
        <v>0</v>
      </c>
      <c r="L8" s="97" t="n">
        <v>0</v>
      </c>
      <c r="M8" s="0"/>
    </row>
    <row r="9" customFormat="false" ht="13.8" hidden="false" customHeight="false" outlineLevel="0" collapsed="false">
      <c r="A9" s="35" t="s">
        <v>180</v>
      </c>
      <c r="B9" s="94" t="s">
        <v>134</v>
      </c>
      <c r="C9" s="37" t="s">
        <v>141</v>
      </c>
      <c r="D9" s="95" t="n">
        <v>16</v>
      </c>
      <c r="E9" s="37" t="s">
        <v>136</v>
      </c>
      <c r="F9" s="96" t="n">
        <v>1</v>
      </c>
      <c r="G9" s="97" t="n">
        <v>0</v>
      </c>
      <c r="H9" s="97" t="n">
        <v>0</v>
      </c>
      <c r="I9" s="97" t="n">
        <v>0</v>
      </c>
      <c r="J9" s="97" t="n">
        <v>0</v>
      </c>
      <c r="K9" s="97" t="n">
        <v>0</v>
      </c>
      <c r="L9" s="97" t="n">
        <v>0</v>
      </c>
      <c r="M9" s="0"/>
    </row>
    <row r="10" customFormat="false" ht="13.8" hidden="false" customHeight="false" outlineLevel="0" collapsed="false">
      <c r="A10" s="35" t="s">
        <v>181</v>
      </c>
      <c r="B10" s="94" t="s">
        <v>134</v>
      </c>
      <c r="C10" s="37" t="s">
        <v>141</v>
      </c>
      <c r="D10" s="95" t="n">
        <v>18</v>
      </c>
      <c r="E10" s="37" t="s">
        <v>136</v>
      </c>
      <c r="F10" s="96" t="n">
        <v>1</v>
      </c>
      <c r="G10" s="97" t="n">
        <v>0</v>
      </c>
      <c r="H10" s="97" t="n">
        <v>0</v>
      </c>
      <c r="I10" s="97" t="n">
        <v>0</v>
      </c>
      <c r="J10" s="97" t="n">
        <v>0</v>
      </c>
      <c r="K10" s="97" t="n">
        <v>0</v>
      </c>
      <c r="L10" s="97" t="n">
        <v>0</v>
      </c>
      <c r="M10" s="0"/>
    </row>
    <row r="11" customFormat="false" ht="13.8" hidden="false" customHeight="false" outlineLevel="0" collapsed="false">
      <c r="A11" s="35" t="s">
        <v>182</v>
      </c>
      <c r="B11" s="94" t="s">
        <v>134</v>
      </c>
      <c r="C11" s="37" t="s">
        <v>141</v>
      </c>
      <c r="D11" s="95" t="n">
        <v>24</v>
      </c>
      <c r="E11" s="37" t="s">
        <v>136</v>
      </c>
      <c r="F11" s="96" t="n">
        <v>1</v>
      </c>
      <c r="G11" s="97" t="n">
        <v>0</v>
      </c>
      <c r="H11" s="97" t="n">
        <v>0</v>
      </c>
      <c r="I11" s="97" t="n">
        <v>0</v>
      </c>
      <c r="J11" s="97" t="n">
        <v>0</v>
      </c>
      <c r="K11" s="97" t="n">
        <v>0</v>
      </c>
      <c r="L11" s="97" t="n">
        <v>0</v>
      </c>
      <c r="M11" s="0"/>
    </row>
    <row r="12" customFormat="false" ht="13.8" hidden="false" customHeight="false" outlineLevel="0" collapsed="false">
      <c r="A12" s="35" t="s">
        <v>183</v>
      </c>
      <c r="B12" s="94" t="s">
        <v>134</v>
      </c>
      <c r="C12" s="37" t="s">
        <v>141</v>
      </c>
      <c r="D12" s="95" t="n">
        <v>60.61</v>
      </c>
      <c r="E12" s="37" t="s">
        <v>136</v>
      </c>
      <c r="F12" s="96" t="n">
        <v>2</v>
      </c>
      <c r="G12" s="97" t="n">
        <v>0</v>
      </c>
      <c r="H12" s="97" t="n">
        <v>0</v>
      </c>
      <c r="I12" s="97" t="n">
        <v>0</v>
      </c>
      <c r="J12" s="97" t="n">
        <v>0</v>
      </c>
      <c r="K12" s="97" t="n">
        <v>0</v>
      </c>
      <c r="L12" s="97" t="n">
        <v>0</v>
      </c>
      <c r="M12" s="0"/>
    </row>
    <row r="13" customFormat="false" ht="13.8" hidden="false" customHeight="false" outlineLevel="0" collapsed="false">
      <c r="A13" s="35" t="s">
        <v>184</v>
      </c>
      <c r="B13" s="94" t="s">
        <v>134</v>
      </c>
      <c r="C13" s="37" t="s">
        <v>141</v>
      </c>
      <c r="D13" s="95" t="n">
        <v>62.63</v>
      </c>
      <c r="E13" s="37" t="s">
        <v>136</v>
      </c>
      <c r="F13" s="96" t="n">
        <v>2</v>
      </c>
      <c r="G13" s="97" t="n">
        <v>0</v>
      </c>
      <c r="H13" s="97" t="n">
        <v>0</v>
      </c>
      <c r="I13" s="97" t="n">
        <v>0</v>
      </c>
      <c r="J13" s="97" t="n">
        <v>0</v>
      </c>
      <c r="K13" s="97" t="n">
        <v>0</v>
      </c>
      <c r="L13" s="97" t="n">
        <v>0</v>
      </c>
      <c r="M13" s="0"/>
    </row>
    <row r="14" customFormat="false" ht="13.8" hidden="false" customHeight="false" outlineLevel="0" collapsed="false">
      <c r="A14" s="35" t="s">
        <v>185</v>
      </c>
      <c r="B14" s="94" t="s">
        <v>134</v>
      </c>
      <c r="C14" s="37" t="s">
        <v>141</v>
      </c>
      <c r="D14" s="95" t="n">
        <v>64</v>
      </c>
      <c r="E14" s="37" t="s">
        <v>136</v>
      </c>
      <c r="F14" s="96" t="n">
        <v>1</v>
      </c>
      <c r="G14" s="97" t="n">
        <v>0</v>
      </c>
      <c r="H14" s="97" t="n">
        <v>0</v>
      </c>
      <c r="I14" s="97" t="n">
        <v>0</v>
      </c>
      <c r="J14" s="97" t="n">
        <v>0</v>
      </c>
      <c r="K14" s="97" t="n">
        <v>0</v>
      </c>
      <c r="L14" s="97" t="n">
        <v>0</v>
      </c>
      <c r="M14" s="0"/>
    </row>
    <row r="15" customFormat="false" ht="13.8" hidden="false" customHeight="false" outlineLevel="0" collapsed="false">
      <c r="A15" s="35" t="s">
        <v>160</v>
      </c>
      <c r="B15" s="94" t="s">
        <v>134</v>
      </c>
      <c r="C15" s="37" t="s">
        <v>135</v>
      </c>
      <c r="D15" s="95" t="n">
        <v>1</v>
      </c>
      <c r="E15" s="37" t="s">
        <v>136</v>
      </c>
      <c r="F15" s="96" t="n">
        <v>1</v>
      </c>
      <c r="G15" s="97" t="n">
        <v>0</v>
      </c>
      <c r="H15" s="97" t="n">
        <v>0</v>
      </c>
      <c r="I15" s="97" t="n">
        <v>0</v>
      </c>
      <c r="J15" s="97" t="n">
        <v>0</v>
      </c>
      <c r="K15" s="97" t="n">
        <v>0</v>
      </c>
      <c r="L15" s="97" t="n">
        <v>1</v>
      </c>
      <c r="M15" s="0"/>
    </row>
    <row r="16" customFormat="false" ht="26.1" hidden="false" customHeight="false" outlineLevel="0" collapsed="false">
      <c r="A16" s="35" t="s">
        <v>174</v>
      </c>
      <c r="B16" s="94" t="s">
        <v>134</v>
      </c>
      <c r="C16" s="37" t="s">
        <v>135</v>
      </c>
      <c r="D16" s="95" t="s">
        <v>186</v>
      </c>
      <c r="E16" s="37" t="s">
        <v>136</v>
      </c>
      <c r="F16" s="96" t="n">
        <v>7</v>
      </c>
      <c r="G16" s="97" t="n">
        <v>0</v>
      </c>
      <c r="H16" s="97" t="n">
        <v>0</v>
      </c>
      <c r="I16" s="97" t="n">
        <v>0</v>
      </c>
      <c r="J16" s="97" t="n">
        <v>0</v>
      </c>
      <c r="K16" s="97" t="n">
        <v>0</v>
      </c>
      <c r="L16" s="95" t="s">
        <v>186</v>
      </c>
      <c r="M16" s="0"/>
    </row>
    <row r="17" customFormat="false" ht="13.8" hidden="false" customHeight="false" outlineLevel="0" collapsed="false">
      <c r="A17" s="35" t="s">
        <v>176</v>
      </c>
      <c r="B17" s="94" t="s">
        <v>134</v>
      </c>
      <c r="C17" s="37" t="s">
        <v>135</v>
      </c>
      <c r="D17" s="95" t="n">
        <v>3.4</v>
      </c>
      <c r="E17" s="37" t="s">
        <v>136</v>
      </c>
      <c r="F17" s="96" t="n">
        <v>2</v>
      </c>
      <c r="G17" s="97" t="n">
        <v>0</v>
      </c>
      <c r="H17" s="97" t="n">
        <v>0</v>
      </c>
      <c r="I17" s="97" t="n">
        <v>0</v>
      </c>
      <c r="J17" s="97" t="n">
        <v>0</v>
      </c>
      <c r="K17" s="97" t="n">
        <v>0</v>
      </c>
      <c r="L17" s="97" t="n">
        <v>3.4</v>
      </c>
      <c r="M17" s="0"/>
    </row>
    <row r="18" customFormat="false" ht="13.8" hidden="false" customHeight="false" outlineLevel="0" collapsed="false">
      <c r="A18" s="35" t="s">
        <v>182</v>
      </c>
      <c r="B18" s="94" t="s">
        <v>134</v>
      </c>
      <c r="C18" s="37" t="s">
        <v>135</v>
      </c>
      <c r="D18" s="95" t="n">
        <v>6</v>
      </c>
      <c r="E18" s="37" t="s">
        <v>136</v>
      </c>
      <c r="F18" s="96" t="n">
        <v>1</v>
      </c>
      <c r="G18" s="97" t="n">
        <v>0</v>
      </c>
      <c r="H18" s="97" t="n">
        <v>0</v>
      </c>
      <c r="I18" s="97" t="n">
        <v>0</v>
      </c>
      <c r="J18" s="97" t="n">
        <v>0</v>
      </c>
      <c r="K18" s="97" t="n">
        <v>0</v>
      </c>
      <c r="L18" s="95" t="n">
        <v>6</v>
      </c>
      <c r="M18" s="0"/>
    </row>
    <row r="19" customFormat="false" ht="13.8" hidden="false" customHeight="false" outlineLevel="0" collapsed="false">
      <c r="A19" s="35" t="s">
        <v>177</v>
      </c>
      <c r="B19" s="94" t="s">
        <v>134</v>
      </c>
      <c r="C19" s="37" t="s">
        <v>106</v>
      </c>
      <c r="D19" s="95" t="n">
        <v>1.11</v>
      </c>
      <c r="E19" s="37" t="s">
        <v>136</v>
      </c>
      <c r="F19" s="96" t="n">
        <v>2</v>
      </c>
      <c r="G19" s="97" t="n">
        <v>0</v>
      </c>
      <c r="H19" s="97" t="n">
        <v>0</v>
      </c>
      <c r="I19" s="97" t="n">
        <v>0</v>
      </c>
      <c r="J19" s="97" t="n">
        <v>0</v>
      </c>
      <c r="K19" s="97" t="n">
        <v>0</v>
      </c>
      <c r="L19" s="95" t="n">
        <v>1.11</v>
      </c>
      <c r="M19" s="0"/>
    </row>
    <row r="20" customFormat="false" ht="13.8" hidden="false" customHeight="false" outlineLevel="0" collapsed="false">
      <c r="A20" s="35" t="s">
        <v>187</v>
      </c>
      <c r="B20" s="94" t="s">
        <v>143</v>
      </c>
      <c r="C20" s="37" t="s">
        <v>141</v>
      </c>
      <c r="D20" s="95" t="s">
        <v>188</v>
      </c>
      <c r="E20" s="37" t="s">
        <v>139</v>
      </c>
      <c r="F20" s="96" t="n">
        <v>37</v>
      </c>
      <c r="G20" s="97" t="n">
        <v>0</v>
      </c>
      <c r="H20" s="97" t="n">
        <v>0</v>
      </c>
      <c r="I20" s="97" t="n">
        <v>0</v>
      </c>
      <c r="J20" s="97" t="n">
        <v>0</v>
      </c>
      <c r="K20" s="97" t="n">
        <v>0</v>
      </c>
      <c r="L20" s="97" t="n">
        <v>0</v>
      </c>
      <c r="M20" s="0"/>
    </row>
    <row r="21" customFormat="false" ht="23.6" hidden="false" customHeight="false" outlineLevel="0" collapsed="false">
      <c r="A21" s="98" t="s">
        <v>140</v>
      </c>
      <c r="B21" s="99" t="s">
        <v>134</v>
      </c>
      <c r="C21" s="37" t="s">
        <v>141</v>
      </c>
      <c r="D21" s="100"/>
      <c r="E21" s="100"/>
      <c r="F21" s="101" t="n">
        <v>43</v>
      </c>
      <c r="G21" s="102"/>
      <c r="H21" s="102"/>
      <c r="I21" s="103"/>
      <c r="J21" s="103"/>
      <c r="K21" s="103"/>
      <c r="L21" s="103"/>
      <c r="M21" s="0"/>
    </row>
    <row r="22" customFormat="false" ht="23.6" hidden="false" customHeight="false" outlineLevel="0" collapsed="false">
      <c r="A22" s="98" t="s">
        <v>142</v>
      </c>
      <c r="B22" s="104" t="s">
        <v>143</v>
      </c>
      <c r="C22" s="37" t="s">
        <v>141</v>
      </c>
      <c r="D22" s="100"/>
      <c r="E22" s="100"/>
      <c r="F22" s="101" t="n">
        <v>37</v>
      </c>
      <c r="G22" s="102"/>
      <c r="H22" s="102"/>
      <c r="I22" s="103"/>
      <c r="J22" s="103"/>
      <c r="K22" s="103"/>
      <c r="L22" s="103"/>
      <c r="M22" s="0"/>
    </row>
    <row r="23" customFormat="false" ht="23.6" hidden="false" customHeight="false" outlineLevel="0" collapsed="false">
      <c r="A23" s="98" t="s">
        <v>144</v>
      </c>
      <c r="B23" s="99" t="s">
        <v>134</v>
      </c>
      <c r="C23" s="100" t="s">
        <v>135</v>
      </c>
      <c r="D23" s="100"/>
      <c r="E23" s="100"/>
      <c r="F23" s="101" t="n">
        <v>8</v>
      </c>
      <c r="G23" s="102"/>
      <c r="H23" s="102"/>
      <c r="I23" s="103"/>
      <c r="J23" s="103"/>
      <c r="K23" s="103"/>
      <c r="L23" s="103"/>
      <c r="M23" s="0"/>
    </row>
    <row r="24" customFormat="false" ht="23.6" hidden="false" customHeight="false" outlineLevel="0" collapsed="false">
      <c r="A24" s="98" t="s">
        <v>145</v>
      </c>
      <c r="B24" s="99" t="s">
        <v>134</v>
      </c>
      <c r="C24" s="100" t="s">
        <v>106</v>
      </c>
      <c r="D24" s="100"/>
      <c r="E24" s="100"/>
      <c r="F24" s="101" t="n">
        <v>2</v>
      </c>
      <c r="G24" s="102"/>
      <c r="H24" s="102"/>
      <c r="I24" s="103"/>
      <c r="J24" s="103"/>
      <c r="K24" s="103"/>
      <c r="L24" s="103"/>
      <c r="M24" s="0"/>
    </row>
    <row r="25" customFormat="false" ht="23.6" hidden="false" customHeight="false" outlineLevel="0" collapsed="false">
      <c r="A25" s="35" t="s">
        <v>146</v>
      </c>
      <c r="B25" s="23"/>
      <c r="C25" s="23"/>
      <c r="D25" s="23"/>
      <c r="E25" s="23"/>
      <c r="F25" s="23"/>
      <c r="G25" s="105" t="n">
        <v>0</v>
      </c>
      <c r="H25" s="102"/>
      <c r="I25" s="103"/>
      <c r="J25" s="103"/>
      <c r="K25" s="103"/>
      <c r="L25" s="103"/>
      <c r="M25" s="0"/>
    </row>
    <row r="26" customFormat="false" ht="23.6" hidden="false" customHeight="false" outlineLevel="0" collapsed="false">
      <c r="A26" s="35" t="s">
        <v>147</v>
      </c>
      <c r="B26" s="24"/>
      <c r="C26" s="24"/>
      <c r="D26" s="24"/>
      <c r="E26" s="24"/>
      <c r="F26" s="24"/>
      <c r="G26" s="24"/>
      <c r="H26" s="105" t="n">
        <v>0</v>
      </c>
      <c r="I26" s="103"/>
      <c r="J26" s="103"/>
      <c r="K26" s="103"/>
      <c r="L26" s="103"/>
      <c r="M26" s="0"/>
    </row>
    <row r="27" customFormat="false" ht="23.6" hidden="false" customHeight="false" outlineLevel="0" collapsed="false">
      <c r="A27" s="106" t="s">
        <v>148</v>
      </c>
      <c r="B27" s="23"/>
      <c r="C27" s="23"/>
      <c r="D27" s="23"/>
      <c r="E27" s="23"/>
      <c r="F27" s="23"/>
      <c r="G27" s="23"/>
      <c r="H27" s="105"/>
      <c r="I27" s="107" t="n">
        <v>0</v>
      </c>
      <c r="J27" s="103"/>
      <c r="K27" s="103"/>
      <c r="L27" s="103"/>
      <c r="M27" s="0"/>
    </row>
    <row r="28" customFormat="false" ht="23.6" hidden="false" customHeight="false" outlineLevel="0" collapsed="false">
      <c r="A28" s="35" t="s">
        <v>149</v>
      </c>
      <c r="B28" s="23"/>
      <c r="C28" s="23"/>
      <c r="D28" s="23"/>
      <c r="E28" s="23"/>
      <c r="F28" s="23"/>
      <c r="G28" s="23"/>
      <c r="H28" s="23"/>
      <c r="I28" s="23"/>
      <c r="J28" s="107" t="n">
        <v>0</v>
      </c>
      <c r="K28" s="103"/>
      <c r="L28" s="103"/>
      <c r="M28" s="0"/>
    </row>
    <row r="29" customFormat="false" ht="23.6" hidden="false" customHeight="false" outlineLevel="0" collapsed="false">
      <c r="A29" s="35" t="s">
        <v>150</v>
      </c>
      <c r="B29" s="23"/>
      <c r="C29" s="23"/>
      <c r="D29" s="23"/>
      <c r="E29" s="23"/>
      <c r="F29" s="23"/>
      <c r="G29" s="23"/>
      <c r="H29" s="23"/>
      <c r="I29" s="23"/>
      <c r="J29" s="23"/>
      <c r="K29" s="107" t="n">
        <v>0</v>
      </c>
      <c r="L29" s="103"/>
      <c r="M29" s="0"/>
    </row>
    <row r="30" customFormat="false" ht="30.45" hidden="false" customHeight="true" outlineLevel="0" collapsed="false">
      <c r="A30" s="106" t="s">
        <v>151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 t="n">
        <v>12</v>
      </c>
      <c r="M30" s="0"/>
    </row>
    <row r="31" customFormat="false" ht="13.8" hidden="false" customHeight="false" outlineLevel="0" collapsed="false">
      <c r="A31" s="108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103"/>
      <c r="M31" s="0"/>
    </row>
    <row r="32" customFormat="false" ht="13.8" hidden="false" customHeight="false" outlineLevel="0" collapsed="false">
      <c r="A32" s="8"/>
      <c r="B32" s="0"/>
      <c r="C32" s="0"/>
      <c r="D32" s="0"/>
      <c r="E32" s="0"/>
      <c r="F32" s="0"/>
      <c r="G32" s="0"/>
      <c r="H32" s="0"/>
      <c r="I32" s="0"/>
      <c r="J32" s="0"/>
      <c r="K32" s="0"/>
      <c r="L32" s="0"/>
      <c r="M32" s="0"/>
    </row>
    <row r="33" customFormat="false" ht="13.8" hidden="false" customHeight="false" outlineLevel="0" collapsed="false">
      <c r="A33" s="109" t="s">
        <v>152</v>
      </c>
      <c r="B33" s="110"/>
      <c r="C33" s="111"/>
      <c r="D33" s="110"/>
      <c r="E33" s="111"/>
      <c r="F33" s="112"/>
      <c r="G33" s="112"/>
      <c r="H33" s="112"/>
      <c r="I33" s="111"/>
      <c r="J33" s="111"/>
      <c r="K33" s="111"/>
      <c r="L33" s="111"/>
      <c r="M33" s="111"/>
    </row>
    <row r="34" customFormat="false" ht="13.8" hidden="false" customHeight="false" outlineLevel="0" collapsed="false">
      <c r="A34" s="109"/>
      <c r="B34" s="110"/>
      <c r="C34" s="111"/>
      <c r="D34" s="110"/>
      <c r="E34" s="111"/>
      <c r="F34" s="112"/>
      <c r="G34" s="112"/>
      <c r="H34" s="112"/>
      <c r="I34" s="111"/>
      <c r="J34" s="111"/>
      <c r="K34" s="111"/>
      <c r="L34" s="111"/>
      <c r="M34" s="111"/>
    </row>
    <row r="35" customFormat="false" ht="13.8" hidden="false" customHeight="false" outlineLevel="0" collapsed="false">
      <c r="A35" s="5" t="s">
        <v>17</v>
      </c>
      <c r="B35" s="6"/>
      <c r="C35" s="113"/>
      <c r="E35" s="0"/>
      <c r="F35" s="0"/>
    </row>
    <row r="36" customFormat="false" ht="13.8" hidden="false" customHeight="true" outlineLevel="0" collapsed="false">
      <c r="A36" s="7" t="s">
        <v>18</v>
      </c>
      <c r="B36" s="7"/>
      <c r="C36" s="7"/>
      <c r="E36" s="2"/>
      <c r="F36" s="88" t="s">
        <v>153</v>
      </c>
    </row>
    <row r="37" customFormat="false" ht="13.8" hidden="false" customHeight="false" outlineLevel="0" collapsed="false">
      <c r="A37" s="0"/>
      <c r="F37" s="0"/>
    </row>
    <row r="38" customFormat="false" ht="13.8" hidden="false" customHeight="false" outlineLevel="0" collapsed="false">
      <c r="A38" s="0"/>
      <c r="F38" s="0"/>
    </row>
    <row r="39" customFormat="false" ht="13.8" hidden="false" customHeight="false" outlineLevel="0" collapsed="false">
      <c r="A39" s="25" t="s">
        <v>20</v>
      </c>
      <c r="F39" s="0"/>
    </row>
    <row r="40" customFormat="false" ht="13.8" hidden="false" customHeight="false" outlineLevel="0" collapsed="false">
      <c r="A40" s="25" t="s">
        <v>154</v>
      </c>
      <c r="F40" s="88" t="s">
        <v>155</v>
      </c>
    </row>
  </sheetData>
  <mergeCells count="12">
    <mergeCell ref="A1:L1"/>
    <mergeCell ref="D21:E21"/>
    <mergeCell ref="D22:E22"/>
    <mergeCell ref="D23:E23"/>
    <mergeCell ref="D24:E24"/>
    <mergeCell ref="B25:F25"/>
    <mergeCell ref="B26:G26"/>
    <mergeCell ref="B27:G27"/>
    <mergeCell ref="B28:I28"/>
    <mergeCell ref="B29:J29"/>
    <mergeCell ref="B30:K30"/>
    <mergeCell ref="A36:C3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3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3" activeCellId="0" sqref="G13"/>
    </sheetView>
  </sheetViews>
  <sheetFormatPr defaultRowHeight="12.8"/>
  <cols>
    <col collapsed="false" hidden="false" max="1" min="1" style="25" width="28.4279069767442"/>
    <col collapsed="false" hidden="false" max="2" min="2" style="25" width="17.106976744186"/>
    <col collapsed="false" hidden="false" max="3" min="3" style="87" width="8.24651162790698"/>
    <col collapsed="false" hidden="false" max="4" min="4" style="88" width="13.1674418604651"/>
    <col collapsed="false" hidden="false" max="5" min="5" style="88" width="13.4139534883721"/>
    <col collapsed="false" hidden="false" max="6" min="6" style="88" width="8.24651162790698"/>
    <col collapsed="false" hidden="false" max="7" min="7" style="89" width="9.96744186046512"/>
    <col collapsed="false" hidden="false" max="8" min="8" style="89" width="8.24651162790698"/>
    <col collapsed="false" hidden="false" max="9" min="9" style="88" width="11.2"/>
    <col collapsed="false" hidden="false" max="10" min="10" style="88" width="11.8139534883721"/>
    <col collapsed="false" hidden="false" max="11" min="11" style="88" width="9.22790697674419"/>
    <col collapsed="false" hidden="false" max="12" min="12" style="88" width="9.96744186046512"/>
    <col collapsed="false" hidden="false" max="13" min="13" style="88" width="15.753488372093"/>
    <col collapsed="false" hidden="false" max="14" min="14" style="88" width="12.4279069767442"/>
    <col collapsed="false" hidden="false" max="1025" min="15" style="0" width="11.8139534883721"/>
  </cols>
  <sheetData>
    <row r="1" customFormat="false" ht="13.8" hidden="false" customHeight="true" outlineLevel="0" collapsed="false">
      <c r="A1" s="90" t="s">
        <v>120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0"/>
      <c r="N1" s="0"/>
    </row>
    <row r="2" customFormat="false" ht="13.8" hidden="false" customHeight="false" outlineLevel="0" collapsed="false">
      <c r="A2" s="91" t="str">
        <f aca="false">Обложка!D8</f>
        <v>01.05.2022-31.05.2022г.</v>
      </c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</row>
    <row r="3" customFormat="false" ht="34.8" hidden="false" customHeight="false" outlineLevel="0" collapsed="false">
      <c r="A3" s="92" t="s">
        <v>121</v>
      </c>
      <c r="B3" s="92" t="s">
        <v>122</v>
      </c>
      <c r="C3" s="92" t="s">
        <v>123</v>
      </c>
      <c r="D3" s="92" t="s">
        <v>124</v>
      </c>
      <c r="E3" s="92" t="s">
        <v>125</v>
      </c>
      <c r="F3" s="92" t="s">
        <v>126</v>
      </c>
      <c r="G3" s="92" t="s">
        <v>127</v>
      </c>
      <c r="H3" s="92" t="s">
        <v>128</v>
      </c>
      <c r="I3" s="92" t="s">
        <v>129</v>
      </c>
      <c r="J3" s="92" t="s">
        <v>130</v>
      </c>
      <c r="K3" s="92" t="s">
        <v>131</v>
      </c>
      <c r="L3" s="92" t="s">
        <v>132</v>
      </c>
      <c r="M3" s="93"/>
      <c r="N3" s="93"/>
    </row>
    <row r="4" customFormat="false" ht="13.8" hidden="false" customHeight="false" outlineLevel="0" collapsed="false">
      <c r="A4" s="35" t="s">
        <v>189</v>
      </c>
      <c r="B4" s="94" t="s">
        <v>134</v>
      </c>
      <c r="C4" s="37" t="s">
        <v>141</v>
      </c>
      <c r="D4" s="95" t="s">
        <v>190</v>
      </c>
      <c r="E4" s="37" t="s">
        <v>136</v>
      </c>
      <c r="F4" s="96" t="n">
        <v>4</v>
      </c>
      <c r="G4" s="97" t="n">
        <v>0</v>
      </c>
      <c r="H4" s="97" t="n">
        <v>0</v>
      </c>
      <c r="I4" s="97" t="n">
        <v>0</v>
      </c>
      <c r="J4" s="97" t="n">
        <v>0</v>
      </c>
      <c r="K4" s="97" t="n">
        <v>0</v>
      </c>
      <c r="L4" s="97" t="n">
        <v>0</v>
      </c>
      <c r="M4" s="0"/>
      <c r="N4" s="0"/>
    </row>
    <row r="5" customFormat="false" ht="13.8" hidden="false" customHeight="false" outlineLevel="0" collapsed="false">
      <c r="A5" s="35" t="s">
        <v>191</v>
      </c>
      <c r="B5" s="94" t="s">
        <v>134</v>
      </c>
      <c r="C5" s="37" t="s">
        <v>141</v>
      </c>
      <c r="D5" s="95" t="s">
        <v>192</v>
      </c>
      <c r="E5" s="37" t="s">
        <v>136</v>
      </c>
      <c r="F5" s="96" t="n">
        <v>4</v>
      </c>
      <c r="G5" s="97" t="n">
        <v>0</v>
      </c>
      <c r="H5" s="97" t="n">
        <v>0</v>
      </c>
      <c r="I5" s="97" t="n">
        <v>0</v>
      </c>
      <c r="J5" s="97" t="n">
        <v>0</v>
      </c>
      <c r="K5" s="97" t="n">
        <v>0</v>
      </c>
      <c r="L5" s="97" t="n">
        <v>0</v>
      </c>
      <c r="M5" s="0"/>
      <c r="N5" s="0"/>
    </row>
    <row r="6" customFormat="false" ht="13.8" hidden="false" customHeight="false" outlineLevel="0" collapsed="false">
      <c r="A6" s="35" t="s">
        <v>193</v>
      </c>
      <c r="B6" s="94" t="s">
        <v>134</v>
      </c>
      <c r="C6" s="37" t="s">
        <v>141</v>
      </c>
      <c r="D6" s="95" t="s">
        <v>194</v>
      </c>
      <c r="E6" s="37" t="s">
        <v>136</v>
      </c>
      <c r="F6" s="96" t="n">
        <v>12</v>
      </c>
      <c r="G6" s="97" t="n">
        <v>0</v>
      </c>
      <c r="H6" s="97" t="n">
        <v>0</v>
      </c>
      <c r="I6" s="97" t="n">
        <v>0</v>
      </c>
      <c r="J6" s="97" t="n">
        <v>0</v>
      </c>
      <c r="K6" s="97" t="n">
        <v>0</v>
      </c>
      <c r="L6" s="97" t="n">
        <v>0</v>
      </c>
      <c r="M6" s="0"/>
      <c r="N6" s="0"/>
    </row>
    <row r="7" customFormat="false" ht="13.8" hidden="false" customHeight="false" outlineLevel="0" collapsed="false">
      <c r="A7" s="35" t="s">
        <v>195</v>
      </c>
      <c r="B7" s="94" t="s">
        <v>134</v>
      </c>
      <c r="C7" s="37" t="s">
        <v>141</v>
      </c>
      <c r="D7" s="95" t="n">
        <v>14.15</v>
      </c>
      <c r="E7" s="37" t="s">
        <v>136</v>
      </c>
      <c r="F7" s="96" t="n">
        <v>2</v>
      </c>
      <c r="G7" s="97" t="n">
        <v>0</v>
      </c>
      <c r="H7" s="97" t="n">
        <v>0</v>
      </c>
      <c r="I7" s="97" t="n">
        <v>0</v>
      </c>
      <c r="J7" s="97" t="n">
        <v>0</v>
      </c>
      <c r="K7" s="97" t="n">
        <v>0</v>
      </c>
      <c r="L7" s="97" t="n">
        <v>0</v>
      </c>
      <c r="M7" s="0"/>
      <c r="N7" s="0"/>
    </row>
    <row r="8" customFormat="false" ht="13.8" hidden="false" customHeight="false" outlineLevel="0" collapsed="false">
      <c r="A8" s="35" t="s">
        <v>189</v>
      </c>
      <c r="B8" s="94" t="s">
        <v>134</v>
      </c>
      <c r="C8" s="37" t="s">
        <v>135</v>
      </c>
      <c r="D8" s="95" t="n">
        <v>1.2</v>
      </c>
      <c r="E8" s="37" t="s">
        <v>136</v>
      </c>
      <c r="F8" s="96" t="n">
        <v>2</v>
      </c>
      <c r="G8" s="97" t="n">
        <v>0</v>
      </c>
      <c r="H8" s="97" t="n">
        <v>0</v>
      </c>
      <c r="I8" s="97" t="n">
        <v>0</v>
      </c>
      <c r="J8" s="97" t="n">
        <v>0</v>
      </c>
      <c r="K8" s="97" t="n">
        <v>0</v>
      </c>
      <c r="L8" s="95" t="n">
        <v>1.2</v>
      </c>
      <c r="M8" s="0"/>
      <c r="N8" s="0"/>
    </row>
    <row r="9" customFormat="false" ht="13.8" hidden="false" customHeight="false" outlineLevel="0" collapsed="false">
      <c r="A9" s="35" t="s">
        <v>193</v>
      </c>
      <c r="B9" s="94" t="s">
        <v>134</v>
      </c>
      <c r="C9" s="37" t="s">
        <v>135</v>
      </c>
      <c r="D9" s="95" t="s">
        <v>196</v>
      </c>
      <c r="E9" s="37" t="s">
        <v>136</v>
      </c>
      <c r="F9" s="96" t="n">
        <v>5</v>
      </c>
      <c r="G9" s="97" t="n">
        <v>0</v>
      </c>
      <c r="H9" s="97" t="n">
        <v>0</v>
      </c>
      <c r="I9" s="97" t="n">
        <v>0</v>
      </c>
      <c r="J9" s="97" t="n">
        <v>0</v>
      </c>
      <c r="K9" s="97" t="n">
        <v>0</v>
      </c>
      <c r="L9" s="95" t="s">
        <v>196</v>
      </c>
      <c r="M9" s="0"/>
      <c r="N9" s="0"/>
    </row>
    <row r="10" customFormat="false" ht="13.8" hidden="false" customHeight="false" outlineLevel="0" collapsed="false">
      <c r="A10" s="35" t="s">
        <v>195</v>
      </c>
      <c r="B10" s="94" t="s">
        <v>134</v>
      </c>
      <c r="C10" s="37" t="s">
        <v>135</v>
      </c>
      <c r="D10" s="95" t="n">
        <v>7</v>
      </c>
      <c r="E10" s="37" t="s">
        <v>136</v>
      </c>
      <c r="F10" s="96" t="n">
        <v>1</v>
      </c>
      <c r="G10" s="97" t="n">
        <v>0</v>
      </c>
      <c r="H10" s="97" t="n">
        <v>0</v>
      </c>
      <c r="I10" s="97" t="n">
        <v>0</v>
      </c>
      <c r="J10" s="97" t="n">
        <v>0</v>
      </c>
      <c r="K10" s="97" t="n">
        <v>0</v>
      </c>
      <c r="L10" s="95" t="n">
        <v>7</v>
      </c>
      <c r="M10" s="0"/>
      <c r="N10" s="0"/>
    </row>
    <row r="11" customFormat="false" ht="13.8" hidden="false" customHeight="false" outlineLevel="0" collapsed="false">
      <c r="A11" s="35" t="s">
        <v>197</v>
      </c>
      <c r="B11" s="94" t="s">
        <v>143</v>
      </c>
      <c r="C11" s="37" t="s">
        <v>141</v>
      </c>
      <c r="D11" s="95" t="s">
        <v>198</v>
      </c>
      <c r="E11" s="37" t="s">
        <v>139</v>
      </c>
      <c r="F11" s="96" t="n">
        <v>21</v>
      </c>
      <c r="G11" s="97" t="n">
        <v>0</v>
      </c>
      <c r="H11" s="97" t="n">
        <v>0</v>
      </c>
      <c r="I11" s="97" t="n">
        <v>0</v>
      </c>
      <c r="J11" s="97" t="n">
        <v>0</v>
      </c>
      <c r="K11" s="97" t="n">
        <v>0</v>
      </c>
      <c r="L11" s="97" t="n">
        <v>0</v>
      </c>
      <c r="M11" s="0"/>
      <c r="N11" s="0"/>
    </row>
    <row r="12" customFormat="false" ht="23.6" hidden="false" customHeight="false" outlineLevel="0" collapsed="false">
      <c r="A12" s="98" t="s">
        <v>140</v>
      </c>
      <c r="B12" s="99" t="s">
        <v>134</v>
      </c>
      <c r="C12" s="37" t="s">
        <v>141</v>
      </c>
      <c r="D12" s="100"/>
      <c r="E12" s="100"/>
      <c r="F12" s="101" t="n">
        <v>22</v>
      </c>
      <c r="G12" s="102"/>
      <c r="H12" s="102"/>
      <c r="I12" s="103"/>
      <c r="J12" s="103"/>
      <c r="K12" s="103"/>
      <c r="L12" s="103"/>
      <c r="M12" s="0"/>
      <c r="N12" s="0"/>
    </row>
    <row r="13" customFormat="false" ht="23.6" hidden="false" customHeight="false" outlineLevel="0" collapsed="false">
      <c r="A13" s="98" t="s">
        <v>142</v>
      </c>
      <c r="B13" s="104" t="s">
        <v>143</v>
      </c>
      <c r="C13" s="37" t="s">
        <v>141</v>
      </c>
      <c r="D13" s="100"/>
      <c r="E13" s="100"/>
      <c r="F13" s="101" t="n">
        <v>21</v>
      </c>
      <c r="G13" s="102"/>
      <c r="H13" s="102"/>
      <c r="I13" s="103"/>
      <c r="J13" s="103"/>
      <c r="K13" s="103"/>
      <c r="L13" s="103"/>
      <c r="M13" s="0"/>
      <c r="N13" s="0"/>
    </row>
    <row r="14" customFormat="false" ht="23.6" hidden="false" customHeight="false" outlineLevel="0" collapsed="false">
      <c r="A14" s="98" t="s">
        <v>144</v>
      </c>
      <c r="B14" s="99" t="s">
        <v>134</v>
      </c>
      <c r="C14" s="100" t="s">
        <v>135</v>
      </c>
      <c r="D14" s="100"/>
      <c r="E14" s="100"/>
      <c r="F14" s="101" t="n">
        <v>8</v>
      </c>
      <c r="G14" s="102"/>
      <c r="H14" s="102"/>
      <c r="I14" s="103"/>
      <c r="J14" s="103"/>
      <c r="K14" s="103"/>
      <c r="L14" s="103"/>
      <c r="M14" s="0"/>
      <c r="N14" s="0"/>
    </row>
    <row r="15" customFormat="false" ht="23.6" hidden="false" customHeight="false" outlineLevel="0" collapsed="false">
      <c r="A15" s="98" t="s">
        <v>145</v>
      </c>
      <c r="B15" s="99" t="s">
        <v>134</v>
      </c>
      <c r="C15" s="100" t="s">
        <v>106</v>
      </c>
      <c r="D15" s="100"/>
      <c r="E15" s="100"/>
      <c r="F15" s="101" t="n">
        <v>0</v>
      </c>
      <c r="G15" s="102"/>
      <c r="H15" s="102"/>
      <c r="I15" s="103"/>
      <c r="J15" s="103"/>
      <c r="K15" s="103"/>
      <c r="L15" s="103"/>
      <c r="M15" s="0"/>
      <c r="N15" s="0"/>
    </row>
    <row r="16" customFormat="false" ht="23.6" hidden="false" customHeight="false" outlineLevel="0" collapsed="false">
      <c r="A16" s="35" t="s">
        <v>146</v>
      </c>
      <c r="B16" s="23"/>
      <c r="C16" s="23"/>
      <c r="D16" s="23"/>
      <c r="E16" s="23"/>
      <c r="F16" s="23"/>
      <c r="G16" s="105" t="n">
        <v>0</v>
      </c>
      <c r="H16" s="102"/>
      <c r="I16" s="103"/>
      <c r="J16" s="103"/>
      <c r="K16" s="103"/>
      <c r="L16" s="103"/>
      <c r="M16" s="0"/>
      <c r="N16" s="0"/>
    </row>
    <row r="17" customFormat="false" ht="23.85" hidden="false" customHeight="false" outlineLevel="0" collapsed="false">
      <c r="A17" s="35" t="s">
        <v>147</v>
      </c>
      <c r="B17" s="24"/>
      <c r="C17" s="24"/>
      <c r="D17" s="24"/>
      <c r="E17" s="24"/>
      <c r="F17" s="24"/>
      <c r="G17" s="24"/>
      <c r="H17" s="105" t="n">
        <v>0</v>
      </c>
      <c r="I17" s="103"/>
      <c r="J17" s="103"/>
      <c r="K17" s="103"/>
      <c r="L17" s="103"/>
      <c r="M17" s="0"/>
      <c r="N17" s="0"/>
    </row>
    <row r="18" customFormat="false" ht="23.85" hidden="false" customHeight="false" outlineLevel="0" collapsed="false">
      <c r="A18" s="106" t="s">
        <v>148</v>
      </c>
      <c r="B18" s="23"/>
      <c r="C18" s="23"/>
      <c r="D18" s="23"/>
      <c r="E18" s="23"/>
      <c r="F18" s="23"/>
      <c r="G18" s="23"/>
      <c r="H18" s="105"/>
      <c r="I18" s="107" t="n">
        <v>0</v>
      </c>
      <c r="J18" s="103"/>
      <c r="K18" s="103"/>
      <c r="L18" s="103"/>
      <c r="M18" s="0"/>
      <c r="N18" s="0"/>
    </row>
    <row r="19" customFormat="false" ht="23.6" hidden="false" customHeight="false" outlineLevel="0" collapsed="false">
      <c r="A19" s="35" t="s">
        <v>149</v>
      </c>
      <c r="B19" s="23"/>
      <c r="C19" s="23"/>
      <c r="D19" s="23"/>
      <c r="E19" s="23"/>
      <c r="F19" s="23"/>
      <c r="G19" s="23"/>
      <c r="H19" s="23"/>
      <c r="I19" s="23"/>
      <c r="J19" s="107" t="n">
        <v>0</v>
      </c>
      <c r="K19" s="103"/>
      <c r="L19" s="103"/>
      <c r="M19" s="0"/>
      <c r="N19" s="0"/>
    </row>
    <row r="20" customFormat="false" ht="23.6" hidden="false" customHeight="false" outlineLevel="0" collapsed="false">
      <c r="A20" s="35" t="s">
        <v>150</v>
      </c>
      <c r="B20" s="23"/>
      <c r="C20" s="23"/>
      <c r="D20" s="23"/>
      <c r="E20" s="23"/>
      <c r="F20" s="23"/>
      <c r="G20" s="23"/>
      <c r="H20" s="23"/>
      <c r="I20" s="23"/>
      <c r="J20" s="23"/>
      <c r="K20" s="107" t="n">
        <v>0</v>
      </c>
      <c r="L20" s="103"/>
      <c r="M20" s="0"/>
      <c r="N20" s="0"/>
    </row>
    <row r="21" customFormat="false" ht="21.75" hidden="false" customHeight="true" outlineLevel="0" collapsed="false">
      <c r="A21" s="106" t="s">
        <v>151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107" t="n">
        <v>8</v>
      </c>
      <c r="M21" s="0"/>
      <c r="N21" s="0"/>
    </row>
    <row r="22" customFormat="false" ht="13.8" hidden="false" customHeight="false" outlineLevel="0" collapsed="false">
      <c r="A22" s="108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103"/>
      <c r="M22" s="0"/>
      <c r="N22" s="0"/>
    </row>
    <row r="23" customFormat="false" ht="13.8" hidden="false" customHeight="false" outlineLevel="0" collapsed="false">
      <c r="A23" s="8"/>
      <c r="B23" s="0"/>
      <c r="C23" s="0"/>
      <c r="D23" s="0"/>
      <c r="E23" s="0"/>
      <c r="F23" s="0"/>
      <c r="G23" s="0"/>
      <c r="H23" s="0"/>
      <c r="I23" s="0"/>
      <c r="J23" s="0"/>
      <c r="K23" s="0"/>
      <c r="L23" s="0"/>
      <c r="M23" s="0"/>
      <c r="N23" s="0"/>
    </row>
    <row r="24" customFormat="false" ht="13.8" hidden="false" customHeight="false" outlineLevel="0" collapsed="false">
      <c r="A24" s="109" t="s">
        <v>152</v>
      </c>
      <c r="B24" s="110"/>
      <c r="C24" s="111"/>
      <c r="D24" s="110"/>
      <c r="E24" s="111"/>
      <c r="F24" s="112"/>
      <c r="G24" s="112"/>
      <c r="H24" s="112"/>
      <c r="I24" s="111"/>
      <c r="J24" s="111"/>
      <c r="K24" s="111"/>
      <c r="L24" s="111"/>
      <c r="M24" s="111"/>
      <c r="N24" s="111"/>
    </row>
    <row r="25" customFormat="false" ht="13.8" hidden="false" customHeight="false" outlineLevel="0" collapsed="false">
      <c r="A25" s="109"/>
      <c r="B25" s="110"/>
      <c r="C25" s="111"/>
      <c r="D25" s="110"/>
      <c r="E25" s="111"/>
      <c r="F25" s="112"/>
      <c r="G25" s="112"/>
      <c r="H25" s="112"/>
      <c r="I25" s="111"/>
      <c r="J25" s="111"/>
      <c r="K25" s="111"/>
      <c r="L25" s="111"/>
      <c r="M25" s="111"/>
      <c r="N25" s="111"/>
    </row>
    <row r="26" customFormat="false" ht="13.8" hidden="false" customHeight="false" outlineLevel="0" collapsed="false">
      <c r="A26" s="5" t="s">
        <v>17</v>
      </c>
      <c r="B26" s="6"/>
      <c r="C26" s="113"/>
      <c r="E26" s="0"/>
      <c r="F26" s="0"/>
    </row>
    <row r="27" customFormat="false" ht="13.8" hidden="false" customHeight="true" outlineLevel="0" collapsed="false">
      <c r="A27" s="7" t="s">
        <v>18</v>
      </c>
      <c r="B27" s="7"/>
      <c r="C27" s="7"/>
      <c r="E27" s="2"/>
      <c r="F27" s="88" t="s">
        <v>153</v>
      </c>
    </row>
    <row r="28" customFormat="false" ht="13.8" hidden="false" customHeight="false" outlineLevel="0" collapsed="false">
      <c r="A28" s="0"/>
      <c r="F28" s="0"/>
    </row>
    <row r="29" customFormat="false" ht="13.8" hidden="false" customHeight="false" outlineLevel="0" collapsed="false">
      <c r="A29" s="0"/>
      <c r="F29" s="0"/>
    </row>
    <row r="30" customFormat="false" ht="13.8" hidden="false" customHeight="false" outlineLevel="0" collapsed="false">
      <c r="A30" s="25" t="s">
        <v>20</v>
      </c>
      <c r="F30" s="0"/>
    </row>
    <row r="31" customFormat="false" ht="13.8" hidden="false" customHeight="false" outlineLevel="0" collapsed="false">
      <c r="A31" s="25" t="s">
        <v>154</v>
      </c>
      <c r="F31" s="88" t="s">
        <v>155</v>
      </c>
    </row>
  </sheetData>
  <mergeCells count="12">
    <mergeCell ref="A1:L1"/>
    <mergeCell ref="D12:E12"/>
    <mergeCell ref="D13:E13"/>
    <mergeCell ref="D14:E14"/>
    <mergeCell ref="D15:E15"/>
    <mergeCell ref="B16:F16"/>
    <mergeCell ref="B17:G17"/>
    <mergeCell ref="B18:G18"/>
    <mergeCell ref="B19:I19"/>
    <mergeCell ref="B20:J20"/>
    <mergeCell ref="B21:K21"/>
    <mergeCell ref="A27:C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1293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2020-12-04T21:04:56Z</dcterms:created>
  <dc:creator>pk</dc:creator>
  <dc:description/>
  <dc:language>ru-RU</dc:language>
  <cp:lastModifiedBy/>
  <cp:lastPrinted>2022-06-01T07:21:45Z</cp:lastPrinted>
  <dcterms:modified xsi:type="dcterms:W3CDTF">2022-06-07T13:31:20Z</dcterms:modified>
  <cp:revision>164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qrichtext">
    <vt:lpwstr>1</vt:lpwstr>
  </property>
</Properties>
</file>