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</definedNames>
  <calcPr fullCalcOnLoad="1"/>
</workbook>
</file>

<file path=xl/sharedStrings.xml><?xml version="1.0" encoding="utf-8"?>
<sst xmlns="http://schemas.openxmlformats.org/spreadsheetml/2006/main" count="227" uniqueCount="136">
  <si>
    <t>ОТЧЕТ ПО ДЕРАТИЗАЦИИ</t>
  </si>
  <si>
    <t xml:space="preserve">Договор № </t>
  </si>
  <si>
    <t>785 от 01.04.2019</t>
  </si>
  <si>
    <t>период</t>
  </si>
  <si>
    <t>01.03.2022 — 31.03.2022г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</si>
  <si>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</si>
  <si>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</si>
  <si>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</si>
  <si>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</si>
  <si>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</si>
  <si>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</si>
  <si>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</si>
  <si>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</si>
  <si>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</si>
  <si>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</si>
  <si>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</si>
  <si>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пест контролю ООО «Альфадез»</t>
  </si>
  <si>
    <t>Руденко В.Н.</t>
  </si>
  <si>
    <t>Согласовано:</t>
  </si>
  <si>
    <t xml:space="preserve">Заместитель директора по внешним связям ООО «Старый пекарь» </t>
  </si>
  <si>
    <t>______/_________</t>
  </si>
  <si>
    <t xml:space="preserve">АКТ СДАЧИ ПРИЕМКИ РАБОТ ПО ДЕРАТИЗАЦИИ  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</si>
  <si>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</si>
  <si>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</si>
  <si>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Заместителя директора по внешним связям, безопасности и общим вопросам
Лопаткина Валерия Александровича c другой, составили   настоящий  Акт  о  том,  что за период </t>
  </si>
  <si>
    <t xml:space="preserve">были проведены работы по договору №  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</si>
  <si>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</si>
  <si>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</si>
  <si>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</si>
  <si>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</si>
  <si>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</si>
  <si>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</si>
  <si>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</si>
  <si>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</si>
  <si>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</si>
  <si>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</si>
  <si>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</si>
  <si>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</si>
  <si>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</si>
  <si>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</si>
  <si>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</si>
  <si>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</si>
  <si>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</si>
  <si>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Контрольно истребительные устройства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</si>
  <si>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</si>
  <si>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</si>
  <si>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</si>
  <si>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Утверждаю: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</si>
  <si>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Заместитель директора по внешним связям ООО «Старый пекарь»</t>
    </r>
  </si>
  <si>
    <t>Специалист по пест контролю</t>
  </si>
  <si>
    <t>1.Наименование</t>
  </si>
  <si>
    <t>Дератизация</t>
  </si>
  <si>
    <t>1. КИУ на объекте</t>
  </si>
  <si>
    <t>1.1 Общее количество КИУ, шт</t>
  </si>
  <si>
    <t>1.2.Заселенные КИУ,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</si>
  <si>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</si>
  <si>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</si>
  <si>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</si>
  <si>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</si>
  <si>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</si>
  <si>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</si>
  <si>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</si>
  <si>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</si>
  <si>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>Бродифакум 0,005% РОСС RU Д-RU.АД37.В.11289/19</t>
    </r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</si>
  <si>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</si>
  <si>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RU.АЯ12.Д02542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</si>
  <si>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</si>
  <si>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</si>
  <si>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</si>
  <si>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</si>
  <si>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</si>
  <si>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</si>
  <si>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товаров, также проведение барьерной дератизации. Провести очистку периметра территории от снега для обслуживания КИУ. Установить киу-К по 2 контуру защиты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</si>
  <si>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Заместителя директора по внешним связям ООО «Старый пекарь»</t>
    </r>
  </si>
  <si>
    <t>ООО Альфадез</t>
  </si>
  <si>
    <t xml:space="preserve">№
П/П </t>
  </si>
  <si>
    <t>-</t>
  </si>
  <si>
    <t>п/п</t>
  </si>
  <si>
    <t>месторасположение</t>
  </si>
  <si>
    <t>контрольные точки (№)</t>
  </si>
  <si>
    <t xml:space="preserve"> Тип ловушки</t>
  </si>
  <si>
    <t>пищевые/непищевые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</si>
  <si>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</si>
  <si>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</si>
  <si>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</si>
  <si>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</si>
  <si>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Нет доступа № </t>
  </si>
  <si>
    <t xml:space="preserve">Замена/ установка (№) </t>
  </si>
  <si>
    <t>сгп</t>
  </si>
  <si>
    <t>1-3</t>
  </si>
  <si>
    <t>киу</t>
  </si>
  <si>
    <t xml:space="preserve">Пищевые </t>
  </si>
  <si>
    <t>3 контур защиты</t>
  </si>
  <si>
    <t>цех подготовки</t>
  </si>
  <si>
    <t>кондитерский цех</t>
  </si>
  <si>
    <t>Цех №4</t>
  </si>
  <si>
    <t>7-12</t>
  </si>
  <si>
    <t>Цех №3</t>
  </si>
  <si>
    <t>Склад сырья</t>
  </si>
  <si>
    <t>18,19,23</t>
  </si>
  <si>
    <t>склад сырья</t>
  </si>
  <si>
    <t>14-19</t>
  </si>
  <si>
    <t>мукомольный склад</t>
  </si>
  <si>
    <t>21-23</t>
  </si>
  <si>
    <t>Ворота на территории</t>
  </si>
  <si>
    <t>киу яд</t>
  </si>
  <si>
    <t>Непищевые</t>
  </si>
  <si>
    <t>1 контур защиты</t>
  </si>
  <si>
    <t>территория вдоль забора</t>
  </si>
  <si>
    <t>2,3,6,7</t>
  </si>
  <si>
    <t>3-1,6-1</t>
  </si>
  <si>
    <t>Курилка/мусорка</t>
  </si>
  <si>
    <t>4-1</t>
  </si>
  <si>
    <t>Периметр сгп пандус на улице</t>
  </si>
  <si>
    <t>8-12</t>
  </si>
  <si>
    <t>2 контур защиты</t>
  </si>
  <si>
    <t xml:space="preserve"> вход в цех №3</t>
  </si>
  <si>
    <t>13,14,22</t>
  </si>
  <si>
    <t>вход в цех №4</t>
  </si>
  <si>
    <t>у  холодильной камеры</t>
  </si>
  <si>
    <t>15-17</t>
  </si>
  <si>
    <t>вход в склад сырья</t>
  </si>
  <si>
    <t>вход в цех №1</t>
  </si>
  <si>
    <t xml:space="preserve">Периметр мукомольного склада </t>
  </si>
  <si>
    <t>23-26</t>
  </si>
  <si>
    <t>Итого средств учета грызунов в помещениях</t>
  </si>
  <si>
    <t>КИУ</t>
  </si>
  <si>
    <t>Итого средств учета грызунов по периметру зданий</t>
  </si>
  <si>
    <t>КИУ ЯД</t>
  </si>
  <si>
    <t>Итого средств учета грызунов по периметру  территории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</si>
  <si>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</si>
  <si>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</si>
  <si>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нет доступа к КИУ (загорожено)</t>
  </si>
  <si>
    <t xml:space="preserve">Итого замена/ установка (№) 
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</si>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</sst>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yyyy\-mm\-dd"/>
    <numFmt numFmtId="168" formatCode="mm/yy"/>
    <numFmt numFmtId="169" formatCode="dd/mm/yy"/>
  </numFmts>
  <fonts count="30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 Cyr"/>
      <family val="2"/>
    </font>
    <font>
      <sz val="9"/>
      <name val="Times New Roman"/>
      <family val="1"/>
    </font>
    <font>
      <sz val="10"/>
      <color indexed="8"/>
      <name val="Arial Cyr"/>
      <family val="2"/>
    </font>
    <font>
      <sz val="8"/>
      <color indexed="8"/>
      <name val="Times New Roman"/>
      <family val="1"/>
    </font>
    <font>
      <sz val="8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.5"/>
      <name val="Times New Roman"/>
      <family val="1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Border="0" applyProtection="0">
      <alignment/>
    </xf>
  </cellStyleXfs>
  <cellXfs count="124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/>
    </xf>
    <xf numFmtId="164" fontId="6" fillId="0" borderId="1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 wrapText="1"/>
    </xf>
    <xf numFmtId="164" fontId="8" fillId="0" borderId="0" xfId="0" applyFont="1" applyBorder="1" applyAlignment="1">
      <alignment vertical="center" wrapText="1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10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9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horizontal="left" wrapText="1"/>
    </xf>
    <xf numFmtId="164" fontId="10" fillId="0" borderId="1" xfId="0" applyNumberFormat="1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wrapText="1"/>
    </xf>
    <xf numFmtId="164" fontId="11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 shrinkToFit="1"/>
    </xf>
    <xf numFmtId="164" fontId="13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 vertical="center"/>
    </xf>
    <xf numFmtId="164" fontId="9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 vertical="center"/>
    </xf>
    <xf numFmtId="164" fontId="17" fillId="0" borderId="0" xfId="0" applyFont="1" applyAlignment="1">
      <alignment horizontal="left" vertical="center"/>
    </xf>
    <xf numFmtId="164" fontId="18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 vertical="center" wrapText="1"/>
    </xf>
    <xf numFmtId="164" fontId="17" fillId="0" borderId="1" xfId="0" applyFont="1" applyBorder="1" applyAlignment="1">
      <alignment horizontal="left" vertical="center" wrapText="1"/>
    </xf>
    <xf numFmtId="164" fontId="17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vertical="center" wrapText="1"/>
    </xf>
    <xf numFmtId="164" fontId="10" fillId="0" borderId="0" xfId="0" applyFont="1" applyBorder="1" applyAlignment="1">
      <alignment horizontal="center" vertical="center" wrapText="1"/>
    </xf>
    <xf numFmtId="164" fontId="17" fillId="0" borderId="1" xfId="0" applyFont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4" fontId="17" fillId="0" borderId="0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2" fillId="0" borderId="0" xfId="0" applyFont="1" applyAlignment="1">
      <alignment horizontal="center" vertical="center"/>
    </xf>
    <xf numFmtId="164" fontId="9" fillId="2" borderId="0" xfId="0" applyFont="1" applyFill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9" fillId="0" borderId="0" xfId="0" applyFont="1" applyFill="1" applyAlignment="1">
      <alignment/>
    </xf>
    <xf numFmtId="164" fontId="20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1" fillId="0" borderId="0" xfId="0" applyFont="1" applyFill="1" applyAlignment="1">
      <alignment/>
    </xf>
    <xf numFmtId="164" fontId="22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/>
    </xf>
    <xf numFmtId="169" fontId="5" fillId="0" borderId="2" xfId="20" applyNumberFormat="1" applyFont="1" applyBorder="1" applyAlignment="1" applyProtection="1">
      <alignment horizontal="center" vertical="center" wrapText="1"/>
      <protection/>
    </xf>
    <xf numFmtId="169" fontId="5" fillId="0" borderId="2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20" applyFont="1" applyBorder="1" applyAlignment="1" applyProtection="1">
      <alignment horizontal="center" vertical="center" wrapText="1"/>
      <protection/>
    </xf>
    <xf numFmtId="164" fontId="23" fillId="0" borderId="0" xfId="0" applyFont="1" applyAlignment="1">
      <alignment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wrapText="1"/>
    </xf>
    <xf numFmtId="164" fontId="9" fillId="0" borderId="0" xfId="0" applyFont="1" applyAlignment="1">
      <alignment vertical="center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9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5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 wrapText="1"/>
    </xf>
    <xf numFmtId="164" fontId="25" fillId="0" borderId="0" xfId="0" applyFont="1" applyAlignment="1">
      <alignment/>
    </xf>
    <xf numFmtId="164" fontId="0" fillId="0" borderId="0" xfId="0" applyAlignment="1">
      <alignment horizontal="center"/>
    </xf>
    <xf numFmtId="164" fontId="26" fillId="0" borderId="1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8" fillId="0" borderId="1" xfId="0" applyFont="1" applyBorder="1" applyAlignment="1">
      <alignment horizontal="center" vertical="center" wrapText="1"/>
    </xf>
    <xf numFmtId="164" fontId="29" fillId="0" borderId="1" xfId="0" applyFont="1" applyBorder="1" applyAlignment="1">
      <alignment horizontal="center" vertical="center" wrapText="1"/>
    </xf>
    <xf numFmtId="164" fontId="26" fillId="0" borderId="2" xfId="0" applyFont="1" applyBorder="1" applyAlignment="1">
      <alignment horizontal="center" vertical="top" wrapText="1"/>
    </xf>
    <xf numFmtId="164" fontId="26" fillId="0" borderId="2" xfId="0" applyFont="1" applyBorder="1" applyAlignment="1">
      <alignment vertical="top" wrapText="1"/>
    </xf>
    <xf numFmtId="164" fontId="26" fillId="0" borderId="2" xfId="0" applyFont="1" applyBorder="1" applyAlignment="1">
      <alignment horizontal="center" vertical="top" wrapText="1"/>
    </xf>
    <xf numFmtId="164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24" fillId="0" borderId="2" xfId="0" applyFont="1" applyBorder="1" applyAlignment="1">
      <alignment horizontal="left" vertical="center" wrapText="1"/>
    </xf>
    <xf numFmtId="164" fontId="9" fillId="0" borderId="2" xfId="0" applyFont="1" applyBorder="1" applyAlignment="1">
      <alignment horizontal="center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24" fillId="0" borderId="2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5" fillId="0" borderId="0" xfId="0" applyFont="1" applyFill="1" applyAlignment="1">
      <alignment horizontal="left" vertical="center"/>
    </xf>
    <xf numFmtId="164" fontId="9" fillId="0" borderId="2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164" fontId="9" fillId="0" borderId="0" xfId="0" applyFont="1" applyFill="1" applyBorder="1" applyAlignment="1">
      <alignment horizontal="center"/>
    </xf>
    <xf numFmtId="164" fontId="9" fillId="0" borderId="0" xfId="0" applyFont="1" applyAlignment="1">
      <alignment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0" xfId="0" applyFont="1" applyFill="1" applyAlignment="1">
      <alignment/>
    </xf>
    <xf numFmtId="164" fontId="9" fillId="0" borderId="1" xfId="0" applyFont="1" applyFill="1" applyBorder="1" applyAlignment="1">
      <alignment horizontal="center"/>
    </xf>
    <xf numFmtId="164" fontId="11" fillId="0" borderId="0" xfId="0" applyFont="1" applyAlignment="1">
      <alignment vertical="center"/>
    </xf>
    <xf numFmtId="164" fontId="0" fillId="0" borderId="0" xfId="0" applyAlignment="1">
      <alignment horizontal="left"/>
    </xf>
    <xf numFmtId="164" fontId="23" fillId="0" borderId="0" xfId="0" applyFont="1" applyAlignment="1">
      <alignment horizontal="center"/>
    </xf>
    <xf numFmtId="164" fontId="5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9" zoomScaleNormal="89" workbookViewId="0" topLeftCell="A1">
      <selection activeCell="A29" sqref="A29"/>
    </sheetView>
  </sheetViews>
  <sheetFormatPr defaultColWidth="8.796875" defaultRowHeight="14.25"/>
  <cols>
    <col min="1" max="16384" width="12.19921875" style="0" customWidth="1"/>
  </cols>
  <sheetData>
    <row r="1" ht="16.5" customHeight="1"/>
    <row r="2" spans="2:7" ht="15">
      <c r="B2" s="1" t="s">
        <v>0</v>
      </c>
      <c r="C2" s="1"/>
      <c r="D2" s="1"/>
      <c r="E2" s="1"/>
      <c r="F2" s="1"/>
      <c r="G2" s="2"/>
    </row>
    <row r="4" spans="1:2" ht="15">
      <c r="A4" s="3" t="s">
        <v>1</v>
      </c>
      <c r="B4" s="3" t="s">
        <v>2</v>
      </c>
    </row>
    <row r="8" spans="3:6" ht="15">
      <c r="C8" s="4" t="s">
        <v>3</v>
      </c>
      <c r="D8" s="5" t="s">
        <v>4</v>
      </c>
      <c r="E8" s="5"/>
      <c r="F8" s="5"/>
    </row>
    <row r="14" spans="1:7" ht="15">
      <c r="A14" s="4" t="s">
        <v>5</v>
      </c>
      <c r="B14" s="5" t="s">
        <v>6</v>
      </c>
      <c r="C14" s="5"/>
      <c r="D14" s="5"/>
      <c r="E14" s="5"/>
      <c r="F14" s="5"/>
      <c r="G14" s="5"/>
    </row>
    <row r="15" spans="1:7" ht="15">
      <c r="A15" s="4" t="s">
        <v>7</v>
      </c>
      <c r="B15" s="5" t="s">
        <v>8</v>
      </c>
      <c r="C15" s="5"/>
      <c r="D15" s="5"/>
      <c r="E15" s="5"/>
      <c r="F15" s="5"/>
      <c r="G15" s="6"/>
    </row>
    <row r="16" spans="1:7" ht="15">
      <c r="A16" s="4" t="s">
        <v>9</v>
      </c>
      <c r="B16" s="5" t="s">
        <v>10</v>
      </c>
      <c r="C16" s="5"/>
      <c r="D16" s="5"/>
      <c r="E16" s="5"/>
      <c r="F16" s="5"/>
      <c r="G16" s="5"/>
    </row>
    <row r="19" spans="1:6" ht="14.25">
      <c r="A19" s="7" t="s">
        <v>11</v>
      </c>
      <c r="B19" s="7"/>
      <c r="C19" s="7"/>
      <c r="D19" s="7"/>
      <c r="E19" s="7"/>
      <c r="F19" s="7"/>
    </row>
    <row r="20" spans="1:6" ht="14.25">
      <c r="A20" s="7" t="s">
        <v>12</v>
      </c>
      <c r="B20" s="7"/>
      <c r="C20" s="7"/>
      <c r="D20" s="7"/>
      <c r="E20" s="7"/>
      <c r="F20" s="7"/>
    </row>
    <row r="21" spans="1:12" ht="15">
      <c r="A21" s="7" t="s">
        <v>13</v>
      </c>
      <c r="B21" s="7"/>
      <c r="C21" s="7"/>
      <c r="D21" s="7"/>
      <c r="E21" s="7"/>
      <c r="F21" s="7"/>
      <c r="G21" s="2"/>
      <c r="H21" s="2"/>
      <c r="I21" s="2"/>
      <c r="J21" s="2"/>
      <c r="K21" s="2"/>
      <c r="L21" s="2"/>
    </row>
    <row r="22" spans="1:12" ht="15">
      <c r="A22" s="7" t="s">
        <v>14</v>
      </c>
      <c r="B22" s="7"/>
      <c r="C22" s="7"/>
      <c r="D22" s="7"/>
      <c r="E22" s="7"/>
      <c r="F22" s="7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4:7" ht="15">
      <c r="D24" s="3"/>
      <c r="G24" s="3"/>
    </row>
    <row r="25" spans="1:7" ht="15">
      <c r="A25" s="8"/>
      <c r="B25" s="8"/>
      <c r="C25" s="8"/>
      <c r="D25" s="3"/>
      <c r="G25" s="3"/>
    </row>
    <row r="26" spans="1:7" ht="15">
      <c r="A26" s="9" t="s">
        <v>15</v>
      </c>
      <c r="B26" s="8"/>
      <c r="C26" s="8"/>
      <c r="D26" s="3"/>
      <c r="G26" s="3"/>
    </row>
    <row r="27" spans="1:7" ht="25.5" customHeight="1">
      <c r="A27" s="10" t="s">
        <v>16</v>
      </c>
      <c r="B27" s="10"/>
      <c r="C27" s="10"/>
      <c r="D27" s="3"/>
      <c r="E27" s="4" t="s">
        <v>17</v>
      </c>
      <c r="F27" s="4"/>
      <c r="G27" s="3"/>
    </row>
    <row r="28" spans="1:7" ht="15">
      <c r="A28" s="8"/>
      <c r="B28" s="8"/>
      <c r="C28" s="8"/>
      <c r="D28" s="3"/>
      <c r="G28" s="3"/>
    </row>
    <row r="29" spans="1:7" ht="15">
      <c r="A29" s="8"/>
      <c r="B29" s="8"/>
      <c r="C29" s="8"/>
      <c r="D29" s="3"/>
      <c r="G29" s="3"/>
    </row>
    <row r="30" spans="1:7" ht="15">
      <c r="A30" s="8"/>
      <c r="B30" s="8"/>
      <c r="C30" s="8"/>
      <c r="D30" s="3"/>
      <c r="G30" s="3"/>
    </row>
    <row r="31" spans="1:7" ht="15">
      <c r="A31" s="8"/>
      <c r="B31" s="8"/>
      <c r="C31" s="8"/>
      <c r="D31" s="3"/>
      <c r="G31" s="3"/>
    </row>
    <row r="32" spans="1:7" ht="15">
      <c r="A32" s="9" t="s">
        <v>18</v>
      </c>
      <c r="B32" s="8"/>
      <c r="C32" s="8"/>
      <c r="D32" s="3"/>
      <c r="G32" s="3"/>
    </row>
    <row r="33" spans="1:7" ht="24.75" customHeight="1">
      <c r="A33" s="10" t="s">
        <v>19</v>
      </c>
      <c r="B33" s="10"/>
      <c r="C33" s="10"/>
      <c r="D33" s="3"/>
      <c r="E33" s="4" t="s">
        <v>20</v>
      </c>
      <c r="F33" s="4"/>
      <c r="G33" s="3"/>
    </row>
  </sheetData>
  <sheetProtection selectLockedCells="1" selectUnlockedCells="1"/>
  <mergeCells count="12">
    <mergeCell ref="B2:F2"/>
    <mergeCell ref="D8:F8"/>
    <mergeCell ref="B14:F14"/>
    <mergeCell ref="B15:F15"/>
    <mergeCell ref="B16:F16"/>
    <mergeCell ref="A19:F19"/>
    <mergeCell ref="A20:F20"/>
    <mergeCell ref="A21:F21"/>
    <mergeCell ref="A22:F22"/>
    <mergeCell ref="A23:F23"/>
    <mergeCell ref="A27:C27"/>
    <mergeCell ref="A33:C3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workbookViewId="0" topLeftCell="A10">
      <selection activeCell="E38" sqref="E38"/>
    </sheetView>
  </sheetViews>
  <sheetFormatPr defaultColWidth="8.796875" defaultRowHeight="14.25"/>
  <cols>
    <col min="1" max="1" width="16.19921875" style="11" customWidth="1"/>
    <col min="2" max="2" width="17.19921875" style="11" customWidth="1"/>
    <col min="3" max="3" width="15" style="11" customWidth="1"/>
    <col min="4" max="4" width="8.69921875" style="11" customWidth="1"/>
    <col min="5" max="5" width="30.296875" style="12" customWidth="1"/>
    <col min="6" max="16384" width="11.19921875" style="0" customWidth="1"/>
  </cols>
  <sheetData>
    <row r="1" spans="1:5" ht="14.25" customHeight="1">
      <c r="A1" s="13" t="s">
        <v>21</v>
      </c>
      <c r="B1" s="13"/>
      <c r="C1" s="13"/>
      <c r="D1" s="13"/>
      <c r="E1" s="13"/>
    </row>
    <row r="2" spans="1:5" ht="14.25" customHeight="1">
      <c r="A2" s="13"/>
      <c r="B2" s="13"/>
      <c r="C2" s="13"/>
      <c r="D2" s="13"/>
      <c r="E2" s="13"/>
    </row>
    <row r="3" spans="1:5" ht="15">
      <c r="A3" s="14">
        <f>обложка!D8</f>
        <v>0</v>
      </c>
      <c r="B3" s="14"/>
      <c r="C3"/>
      <c r="D3"/>
      <c r="E3" s="15"/>
    </row>
    <row r="4" spans="1:5" ht="15.75">
      <c r="A4" s="16"/>
      <c r="B4" s="16"/>
      <c r="C4"/>
      <c r="D4"/>
      <c r="E4" s="15"/>
    </row>
    <row r="5" spans="1:5" ht="15">
      <c r="A5" s="17" t="s">
        <v>5</v>
      </c>
      <c r="B5" s="18" t="s">
        <v>6</v>
      </c>
      <c r="C5" s="18"/>
      <c r="D5" s="18"/>
      <c r="E5" s="18"/>
    </row>
    <row r="6" spans="1:5" ht="15">
      <c r="A6" s="17" t="s">
        <v>7</v>
      </c>
      <c r="B6" s="18" t="s">
        <v>8</v>
      </c>
      <c r="C6" s="18"/>
      <c r="D6" s="18"/>
      <c r="E6" s="18"/>
    </row>
    <row r="7" spans="1:5" ht="15">
      <c r="A7" s="17" t="s">
        <v>9</v>
      </c>
      <c r="B7" s="18" t="s">
        <v>22</v>
      </c>
      <c r="C7" s="18"/>
      <c r="D7" s="18"/>
      <c r="E7" s="18"/>
    </row>
    <row r="8" spans="1:5" ht="14.25">
      <c r="A8"/>
      <c r="B8"/>
      <c r="C8"/>
      <c r="D8"/>
      <c r="E8" s="15"/>
    </row>
    <row r="9" spans="1:5" ht="15">
      <c r="A9" s="2" t="s">
        <v>23</v>
      </c>
      <c r="B9" s="2"/>
      <c r="C9" s="2"/>
      <c r="D9" s="2"/>
      <c r="E9" s="2"/>
    </row>
    <row r="10" spans="1:5" ht="39" customHeight="1">
      <c r="A10" s="19" t="s">
        <v>24</v>
      </c>
      <c r="B10" s="19"/>
      <c r="C10" s="19"/>
      <c r="D10" s="19"/>
      <c r="E10" s="19"/>
    </row>
    <row r="11" spans="1:5" ht="18" customHeight="1">
      <c r="A11" s="20">
        <f>обложка!D8</f>
        <v>0</v>
      </c>
      <c r="B11" s="20"/>
      <c r="C11" s="19"/>
      <c r="D11" s="19"/>
      <c r="E11" s="19"/>
    </row>
    <row r="12" spans="1:5" ht="25.5" customHeight="1">
      <c r="A12" s="20" t="s">
        <v>25</v>
      </c>
      <c r="B12" s="20"/>
      <c r="C12" s="20" t="s">
        <v>2</v>
      </c>
      <c r="D12" s="20"/>
      <c r="E12" s="19"/>
    </row>
    <row r="13" spans="1:5" ht="27" customHeight="1">
      <c r="A13" s="21" t="s">
        <v>26</v>
      </c>
      <c r="B13" s="21"/>
      <c r="C13" s="21"/>
      <c r="D13" s="21"/>
      <c r="E13" s="21"/>
    </row>
    <row r="14" spans="1:63" ht="14.25">
      <c r="A14" s="22" t="s">
        <v>27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</row>
    <row r="15" spans="1:63" ht="14.25">
      <c r="A15" s="24" t="s">
        <v>28</v>
      </c>
      <c r="B15" s="24"/>
      <c r="C15" s="24"/>
      <c r="D15" s="25" t="s">
        <v>29</v>
      </c>
      <c r="E15" s="22">
        <v>5000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</row>
    <row r="16" spans="1:63" ht="14.25">
      <c r="A16" s="24" t="s">
        <v>30</v>
      </c>
      <c r="B16" s="24"/>
      <c r="C16" s="24"/>
      <c r="D16" s="22" t="s">
        <v>31</v>
      </c>
      <c r="E16" s="22">
        <f>'контрол лист'!F22</f>
        <v>26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</row>
    <row r="17" spans="1:63" ht="14.25">
      <c r="A17" s="22" t="s">
        <v>32</v>
      </c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</row>
    <row r="18" spans="1:63" ht="14.25">
      <c r="A18" s="24" t="s">
        <v>33</v>
      </c>
      <c r="B18" s="24"/>
      <c r="C18" s="24"/>
      <c r="D18" s="25" t="s">
        <v>29</v>
      </c>
      <c r="E18" s="22">
        <v>10000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</row>
    <row r="19" spans="1:63" ht="15" customHeight="1">
      <c r="A19" s="27" t="s">
        <v>34</v>
      </c>
      <c r="B19" s="27"/>
      <c r="C19" s="27"/>
      <c r="D19" s="27"/>
      <c r="E19" s="27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</row>
    <row r="20" spans="1:5" s="30" customFormat="1" ht="31.5" customHeight="1">
      <c r="A20" s="28" t="s">
        <v>35</v>
      </c>
      <c r="B20" s="28" t="s">
        <v>36</v>
      </c>
      <c r="C20" s="28" t="s">
        <v>37</v>
      </c>
      <c r="D20" s="29" t="s">
        <v>38</v>
      </c>
      <c r="E20" s="29" t="s">
        <v>39</v>
      </c>
    </row>
    <row r="21" spans="1:5" s="30" customFormat="1" ht="25.5">
      <c r="A21" s="28" t="s">
        <v>40</v>
      </c>
      <c r="B21" s="28" t="s">
        <v>41</v>
      </c>
      <c r="C21" s="28" t="s">
        <v>42</v>
      </c>
      <c r="D21" s="29" t="s">
        <v>38</v>
      </c>
      <c r="E21" s="29" t="s">
        <v>39</v>
      </c>
    </row>
    <row r="22" spans="1:5" s="30" customFormat="1" ht="12.75">
      <c r="A22" s="22" t="s">
        <v>43</v>
      </c>
      <c r="B22" s="22"/>
      <c r="C22" s="22"/>
      <c r="D22" s="22"/>
      <c r="E22" s="22"/>
    </row>
    <row r="23" spans="1:5" s="30" customFormat="1" ht="15">
      <c r="A23" s="31">
        <f>'контрол лист'!A22</f>
        <v>0</v>
      </c>
      <c r="B23" s="31">
        <f>'контрол лист'!B22</f>
        <v>0</v>
      </c>
      <c r="C23" s="31">
        <f>'контрол лист'!C22</f>
        <v>0</v>
      </c>
      <c r="D23" s="31">
        <f>'контрол лист'!E22</f>
        <v>0</v>
      </c>
      <c r="E23" s="32">
        <f>'контрол лист'!F22</f>
        <v>26</v>
      </c>
    </row>
    <row r="24" spans="1:5" s="30" customFormat="1" ht="21.75" customHeight="1">
      <c r="A24" s="31">
        <f>'контрол лист'!A23</f>
        <v>0</v>
      </c>
      <c r="B24" s="31"/>
      <c r="C24" s="31">
        <f>'контрол лист'!C23</f>
        <v>0</v>
      </c>
      <c r="D24" s="31">
        <f>'контрол лист'!E23</f>
        <v>0</v>
      </c>
      <c r="E24" s="32">
        <f>'контрол лист'!F23</f>
        <v>22</v>
      </c>
    </row>
    <row r="25" spans="1:5" ht="25.5">
      <c r="A25" s="31">
        <f>'контрол лист'!A24</f>
        <v>0</v>
      </c>
      <c r="B25" s="31"/>
      <c r="C25" s="31">
        <f>'контрол лист'!C24</f>
        <v>0</v>
      </c>
      <c r="D25" s="31">
        <f>'контрол лист'!E24</f>
        <v>0</v>
      </c>
      <c r="E25" s="33">
        <f>'контрол лист'!F24</f>
        <v>8</v>
      </c>
    </row>
    <row r="26" spans="1:5" ht="15.75">
      <c r="A26"/>
      <c r="B26"/>
      <c r="C26"/>
      <c r="D26"/>
      <c r="E26" s="15"/>
    </row>
    <row r="27" spans="1:5" ht="15.75">
      <c r="A27" s="34" t="s">
        <v>44</v>
      </c>
      <c r="B27" s="35"/>
      <c r="C27" s="35"/>
      <c r="D27" s="35"/>
      <c r="E27" s="36"/>
    </row>
    <row r="28" spans="1:12" ht="15.75" customHeight="1">
      <c r="A28" s="37" t="s">
        <v>45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5" ht="15.75" customHeight="1">
      <c r="A29" s="37" t="s">
        <v>46</v>
      </c>
      <c r="B29" s="37"/>
      <c r="C29" s="37"/>
      <c r="D29" s="37"/>
      <c r="E29" s="37"/>
    </row>
    <row r="30" spans="1:5" ht="15.75">
      <c r="A30"/>
      <c r="B30"/>
      <c r="C30"/>
      <c r="D30"/>
      <c r="E30" s="15"/>
    </row>
    <row r="31" spans="1:5" ht="15.75">
      <c r="A31"/>
      <c r="B31"/>
      <c r="C31"/>
      <c r="D31"/>
      <c r="E31" s="15"/>
    </row>
    <row r="32" spans="1:5" ht="14.25">
      <c r="A32" s="38" t="s">
        <v>47</v>
      </c>
      <c r="B32" s="39"/>
      <c r="C32" s="39"/>
      <c r="D32" s="40"/>
      <c r="E32" s="15"/>
    </row>
    <row r="33" spans="1:5" ht="24" customHeight="1">
      <c r="A33" s="41" t="s">
        <v>48</v>
      </c>
      <c r="B33" s="41"/>
      <c r="E33" s="11"/>
    </row>
    <row r="34" spans="1:5" ht="15">
      <c r="A34" s="38"/>
      <c r="B34" s="39"/>
      <c r="E34" s="11"/>
    </row>
    <row r="35" spans="1:5" ht="15">
      <c r="A35" s="38" t="s">
        <v>15</v>
      </c>
      <c r="B35" s="39"/>
      <c r="E35" s="11"/>
    </row>
    <row r="36" spans="1:5" ht="13.5" customHeight="1">
      <c r="A36" s="42" t="s">
        <v>49</v>
      </c>
      <c r="B36" s="42"/>
      <c r="C36" s="43" t="s">
        <v>17</v>
      </c>
      <c r="E36" s="11"/>
    </row>
  </sheetData>
  <sheetProtection selectLockedCells="1" selectUnlockedCells="1"/>
  <mergeCells count="25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8:L28"/>
    <mergeCell ref="A29:E29"/>
    <mergeCell ref="A33:B33"/>
    <mergeCell ref="A36:B36"/>
  </mergeCells>
  <printOptions/>
  <pageMargins left="0.675" right="0.16805555555555557" top="0.5013888888888889" bottom="0.8861111111111111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="89" zoomScaleNormal="89" workbookViewId="0" topLeftCell="A1">
      <selection activeCell="C15" sqref="C15"/>
    </sheetView>
  </sheetViews>
  <sheetFormatPr defaultColWidth="8.796875" defaultRowHeight="14.25"/>
  <cols>
    <col min="1" max="1" width="39" style="44" customWidth="1"/>
    <col min="2" max="2" width="45.796875" style="44" customWidth="1"/>
    <col min="3" max="3" width="21.19921875" style="44" customWidth="1"/>
    <col min="4" max="4" width="36" style="44" customWidth="1"/>
    <col min="5" max="16384" width="21.19921875" style="44" customWidth="1"/>
  </cols>
  <sheetData>
    <row r="1" spans="1:256" ht="13.5" customHeight="1">
      <c r="A1" s="45" t="s">
        <v>12</v>
      </c>
      <c r="B1" s="45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>
      <c r="A2" s="46"/>
      <c r="B2" s="46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>
      <c r="A3" s="47" t="s">
        <v>50</v>
      </c>
      <c r="B3" s="48" t="s">
        <v>51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48" t="s">
        <v>52</v>
      </c>
      <c r="B4" s="4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 s="47" t="s">
        <v>53</v>
      </c>
      <c r="B5" s="49">
        <f>B11+B12+B13</f>
        <v>56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 s="47" t="s">
        <v>54</v>
      </c>
      <c r="B6" s="50">
        <f>'контрол лист'!H25</f>
        <v>3</v>
      </c>
      <c r="C6" s="51"/>
      <c r="D6" s="51"/>
      <c r="E6" s="51"/>
      <c r="F6" s="52"/>
      <c r="G6" s="5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7">
      <c r="A7" s="53" t="s">
        <v>55</v>
      </c>
      <c r="B7" s="54">
        <f>100-B6*100/B5</f>
        <v>94.64285714285714</v>
      </c>
      <c r="C7" s="51"/>
      <c r="D7" s="51"/>
      <c r="E7" s="51"/>
      <c r="F7" s="52"/>
      <c r="G7" s="5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48" t="s">
        <v>56</v>
      </c>
      <c r="B8" s="4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9">
      <c r="A9" s="47" t="s">
        <v>57</v>
      </c>
      <c r="B9" s="48" t="s">
        <v>58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9">
      <c r="A10" s="47" t="s">
        <v>59</v>
      </c>
      <c r="B10" s="48" t="s">
        <v>60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47">
        <f>'контрол лист'!A22</f>
        <v>0</v>
      </c>
      <c r="B11" s="50">
        <f>'контрол лист'!F22</f>
        <v>26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6.25" customHeight="1">
      <c r="A12" s="47">
        <f>'Акт сдачи-приемки'!A24</f>
        <v>0</v>
      </c>
      <c r="B12" s="50">
        <f>'контрол лист'!F23</f>
        <v>22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7.75">
      <c r="A13" s="47">
        <f>'контрол лист'!A24</f>
        <v>0</v>
      </c>
      <c r="B13" s="50">
        <f>'контрол лист'!F24</f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 s="48" t="s">
        <v>61</v>
      </c>
      <c r="B14" s="48" t="e">
        <f>'контрол лист'!#REF!</f>
        <v>#REF!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7">
      <c r="A15" s="47" t="s">
        <v>62</v>
      </c>
      <c r="B15" s="29" t="s">
        <v>63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>
      <c r="A16" s="47" t="s">
        <v>64</v>
      </c>
      <c r="B16" s="49" t="s">
        <v>65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48" t="s">
        <v>66</v>
      </c>
      <c r="B17" s="48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 customHeight="1">
      <c r="A18" s="47" t="s">
        <v>67</v>
      </c>
      <c r="B18" s="48" t="s">
        <v>68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25">
      <c r="A19" s="47" t="s">
        <v>69</v>
      </c>
      <c r="B19" s="48"/>
      <c r="C19"/>
      <c r="D19" s="55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>
      <c r="A20" s="47" t="s">
        <v>70</v>
      </c>
      <c r="B20" s="48"/>
      <c r="C20"/>
      <c r="D20" s="55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 customHeight="1">
      <c r="A21" s="48" t="s">
        <v>71</v>
      </c>
      <c r="B21" s="48"/>
      <c r="C21"/>
      <c r="D21" s="55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7.75" customHeight="1">
      <c r="A22" s="56" t="s">
        <v>72</v>
      </c>
      <c r="B22" s="56"/>
      <c r="C22"/>
      <c r="D22" s="55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4.25">
      <c r="A23" s="38" t="s">
        <v>47</v>
      </c>
      <c r="B23" s="39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6" s="11" customFormat="1" ht="25.5">
      <c r="A24" s="41" t="s">
        <v>73</v>
      </c>
      <c r="B24" s="41"/>
      <c r="C24" s="39"/>
      <c r="D24" s="40"/>
      <c r="E24" s="57"/>
      <c r="F24" s="58"/>
    </row>
    <row r="25" spans="1:6" s="11" customFormat="1" ht="15.75">
      <c r="A25" s="41"/>
      <c r="B25" s="41"/>
      <c r="C25" s="39"/>
      <c r="D25" s="40"/>
      <c r="E25" s="57"/>
      <c r="F25" s="58"/>
    </row>
    <row r="26" spans="1:5" ht="14.25">
      <c r="A26" s="38" t="s">
        <v>15</v>
      </c>
      <c r="B26" s="39"/>
      <c r="C26"/>
      <c r="D26" s="40"/>
      <c r="E26" s="40"/>
    </row>
    <row r="27" spans="1:5" ht="13.5" customHeight="1">
      <c r="A27" s="41" t="s">
        <v>49</v>
      </c>
      <c r="B27" s="41"/>
      <c r="C27"/>
      <c r="D27" s="39"/>
      <c r="E27" s="59"/>
    </row>
    <row r="28" spans="1:5" ht="15">
      <c r="A28" s="11" t="s">
        <v>74</v>
      </c>
      <c r="B28" s="11" t="s">
        <v>17</v>
      </c>
      <c r="C28"/>
      <c r="D28" s="39"/>
      <c r="E28"/>
    </row>
  </sheetData>
  <sheetProtection selectLockedCells="1" selectUnlockedCells="1"/>
  <mergeCells count="10">
    <mergeCell ref="A1:B1"/>
    <mergeCell ref="A4:B4"/>
    <mergeCell ref="C6:E6"/>
    <mergeCell ref="A8:B8"/>
    <mergeCell ref="A14:B14"/>
    <mergeCell ref="A17:B17"/>
    <mergeCell ref="B18:B20"/>
    <mergeCell ref="A21:B21"/>
    <mergeCell ref="A22:B22"/>
    <mergeCell ref="A27:B27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22" sqref="H22"/>
    </sheetView>
  </sheetViews>
  <sheetFormatPr defaultColWidth="8.796875" defaultRowHeight="14.25"/>
  <cols>
    <col min="1" max="1" width="4.69921875" style="60" customWidth="1"/>
    <col min="2" max="2" width="20.5" style="61" customWidth="1"/>
    <col min="3" max="4" width="6.19921875" style="60" customWidth="1"/>
    <col min="5" max="6" width="9" style="60" customWidth="1"/>
    <col min="7" max="7" width="12.19921875" style="62" customWidth="1"/>
    <col min="8" max="8" width="16.69921875" style="60" customWidth="1"/>
    <col min="9" max="16384" width="25.19921875" style="60" customWidth="1"/>
  </cols>
  <sheetData>
    <row r="1" spans="1:7" ht="13.5" customHeight="1">
      <c r="A1" s="63" t="s">
        <v>13</v>
      </c>
      <c r="B1" s="63"/>
      <c r="C1" s="63"/>
      <c r="D1" s="63"/>
      <c r="E1" s="63"/>
      <c r="F1" s="63"/>
      <c r="G1" s="63"/>
    </row>
    <row r="2" spans="1:7" ht="15.75">
      <c r="A2" s="64">
        <f>обложка!D8</f>
        <v>0</v>
      </c>
      <c r="B2" s="64"/>
      <c r="C2" s="65"/>
      <c r="D2" s="65"/>
      <c r="E2" s="65"/>
      <c r="F2" s="65"/>
      <c r="G2" s="66"/>
    </row>
    <row r="3" spans="1:7" ht="15.75">
      <c r="A3" s="64"/>
      <c r="B3" s="64"/>
      <c r="C3" s="65"/>
      <c r="D3" s="65"/>
      <c r="E3" s="65"/>
      <c r="F3" s="65"/>
      <c r="G3" s="66"/>
    </row>
    <row r="4" spans="1:8" ht="55.5" customHeight="1">
      <c r="A4" s="67" t="s">
        <v>75</v>
      </c>
      <c r="B4" s="68">
        <f>'контрол лист'!D3</f>
        <v>0</v>
      </c>
      <c r="C4" s="68">
        <f>'контрол лист'!G3</f>
        <v>0</v>
      </c>
      <c r="D4" s="68">
        <f>'контрол лист'!D3</f>
        <v>0</v>
      </c>
      <c r="E4" s="68">
        <f>'контрол лист'!G3</f>
        <v>0</v>
      </c>
      <c r="F4" s="69" t="s">
        <v>51</v>
      </c>
      <c r="G4" s="70" t="s">
        <v>51</v>
      </c>
      <c r="H4" s="71"/>
    </row>
    <row r="5" spans="1:8" ht="15.75">
      <c r="A5" s="72">
        <v>1</v>
      </c>
      <c r="B5" s="68">
        <f>'контрол лист'!B5</f>
        <v>0</v>
      </c>
      <c r="C5" s="68">
        <f>'контрол лист'!G5</f>
        <v>2</v>
      </c>
      <c r="D5" s="68">
        <f>'контрол лист'!D4</f>
        <v>0</v>
      </c>
      <c r="E5" s="68">
        <f>'контрол лист'!E4</f>
        <v>0</v>
      </c>
      <c r="F5" s="73">
        <v>44624</v>
      </c>
      <c r="G5" s="74">
        <v>44643</v>
      </c>
      <c r="H5" s="75"/>
    </row>
    <row r="6" spans="1:8" ht="15.75">
      <c r="A6" s="72">
        <v>2</v>
      </c>
      <c r="B6" s="68">
        <f>'контрол лист'!B6</f>
        <v>0</v>
      </c>
      <c r="C6" s="68">
        <f>'контрол лист'!G6</f>
        <v>2</v>
      </c>
      <c r="D6" s="68">
        <f>'контрол лист'!D5</f>
        <v>0</v>
      </c>
      <c r="E6" s="68">
        <f>'контрол лист'!E5</f>
        <v>0</v>
      </c>
      <c r="F6" s="73">
        <v>44624</v>
      </c>
      <c r="G6" s="74" t="s">
        <v>76</v>
      </c>
      <c r="H6" s="75"/>
    </row>
    <row r="7" spans="1:8" ht="15.75">
      <c r="A7" s="72">
        <v>3</v>
      </c>
      <c r="B7" s="68">
        <f>'контрол лист'!B7</f>
        <v>0</v>
      </c>
      <c r="C7" s="68">
        <f>'контрол лист'!G7</f>
        <v>6</v>
      </c>
      <c r="D7" s="68">
        <f>'контрол лист'!D6</f>
        <v>0</v>
      </c>
      <c r="E7" s="68">
        <f>'контрол лист'!E6</f>
        <v>0</v>
      </c>
      <c r="F7" s="73">
        <v>44624</v>
      </c>
      <c r="G7" s="74" t="s">
        <v>76</v>
      </c>
      <c r="H7" s="75"/>
    </row>
    <row r="8" spans="1:8" ht="15.75">
      <c r="A8" s="72">
        <v>4</v>
      </c>
      <c r="B8" s="68">
        <f>'контрол лист'!B8</f>
        <v>0</v>
      </c>
      <c r="C8" s="68">
        <f>'контрол лист'!G8</f>
        <v>1</v>
      </c>
      <c r="D8" s="68">
        <f>'контрол лист'!D7</f>
        <v>0</v>
      </c>
      <c r="E8" s="68">
        <f>'контрол лист'!E7</f>
        <v>0</v>
      </c>
      <c r="F8" s="73">
        <v>44624</v>
      </c>
      <c r="G8" s="74" t="s">
        <v>76</v>
      </c>
      <c r="H8" s="75"/>
    </row>
    <row r="9" spans="1:8" ht="15.75">
      <c r="A9" s="72">
        <v>5</v>
      </c>
      <c r="B9" s="68">
        <f>'контрол лист'!B9</f>
        <v>0</v>
      </c>
      <c r="C9" s="68">
        <f>'контрол лист'!G9</f>
        <v>3</v>
      </c>
      <c r="D9" s="68">
        <f>'контрол лист'!D8</f>
        <v>0</v>
      </c>
      <c r="E9" s="68">
        <f>'контрол лист'!E8</f>
        <v>0</v>
      </c>
      <c r="F9" s="73">
        <v>44624</v>
      </c>
      <c r="G9" s="74">
        <v>44643</v>
      </c>
      <c r="H9" s="75"/>
    </row>
    <row r="10" spans="1:8" ht="15.75">
      <c r="A10" s="72">
        <v>6</v>
      </c>
      <c r="B10" s="68">
        <f>'контрол лист'!B10</f>
        <v>0</v>
      </c>
      <c r="C10" s="68">
        <f>'контрол лист'!G10</f>
        <v>6</v>
      </c>
      <c r="D10" s="68">
        <f>'контрол лист'!D9</f>
        <v>0</v>
      </c>
      <c r="E10" s="68">
        <f>'контрол лист'!E9</f>
        <v>0</v>
      </c>
      <c r="F10" s="73">
        <v>44624</v>
      </c>
      <c r="G10" s="74">
        <v>44643</v>
      </c>
      <c r="H10" s="75"/>
    </row>
    <row r="11" spans="1:8" ht="15.75">
      <c r="A11" s="72">
        <v>7</v>
      </c>
      <c r="B11" s="68">
        <f>'контрол лист'!B11</f>
        <v>0</v>
      </c>
      <c r="C11" s="68">
        <f>'контрол лист'!G11</f>
        <v>3</v>
      </c>
      <c r="D11" s="68">
        <f>'контрол лист'!D10</f>
        <v>0</v>
      </c>
      <c r="E11" s="68">
        <f>'контрол лист'!E10</f>
        <v>0</v>
      </c>
      <c r="F11" s="73">
        <v>44624</v>
      </c>
      <c r="G11" s="74" t="s">
        <v>76</v>
      </c>
      <c r="H11" s="75"/>
    </row>
    <row r="12" spans="1:8" ht="15.75">
      <c r="A12" s="72">
        <v>8</v>
      </c>
      <c r="B12" s="68">
        <f>'контрол лист'!B12</f>
        <v>0</v>
      </c>
      <c r="C12" s="68">
        <f>'контрол лист'!G12</f>
        <v>2</v>
      </c>
      <c r="D12" s="68">
        <f>'контрол лист'!D12</f>
        <v>0</v>
      </c>
      <c r="E12" s="68">
        <f>'контрол лист'!E12</f>
        <v>0</v>
      </c>
      <c r="F12" s="73">
        <v>44624</v>
      </c>
      <c r="G12" s="74" t="s">
        <v>76</v>
      </c>
      <c r="H12" s="75"/>
    </row>
    <row r="13" spans="1:8" ht="15.75">
      <c r="A13" s="72">
        <v>9</v>
      </c>
      <c r="B13" s="68">
        <f>'контрол лист'!B13</f>
        <v>0</v>
      </c>
      <c r="C13" s="68">
        <f>'контрол лист'!G13</f>
        <v>4</v>
      </c>
      <c r="D13" s="68">
        <f>'контрол лист'!D12</f>
        <v>0</v>
      </c>
      <c r="E13" s="68">
        <f>'контрол лист'!E12</f>
        <v>0</v>
      </c>
      <c r="F13" s="73">
        <v>44624</v>
      </c>
      <c r="G13" s="74" t="s">
        <v>76</v>
      </c>
      <c r="H13" s="75"/>
    </row>
    <row r="14" spans="1:8" ht="14.25">
      <c r="A14" s="72">
        <v>10</v>
      </c>
      <c r="B14" s="68">
        <f>'контрол лист'!B14</f>
        <v>0</v>
      </c>
      <c r="C14" s="68">
        <f>'контрол лист'!G14</f>
        <v>2</v>
      </c>
      <c r="D14" s="68">
        <f>'контрол лист'!D13</f>
        <v>0</v>
      </c>
      <c r="E14" s="68">
        <f>'контрол лист'!E13</f>
        <v>0</v>
      </c>
      <c r="F14" s="73">
        <v>44624</v>
      </c>
      <c r="G14" s="74">
        <v>44643</v>
      </c>
      <c r="H14" s="75"/>
    </row>
    <row r="15" spans="1:8" ht="21.75" customHeight="1">
      <c r="A15" s="72">
        <v>11</v>
      </c>
      <c r="B15" s="68">
        <f>'контрол лист'!B15</f>
        <v>0</v>
      </c>
      <c r="C15" s="68">
        <f>'контрол лист'!G15</f>
        <v>8</v>
      </c>
      <c r="D15" s="68">
        <f>'контрол лист'!D14</f>
        <v>0</v>
      </c>
      <c r="E15" s="68">
        <f>'контрол лист'!E14</f>
        <v>0</v>
      </c>
      <c r="F15" s="73">
        <v>44624</v>
      </c>
      <c r="G15" s="74" t="s">
        <v>76</v>
      </c>
      <c r="H15" s="75"/>
    </row>
    <row r="16" spans="1:8" ht="15.75">
      <c r="A16" s="72">
        <v>12</v>
      </c>
      <c r="B16" s="68">
        <f>'контрол лист'!B16</f>
        <v>0</v>
      </c>
      <c r="C16" s="68">
        <f>'контрол лист'!G16</f>
        <v>3</v>
      </c>
      <c r="D16" s="68">
        <f>'контрол лист'!D15</f>
        <v>0</v>
      </c>
      <c r="E16" s="68">
        <f>'контрол лист'!E15</f>
        <v>0</v>
      </c>
      <c r="F16" s="73">
        <v>44624</v>
      </c>
      <c r="G16" s="74" t="s">
        <v>76</v>
      </c>
      <c r="H16" s="75"/>
    </row>
    <row r="17" spans="1:8" ht="15.75">
      <c r="A17" s="72">
        <v>13</v>
      </c>
      <c r="B17" s="68">
        <f>'контрол лист'!B17</f>
        <v>0</v>
      </c>
      <c r="C17" s="68">
        <f>'контрол лист'!G17</f>
        <v>1</v>
      </c>
      <c r="D17" s="68">
        <f>'контрол лист'!D16</f>
        <v>0</v>
      </c>
      <c r="E17" s="68">
        <f>'контрол лист'!E16</f>
        <v>0</v>
      </c>
      <c r="F17" s="73">
        <v>44624</v>
      </c>
      <c r="G17" s="74" t="s">
        <v>76</v>
      </c>
      <c r="H17" s="75"/>
    </row>
    <row r="18" spans="1:8" ht="15.75">
      <c r="A18" s="72">
        <v>14</v>
      </c>
      <c r="B18" s="68">
        <f>'контрол лист'!B18</f>
        <v>0</v>
      </c>
      <c r="C18" s="68">
        <f>'контрол лист'!G18</f>
        <v>3</v>
      </c>
      <c r="D18" s="68">
        <f>'контрол лист'!D17</f>
        <v>0</v>
      </c>
      <c r="E18" s="68">
        <f>'контрол лист'!E17</f>
        <v>0</v>
      </c>
      <c r="F18" s="73">
        <v>44624</v>
      </c>
      <c r="G18" s="74" t="s">
        <v>76</v>
      </c>
      <c r="H18" s="75"/>
    </row>
    <row r="19" spans="1:8" ht="15.75">
      <c r="A19" s="72">
        <v>15</v>
      </c>
      <c r="B19" s="68">
        <f>'контрол лист'!B19</f>
        <v>0</v>
      </c>
      <c r="C19" s="68">
        <f>'контрол лист'!G19</f>
        <v>2</v>
      </c>
      <c r="D19" s="68">
        <f>'контрол лист'!D18</f>
        <v>0</v>
      </c>
      <c r="E19" s="68">
        <f>'контрол лист'!E18</f>
        <v>0</v>
      </c>
      <c r="F19" s="73">
        <v>44624</v>
      </c>
      <c r="G19" s="74" t="s">
        <v>76</v>
      </c>
      <c r="H19" s="75"/>
    </row>
    <row r="20" spans="1:8" ht="15.75">
      <c r="A20" s="72">
        <v>16</v>
      </c>
      <c r="B20" s="68">
        <f>'контрол лист'!B20</f>
        <v>0</v>
      </c>
      <c r="C20" s="68">
        <f>'контрол лист'!G20</f>
        <v>1</v>
      </c>
      <c r="D20" s="68">
        <f>'контрол лист'!D19</f>
        <v>0</v>
      </c>
      <c r="E20" s="68">
        <f>'контрол лист'!E19</f>
        <v>0</v>
      </c>
      <c r="F20" s="73">
        <v>44624</v>
      </c>
      <c r="G20" s="74" t="s">
        <v>76</v>
      </c>
      <c r="H20" s="75"/>
    </row>
    <row r="21" spans="1:8" ht="24">
      <c r="A21" s="72">
        <v>17</v>
      </c>
      <c r="B21" s="68">
        <f>'контрол лист'!B21</f>
        <v>0</v>
      </c>
      <c r="C21" s="68">
        <f>'контрол лист'!G21</f>
        <v>4</v>
      </c>
      <c r="D21" s="68">
        <f>'контрол лист'!D20</f>
        <v>0</v>
      </c>
      <c r="E21" s="68">
        <f>'контрол лист'!E20</f>
        <v>0</v>
      </c>
      <c r="F21" s="73">
        <v>44624</v>
      </c>
      <c r="G21" s="74" t="s">
        <v>76</v>
      </c>
      <c r="H21" s="75"/>
    </row>
    <row r="22" spans="1:7" ht="15.75">
      <c r="A22" s="41"/>
      <c r="B22" s="41">
        <f>'контрол лист'!B22</f>
        <v>0</v>
      </c>
      <c r="C22" s="39"/>
      <c r="D22" s="39"/>
      <c r="E22" s="39"/>
      <c r="F22" s="76"/>
      <c r="G22" s="77"/>
    </row>
    <row r="23" spans="1:7" ht="13.5" customHeight="1">
      <c r="A23" s="41" t="s">
        <v>47</v>
      </c>
      <c r="B23" s="41"/>
      <c r="C23" s="41"/>
      <c r="E23" s="76"/>
      <c r="F23" s="76"/>
      <c r="G23" s="77"/>
    </row>
    <row r="24" spans="1:7" ht="34.5" customHeight="1">
      <c r="A24" s="41" t="s">
        <v>73</v>
      </c>
      <c r="B24" s="41"/>
      <c r="C24" s="41"/>
      <c r="E24" s="39"/>
      <c r="F24" s="41"/>
      <c r="G24" s="78"/>
    </row>
    <row r="25" spans="1:7" ht="15.75">
      <c r="A25" s="38"/>
      <c r="B25" s="39"/>
      <c r="C25" s="41"/>
      <c r="F25" s="76"/>
      <c r="G25" s="78"/>
    </row>
    <row r="26" spans="1:7" ht="13.5" customHeight="1">
      <c r="A26" s="41" t="s">
        <v>15</v>
      </c>
      <c r="B26" s="41"/>
      <c r="F26" s="76"/>
      <c r="G26" s="78"/>
    </row>
    <row r="27" spans="1:7" ht="13.5" customHeight="1">
      <c r="A27" s="41" t="s">
        <v>49</v>
      </c>
      <c r="B27" s="41"/>
      <c r="F27" s="76"/>
      <c r="G27" s="78"/>
    </row>
    <row r="28" spans="1:7" ht="15.75">
      <c r="A28" s="79" t="s">
        <v>74</v>
      </c>
      <c r="B28" s="79"/>
      <c r="F28" s="79" t="s">
        <v>17</v>
      </c>
      <c r="G28" s="78"/>
    </row>
  </sheetData>
  <sheetProtection selectLockedCells="1" selectUnlockedCells="1"/>
  <mergeCells count="7">
    <mergeCell ref="A1:G1"/>
    <mergeCell ref="A2:B2"/>
    <mergeCell ref="A22:B22"/>
    <mergeCell ref="A23:B23"/>
    <mergeCell ref="A24:B24"/>
    <mergeCell ref="A26:B26"/>
    <mergeCell ref="A27:B27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31"/>
  <sheetViews>
    <sheetView workbookViewId="0" topLeftCell="A1">
      <selection activeCell="G33" sqref="G33"/>
    </sheetView>
  </sheetViews>
  <sheetFormatPr defaultColWidth="8.796875" defaultRowHeight="14.25"/>
  <cols>
    <col min="1" max="1" width="3.796875" style="80" customWidth="1"/>
    <col min="2" max="2" width="25.8984375" style="81" customWidth="1"/>
    <col min="3" max="3" width="7.296875" style="82" customWidth="1"/>
    <col min="4" max="4" width="7.5" style="80" customWidth="1"/>
    <col min="5" max="5" width="10" style="81" customWidth="1"/>
    <col min="6" max="6" width="11" style="83" customWidth="1"/>
    <col min="7" max="7" width="7.3984375" style="84" customWidth="1"/>
    <col min="8" max="8" width="8" style="80" customWidth="1"/>
    <col min="9" max="9" width="7.69921875" style="80" customWidth="1"/>
    <col min="10" max="10" width="8.8984375" style="80" customWidth="1"/>
    <col min="11" max="11" width="8.69921875" style="80" customWidth="1"/>
    <col min="12" max="247" width="25.19921875" style="80" customWidth="1"/>
    <col min="248" max="16384" width="25.19921875" style="0" customWidth="1"/>
  </cols>
  <sheetData>
    <row r="1" spans="1:9" s="65" customFormat="1" ht="13.5">
      <c r="A1" s="85" t="s">
        <v>14</v>
      </c>
      <c r="B1" s="85"/>
      <c r="C1" s="85"/>
      <c r="D1" s="85"/>
      <c r="E1" s="85"/>
      <c r="F1" s="85"/>
      <c r="G1" s="85"/>
      <c r="H1" s="85"/>
      <c r="I1" s="85"/>
    </row>
    <row r="2" spans="1:246" ht="15.75">
      <c r="A2"/>
      <c r="B2" s="86">
        <f>обложка!D8</f>
        <v>0</v>
      </c>
      <c r="C2" s="86"/>
      <c r="D2"/>
      <c r="E2"/>
      <c r="F2" s="87"/>
      <c r="G2" s="8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54" customHeight="1">
      <c r="A3" s="89" t="s">
        <v>77</v>
      </c>
      <c r="B3" s="90" t="s">
        <v>78</v>
      </c>
      <c r="C3" s="91" t="s">
        <v>79</v>
      </c>
      <c r="D3" s="92" t="s">
        <v>80</v>
      </c>
      <c r="E3" s="89" t="s">
        <v>81</v>
      </c>
      <c r="F3" s="93" t="s">
        <v>82</v>
      </c>
      <c r="G3" s="94" t="s">
        <v>83</v>
      </c>
      <c r="H3" s="95" t="s">
        <v>84</v>
      </c>
      <c r="I3" s="95" t="s">
        <v>85</v>
      </c>
      <c r="J3" s="95" t="s">
        <v>86</v>
      </c>
      <c r="K3" s="96" t="s">
        <v>87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15.75">
      <c r="A4" s="29">
        <v>1</v>
      </c>
      <c r="B4" s="97" t="s">
        <v>88</v>
      </c>
      <c r="C4" s="98" t="s">
        <v>89</v>
      </c>
      <c r="D4" s="28" t="s">
        <v>90</v>
      </c>
      <c r="E4" s="97" t="s">
        <v>91</v>
      </c>
      <c r="F4" s="99" t="s">
        <v>92</v>
      </c>
      <c r="G4" s="98">
        <v>3</v>
      </c>
      <c r="H4" s="100">
        <v>0</v>
      </c>
      <c r="I4" s="100">
        <v>0</v>
      </c>
      <c r="J4" s="100">
        <v>0</v>
      </c>
      <c r="K4" s="100">
        <v>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15.75">
      <c r="A5" s="29">
        <v>2</v>
      </c>
      <c r="B5" s="97" t="s">
        <v>93</v>
      </c>
      <c r="C5" s="98">
        <v>4.13</v>
      </c>
      <c r="D5" s="28" t="s">
        <v>90</v>
      </c>
      <c r="E5" s="97" t="s">
        <v>91</v>
      </c>
      <c r="F5" s="99" t="s">
        <v>92</v>
      </c>
      <c r="G5" s="98">
        <v>2</v>
      </c>
      <c r="H5" s="100">
        <v>0</v>
      </c>
      <c r="I5" s="100">
        <v>0</v>
      </c>
      <c r="J5" s="100">
        <v>0</v>
      </c>
      <c r="K5" s="100">
        <v>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15.75">
      <c r="A6" s="29">
        <v>3</v>
      </c>
      <c r="B6" s="97" t="s">
        <v>94</v>
      </c>
      <c r="C6" s="98">
        <v>5.6</v>
      </c>
      <c r="D6" s="28" t="s">
        <v>90</v>
      </c>
      <c r="E6" s="97" t="s">
        <v>91</v>
      </c>
      <c r="F6" s="99" t="s">
        <v>92</v>
      </c>
      <c r="G6" s="98">
        <v>2</v>
      </c>
      <c r="H6" s="100">
        <v>0</v>
      </c>
      <c r="I6" s="100">
        <v>0</v>
      </c>
      <c r="J6" s="100">
        <v>0</v>
      </c>
      <c r="K6" s="100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15.75">
      <c r="A7" s="29">
        <v>4</v>
      </c>
      <c r="B7" s="97" t="s">
        <v>95</v>
      </c>
      <c r="C7" s="98" t="s">
        <v>96</v>
      </c>
      <c r="D7" s="28" t="s">
        <v>90</v>
      </c>
      <c r="E7" s="97" t="s">
        <v>91</v>
      </c>
      <c r="F7" s="99" t="s">
        <v>92</v>
      </c>
      <c r="G7" s="98">
        <v>6</v>
      </c>
      <c r="H7" s="100">
        <v>0</v>
      </c>
      <c r="I7" s="100">
        <v>0</v>
      </c>
      <c r="J7" s="100">
        <v>0</v>
      </c>
      <c r="K7" s="100"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ht="15.75">
      <c r="A8" s="29">
        <v>5</v>
      </c>
      <c r="B8" s="97" t="s">
        <v>97</v>
      </c>
      <c r="C8" s="98">
        <v>20</v>
      </c>
      <c r="D8" s="28" t="s">
        <v>90</v>
      </c>
      <c r="E8" s="97" t="s">
        <v>91</v>
      </c>
      <c r="F8" s="99" t="s">
        <v>92</v>
      </c>
      <c r="G8" s="98">
        <v>1</v>
      </c>
      <c r="H8" s="100">
        <v>0</v>
      </c>
      <c r="I8" s="100">
        <v>0</v>
      </c>
      <c r="J8" s="100">
        <v>0</v>
      </c>
      <c r="K8" s="100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7" s="106" customFormat="1" ht="15.75">
      <c r="A9" s="101">
        <v>8</v>
      </c>
      <c r="B9" s="102" t="s">
        <v>98</v>
      </c>
      <c r="C9" s="103" t="s">
        <v>99</v>
      </c>
      <c r="D9" s="104" t="s">
        <v>90</v>
      </c>
      <c r="E9" s="102" t="s">
        <v>91</v>
      </c>
      <c r="F9" s="105" t="s">
        <v>92</v>
      </c>
      <c r="G9" s="103">
        <v>3</v>
      </c>
      <c r="H9" s="100">
        <v>0</v>
      </c>
      <c r="I9" s="100">
        <v>0</v>
      </c>
      <c r="J9" s="100">
        <v>0</v>
      </c>
      <c r="K9" s="100">
        <v>0</v>
      </c>
      <c r="IM9" s="107"/>
    </row>
    <row r="10" spans="1:246" ht="15.75">
      <c r="A10" s="29">
        <v>9</v>
      </c>
      <c r="B10" s="97" t="s">
        <v>100</v>
      </c>
      <c r="C10" s="98" t="s">
        <v>101</v>
      </c>
      <c r="D10" s="28" t="s">
        <v>90</v>
      </c>
      <c r="E10" s="97" t="s">
        <v>91</v>
      </c>
      <c r="F10" s="99" t="s">
        <v>92</v>
      </c>
      <c r="G10" s="98">
        <v>6</v>
      </c>
      <c r="H10" s="100">
        <v>0</v>
      </c>
      <c r="I10" s="100">
        <v>0</v>
      </c>
      <c r="J10" s="100">
        <v>0</v>
      </c>
      <c r="K10" s="100">
        <v>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15.75">
      <c r="A11" s="29">
        <v>10</v>
      </c>
      <c r="B11" s="97" t="s">
        <v>102</v>
      </c>
      <c r="C11" s="98" t="s">
        <v>103</v>
      </c>
      <c r="D11" s="28" t="s">
        <v>90</v>
      </c>
      <c r="E11" s="97" t="s">
        <v>91</v>
      </c>
      <c r="F11" s="99" t="s">
        <v>92</v>
      </c>
      <c r="G11" s="98">
        <v>3</v>
      </c>
      <c r="H11" s="100">
        <v>0</v>
      </c>
      <c r="I11" s="100">
        <v>0</v>
      </c>
      <c r="J11" s="100">
        <v>0</v>
      </c>
      <c r="K11" s="100">
        <v>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15.75">
      <c r="A12" s="29">
        <v>11</v>
      </c>
      <c r="B12" s="97" t="s">
        <v>104</v>
      </c>
      <c r="C12" s="98">
        <v>1.21</v>
      </c>
      <c r="D12" s="28" t="s">
        <v>105</v>
      </c>
      <c r="E12" s="97" t="s">
        <v>106</v>
      </c>
      <c r="F12" s="99" t="s">
        <v>107</v>
      </c>
      <c r="G12" s="98">
        <v>2</v>
      </c>
      <c r="H12" s="100">
        <v>0</v>
      </c>
      <c r="I12" s="100">
        <v>0</v>
      </c>
      <c r="J12" s="100">
        <v>0</v>
      </c>
      <c r="K12" s="100"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15.75">
      <c r="A13" s="29">
        <v>12</v>
      </c>
      <c r="B13" s="97" t="s">
        <v>108</v>
      </c>
      <c r="C13" s="98" t="s">
        <v>109</v>
      </c>
      <c r="D13" s="28" t="s">
        <v>105</v>
      </c>
      <c r="E13" s="97" t="s">
        <v>106</v>
      </c>
      <c r="F13" s="99" t="s">
        <v>107</v>
      </c>
      <c r="G13" s="98">
        <v>4</v>
      </c>
      <c r="H13" s="100" t="s">
        <v>110</v>
      </c>
      <c r="I13" s="100">
        <v>0</v>
      </c>
      <c r="J13" s="100">
        <v>0</v>
      </c>
      <c r="K13" s="100">
        <v>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15.75">
      <c r="A14" s="29">
        <v>13</v>
      </c>
      <c r="B14" s="97" t="s">
        <v>111</v>
      </c>
      <c r="C14" s="98">
        <v>4.5</v>
      </c>
      <c r="D14" s="28" t="s">
        <v>105</v>
      </c>
      <c r="E14" s="97" t="s">
        <v>106</v>
      </c>
      <c r="F14" s="99" t="s">
        <v>107</v>
      </c>
      <c r="G14" s="98">
        <v>2</v>
      </c>
      <c r="H14" s="100" t="s">
        <v>112</v>
      </c>
      <c r="I14" s="100">
        <v>0</v>
      </c>
      <c r="J14" s="100">
        <v>0</v>
      </c>
      <c r="K14" s="100">
        <v>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15" customHeight="1">
      <c r="A15" s="29">
        <v>14</v>
      </c>
      <c r="B15" s="97" t="s">
        <v>113</v>
      </c>
      <c r="C15" s="98" t="s">
        <v>114</v>
      </c>
      <c r="D15" s="28" t="s">
        <v>105</v>
      </c>
      <c r="E15" s="97" t="s">
        <v>106</v>
      </c>
      <c r="F15" s="99" t="s">
        <v>115</v>
      </c>
      <c r="G15" s="98">
        <v>8</v>
      </c>
      <c r="H15" s="100">
        <v>0</v>
      </c>
      <c r="I15" s="100">
        <v>0</v>
      </c>
      <c r="J15" s="100">
        <v>0</v>
      </c>
      <c r="K15" s="100">
        <v>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15.75">
      <c r="A16" s="29">
        <v>15</v>
      </c>
      <c r="B16" s="97" t="s">
        <v>116</v>
      </c>
      <c r="C16" s="98" t="s">
        <v>117</v>
      </c>
      <c r="D16" s="28" t="s">
        <v>105</v>
      </c>
      <c r="E16" s="97" t="s">
        <v>106</v>
      </c>
      <c r="F16" s="99" t="s">
        <v>115</v>
      </c>
      <c r="G16" s="98">
        <v>3</v>
      </c>
      <c r="H16" s="100">
        <v>0</v>
      </c>
      <c r="I16" s="100">
        <v>0</v>
      </c>
      <c r="J16" s="100">
        <v>0</v>
      </c>
      <c r="K16" s="100">
        <v>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ht="15.75">
      <c r="A17" s="29">
        <v>16</v>
      </c>
      <c r="B17" s="97" t="s">
        <v>118</v>
      </c>
      <c r="C17" s="98">
        <v>22</v>
      </c>
      <c r="D17" s="28" t="s">
        <v>105</v>
      </c>
      <c r="E17" s="97" t="s">
        <v>106</v>
      </c>
      <c r="F17" s="99" t="s">
        <v>115</v>
      </c>
      <c r="G17" s="98">
        <v>1</v>
      </c>
      <c r="H17" s="100">
        <v>0</v>
      </c>
      <c r="I17" s="100">
        <v>0</v>
      </c>
      <c r="J17" s="100">
        <v>0</v>
      </c>
      <c r="K17" s="100">
        <v>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ht="15.75">
      <c r="A18" s="29">
        <v>17</v>
      </c>
      <c r="B18" s="97" t="s">
        <v>119</v>
      </c>
      <c r="C18" s="98" t="s">
        <v>120</v>
      </c>
      <c r="D18" s="28" t="s">
        <v>105</v>
      </c>
      <c r="E18" s="97" t="s">
        <v>106</v>
      </c>
      <c r="F18" s="99" t="s">
        <v>115</v>
      </c>
      <c r="G18" s="98">
        <v>3</v>
      </c>
      <c r="H18" s="100">
        <v>0</v>
      </c>
      <c r="I18" s="100">
        <v>0</v>
      </c>
      <c r="J18" s="100">
        <v>0</v>
      </c>
      <c r="K18" s="100"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ht="15.75">
      <c r="A19" s="29">
        <v>18</v>
      </c>
      <c r="B19" s="97" t="s">
        <v>121</v>
      </c>
      <c r="C19" s="98">
        <v>18.19</v>
      </c>
      <c r="D19" s="28" t="s">
        <v>105</v>
      </c>
      <c r="E19" s="97" t="s">
        <v>106</v>
      </c>
      <c r="F19" s="99" t="s">
        <v>115</v>
      </c>
      <c r="G19" s="98">
        <v>2</v>
      </c>
      <c r="H19" s="100">
        <v>0</v>
      </c>
      <c r="I19" s="100">
        <v>0</v>
      </c>
      <c r="J19" s="100">
        <v>0</v>
      </c>
      <c r="K19" s="100">
        <v>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15.75">
      <c r="A20" s="29">
        <v>19</v>
      </c>
      <c r="B20" s="97" t="s">
        <v>122</v>
      </c>
      <c r="C20" s="98">
        <v>20</v>
      </c>
      <c r="D20" s="28" t="s">
        <v>105</v>
      </c>
      <c r="E20" s="97" t="s">
        <v>106</v>
      </c>
      <c r="F20" s="99" t="s">
        <v>115</v>
      </c>
      <c r="G20" s="98">
        <v>1</v>
      </c>
      <c r="H20" s="100">
        <v>0</v>
      </c>
      <c r="I20" s="100">
        <v>0</v>
      </c>
      <c r="J20" s="100">
        <v>0</v>
      </c>
      <c r="K20" s="100">
        <v>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18" customHeight="1">
      <c r="A21" s="29">
        <v>20</v>
      </c>
      <c r="B21" s="108" t="s">
        <v>123</v>
      </c>
      <c r="C21" s="100" t="s">
        <v>124</v>
      </c>
      <c r="D21" s="28" t="s">
        <v>105</v>
      </c>
      <c r="E21" s="97" t="s">
        <v>106</v>
      </c>
      <c r="F21" s="99" t="s">
        <v>115</v>
      </c>
      <c r="G21" s="98">
        <v>4</v>
      </c>
      <c r="H21" s="100">
        <v>0</v>
      </c>
      <c r="I21" s="100">
        <v>0</v>
      </c>
      <c r="J21" s="100">
        <v>0</v>
      </c>
      <c r="K21" s="100">
        <v>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24" customHeight="1">
      <c r="A22" s="108" t="s">
        <v>125</v>
      </c>
      <c r="B22" s="108"/>
      <c r="C22" s="108" t="s">
        <v>92</v>
      </c>
      <c r="D22" s="108"/>
      <c r="E22" s="109" t="s">
        <v>126</v>
      </c>
      <c r="F22" s="110">
        <v>26</v>
      </c>
      <c r="G22" s="8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24" customHeight="1">
      <c r="A23" s="108" t="s">
        <v>127</v>
      </c>
      <c r="B23" s="108"/>
      <c r="C23" s="108" t="s">
        <v>115</v>
      </c>
      <c r="D23" s="108"/>
      <c r="E23" s="109" t="s">
        <v>128</v>
      </c>
      <c r="F23" s="110">
        <f>G15+G16+G17+G18+G19+G20+G21</f>
        <v>22</v>
      </c>
      <c r="G23" s="8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24" customHeight="1">
      <c r="A24" s="108" t="s">
        <v>129</v>
      </c>
      <c r="B24" s="108"/>
      <c r="C24" s="108" t="s">
        <v>107</v>
      </c>
      <c r="D24" s="108"/>
      <c r="E24" s="109" t="s">
        <v>128</v>
      </c>
      <c r="F24" s="110">
        <f>G12+G13+G14</f>
        <v>8</v>
      </c>
      <c r="G24" s="8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7" ht="15.75" customHeight="1">
      <c r="A25" s="111" t="s">
        <v>130</v>
      </c>
      <c r="B25" s="111"/>
      <c r="C25" s="111"/>
      <c r="D25" s="111"/>
      <c r="E25" s="111"/>
      <c r="F25" s="111"/>
      <c r="G25" s="111"/>
      <c r="H25" s="112">
        <v>3</v>
      </c>
      <c r="I25" s="113"/>
      <c r="J25" s="114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10" s="117" customFormat="1" ht="17.25" customHeight="1">
      <c r="A26" s="111" t="s">
        <v>131</v>
      </c>
      <c r="B26" s="111"/>
      <c r="C26" s="111"/>
      <c r="D26" s="111"/>
      <c r="E26" s="111"/>
      <c r="F26" s="111"/>
      <c r="G26" s="111"/>
      <c r="H26" s="111"/>
      <c r="I26" s="116">
        <v>0</v>
      </c>
      <c r="J26" s="114"/>
    </row>
    <row r="27" spans="1:10" s="117" customFormat="1" ht="15.75" customHeight="1">
      <c r="A27" s="111" t="s">
        <v>132</v>
      </c>
      <c r="B27" s="111"/>
      <c r="C27" s="111"/>
      <c r="D27" s="111"/>
      <c r="E27" s="111"/>
      <c r="F27" s="111"/>
      <c r="G27" s="111"/>
      <c r="H27" s="111"/>
      <c r="I27" s="111"/>
      <c r="J27" s="118">
        <v>0</v>
      </c>
    </row>
    <row r="28" spans="1:11" s="117" customFormat="1" ht="16.5" customHeight="1">
      <c r="A28" s="111" t="s">
        <v>133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8">
        <v>0</v>
      </c>
    </row>
    <row r="29" spans="1:246" ht="15.75">
      <c r="A29" s="119" t="s">
        <v>134</v>
      </c>
      <c r="B29" s="120"/>
      <c r="C29" s="121"/>
      <c r="D29"/>
      <c r="E29"/>
      <c r="F29" s="87"/>
      <c r="G29" s="8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6" ht="12.75" customHeight="1">
      <c r="A30" s="41" t="s">
        <v>15</v>
      </c>
      <c r="B30" s="41"/>
      <c r="C30" s="41"/>
      <c r="D30" s="65"/>
      <c r="E30" s="65"/>
      <c r="F30" s="87"/>
    </row>
    <row r="31" spans="1:6" ht="12" customHeight="1">
      <c r="A31" s="41" t="s">
        <v>135</v>
      </c>
      <c r="B31" s="41"/>
      <c r="C31" s="41"/>
      <c r="D31" s="122"/>
      <c r="E31" s="43" t="s">
        <v>17</v>
      </c>
      <c r="F31" s="123"/>
    </row>
  </sheetData>
  <sheetProtection selectLockedCells="1" selectUnlockedCells="1"/>
  <mergeCells count="14">
    <mergeCell ref="A1:I1"/>
    <mergeCell ref="B2:C2"/>
    <mergeCell ref="A22:B22"/>
    <mergeCell ref="C22:D22"/>
    <mergeCell ref="A23:B23"/>
    <mergeCell ref="C23:D23"/>
    <mergeCell ref="A24:B24"/>
    <mergeCell ref="C24:D24"/>
    <mergeCell ref="A25:G25"/>
    <mergeCell ref="A26:H26"/>
    <mergeCell ref="A27:I27"/>
    <mergeCell ref="A28:J28"/>
    <mergeCell ref="A30:B30"/>
    <mergeCell ref="A31:C31"/>
  </mergeCells>
  <printOptions/>
  <pageMargins left="0.7180555555555556" right="0.21736111111111112" top="0.22291666666666668" bottom="0.2395833333333333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2022-03-24T11:43:07Z</cp:lastPrinted>
  <dcterms:created xsi:type="dcterms:W3CDTF">2017-09-01T07:55:00Z</dcterms:created>
  <dcterms:modified xsi:type="dcterms:W3CDTF">2022-03-26T07:45:45Z</dcterms:modified>
  <cp:category/>
  <cp:version/>
  <cp:contentType/>
  <cp:contentStatus/>
  <cp:revision>339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