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</sheets>
  <definedNames>
    <definedName name="_xlnm.Print_Area" localSheetId="7">'контрол лист'!$A$1:$M$40</definedName>
    <definedName name="_xlnm._FilterDatabase" localSheetId="7" hidden="1">'контрол лист'!$A$3:$M$30</definedName>
    <definedName name="Excel_BuiltIn_Print_Area" localSheetId="7">'контрол лист'!$A$1:$M$40</definedName>
    <definedName name="Excel_BuiltIn__FilterDatabase" localSheetId="7">'контрол лист'!$A$3:$M$28</definedName>
  </definedNames>
  <calcPr fullCalcOnLoad="1"/>
</workbook>
</file>

<file path=xl/sharedStrings.xml><?xml version="1.0" encoding="utf-8"?>
<sst xmlns="http://schemas.openxmlformats.org/spreadsheetml/2006/main" count="418" uniqueCount="231">
  <si>
    <t>Отчет по ПЕСТ контролю</t>
  </si>
  <si>
    <t>Договор № 385/1</t>
  </si>
  <si>
    <t>«05» апреля 2022 г.</t>
  </si>
  <si>
    <t>Период 01.07.2022-31.07.2022г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</si>
  <si>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</si>
  <si>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</si>
  <si>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</si>
  <si>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</si>
  <si>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</si>
  <si>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</si>
  <si>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</si>
  <si>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</si>
  <si>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</si>
  <si>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</si>
  <si>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</si>
  <si>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</si>
  <si>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</si>
  <si>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</si>
  <si>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</si>
  <si>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</si>
  <si>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</si>
  <si>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</si>
  <si>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</si>
  <si>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</si>
  <si>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</si>
  <si>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</si>
  <si>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</si>
  <si>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</si>
  <si>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</si>
  <si>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</si>
  <si>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</si>
  <si>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</si>
  <si>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</si>
  <si>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</si>
  <si>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</si>
  <si>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</si>
  <si>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</si>
  <si>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</si>
  <si>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</si>
  <si>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</si>
  <si>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</si>
  <si>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Д-RU.АД37.В.11289/19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</si>
  <si>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</si>
  <si>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</si>
  <si>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</si>
  <si>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</si>
  <si>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RU.АЯ12.Д02542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</si>
  <si>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</si>
  <si>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</si>
  <si>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</si>
  <si>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</si>
  <si>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</si>
  <si>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</si>
  <si>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</si>
  <si>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</si>
  <si>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</si>
  <si>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</si>
  <si>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</si>
  <si>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</si>
  <si>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</si>
  <si>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</si>
  <si>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</si>
  <si>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</si>
  <si>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</si>
  <si>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</si>
  <si>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</si>
  <si>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</si>
  <si>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</si>
  <si>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</si>
  <si>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</si>
  <si>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</si>
  <si>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</si>
  <si>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</si>
  <si>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</si>
  <si>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</si>
  <si>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</si>
  <si>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</si>
  <si>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</si>
  <si>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</si>
  <si>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</si>
  <si>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</si>
  <si>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</si>
  <si>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</si>
  <si>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</si>
  <si>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</si>
  <si>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</si>
  <si>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</si>
  <si>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</si>
  <si>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</si>
  <si>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</si>
  <si>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</si>
  <si>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</si>
  <si>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</si>
  <si>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</si>
  <si>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</si>
  <si>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</si>
  <si>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>Ратобор-брикет от грызунов (Бродифакум 0,005%) РОСС RU Д-RU.АД37.В.11289/19</t>
  </si>
  <si>
    <t xml:space="preserve"> АЛТ клей (Полибутилен 80,8%, полиизобутилен 9,6%) РОСС RU.АЯ12.Д02542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</si>
  <si>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</si>
  <si>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</si>
  <si>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</si>
  <si>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</si>
  <si>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</si>
  <si>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</si>
  <si>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</si>
  <si>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</si>
  <si>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</si>
  <si>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</si>
  <si>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</si>
  <si>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</si>
  <si>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</si>
  <si>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</si>
  <si>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</si>
  <si>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</si>
  <si>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 Покос травы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</si>
  <si>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</si>
  <si>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</si>
  <si>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</si>
  <si>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</si>
  <si>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</si>
  <si>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</si>
  <si>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</si>
  <si>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</si>
  <si>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</si>
  <si>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</si>
  <si>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</si>
  <si>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</si>
  <si>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</si>
  <si>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</si>
  <si>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</si>
  <si>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</si>
  <si>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</si>
  <si>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</si>
  <si>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</si>
  <si>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</si>
  <si>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</si>
  <si>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</si>
  <si>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</si>
  <si>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</si>
  <si>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</si>
  <si>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</si>
  <si>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</si>
  <si>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</si>
  <si>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</si>
  <si>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</si>
  <si>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</si>
  <si>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</si>
  <si>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</si>
  <si>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</si>
  <si>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</si>
  <si>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</si>
  <si>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</si>
  <si>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</si>
  <si>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</si>
  <si>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</si>
  <si>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</si>
  <si>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</si>
  <si>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</si>
  <si>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</si>
  <si>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</si>
  <si>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</si>
  <si>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</si>
  <si>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</si>
  <si>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</si>
  <si>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</si>
  <si>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</si>
  <si>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</si>
  <si>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</si>
  <si>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</si>
  <si>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</si>
  <si>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</si>
  <si>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</si>
  <si>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</si>
  <si>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</si>
  <si>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</si>
  <si>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</si>
  <si>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</si>
  <si>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</si>
  <si>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</si>
  <si>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</si>
  <si>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</si>
  <si>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</si>
  <si>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</si>
  <si>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</si>
  <si>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</si>
  <si>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</si>
  <si>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</si>
  <si>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</si>
  <si>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</si>
  <si>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</si>
  <si>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</si>
  <si>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</si>
  <si>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</si>
  <si>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</si>
  <si>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</si>
  <si>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</si>
  <si>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</si>
  <si>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</si>
  <si>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</si>
  <si>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</si>
  <si>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</si>
  <si>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</si>
  <si>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</si>
  <si>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</si>
  <si>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</si>
  <si>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</si>
  <si>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 xml:space="preserve"> Нет доступа СУВ(№)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</si>
  <si>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</si>
  <si>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</si>
  <si>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</si>
  <si>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</si>
  <si>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</si>
  <si>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</si>
  <si>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</si>
  <si>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</si>
  <si>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</si>
  <si>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</si>
  <si>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2-1,6-1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</si>
  <si>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</si>
  <si>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</si>
  <si>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</si>
  <si>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</si>
  <si>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</si>
  <si>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</si>
  <si>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</si>
  <si>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</si>
  <si>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</si>
  <si>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>Итого нет доступа  (загорожено)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</si>
  <si>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</si>
  <si>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</si>
  <si>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 xml:space="preserve">                          ________/Козарезов М.Г.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</si>
</sst>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49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Arial Cyr"/>
      <family val="2"/>
    </font>
    <font>
      <sz val="7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164" fontId="16" fillId="0" borderId="0" xfId="0" applyFont="1" applyAlignment="1">
      <alignment/>
    </xf>
    <xf numFmtId="164" fontId="16" fillId="0" borderId="0" xfId="0" applyNumberFormat="1" applyFont="1" applyBorder="1" applyAlignment="1">
      <alignment horizontal="left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0" fillId="0" borderId="0" xfId="0" applyFont="1" applyBorder="1" applyAlignment="1">
      <alignment horizontal="center"/>
    </xf>
    <xf numFmtId="164" fontId="27" fillId="0" borderId="0" xfId="37" applyFont="1" applyFill="1" applyBorder="1" applyAlignment="1">
      <alignment horizontal="center" vertical="center" wrapText="1"/>
      <protection/>
    </xf>
    <xf numFmtId="167" fontId="26" fillId="0" borderId="0" xfId="37" applyNumberFormat="1" applyFont="1" applyFill="1" applyBorder="1" applyAlignment="1">
      <alignment vertical="center" wrapText="1"/>
      <protection/>
    </xf>
    <xf numFmtId="164" fontId="26" fillId="0" borderId="9" xfId="37" applyNumberFormat="1" applyFont="1" applyFill="1" applyBorder="1" applyAlignment="1">
      <alignment horizontal="center" vertical="center" wrapText="1"/>
      <protection/>
    </xf>
    <xf numFmtId="164" fontId="27" fillId="0" borderId="0" xfId="0" applyFont="1" applyFill="1" applyAlignment="1">
      <alignment horizontal="right" vertical="center"/>
    </xf>
    <xf numFmtId="164" fontId="27" fillId="0" borderId="0" xfId="37" applyFont="1" applyFill="1" applyAlignment="1">
      <alignment horizontal="center" vertical="center" wrapText="1"/>
      <protection/>
    </xf>
    <xf numFmtId="164" fontId="27" fillId="0" borderId="0" xfId="37" applyFont="1" applyFill="1" applyAlignment="1">
      <alignment horizontal="right" vertical="center" wrapText="1"/>
      <protection/>
    </xf>
    <xf numFmtId="164" fontId="20" fillId="0" borderId="10" xfId="0" applyNumberFormat="1" applyFont="1" applyBorder="1" applyAlignment="1">
      <alignment horizontal="left" vertical="center" wrapText="1"/>
    </xf>
    <xf numFmtId="164" fontId="20" fillId="0" borderId="10" xfId="0" applyFont="1" applyBorder="1" applyAlignment="1">
      <alignment horizontal="center" vertical="center" wrapText="1"/>
    </xf>
    <xf numFmtId="164" fontId="19" fillId="0" borderId="10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left" vertical="center" wrapText="1"/>
    </xf>
    <xf numFmtId="164" fontId="20" fillId="0" borderId="10" xfId="0" applyFont="1" applyBorder="1" applyAlignment="1">
      <alignment horizontal="left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168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9" fontId="20" fillId="0" borderId="10" xfId="0" applyNumberFormat="1" applyFont="1" applyBorder="1" applyAlignment="1">
      <alignment horizontal="center" vertical="center" wrapText="1"/>
    </xf>
    <xf numFmtId="170" fontId="20" fillId="0" borderId="10" xfId="0" applyNumberFormat="1" applyFont="1" applyBorder="1" applyAlignment="1">
      <alignment vertical="center" wrapText="1"/>
    </xf>
    <xf numFmtId="164" fontId="28" fillId="0" borderId="10" xfId="0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vertical="center" wrapText="1"/>
    </xf>
    <xf numFmtId="171" fontId="20" fillId="0" borderId="10" xfId="0" applyNumberFormat="1" applyFont="1" applyBorder="1" applyAlignment="1">
      <alignment vertical="center" wrapText="1"/>
    </xf>
    <xf numFmtId="170" fontId="20" fillId="0" borderId="10" xfId="0" applyNumberFormat="1" applyFont="1" applyBorder="1" applyAlignment="1">
      <alignment horizontal="left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30" fillId="0" borderId="10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1" fillId="0" borderId="4" xfId="0" applyFont="1" applyBorder="1" applyAlignment="1">
      <alignment horizontal="center" wrapText="1"/>
    </xf>
    <xf numFmtId="164" fontId="31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2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2" fillId="0" borderId="8" xfId="0" applyFont="1" applyBorder="1" applyAlignment="1">
      <alignment horizontal="center" vertical="center" wrapText="1"/>
    </xf>
    <xf numFmtId="164" fontId="33" fillId="0" borderId="8" xfId="0" applyFont="1" applyBorder="1" applyAlignment="1">
      <alignment horizontal="center" vertical="center"/>
    </xf>
    <xf numFmtId="164" fontId="34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5" fillId="0" borderId="8" xfId="0" applyFont="1" applyBorder="1" applyAlignment="1">
      <alignment horizontal="center" vertical="center" wrapText="1"/>
    </xf>
    <xf numFmtId="164" fontId="35" fillId="0" borderId="8" xfId="0" applyFont="1" applyBorder="1" applyAlignment="1">
      <alignment horizontal="center" vertical="top" wrapText="1"/>
    </xf>
    <xf numFmtId="164" fontId="32" fillId="0" borderId="8" xfId="0" applyFont="1" applyBorder="1" applyAlignment="1">
      <alignment horizontal="center" vertical="top" wrapText="1"/>
    </xf>
    <xf numFmtId="164" fontId="36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0" fillId="0" borderId="8" xfId="0" applyNumberFormat="1" applyFont="1" applyFill="1" applyBorder="1" applyAlignment="1">
      <alignment horizontal="center" vertical="center" wrapText="1"/>
    </xf>
    <xf numFmtId="164" fontId="37" fillId="0" borderId="8" xfId="0" applyFont="1" applyBorder="1" applyAlignment="1">
      <alignment horizontal="center" vertical="center"/>
    </xf>
    <xf numFmtId="164" fontId="20" fillId="0" borderId="8" xfId="0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/>
    </xf>
    <xf numFmtId="173" fontId="31" fillId="0" borderId="8" xfId="0" applyNumberFormat="1" applyFont="1" applyFill="1" applyBorder="1" applyAlignment="1">
      <alignment horizontal="center" vertical="center"/>
    </xf>
    <xf numFmtId="164" fontId="38" fillId="0" borderId="8" xfId="0" applyFont="1" applyFill="1" applyBorder="1" applyAlignment="1">
      <alignment/>
    </xf>
    <xf numFmtId="164" fontId="37" fillId="0" borderId="0" xfId="0" applyFont="1" applyBorder="1" applyAlignment="1">
      <alignment horizontal="center" vertical="center"/>
    </xf>
    <xf numFmtId="164" fontId="20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43" fillId="0" borderId="0" xfId="0" applyFont="1" applyAlignment="1">
      <alignment/>
    </xf>
    <xf numFmtId="164" fontId="44" fillId="0" borderId="0" xfId="0" applyFont="1" applyAlignment="1">
      <alignment horizontal="left" vertical="center" wrapText="1"/>
    </xf>
    <xf numFmtId="164" fontId="44" fillId="0" borderId="0" xfId="0" applyFont="1" applyAlignment="1">
      <alignment horizontal="center" vertical="center" wrapText="1"/>
    </xf>
    <xf numFmtId="164" fontId="44" fillId="0" borderId="0" xfId="0" applyFont="1" applyAlignment="1">
      <alignment/>
    </xf>
    <xf numFmtId="164" fontId="44" fillId="0" borderId="0" xfId="0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20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/>
    </xf>
    <xf numFmtId="164" fontId="45" fillId="0" borderId="8" xfId="0" applyFont="1" applyBorder="1" applyAlignment="1">
      <alignment horizontal="center" vertical="center" wrapText="1" shrinkToFit="1"/>
    </xf>
    <xf numFmtId="164" fontId="34" fillId="0" borderId="8" xfId="0" applyFont="1" applyBorder="1" applyAlignment="1">
      <alignment horizontal="center" vertical="center" wrapText="1" shrinkToFit="1"/>
    </xf>
    <xf numFmtId="164" fontId="34" fillId="0" borderId="8" xfId="0" applyFont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30" fillId="0" borderId="0" xfId="0" applyFont="1" applyAlignment="1">
      <alignment/>
    </xf>
    <xf numFmtId="164" fontId="34" fillId="0" borderId="8" xfId="0" applyFont="1" applyFill="1" applyBorder="1" applyAlignment="1">
      <alignment horizontal="center" vertical="center" wrapText="1"/>
    </xf>
    <xf numFmtId="164" fontId="43" fillId="0" borderId="8" xfId="0" applyFont="1" applyBorder="1" applyAlignment="1">
      <alignment/>
    </xf>
    <xf numFmtId="164" fontId="46" fillId="0" borderId="8" xfId="0" applyFont="1" applyFill="1" applyBorder="1" applyAlignment="1">
      <alignment horizontal="center" vertical="center" wrapText="1" shrinkToFit="1"/>
    </xf>
    <xf numFmtId="164" fontId="20" fillId="0" borderId="0" xfId="0" applyFont="1" applyFill="1" applyAlignment="1">
      <alignment/>
    </xf>
    <xf numFmtId="164" fontId="30" fillId="0" borderId="0" xfId="0" applyFont="1" applyFill="1" applyAlignment="1">
      <alignment/>
    </xf>
    <xf numFmtId="164" fontId="43" fillId="0" borderId="8" xfId="0" applyFont="1" applyFill="1" applyBorder="1" applyAlignment="1">
      <alignment/>
    </xf>
    <xf numFmtId="164" fontId="47" fillId="0" borderId="8" xfId="0" applyFont="1" applyBorder="1" applyAlignment="1">
      <alignment horizontal="center" vertical="center" wrapText="1"/>
    </xf>
    <xf numFmtId="164" fontId="44" fillId="0" borderId="8" xfId="0" applyFont="1" applyBorder="1" applyAlignment="1">
      <alignment horizontal="center" vertical="center" wrapText="1"/>
    </xf>
    <xf numFmtId="164" fontId="47" fillId="0" borderId="8" xfId="0" applyNumberFormat="1" applyFont="1" applyBorder="1" applyAlignment="1">
      <alignment horizontal="center" vertical="center" wrapText="1"/>
    </xf>
    <xf numFmtId="164" fontId="20" fillId="0" borderId="0" xfId="37" applyFont="1" applyFill="1" applyBorder="1" applyAlignment="1">
      <alignment horizontal="center"/>
      <protection/>
    </xf>
    <xf numFmtId="164" fontId="13" fillId="0" borderId="0" xfId="37">
      <alignment/>
      <protection/>
    </xf>
    <xf numFmtId="164" fontId="47" fillId="0" borderId="11" xfId="37" applyFont="1" applyFill="1" applyBorder="1" applyAlignment="1">
      <alignment horizontal="left" vertical="center" wrapText="1"/>
      <protection/>
    </xf>
    <xf numFmtId="164" fontId="47" fillId="0" borderId="12" xfId="37" applyNumberFormat="1" applyFont="1" applyFill="1" applyBorder="1" applyAlignment="1">
      <alignment horizontal="center" wrapText="1"/>
      <protection/>
    </xf>
    <xf numFmtId="164" fontId="47" fillId="0" borderId="13" xfId="37" applyFont="1" applyFill="1" applyBorder="1" applyAlignment="1">
      <alignment horizontal="left" vertical="center" wrapText="1"/>
      <protection/>
    </xf>
    <xf numFmtId="164" fontId="47" fillId="0" borderId="10" xfId="37" applyNumberFormat="1" applyFont="1" applyFill="1" applyBorder="1" applyAlignment="1">
      <alignment horizontal="center" wrapText="1"/>
      <protection/>
    </xf>
    <xf numFmtId="164" fontId="47" fillId="0" borderId="0" xfId="37" applyFont="1" applyFill="1" applyBorder="1" applyAlignment="1">
      <alignment horizontal="left" vertical="center"/>
      <protection/>
    </xf>
    <xf numFmtId="164" fontId="47" fillId="0" borderId="14" xfId="37" applyFont="1" applyFill="1" applyBorder="1" applyAlignment="1">
      <alignment horizontal="left" vertical="center" wrapText="1"/>
      <protection/>
    </xf>
    <xf numFmtId="164" fontId="47" fillId="0" borderId="10" xfId="37" applyFont="1" applyFill="1" applyBorder="1" applyAlignment="1">
      <alignment horizontal="center" vertical="center"/>
      <protection/>
    </xf>
    <xf numFmtId="164" fontId="47" fillId="0" borderId="0" xfId="37" applyFont="1" applyFill="1" applyBorder="1" applyAlignment="1">
      <alignment horizontal="center" vertical="center"/>
      <protection/>
    </xf>
    <xf numFmtId="164" fontId="47" fillId="0" borderId="8" xfId="37" applyFont="1" applyFill="1" applyBorder="1" applyAlignment="1">
      <alignment horizontal="center" vertical="center" wrapText="1"/>
      <protection/>
    </xf>
    <xf numFmtId="164" fontId="47" fillId="0" borderId="15" xfId="37" applyFont="1" applyFill="1" applyBorder="1" applyAlignment="1">
      <alignment horizontal="left" vertical="center" wrapText="1"/>
      <protection/>
    </xf>
    <xf numFmtId="164" fontId="47" fillId="0" borderId="10" xfId="37" applyFont="1" applyFill="1" applyBorder="1" applyAlignment="1">
      <alignment horizontal="left" vertical="center" wrapText="1"/>
      <protection/>
    </xf>
    <xf numFmtId="164" fontId="47" fillId="0" borderId="10" xfId="37" applyFont="1" applyFill="1" applyBorder="1" applyAlignment="1">
      <alignment horizontal="center" vertical="center" wrapText="1"/>
      <protection/>
    </xf>
    <xf numFmtId="164" fontId="44" fillId="0" borderId="16" xfId="0" applyFont="1" applyBorder="1" applyAlignment="1">
      <alignment horizontal="center"/>
    </xf>
    <xf numFmtId="164" fontId="20" fillId="0" borderId="0" xfId="0" applyFont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44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28" fillId="0" borderId="0" xfId="0" applyFont="1" applyAlignment="1">
      <alignment wrapText="1"/>
    </xf>
    <xf numFmtId="164" fontId="28" fillId="0" borderId="0" xfId="0" applyFont="1" applyAlignment="1">
      <alignment/>
    </xf>
    <xf numFmtId="164" fontId="28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28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120" zoomScaleNormal="120" workbookViewId="0" topLeftCell="A1">
      <selection activeCell="F12" sqref="F12"/>
    </sheetView>
  </sheetViews>
  <sheetFormatPr defaultColWidth="8.796875" defaultRowHeight="14.25"/>
  <cols>
    <col min="1" max="1" width="15.19921875" style="0" customWidth="1"/>
    <col min="2" max="2" width="16.59765625" style="0" customWidth="1"/>
    <col min="3" max="7" width="12.09765625" style="0" customWidth="1"/>
    <col min="8" max="16384" width="10.296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4"/>
      <c r="D8" s="4" t="s">
        <v>3</v>
      </c>
      <c r="E8" s="4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5" t="s">
        <v>7</v>
      </c>
    </row>
    <row r="16" spans="1:2" ht="16.5">
      <c r="A16" s="3" t="s">
        <v>8</v>
      </c>
      <c r="B16" s="6" t="s">
        <v>9</v>
      </c>
    </row>
    <row r="19" ht="15.75">
      <c r="B19" s="3" t="s">
        <v>10</v>
      </c>
    </row>
    <row r="20" ht="15.75">
      <c r="B20" s="7" t="s">
        <v>11</v>
      </c>
    </row>
    <row r="21" spans="2:6" ht="15.75" customHeight="1">
      <c r="B21" s="8" t="s">
        <v>12</v>
      </c>
      <c r="C21" s="8"/>
      <c r="D21" s="8"/>
      <c r="E21" s="8"/>
      <c r="F21" s="8"/>
    </row>
    <row r="22" ht="15.75">
      <c r="B22" s="3" t="s">
        <v>13</v>
      </c>
    </row>
    <row r="27" spans="1:3" ht="14.25">
      <c r="A27" s="9"/>
      <c r="B27" s="9"/>
      <c r="C27" s="9"/>
    </row>
    <row r="28" spans="1:3" ht="14.25">
      <c r="A28" s="7" t="s">
        <v>14</v>
      </c>
      <c r="B28" s="9"/>
      <c r="C28" s="9"/>
    </row>
    <row r="29" spans="1:3" ht="15.75">
      <c r="A29" s="7"/>
      <c r="B29" s="9"/>
      <c r="C29" s="9"/>
    </row>
    <row r="30" spans="1:7" ht="15.75" customHeight="1">
      <c r="A30" s="10" t="s">
        <v>15</v>
      </c>
      <c r="B30" s="10"/>
      <c r="C30" s="10"/>
      <c r="D30" s="11" t="s">
        <v>16</v>
      </c>
      <c r="E30" s="11"/>
      <c r="F30" s="11"/>
      <c r="G30" s="11"/>
    </row>
    <row r="31" spans="1:3" ht="14.25">
      <c r="A31" s="9"/>
      <c r="B31" s="9"/>
      <c r="C31" s="9"/>
    </row>
    <row r="32" spans="1:3" ht="14.25">
      <c r="A32" s="9"/>
      <c r="B32" s="9"/>
      <c r="C32" s="9"/>
    </row>
    <row r="33" spans="1:3" ht="14.25">
      <c r="A33" s="7" t="s">
        <v>17</v>
      </c>
      <c r="B33" s="9"/>
      <c r="C33" s="9"/>
    </row>
    <row r="34" spans="1:8" ht="41.25" customHeight="1">
      <c r="A34" s="12" t="s">
        <v>18</v>
      </c>
      <c r="B34" s="12"/>
      <c r="C34" s="12" t="s">
        <v>19</v>
      </c>
      <c r="D34" s="12"/>
      <c r="E34" s="12"/>
      <c r="F34" s="12"/>
      <c r="G34" s="12"/>
      <c r="H34" s="13"/>
    </row>
  </sheetData>
  <sheetProtection selectLockedCells="1" selectUnlockedCells="1"/>
  <mergeCells count="5"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0">
      <selection activeCell="H14" sqref="H14"/>
    </sheetView>
  </sheetViews>
  <sheetFormatPr defaultColWidth="8.796875" defaultRowHeight="14.25"/>
  <cols>
    <col min="1" max="1" width="18.19921875" style="14" customWidth="1"/>
    <col min="2" max="2" width="10.796875" style="14" customWidth="1"/>
    <col min="3" max="3" width="11.69921875" style="14" customWidth="1"/>
    <col min="4" max="4" width="7.296875" style="14" customWidth="1"/>
    <col min="5" max="5" width="17.8984375" style="14" customWidth="1"/>
    <col min="6" max="16384" width="11.19921875" style="14" customWidth="1"/>
  </cols>
  <sheetData>
    <row r="1" spans="1:255" ht="15.75" customHeight="1">
      <c r="A1" s="15" t="s">
        <v>20</v>
      </c>
      <c r="B1" s="15"/>
      <c r="C1" s="15"/>
      <c r="D1" s="15"/>
      <c r="E1" s="15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 customHeight="1">
      <c r="A2" s="16">
        <f>обложка!D8</f>
        <v>0</v>
      </c>
      <c r="B2" s="16"/>
      <c r="C2" s="16"/>
      <c r="D2" s="17"/>
      <c r="E2" s="17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.75" customHeight="1">
      <c r="A3" s="18"/>
      <c r="B3" s="18"/>
      <c r="C3" s="18"/>
      <c r="D3" s="17"/>
      <c r="E3" s="1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11" ht="34.5" customHeight="1">
      <c r="A4" s="19" t="s">
        <v>21</v>
      </c>
      <c r="B4" s="19"/>
      <c r="C4" s="19"/>
      <c r="D4" s="19"/>
      <c r="E4" s="19"/>
      <c r="I4"/>
      <c r="J4"/>
      <c r="K4"/>
    </row>
    <row r="5" spans="1:11" ht="16.5">
      <c r="A5" s="20">
        <f>A2</f>
        <v>0</v>
      </c>
      <c r="B5" s="20"/>
      <c r="C5" s="17"/>
      <c r="D5" s="17"/>
      <c r="E5" s="17"/>
      <c r="I5"/>
      <c r="J5"/>
      <c r="K5"/>
    </row>
    <row r="6" spans="1:11" ht="51" customHeight="1">
      <c r="A6" s="19" t="s">
        <v>22</v>
      </c>
      <c r="B6" s="19"/>
      <c r="C6" s="19"/>
      <c r="D6" s="19" t="s">
        <v>23</v>
      </c>
      <c r="E6" s="19"/>
      <c r="I6"/>
      <c r="J6"/>
      <c r="K6"/>
    </row>
    <row r="7" spans="1:5" ht="16.5" customHeight="1">
      <c r="A7" s="21" t="s">
        <v>24</v>
      </c>
      <c r="B7" s="21"/>
      <c r="C7" s="21"/>
      <c r="D7" s="21"/>
      <c r="E7" s="21"/>
    </row>
    <row r="8" spans="1:5" ht="16.5" customHeight="1">
      <c r="A8" s="22" t="s">
        <v>25</v>
      </c>
      <c r="B8" s="22"/>
      <c r="C8" s="22"/>
      <c r="D8" s="23" t="s">
        <v>26</v>
      </c>
      <c r="E8" s="24">
        <f>E12</f>
        <v>33</v>
      </c>
    </row>
    <row r="9" spans="1:256" ht="15.75" customHeight="1">
      <c r="A9" s="25" t="s">
        <v>27</v>
      </c>
      <c r="B9" s="25"/>
      <c r="C9" s="25"/>
      <c r="D9" s="25" t="e">
        <f>NA()</f>
        <v>#N/A</v>
      </c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64" s="31" customFormat="1" ht="15.75" customHeight="1">
      <c r="A10" s="27" t="s">
        <v>28</v>
      </c>
      <c r="B10" s="27"/>
      <c r="C10" s="27"/>
      <c r="D10" s="28" t="s">
        <v>26</v>
      </c>
      <c r="E10" s="29">
        <f>E16</f>
        <v>12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</row>
    <row r="11" spans="1:5" ht="15.75" customHeight="1">
      <c r="A11" s="23" t="s">
        <v>29</v>
      </c>
      <c r="B11" s="23"/>
      <c r="C11" s="23"/>
      <c r="D11" s="23"/>
      <c r="E11" s="23"/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33</v>
      </c>
    </row>
    <row r="13" spans="1:5" ht="36">
      <c r="A13" s="32">
        <f>'контрол лист'!A21</f>
        <v>0</v>
      </c>
      <c r="B13" s="32">
        <f>'контрол лист'!F21</f>
        <v>0</v>
      </c>
      <c r="C13" s="24">
        <f>'контрол лист'!E21</f>
        <v>0</v>
      </c>
      <c r="D13" s="23" t="s">
        <v>26</v>
      </c>
      <c r="E13" s="24">
        <f>'контрол лист'!G21</f>
        <v>16</v>
      </c>
    </row>
    <row r="14" spans="1:5" ht="36">
      <c r="A14" s="32" t="s">
        <v>30</v>
      </c>
      <c r="B14" s="32" t="s">
        <v>31</v>
      </c>
      <c r="C14" s="24" t="s">
        <v>32</v>
      </c>
      <c r="D14" s="23" t="s">
        <v>26</v>
      </c>
      <c r="E14" s="24">
        <v>21</v>
      </c>
    </row>
    <row r="15" spans="1:5" ht="36" customHeight="1">
      <c r="A15" s="32" t="s">
        <v>33</v>
      </c>
      <c r="B15" s="32" t="s">
        <v>34</v>
      </c>
      <c r="C15" s="24" t="s">
        <v>35</v>
      </c>
      <c r="D15" s="23" t="s">
        <v>26</v>
      </c>
      <c r="E15" s="24">
        <v>7</v>
      </c>
    </row>
    <row r="16" spans="1:5" ht="36">
      <c r="A16" s="32" t="s">
        <v>36</v>
      </c>
      <c r="B16" s="32" t="s">
        <v>34</v>
      </c>
      <c r="C16" s="24" t="s">
        <v>37</v>
      </c>
      <c r="D16" s="23" t="s">
        <v>26</v>
      </c>
      <c r="E16" s="24">
        <v>12</v>
      </c>
    </row>
    <row r="17" spans="1:5" ht="15" customHeight="1">
      <c r="A17" s="33" t="s">
        <v>38</v>
      </c>
      <c r="B17" s="33"/>
      <c r="C17" s="33"/>
      <c r="D17" s="33"/>
      <c r="E17" s="33"/>
    </row>
    <row r="18" spans="1:5" ht="36">
      <c r="A18" s="34" t="s">
        <v>39</v>
      </c>
      <c r="B18" s="35" t="s">
        <v>40</v>
      </c>
      <c r="C18" s="35" t="s">
        <v>41</v>
      </c>
      <c r="D18" s="36" t="s">
        <v>42</v>
      </c>
      <c r="E18" s="36" t="s">
        <v>43</v>
      </c>
    </row>
    <row r="19" spans="1:5" ht="36">
      <c r="A19" s="37" t="s">
        <v>44</v>
      </c>
      <c r="B19" s="35" t="s">
        <v>45</v>
      </c>
      <c r="C19" s="35" t="s">
        <v>46</v>
      </c>
      <c r="D19" s="36" t="s">
        <v>42</v>
      </c>
      <c r="E19" s="38" t="s">
        <v>43</v>
      </c>
    </row>
    <row r="20" spans="1:5" ht="43.5" customHeight="1">
      <c r="A20" s="37" t="s">
        <v>47</v>
      </c>
      <c r="B20" s="35" t="s">
        <v>48</v>
      </c>
      <c r="C20" s="39" t="s">
        <v>49</v>
      </c>
      <c r="D20" s="36" t="s">
        <v>42</v>
      </c>
      <c r="E20" s="38" t="s">
        <v>43</v>
      </c>
    </row>
    <row r="21" spans="1:5" ht="40.5" customHeight="1">
      <c r="A21" s="40" t="s">
        <v>50</v>
      </c>
      <c r="B21" s="35" t="s">
        <v>51</v>
      </c>
      <c r="C21" s="41" t="s">
        <v>52</v>
      </c>
      <c r="D21" s="42" t="s">
        <v>53</v>
      </c>
      <c r="E21" s="38" t="s">
        <v>43</v>
      </c>
    </row>
    <row r="22" spans="1:6" ht="54" customHeight="1">
      <c r="A22" s="40" t="s">
        <v>54</v>
      </c>
      <c r="B22" s="43" t="s">
        <v>55</v>
      </c>
      <c r="C22" s="44" t="s">
        <v>56</v>
      </c>
      <c r="D22" s="42" t="s">
        <v>53</v>
      </c>
      <c r="E22" s="38" t="s">
        <v>43</v>
      </c>
      <c r="F22" s="8"/>
    </row>
    <row r="23" ht="15.75"/>
    <row r="24" spans="1:5" ht="15.75" customHeight="1">
      <c r="A24" s="45" t="s">
        <v>57</v>
      </c>
      <c r="B24" s="45"/>
      <c r="C24" s="45"/>
      <c r="D24" s="45"/>
      <c r="E24" s="45"/>
    </row>
    <row r="25" spans="1:11" ht="15.75" customHeight="1">
      <c r="A25" s="46" t="s">
        <v>58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5" ht="17.25" customHeight="1">
      <c r="A26" s="46" t="s">
        <v>59</v>
      </c>
      <c r="B26" s="46"/>
      <c r="C26" s="46"/>
      <c r="D26" s="46"/>
      <c r="E26" s="46"/>
    </row>
    <row r="27" ht="15.75"/>
    <row r="28" spans="1:3" ht="15.75">
      <c r="A28" s="47" t="s">
        <v>14</v>
      </c>
      <c r="B28"/>
      <c r="C28"/>
    </row>
    <row r="29" spans="1:8" ht="26.25" customHeight="1">
      <c r="A29" s="48" t="s">
        <v>60</v>
      </c>
      <c r="B29" s="48"/>
      <c r="C29" s="49" t="s">
        <v>61</v>
      </c>
      <c r="D29" s="49"/>
      <c r="E29" s="49"/>
      <c r="F29" s="49"/>
      <c r="G29" s="49"/>
      <c r="H29" s="49"/>
    </row>
    <row r="30" spans="1:3" ht="15">
      <c r="A30" s="50"/>
      <c r="B30"/>
      <c r="C30"/>
    </row>
    <row r="31" spans="1:3" ht="15">
      <c r="A31" s="47" t="s">
        <v>17</v>
      </c>
      <c r="B31"/>
      <c r="C31"/>
    </row>
    <row r="32" spans="1:7" ht="41.25" customHeight="1">
      <c r="A32" s="51" t="s">
        <v>62</v>
      </c>
      <c r="B32" s="51"/>
      <c r="C32" s="12" t="s">
        <v>63</v>
      </c>
      <c r="D32" s="12"/>
      <c r="E32" s="12"/>
      <c r="F32"/>
      <c r="G32" s="13"/>
    </row>
  </sheetData>
  <sheetProtection selectLockedCells="1" selectUnlockedCells="1"/>
  <mergeCells count="18">
    <mergeCell ref="A1:E1"/>
    <mergeCell ref="A2:C2"/>
    <mergeCell ref="A4:E4"/>
    <mergeCell ref="A5:B5"/>
    <mergeCell ref="A6:E6"/>
    <mergeCell ref="A7:E7"/>
    <mergeCell ref="A8:C8"/>
    <mergeCell ref="A9:E9"/>
    <mergeCell ref="A10:C10"/>
    <mergeCell ref="A11:E11"/>
    <mergeCell ref="A17:E17"/>
    <mergeCell ref="A24:E24"/>
    <mergeCell ref="A25:K25"/>
    <mergeCell ref="A26:E26"/>
    <mergeCell ref="A29:B29"/>
    <mergeCell ref="C29:H29"/>
    <mergeCell ref="A32:B32"/>
    <mergeCell ref="C32:E32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="120" zoomScaleNormal="120" workbookViewId="0" topLeftCell="A7">
      <selection activeCell="I12" sqref="I12"/>
    </sheetView>
  </sheetViews>
  <sheetFormatPr defaultColWidth="8.796875" defaultRowHeight="14.25"/>
  <cols>
    <col min="1" max="1" width="5" style="52" customWidth="1"/>
    <col min="2" max="2" width="20" style="53" customWidth="1"/>
    <col min="3" max="3" width="14.19921875" style="53" customWidth="1"/>
    <col min="4" max="4" width="5.69921875" style="53" customWidth="1"/>
    <col min="5" max="5" width="19.19921875" style="53" customWidth="1"/>
    <col min="6" max="6" width="19.69921875" style="54" customWidth="1"/>
    <col min="7" max="8" width="9.8984375" style="53" hidden="1" customWidth="1"/>
    <col min="9" max="16384" width="9.5" style="53" customWidth="1"/>
  </cols>
  <sheetData>
    <row r="1" spans="1:7" ht="13.5" customHeight="1">
      <c r="A1" s="55" t="s">
        <v>11</v>
      </c>
      <c r="B1" s="55"/>
      <c r="C1" s="55"/>
      <c r="D1" s="55"/>
      <c r="E1" s="55"/>
      <c r="F1" s="55"/>
      <c r="G1" s="56"/>
    </row>
    <row r="2" spans="1:8" ht="24" customHeight="1">
      <c r="A2" s="57"/>
      <c r="B2" s="58">
        <f>обложка!D8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3" t="s">
        <v>67</v>
      </c>
      <c r="H3" s="53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</f>
        <v>49</v>
      </c>
      <c r="F5" s="69">
        <v>19</v>
      </c>
      <c r="G5" s="53">
        <v>52</v>
      </c>
      <c r="H5" s="53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2</v>
      </c>
      <c r="F6" s="70">
        <v>0</v>
      </c>
      <c r="G6" s="53">
        <v>4</v>
      </c>
      <c r="H6" s="53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95.91836734693878</v>
      </c>
      <c r="F7" s="70">
        <f>100-0*100/2</f>
        <v>100</v>
      </c>
      <c r="G7" s="53">
        <v>92.31</v>
      </c>
      <c r="H7" s="53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3" t="s">
        <v>80</v>
      </c>
      <c r="H9" s="53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3" t="s">
        <v>83</v>
      </c>
      <c r="H10" s="53" t="s">
        <v>85</v>
      </c>
    </row>
    <row r="11" spans="1:6" ht="40.5" customHeight="1">
      <c r="A11" s="77" t="s">
        <v>86</v>
      </c>
      <c r="B11" s="32">
        <f>'контрол лист'!A19</f>
        <v>0</v>
      </c>
      <c r="C11" s="32">
        <f>'контрол лист'!F19</f>
        <v>0</v>
      </c>
      <c r="D11" s="32">
        <f>'контрол лист'!E19</f>
        <v>0</v>
      </c>
      <c r="E11" s="68">
        <f>'контрол лист'!G19</f>
        <v>33</v>
      </c>
      <c r="F11" s="65" t="s">
        <v>87</v>
      </c>
    </row>
    <row r="12" spans="1:8" ht="36">
      <c r="A12" s="77" t="s">
        <v>88</v>
      </c>
      <c r="B12" s="32" t="s">
        <v>89</v>
      </c>
      <c r="C12" s="32">
        <f>'контрол лист'!F21</f>
        <v>0</v>
      </c>
      <c r="D12" s="32">
        <f>'контрол лист'!E21</f>
        <v>0</v>
      </c>
      <c r="E12" s="68">
        <f>'контрол лист'!G21</f>
        <v>16</v>
      </c>
      <c r="F12" s="65" t="s">
        <v>87</v>
      </c>
      <c r="G12" s="53">
        <v>22</v>
      </c>
      <c r="H12" s="53" t="s">
        <v>87</v>
      </c>
    </row>
    <row r="13" spans="1:6" ht="36">
      <c r="A13" s="77" t="s">
        <v>90</v>
      </c>
      <c r="B13" s="32" t="s">
        <v>30</v>
      </c>
      <c r="C13" s="32" t="s">
        <v>31</v>
      </c>
      <c r="D13" s="32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2" t="s">
        <v>33</v>
      </c>
      <c r="C14" s="32" t="s">
        <v>34</v>
      </c>
      <c r="D14" s="32" t="s">
        <v>35</v>
      </c>
      <c r="E14" s="65" t="s">
        <v>87</v>
      </c>
      <c r="F14" s="65">
        <v>7</v>
      </c>
    </row>
    <row r="15" spans="1:6" ht="24.75">
      <c r="A15" s="77" t="s">
        <v>92</v>
      </c>
      <c r="B15" s="32" t="s">
        <v>36</v>
      </c>
      <c r="C15" s="32" t="s">
        <v>34</v>
      </c>
      <c r="D15" s="32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3" t="s">
        <v>96</v>
      </c>
      <c r="H17" s="53" t="s">
        <v>87</v>
      </c>
    </row>
    <row r="18" spans="1:7" ht="44.25" customHeight="1">
      <c r="A18" s="78"/>
      <c r="B18" s="67" t="s">
        <v>95</v>
      </c>
      <c r="C18" s="67"/>
      <c r="D18" s="67"/>
      <c r="E18" s="37" t="s">
        <v>98</v>
      </c>
      <c r="F18" s="38" t="s">
        <v>87</v>
      </c>
      <c r="G18" s="39" t="s">
        <v>49</v>
      </c>
    </row>
    <row r="19" spans="1:6" ht="54" customHeight="1">
      <c r="A19" s="78"/>
      <c r="B19" s="67" t="s">
        <v>99</v>
      </c>
      <c r="C19" s="67"/>
      <c r="D19" s="67"/>
      <c r="E19" s="79" t="s">
        <v>87</v>
      </c>
      <c r="F19" s="80" t="s">
        <v>100</v>
      </c>
    </row>
    <row r="20" spans="1:6" ht="54" customHeight="1">
      <c r="A20" s="78"/>
      <c r="B20" s="67" t="s">
        <v>99</v>
      </c>
      <c r="C20" s="67"/>
      <c r="D20" s="67"/>
      <c r="E20" s="79" t="s">
        <v>87</v>
      </c>
      <c r="F20" s="80" t="s">
        <v>101</v>
      </c>
    </row>
    <row r="21" spans="1:8" ht="50.25" customHeight="1">
      <c r="A21" s="78" t="s">
        <v>102</v>
      </c>
      <c r="B21" s="67" t="s">
        <v>103</v>
      </c>
      <c r="C21" s="67"/>
      <c r="D21" s="67"/>
      <c r="E21" s="79" t="s">
        <v>87</v>
      </c>
      <c r="F21" s="79" t="s">
        <v>97</v>
      </c>
      <c r="G21" s="53" t="s">
        <v>97</v>
      </c>
      <c r="H21" s="53" t="s">
        <v>97</v>
      </c>
    </row>
    <row r="22" spans="1:6" ht="13.5" customHeight="1">
      <c r="A22" s="63" t="s">
        <v>104</v>
      </c>
      <c r="B22" s="63"/>
      <c r="C22" s="63"/>
      <c r="D22" s="63"/>
      <c r="E22" s="63"/>
      <c r="F22" s="63"/>
    </row>
    <row r="23" spans="1:8" ht="13.5" customHeight="1">
      <c r="A23" s="66" t="s">
        <v>105</v>
      </c>
      <c r="B23" s="67" t="s">
        <v>106</v>
      </c>
      <c r="C23" s="67"/>
      <c r="D23" s="67"/>
      <c r="E23" s="81" t="s">
        <v>107</v>
      </c>
      <c r="F23" s="81" t="s">
        <v>107</v>
      </c>
      <c r="G23" s="53" t="s">
        <v>107</v>
      </c>
      <c r="H23" s="53" t="s">
        <v>107</v>
      </c>
    </row>
    <row r="24" spans="1:6" ht="13.5" customHeight="1">
      <c r="A24" s="66" t="s">
        <v>108</v>
      </c>
      <c r="B24" s="67" t="s">
        <v>109</v>
      </c>
      <c r="C24" s="67"/>
      <c r="D24" s="67"/>
      <c r="E24" s="81"/>
      <c r="F24" s="81"/>
    </row>
    <row r="25" spans="1:6" ht="13.5" customHeight="1">
      <c r="A25" s="66" t="s">
        <v>110</v>
      </c>
      <c r="B25" s="67" t="s">
        <v>111</v>
      </c>
      <c r="C25" s="67"/>
      <c r="D25" s="67"/>
      <c r="E25" s="81"/>
      <c r="F25" s="81"/>
    </row>
    <row r="26" spans="1:6" ht="13.5" customHeight="1">
      <c r="A26" s="63" t="s">
        <v>112</v>
      </c>
      <c r="B26" s="63"/>
      <c r="C26" s="63"/>
      <c r="D26" s="63"/>
      <c r="E26" s="63"/>
      <c r="F26" s="63"/>
    </row>
    <row r="27" spans="1:6" ht="39" customHeight="1">
      <c r="A27" s="66" t="s">
        <v>113</v>
      </c>
      <c r="B27" s="82" t="s">
        <v>114</v>
      </c>
      <c r="C27" s="82"/>
      <c r="D27" s="82"/>
      <c r="E27" s="82"/>
      <c r="F27" s="82"/>
    </row>
    <row r="28" s="53" customFormat="1" ht="15">
      <c r="F28" s="83"/>
    </row>
    <row r="29" spans="1:6" ht="15.75" customHeight="1">
      <c r="A29" s="84" t="s">
        <v>115</v>
      </c>
      <c r="B29" s="84"/>
      <c r="F29" s="83"/>
    </row>
    <row r="30" spans="1:6" ht="24.75" customHeight="1">
      <c r="A30" s="48" t="s">
        <v>60</v>
      </c>
      <c r="B30" s="48"/>
      <c r="C30" s="85" t="s">
        <v>116</v>
      </c>
      <c r="D30" s="85"/>
      <c r="E30" s="85"/>
      <c r="F30" s="86"/>
    </row>
    <row r="31" s="53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1" t="s">
        <v>117</v>
      </c>
      <c r="B33" s="51"/>
      <c r="C33" s="87"/>
      <c r="D33" s="47"/>
      <c r="E33" s="47" t="s">
        <v>118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120" zoomScaleNormal="120" workbookViewId="0" topLeftCell="A1">
      <selection activeCell="A7" sqref="A7"/>
    </sheetView>
  </sheetViews>
  <sheetFormatPr defaultColWidth="8.796875" defaultRowHeight="14.25"/>
  <cols>
    <col min="1" max="1" width="3.296875" style="88" customWidth="1"/>
    <col min="2" max="16384" width="11.19921875" style="88" customWidth="1"/>
  </cols>
  <sheetData>
    <row r="1" spans="1:9" ht="24" customHeight="1">
      <c r="A1" s="15" t="s">
        <v>119</v>
      </c>
      <c r="B1" s="15"/>
      <c r="C1" s="15"/>
      <c r="D1" s="15"/>
      <c r="E1" s="15"/>
      <c r="F1" s="15"/>
      <c r="G1" s="15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120</v>
      </c>
      <c r="B4" s="91" t="s">
        <v>121</v>
      </c>
      <c r="C4" s="90" t="s">
        <v>122</v>
      </c>
      <c r="D4" s="90" t="s">
        <v>123</v>
      </c>
      <c r="E4" s="90" t="s">
        <v>124</v>
      </c>
      <c r="F4" s="90" t="s">
        <v>125</v>
      </c>
      <c r="G4" s="90" t="s">
        <v>126</v>
      </c>
      <c r="H4" s="90" t="s">
        <v>127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128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129</v>
      </c>
      <c r="C7" s="93" t="s">
        <v>130</v>
      </c>
      <c r="D7" s="93" t="s">
        <v>131</v>
      </c>
      <c r="E7" s="93" t="s">
        <v>132</v>
      </c>
      <c r="F7" s="93" t="s">
        <v>133</v>
      </c>
      <c r="G7" s="93" t="s">
        <v>134</v>
      </c>
      <c r="H7" s="93" t="s">
        <v>135</v>
      </c>
    </row>
    <row r="8" spans="1:8" ht="18.75" customHeight="1">
      <c r="A8" s="92" t="s">
        <v>136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137</v>
      </c>
      <c r="C9" s="90" t="s">
        <v>138</v>
      </c>
      <c r="D9" s="93" t="s">
        <v>131</v>
      </c>
      <c r="E9" s="90" t="s">
        <v>139</v>
      </c>
      <c r="F9" s="90" t="s">
        <v>140</v>
      </c>
      <c r="G9" s="90" t="s">
        <v>141</v>
      </c>
      <c r="H9" s="90" t="s">
        <v>142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120" zoomScaleNormal="120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8984375" style="88" hidden="1" customWidth="1"/>
    <col min="3" max="3" width="14.69921875" style="88" customWidth="1"/>
    <col min="4" max="4" width="45.296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143</v>
      </c>
      <c r="D3" s="98" t="s">
        <v>144</v>
      </c>
    </row>
    <row r="4" spans="1:4" ht="36" customHeight="1">
      <c r="A4"/>
      <c r="B4" s="96"/>
      <c r="C4" s="97" t="s">
        <v>145</v>
      </c>
      <c r="D4" s="99" t="s">
        <v>146</v>
      </c>
    </row>
    <row r="5" spans="1:4" ht="36" customHeight="1">
      <c r="A5" s="100"/>
      <c r="B5" s="101"/>
      <c r="C5" s="97" t="s">
        <v>147</v>
      </c>
      <c r="D5" s="102">
        <v>7724877504</v>
      </c>
    </row>
    <row r="6" spans="1:4" ht="67.5" customHeight="1">
      <c r="A6" s="100"/>
      <c r="B6" s="101"/>
      <c r="C6" s="97" t="s">
        <v>148</v>
      </c>
      <c r="D6" s="103" t="s">
        <v>149</v>
      </c>
    </row>
    <row r="7" spans="2:4" ht="42.75" customHeight="1">
      <c r="B7" s="96"/>
      <c r="C7" s="97" t="s">
        <v>150</v>
      </c>
      <c r="D7" s="104" t="s">
        <v>151</v>
      </c>
    </row>
    <row r="8" spans="2:4" ht="15">
      <c r="B8" s="96"/>
      <c r="C8" s="105" t="s">
        <v>152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153</v>
      </c>
      <c r="D10" s="107">
        <v>25</v>
      </c>
    </row>
    <row r="11" spans="2:4" ht="13.5" customHeight="1">
      <c r="B11" s="108" t="s">
        <v>154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155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156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20" zoomScaleNormal="120" workbookViewId="0" topLeftCell="A7">
      <selection activeCell="L20" sqref="L20"/>
    </sheetView>
  </sheetViews>
  <sheetFormatPr defaultColWidth="8.796875" defaultRowHeight="14.25"/>
  <cols>
    <col min="1" max="1" width="5.69921875" style="110" customWidth="1"/>
    <col min="2" max="2" width="30.296875" style="111" customWidth="1"/>
    <col min="3" max="3" width="9.796875" style="110" customWidth="1"/>
    <col min="4" max="4" width="11.296875" style="110" customWidth="1"/>
    <col min="5" max="5" width="11.69921875" style="112" customWidth="1"/>
    <col min="6" max="6" width="13.8984375" style="112" customWidth="1"/>
    <col min="7" max="7" width="11.19921875" style="110" customWidth="1"/>
    <col min="8" max="8" width="8.69921875" style="110" customWidth="1"/>
    <col min="9" max="9" width="4.59765625" style="110" customWidth="1"/>
    <col min="10" max="10" width="8.69921875" style="110" customWidth="1"/>
    <col min="11" max="16384" width="11.19921875" style="110" customWidth="1"/>
  </cols>
  <sheetData>
    <row r="1" spans="1:6" ht="15.75" customHeight="1">
      <c r="A1" s="113" t="s">
        <v>12</v>
      </c>
      <c r="B1" s="113"/>
      <c r="C1" s="113"/>
      <c r="D1" s="113"/>
      <c r="E1" s="113"/>
      <c r="F1" s="113"/>
    </row>
    <row r="2" spans="1:5" ht="15.75">
      <c r="A2" s="114"/>
      <c r="B2" s="114"/>
      <c r="C2"/>
      <c r="D2"/>
      <c r="E2" s="31"/>
    </row>
    <row r="3" spans="1:5" ht="15.75" customHeight="1">
      <c r="A3" s="115">
        <f>обложка!D8</f>
        <v>0</v>
      </c>
      <c r="B3" s="115"/>
      <c r="C3"/>
      <c r="D3"/>
      <c r="E3" s="31"/>
    </row>
    <row r="4" spans="1:5" ht="15.75">
      <c r="A4"/>
      <c r="B4"/>
      <c r="C4"/>
      <c r="D4"/>
      <c r="E4" s="31"/>
    </row>
    <row r="5" spans="1:6" ht="29.25">
      <c r="A5" s="116" t="s">
        <v>157</v>
      </c>
      <c r="B5" s="117">
        <f>'контрол лист'!B3</f>
        <v>0</v>
      </c>
      <c r="C5" s="117">
        <f>'контрол лист'!D3</f>
        <v>0</v>
      </c>
      <c r="D5" s="117" t="s">
        <v>158</v>
      </c>
      <c r="E5" s="118" t="s">
        <v>159</v>
      </c>
      <c r="F5" s="118" t="s">
        <v>159</v>
      </c>
    </row>
    <row r="6" spans="1:6" ht="16.5">
      <c r="A6" s="119">
        <v>1</v>
      </c>
      <c r="B6" s="120" t="s">
        <v>160</v>
      </c>
      <c r="C6" s="120" t="s">
        <v>32</v>
      </c>
      <c r="D6" s="121" t="s">
        <v>161</v>
      </c>
      <c r="E6" s="122">
        <v>44754</v>
      </c>
      <c r="F6" s="122">
        <v>44764</v>
      </c>
    </row>
    <row r="7" spans="1:6" ht="16.5">
      <c r="A7" s="119">
        <v>2</v>
      </c>
      <c r="B7" s="120" t="s">
        <v>160</v>
      </c>
      <c r="C7" s="120" t="s">
        <v>37</v>
      </c>
      <c r="D7" s="121" t="s">
        <v>161</v>
      </c>
      <c r="E7" s="122">
        <f aca="true" t="shared" si="0" ref="E7:E20">E6</f>
        <v>44754</v>
      </c>
      <c r="F7" s="122">
        <v>44764</v>
      </c>
    </row>
    <row r="8" spans="1:6" ht="16.5">
      <c r="A8" s="119">
        <v>3</v>
      </c>
      <c r="B8" s="120" t="s">
        <v>160</v>
      </c>
      <c r="C8" s="120" t="s">
        <v>32</v>
      </c>
      <c r="D8" s="121" t="s">
        <v>161</v>
      </c>
      <c r="E8" s="122">
        <f t="shared" si="0"/>
        <v>44754</v>
      </c>
      <c r="F8" s="122">
        <v>44764</v>
      </c>
    </row>
    <row r="9" spans="1:6" ht="16.5">
      <c r="A9" s="119">
        <v>4</v>
      </c>
      <c r="B9" s="120" t="s">
        <v>160</v>
      </c>
      <c r="C9" s="120" t="s">
        <v>35</v>
      </c>
      <c r="D9" s="121" t="s">
        <v>161</v>
      </c>
      <c r="E9" s="122">
        <f t="shared" si="0"/>
        <v>44754</v>
      </c>
      <c r="F9" s="122">
        <v>44764</v>
      </c>
    </row>
    <row r="10" spans="1:6" ht="16.5">
      <c r="A10" s="119">
        <v>5</v>
      </c>
      <c r="B10" s="120" t="s">
        <v>162</v>
      </c>
      <c r="C10" s="120" t="s">
        <v>32</v>
      </c>
      <c r="D10" s="121" t="s">
        <v>161</v>
      </c>
      <c r="E10" s="122">
        <f t="shared" si="0"/>
        <v>44754</v>
      </c>
      <c r="F10" s="122">
        <v>44764</v>
      </c>
    </row>
    <row r="11" spans="1:6" ht="16.5">
      <c r="A11" s="119">
        <v>6</v>
      </c>
      <c r="B11" s="120" t="s">
        <v>162</v>
      </c>
      <c r="C11" s="120" t="s">
        <v>37</v>
      </c>
      <c r="D11" s="121" t="s">
        <v>161</v>
      </c>
      <c r="E11" s="122">
        <f t="shared" si="0"/>
        <v>44754</v>
      </c>
      <c r="F11" s="122">
        <v>44764</v>
      </c>
    </row>
    <row r="12" spans="1:6" ht="25.5">
      <c r="A12" s="119">
        <v>7</v>
      </c>
      <c r="B12" s="120" t="s">
        <v>163</v>
      </c>
      <c r="C12" s="120" t="s">
        <v>32</v>
      </c>
      <c r="D12" s="121" t="s">
        <v>161</v>
      </c>
      <c r="E12" s="122">
        <f t="shared" si="0"/>
        <v>44754</v>
      </c>
      <c r="F12" s="122">
        <v>44764</v>
      </c>
    </row>
    <row r="13" spans="1:6" ht="25.5">
      <c r="A13" s="119">
        <v>8</v>
      </c>
      <c r="B13" s="120" t="s">
        <v>163</v>
      </c>
      <c r="C13" s="120" t="s">
        <v>35</v>
      </c>
      <c r="D13" s="121" t="s">
        <v>161</v>
      </c>
      <c r="E13" s="122">
        <f t="shared" si="0"/>
        <v>44754</v>
      </c>
      <c r="F13" s="122">
        <v>44764</v>
      </c>
    </row>
    <row r="14" spans="1:6" ht="16.5">
      <c r="A14" s="119">
        <v>9</v>
      </c>
      <c r="B14" s="120" t="s">
        <v>164</v>
      </c>
      <c r="C14" s="120" t="s">
        <v>32</v>
      </c>
      <c r="D14" s="121" t="s">
        <v>161</v>
      </c>
      <c r="E14" s="122">
        <f t="shared" si="0"/>
        <v>44754</v>
      </c>
      <c r="F14" s="122">
        <v>44764</v>
      </c>
    </row>
    <row r="15" spans="1:6" ht="16.5">
      <c r="A15" s="119">
        <v>10</v>
      </c>
      <c r="B15" s="120" t="s">
        <v>164</v>
      </c>
      <c r="C15" s="120" t="s">
        <v>37</v>
      </c>
      <c r="D15" s="121" t="s">
        <v>161</v>
      </c>
      <c r="E15" s="122">
        <f t="shared" si="0"/>
        <v>44754</v>
      </c>
      <c r="F15" s="122">
        <v>44764</v>
      </c>
    </row>
    <row r="16" spans="1:6" ht="25.5">
      <c r="A16" s="119">
        <v>11</v>
      </c>
      <c r="B16" s="120" t="s">
        <v>165</v>
      </c>
      <c r="C16" s="120" t="s">
        <v>32</v>
      </c>
      <c r="D16" s="121" t="s">
        <v>161</v>
      </c>
      <c r="E16" s="122">
        <f t="shared" si="0"/>
        <v>44754</v>
      </c>
      <c r="F16" s="122">
        <v>44764</v>
      </c>
    </row>
    <row r="17" spans="1:6" ht="25.5">
      <c r="A17" s="119">
        <v>12</v>
      </c>
      <c r="B17" s="120" t="s">
        <v>165</v>
      </c>
      <c r="C17" s="120" t="s">
        <v>35</v>
      </c>
      <c r="D17" s="121" t="s">
        <v>161</v>
      </c>
      <c r="E17" s="122">
        <f t="shared" si="0"/>
        <v>44754</v>
      </c>
      <c r="F17" s="122">
        <v>44764</v>
      </c>
    </row>
    <row r="18" spans="1:6" ht="16.5">
      <c r="A18" s="119">
        <v>13</v>
      </c>
      <c r="B18" s="120" t="s">
        <v>164</v>
      </c>
      <c r="C18" s="120" t="s">
        <v>35</v>
      </c>
      <c r="D18" s="121" t="s">
        <v>161</v>
      </c>
      <c r="E18" s="122">
        <f t="shared" si="0"/>
        <v>44754</v>
      </c>
      <c r="F18" s="122">
        <v>44764</v>
      </c>
    </row>
    <row r="19" spans="1:6" ht="16.5">
      <c r="A19" s="119">
        <v>14</v>
      </c>
      <c r="B19" s="120" t="s">
        <v>166</v>
      </c>
      <c r="C19" s="120" t="s">
        <v>32</v>
      </c>
      <c r="D19" s="123" t="s">
        <v>167</v>
      </c>
      <c r="E19" s="122">
        <f t="shared" si="0"/>
        <v>44754</v>
      </c>
      <c r="F19" s="122">
        <v>44764</v>
      </c>
    </row>
    <row r="20" spans="1:6" ht="16.5">
      <c r="A20" s="119">
        <v>15</v>
      </c>
      <c r="B20" s="120" t="s">
        <v>168</v>
      </c>
      <c r="C20" s="120" t="s">
        <v>32</v>
      </c>
      <c r="D20" s="123" t="s">
        <v>167</v>
      </c>
      <c r="E20" s="122">
        <f t="shared" si="0"/>
        <v>44754</v>
      </c>
      <c r="F20" s="122">
        <v>44764</v>
      </c>
    </row>
    <row r="21" spans="1:5" ht="16.5">
      <c r="A21" s="124"/>
      <c r="B21" s="125"/>
      <c r="C21"/>
      <c r="D21"/>
      <c r="E21" s="31"/>
    </row>
    <row r="22" spans="2:6" ht="27.75" customHeight="1">
      <c r="B22" s="126" t="s">
        <v>169</v>
      </c>
      <c r="C22"/>
      <c r="D22" s="127" t="s">
        <v>170</v>
      </c>
      <c r="E22" s="127"/>
      <c r="F22" s="127"/>
    </row>
    <row r="23" spans="2:5" ht="15.75">
      <c r="B23" s="9"/>
      <c r="C23"/>
      <c r="D23"/>
      <c r="E23" s="31"/>
    </row>
    <row r="24" spans="2:5" ht="15.75">
      <c r="B24" s="128" t="s">
        <v>17</v>
      </c>
      <c r="C24"/>
      <c r="D24"/>
      <c r="E24" s="31"/>
    </row>
    <row r="25" spans="2:6" ht="42.75" customHeight="1">
      <c r="B25" s="10" t="s">
        <v>171</v>
      </c>
      <c r="C25"/>
      <c r="D25" s="127" t="s">
        <v>172</v>
      </c>
      <c r="E25" s="127"/>
      <c r="F25" s="127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120" zoomScaleNormal="120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5" style="110" customWidth="1"/>
    <col min="3" max="3" width="11.19921875" style="129" customWidth="1"/>
    <col min="4" max="4" width="12" style="110" customWidth="1"/>
    <col min="5" max="5" width="14.796875" style="110" customWidth="1"/>
    <col min="6" max="6" width="8.69921875" style="129" customWidth="1"/>
    <col min="7" max="16384" width="11.19921875" style="110" customWidth="1"/>
  </cols>
  <sheetData>
    <row r="1" spans="1:256" ht="14.25" customHeight="1">
      <c r="A1" s="130" t="s">
        <v>173</v>
      </c>
      <c r="B1" s="130"/>
      <c r="C1" s="130"/>
      <c r="D1" s="130"/>
      <c r="E1" s="130"/>
      <c r="F1" s="13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1" t="s">
        <v>174</v>
      </c>
      <c r="B2" s="131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4" customFormat="1" ht="57">
      <c r="A3" s="132">
        <f>'контрол лист'!B3</f>
        <v>0</v>
      </c>
      <c r="B3" s="132">
        <f>'контрол лист'!C3</f>
        <v>0</v>
      </c>
      <c r="C3" s="132" t="s">
        <v>175</v>
      </c>
      <c r="D3" s="133" t="s">
        <v>176</v>
      </c>
      <c r="E3" s="132" t="s">
        <v>177</v>
      </c>
      <c r="F3" s="132" t="s">
        <v>178</v>
      </c>
    </row>
    <row r="4" spans="1:6" ht="18.75">
      <c r="A4" s="132" t="s">
        <v>179</v>
      </c>
      <c r="B4" s="135" t="s">
        <v>180</v>
      </c>
      <c r="C4" s="135"/>
      <c r="D4" s="105"/>
      <c r="E4" s="105"/>
      <c r="F4" s="105"/>
    </row>
    <row r="5" spans="1:6" ht="37.5">
      <c r="A5" s="132" t="s">
        <v>181</v>
      </c>
      <c r="B5" s="135">
        <v>4.5</v>
      </c>
      <c r="C5" s="135"/>
      <c r="D5" s="105"/>
      <c r="E5" s="105"/>
      <c r="F5" s="105"/>
    </row>
    <row r="6" spans="1:6" ht="37.5">
      <c r="A6" s="132" t="s">
        <v>182</v>
      </c>
      <c r="B6" s="135" t="s">
        <v>183</v>
      </c>
      <c r="C6" s="135"/>
      <c r="D6" s="105"/>
      <c r="E6" s="105"/>
      <c r="F6" s="105"/>
    </row>
    <row r="7" spans="1:6" ht="37.5">
      <c r="A7" s="132" t="s">
        <v>184</v>
      </c>
      <c r="B7" s="135">
        <v>12</v>
      </c>
      <c r="C7" s="135"/>
      <c r="D7" s="105"/>
      <c r="E7" s="105"/>
      <c r="F7" s="105"/>
    </row>
    <row r="8" spans="1:6" ht="37.5">
      <c r="A8" s="132" t="s">
        <v>185</v>
      </c>
      <c r="B8" s="135">
        <v>13.14</v>
      </c>
      <c r="C8" s="135"/>
      <c r="D8" s="105"/>
      <c r="E8" s="105"/>
      <c r="F8" s="105"/>
    </row>
    <row r="9" spans="1:6" ht="37.5">
      <c r="A9" s="132" t="s">
        <v>186</v>
      </c>
      <c r="B9" s="135">
        <v>15.16</v>
      </c>
      <c r="C9" s="135"/>
      <c r="D9" s="105"/>
      <c r="E9" s="105"/>
      <c r="F9" s="105"/>
    </row>
    <row r="10" spans="1:6" ht="27" customHeight="1">
      <c r="A10" s="132" t="s">
        <v>187</v>
      </c>
      <c r="B10" s="135" t="s">
        <v>188</v>
      </c>
      <c r="C10" s="135"/>
      <c r="D10" s="105"/>
      <c r="E10" s="105"/>
      <c r="F10" s="105"/>
    </row>
    <row r="11" spans="1:6" ht="18.75">
      <c r="A11" s="132" t="s">
        <v>189</v>
      </c>
      <c r="B11" s="135">
        <v>20.21</v>
      </c>
      <c r="C11" s="105"/>
      <c r="D11" s="136"/>
      <c r="E11" s="136"/>
      <c r="F11" s="105"/>
    </row>
    <row r="12" spans="1:6" ht="56.25">
      <c r="A12" s="132" t="s">
        <v>190</v>
      </c>
      <c r="B12" s="135">
        <v>22</v>
      </c>
      <c r="C12" s="105"/>
      <c r="D12" s="136"/>
      <c r="E12" s="136"/>
      <c r="F12" s="105"/>
    </row>
    <row r="13" spans="1:6" ht="37.5">
      <c r="A13" s="132" t="s">
        <v>191</v>
      </c>
      <c r="B13" s="135">
        <v>23</v>
      </c>
      <c r="C13" s="105"/>
      <c r="D13" s="136"/>
      <c r="E13" s="136"/>
      <c r="F13" s="105"/>
    </row>
    <row r="14" spans="1:6" ht="37.5">
      <c r="A14" s="132" t="s">
        <v>192</v>
      </c>
      <c r="B14" s="135">
        <v>24</v>
      </c>
      <c r="C14" s="105"/>
      <c r="D14" s="136"/>
      <c r="E14" s="136"/>
      <c r="F14" s="105"/>
    </row>
    <row r="15" spans="1:6" ht="37.5">
      <c r="A15" s="132" t="s">
        <v>193</v>
      </c>
      <c r="B15" s="135">
        <v>25</v>
      </c>
      <c r="C15" s="105"/>
      <c r="D15" s="136"/>
      <c r="E15" s="136"/>
      <c r="F15" s="105"/>
    </row>
    <row r="16" spans="1:6" ht="18.75" customHeight="1">
      <c r="A16" s="137" t="s">
        <v>194</v>
      </c>
      <c r="B16" s="137"/>
      <c r="C16" s="137"/>
      <c r="D16" s="136"/>
      <c r="E16" s="136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zoomScale="120" zoomScaleNormal="120" workbookViewId="0" topLeftCell="A7">
      <selection activeCell="K20" sqref="K20"/>
    </sheetView>
  </sheetViews>
  <sheetFormatPr defaultColWidth="8.796875" defaultRowHeight="14.25"/>
  <cols>
    <col min="1" max="1" width="5.5" style="138" customWidth="1"/>
    <col min="2" max="2" width="18.796875" style="139" customWidth="1"/>
    <col min="3" max="3" width="11.69921875" style="140" customWidth="1"/>
    <col min="4" max="4" width="5.69921875" style="141" customWidth="1"/>
    <col min="5" max="5" width="9.09765625" style="140" customWidth="1"/>
    <col min="6" max="6" width="9.69921875" style="140" customWidth="1"/>
    <col min="7" max="7" width="5.296875" style="141" customWidth="1"/>
    <col min="8" max="8" width="7.796875" style="141" customWidth="1"/>
    <col min="9" max="9" width="8.8984375" style="141" customWidth="1"/>
    <col min="10" max="10" width="8.796875" style="142" customWidth="1"/>
    <col min="11" max="12" width="8" style="142" customWidth="1"/>
    <col min="13" max="13" width="10.19921875" style="142" customWidth="1"/>
    <col min="14" max="253" width="11.19921875" style="141" customWidth="1"/>
    <col min="254" max="16384" width="11.19921875" style="0" customWidth="1"/>
  </cols>
  <sheetData>
    <row r="1" spans="2:14" s="138" customFormat="1" ht="12.75" customHeight="1">
      <c r="B1" s="143" t="s">
        <v>13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3" ht="15.75" customHeight="1">
      <c r="A2"/>
      <c r="B2" s="115">
        <f>обложка!D8</f>
        <v>0</v>
      </c>
      <c r="C2" s="115"/>
      <c r="D2"/>
      <c r="E2"/>
      <c r="F2"/>
      <c r="G2"/>
      <c r="H2"/>
      <c r="I2"/>
      <c r="J2"/>
      <c r="K2"/>
      <c r="L2"/>
      <c r="M2"/>
    </row>
    <row r="3" spans="1:256" s="150" customFormat="1" ht="82.5" customHeight="1">
      <c r="A3" s="144" t="s">
        <v>195</v>
      </c>
      <c r="B3" s="145" t="s">
        <v>196</v>
      </c>
      <c r="C3" s="145" t="s">
        <v>197</v>
      </c>
      <c r="D3" s="146" t="s">
        <v>198</v>
      </c>
      <c r="E3" s="145" t="s">
        <v>199</v>
      </c>
      <c r="F3" s="145" t="s">
        <v>200</v>
      </c>
      <c r="G3" s="147" t="s">
        <v>201</v>
      </c>
      <c r="H3" s="147" t="s">
        <v>202</v>
      </c>
      <c r="I3" s="148" t="s">
        <v>203</v>
      </c>
      <c r="J3" s="146" t="s">
        <v>204</v>
      </c>
      <c r="K3" s="149" t="s">
        <v>205</v>
      </c>
      <c r="L3" s="146" t="s">
        <v>206</v>
      </c>
      <c r="M3" s="146" t="s">
        <v>207</v>
      </c>
      <c r="IT3" s="151"/>
      <c r="IU3" s="151"/>
      <c r="IV3" s="151"/>
    </row>
    <row r="4" spans="1:256" s="155" customFormat="1" ht="33" customHeight="1">
      <c r="A4" s="152">
        <v>1</v>
      </c>
      <c r="B4" s="120" t="s">
        <v>160</v>
      </c>
      <c r="C4" s="120" t="s">
        <v>208</v>
      </c>
      <c r="D4" s="120" t="s">
        <v>32</v>
      </c>
      <c r="E4" s="121" t="s">
        <v>161</v>
      </c>
      <c r="F4" s="153" t="s">
        <v>34</v>
      </c>
      <c r="G4" s="120">
        <v>10</v>
      </c>
      <c r="H4" s="120">
        <v>0</v>
      </c>
      <c r="I4" s="120">
        <v>0</v>
      </c>
      <c r="J4" s="120">
        <v>0</v>
      </c>
      <c r="K4" s="120">
        <v>0</v>
      </c>
      <c r="L4" s="120">
        <v>0</v>
      </c>
      <c r="M4" s="154">
        <v>0</v>
      </c>
      <c r="IT4" s="156"/>
      <c r="IU4" s="156"/>
      <c r="IV4" s="156"/>
    </row>
    <row r="5" spans="1:256" s="155" customFormat="1" ht="24.75">
      <c r="A5" s="152">
        <v>2</v>
      </c>
      <c r="B5" s="120" t="s">
        <v>160</v>
      </c>
      <c r="C5" s="120" t="s">
        <v>209</v>
      </c>
      <c r="D5" s="120" t="s">
        <v>37</v>
      </c>
      <c r="E5" s="121" t="s">
        <v>161</v>
      </c>
      <c r="F5" s="153" t="s">
        <v>34</v>
      </c>
      <c r="G5" s="120">
        <v>5</v>
      </c>
      <c r="H5" s="120" t="s">
        <v>87</v>
      </c>
      <c r="I5" s="120" t="s">
        <v>87</v>
      </c>
      <c r="J5" s="120" t="s">
        <v>87</v>
      </c>
      <c r="K5" s="120" t="s">
        <v>87</v>
      </c>
      <c r="L5" s="120" t="s">
        <v>87</v>
      </c>
      <c r="M5" s="154" t="s">
        <v>210</v>
      </c>
      <c r="IT5" s="156"/>
      <c r="IU5" s="156"/>
      <c r="IV5" s="156"/>
    </row>
    <row r="6" spans="1:256" s="155" customFormat="1" ht="24.75">
      <c r="A6" s="152">
        <v>3</v>
      </c>
      <c r="B6" s="120" t="s">
        <v>160</v>
      </c>
      <c r="C6" s="120">
        <v>18.17</v>
      </c>
      <c r="D6" s="120" t="s">
        <v>32</v>
      </c>
      <c r="E6" s="121" t="s">
        <v>161</v>
      </c>
      <c r="F6" s="153" t="s">
        <v>34</v>
      </c>
      <c r="G6" s="120">
        <v>2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54">
        <v>0</v>
      </c>
      <c r="IT6" s="156"/>
      <c r="IU6" s="156"/>
      <c r="IV6" s="156"/>
    </row>
    <row r="7" spans="1:256" s="155" customFormat="1" ht="24.75">
      <c r="A7" s="152">
        <v>4</v>
      </c>
      <c r="B7" s="120" t="s">
        <v>160</v>
      </c>
      <c r="C7" s="120" t="s">
        <v>211</v>
      </c>
      <c r="D7" s="120" t="s">
        <v>35</v>
      </c>
      <c r="E7" s="121" t="s">
        <v>161</v>
      </c>
      <c r="F7" s="153" t="s">
        <v>34</v>
      </c>
      <c r="G7" s="120">
        <v>3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54" t="s">
        <v>210</v>
      </c>
      <c r="IT7" s="156"/>
      <c r="IU7" s="156"/>
      <c r="IV7" s="156"/>
    </row>
    <row r="8" spans="1:256" s="155" customFormat="1" ht="14.25">
      <c r="A8" s="152">
        <v>5</v>
      </c>
      <c r="B8" s="120" t="s">
        <v>162</v>
      </c>
      <c r="C8" s="120">
        <v>19.16</v>
      </c>
      <c r="D8" s="120" t="s">
        <v>32</v>
      </c>
      <c r="E8" s="121" t="s">
        <v>161</v>
      </c>
      <c r="F8" s="153" t="s">
        <v>34</v>
      </c>
      <c r="G8" s="120">
        <v>2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54">
        <v>0</v>
      </c>
      <c r="IT8" s="156"/>
      <c r="IU8" s="156"/>
      <c r="IV8" s="156"/>
    </row>
    <row r="9" spans="1:256" s="155" customFormat="1" ht="14.25">
      <c r="A9" s="152">
        <v>6</v>
      </c>
      <c r="B9" s="120" t="s">
        <v>162</v>
      </c>
      <c r="C9" s="120" t="s">
        <v>212</v>
      </c>
      <c r="D9" s="120" t="s">
        <v>37</v>
      </c>
      <c r="E9" s="121" t="s">
        <v>161</v>
      </c>
      <c r="F9" s="153" t="s">
        <v>34</v>
      </c>
      <c r="G9" s="120">
        <v>6</v>
      </c>
      <c r="H9" s="120" t="s">
        <v>87</v>
      </c>
      <c r="I9" s="120" t="s">
        <v>87</v>
      </c>
      <c r="J9" s="120" t="s">
        <v>87</v>
      </c>
      <c r="K9" s="120" t="s">
        <v>87</v>
      </c>
      <c r="L9" s="120" t="s">
        <v>87</v>
      </c>
      <c r="M9" s="154" t="s">
        <v>210</v>
      </c>
      <c r="IT9" s="156"/>
      <c r="IU9" s="156"/>
      <c r="IV9" s="156"/>
    </row>
    <row r="10" spans="1:256" s="155" customFormat="1" ht="34.5" customHeight="1">
      <c r="A10" s="152">
        <v>7</v>
      </c>
      <c r="B10" s="120" t="s">
        <v>163</v>
      </c>
      <c r="C10" s="120" t="s">
        <v>213</v>
      </c>
      <c r="D10" s="120" t="s">
        <v>32</v>
      </c>
      <c r="E10" s="121" t="s">
        <v>161</v>
      </c>
      <c r="F10" s="153" t="s">
        <v>34</v>
      </c>
      <c r="G10" s="120">
        <v>9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54">
        <v>0</v>
      </c>
      <c r="IT10" s="156"/>
      <c r="IU10" s="156"/>
      <c r="IV10" s="156"/>
    </row>
    <row r="11" spans="1:256" s="155" customFormat="1" ht="34.5" customHeight="1">
      <c r="A11" s="152">
        <v>8</v>
      </c>
      <c r="B11" s="120" t="s">
        <v>163</v>
      </c>
      <c r="C11" s="120">
        <v>2.4</v>
      </c>
      <c r="D11" s="120" t="s">
        <v>35</v>
      </c>
      <c r="E11" s="121" t="s">
        <v>161</v>
      </c>
      <c r="F11" s="153" t="s">
        <v>34</v>
      </c>
      <c r="G11" s="120">
        <v>2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54" t="s">
        <v>210</v>
      </c>
      <c r="IT11" s="156"/>
      <c r="IU11" s="156"/>
      <c r="IV11" s="156"/>
    </row>
    <row r="12" spans="1:256" s="155" customFormat="1" ht="14.25">
      <c r="A12" s="152">
        <v>9</v>
      </c>
      <c r="B12" s="120" t="s">
        <v>164</v>
      </c>
      <c r="C12" s="120">
        <v>32.9</v>
      </c>
      <c r="D12" s="120" t="s">
        <v>32</v>
      </c>
      <c r="E12" s="121" t="s">
        <v>161</v>
      </c>
      <c r="F12" s="153" t="s">
        <v>34</v>
      </c>
      <c r="G12" s="120">
        <v>2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54">
        <v>0</v>
      </c>
      <c r="IT12" s="156"/>
      <c r="IU12" s="156"/>
      <c r="IV12" s="156"/>
    </row>
    <row r="13" spans="1:256" s="155" customFormat="1" ht="14.25">
      <c r="A13" s="152">
        <v>10</v>
      </c>
      <c r="B13" s="120" t="s">
        <v>164</v>
      </c>
      <c r="C13" s="120">
        <v>9</v>
      </c>
      <c r="D13" s="120" t="s">
        <v>37</v>
      </c>
      <c r="E13" s="121" t="s">
        <v>161</v>
      </c>
      <c r="F13" s="153" t="s">
        <v>34</v>
      </c>
      <c r="G13" s="120">
        <v>1</v>
      </c>
      <c r="H13" s="120" t="s">
        <v>87</v>
      </c>
      <c r="I13" s="120" t="s">
        <v>87</v>
      </c>
      <c r="J13" s="120" t="s">
        <v>87</v>
      </c>
      <c r="K13" s="120" t="s">
        <v>87</v>
      </c>
      <c r="L13" s="120" t="s">
        <v>87</v>
      </c>
      <c r="M13" s="154" t="s">
        <v>210</v>
      </c>
      <c r="IT13" s="156"/>
      <c r="IU13" s="156"/>
      <c r="IV13" s="156"/>
    </row>
    <row r="14" spans="1:256" s="155" customFormat="1" ht="24.75">
      <c r="A14" s="152">
        <v>11</v>
      </c>
      <c r="B14" s="120" t="s">
        <v>165</v>
      </c>
      <c r="C14" s="120" t="s">
        <v>214</v>
      </c>
      <c r="D14" s="120" t="s">
        <v>32</v>
      </c>
      <c r="E14" s="121" t="s">
        <v>161</v>
      </c>
      <c r="F14" s="153" t="s">
        <v>34</v>
      </c>
      <c r="G14" s="120">
        <v>8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54">
        <v>0</v>
      </c>
      <c r="IT14" s="156"/>
      <c r="IU14" s="156"/>
      <c r="IV14" s="156"/>
    </row>
    <row r="15" spans="1:256" s="155" customFormat="1" ht="24.75">
      <c r="A15" s="152">
        <v>12</v>
      </c>
      <c r="B15" s="120" t="s">
        <v>165</v>
      </c>
      <c r="C15" s="120">
        <v>3</v>
      </c>
      <c r="D15" s="120" t="s">
        <v>35</v>
      </c>
      <c r="E15" s="121" t="s">
        <v>161</v>
      </c>
      <c r="F15" s="153" t="s">
        <v>34</v>
      </c>
      <c r="G15" s="120">
        <v>1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54" t="s">
        <v>210</v>
      </c>
      <c r="IT15" s="156"/>
      <c r="IU15" s="156"/>
      <c r="IV15" s="156"/>
    </row>
    <row r="16" spans="1:256" s="155" customFormat="1" ht="14.25">
      <c r="A16" s="152">
        <v>13</v>
      </c>
      <c r="B16" s="120" t="s">
        <v>164</v>
      </c>
      <c r="C16" s="120">
        <v>7</v>
      </c>
      <c r="D16" s="120" t="s">
        <v>35</v>
      </c>
      <c r="E16" s="121" t="s">
        <v>161</v>
      </c>
      <c r="F16" s="153" t="s">
        <v>34</v>
      </c>
      <c r="G16" s="120">
        <v>1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54" t="s">
        <v>210</v>
      </c>
      <c r="IT16" s="156"/>
      <c r="IU16" s="156"/>
      <c r="IV16" s="156"/>
    </row>
    <row r="17" spans="1:256" s="155" customFormat="1" ht="33" customHeight="1">
      <c r="A17" s="152">
        <v>14</v>
      </c>
      <c r="B17" s="120" t="s">
        <v>166</v>
      </c>
      <c r="C17" s="120" t="s">
        <v>215</v>
      </c>
      <c r="D17" s="120" t="s">
        <v>32</v>
      </c>
      <c r="E17" s="123" t="s">
        <v>167</v>
      </c>
      <c r="F17" s="157" t="s">
        <v>216</v>
      </c>
      <c r="G17" s="120">
        <v>16</v>
      </c>
      <c r="H17" s="120">
        <v>0</v>
      </c>
      <c r="I17" s="120" t="s">
        <v>217</v>
      </c>
      <c r="J17" s="120">
        <v>0</v>
      </c>
      <c r="K17" s="120">
        <v>0</v>
      </c>
      <c r="L17" s="120">
        <v>0</v>
      </c>
      <c r="M17" s="154">
        <v>0</v>
      </c>
      <c r="IT17" s="156"/>
      <c r="IU17" s="156"/>
      <c r="IV17" s="156"/>
    </row>
    <row r="18" spans="1:256" s="155" customFormat="1" ht="24.75" customHeight="1">
      <c r="A18" s="152">
        <v>15</v>
      </c>
      <c r="B18" s="120" t="s">
        <v>168</v>
      </c>
      <c r="C18" s="120" t="s">
        <v>218</v>
      </c>
      <c r="D18" s="120" t="s">
        <v>32</v>
      </c>
      <c r="E18" s="123" t="s">
        <v>167</v>
      </c>
      <c r="F18" s="157" t="s">
        <v>31</v>
      </c>
      <c r="G18" s="120">
        <v>5</v>
      </c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54">
        <v>0</v>
      </c>
      <c r="IT18" s="156"/>
      <c r="IU18" s="156"/>
      <c r="IV18" s="156"/>
    </row>
    <row r="19" spans="1:13" ht="15.75" customHeight="1">
      <c r="A19" s="158" t="s">
        <v>219</v>
      </c>
      <c r="B19" s="158"/>
      <c r="C19" s="158"/>
      <c r="D19" s="158"/>
      <c r="E19" s="158" t="s">
        <v>32</v>
      </c>
      <c r="F19" s="159" t="s">
        <v>34</v>
      </c>
      <c r="G19" s="160">
        <f>G4+G6+G8+G10+G12+G14</f>
        <v>33</v>
      </c>
      <c r="H19"/>
      <c r="I19"/>
      <c r="J19"/>
      <c r="K19"/>
      <c r="L19"/>
      <c r="M19" s="161"/>
    </row>
    <row r="20" spans="1:13" ht="15.75" customHeight="1">
      <c r="A20" s="158" t="s">
        <v>36</v>
      </c>
      <c r="B20" s="158"/>
      <c r="C20" s="158"/>
      <c r="D20" s="158"/>
      <c r="E20" s="158" t="s">
        <v>37</v>
      </c>
      <c r="F20" s="159" t="s">
        <v>34</v>
      </c>
      <c r="G20" s="160">
        <f>G5+G9+G13</f>
        <v>12</v>
      </c>
      <c r="H20"/>
      <c r="I20"/>
      <c r="J20"/>
      <c r="K20"/>
      <c r="L20"/>
      <c r="M20" s="161"/>
    </row>
    <row r="21" spans="1:13" ht="15.75" customHeight="1">
      <c r="A21" s="158" t="s">
        <v>220</v>
      </c>
      <c r="B21" s="158"/>
      <c r="C21" s="158"/>
      <c r="D21" s="158"/>
      <c r="E21" s="158" t="s">
        <v>32</v>
      </c>
      <c r="F21" s="159" t="s">
        <v>216</v>
      </c>
      <c r="G21" s="160">
        <f>G17</f>
        <v>16</v>
      </c>
      <c r="H21"/>
      <c r="I21"/>
      <c r="J21"/>
      <c r="K21"/>
      <c r="L21"/>
      <c r="M21" s="162"/>
    </row>
    <row r="22" spans="1:13" ht="15.75" customHeight="1">
      <c r="A22" s="158" t="s">
        <v>221</v>
      </c>
      <c r="B22" s="158"/>
      <c r="C22" s="158"/>
      <c r="D22" s="158"/>
      <c r="E22" s="158" t="s">
        <v>35</v>
      </c>
      <c r="F22" s="159" t="s">
        <v>34</v>
      </c>
      <c r="G22" s="160">
        <v>7</v>
      </c>
      <c r="H22"/>
      <c r="I22"/>
      <c r="J22"/>
      <c r="K22"/>
      <c r="L22"/>
      <c r="M22" s="162"/>
    </row>
    <row r="23" spans="1:13" ht="15.75" customHeight="1">
      <c r="A23" s="158" t="s">
        <v>222</v>
      </c>
      <c r="B23" s="158"/>
      <c r="C23" s="158"/>
      <c r="D23" s="158"/>
      <c r="E23" s="158" t="s">
        <v>32</v>
      </c>
      <c r="F23" s="159" t="s">
        <v>31</v>
      </c>
      <c r="G23" s="160">
        <v>21</v>
      </c>
      <c r="H23"/>
      <c r="I23"/>
      <c r="J23"/>
      <c r="K23"/>
      <c r="L23"/>
      <c r="M23" s="162"/>
    </row>
    <row r="24" spans="1:13" ht="15.75" customHeight="1">
      <c r="A24" s="163" t="s">
        <v>223</v>
      </c>
      <c r="B24" s="163"/>
      <c r="C24" s="163"/>
      <c r="D24" s="163"/>
      <c r="E24" s="163"/>
      <c r="F24" s="163"/>
      <c r="G24" s="163"/>
      <c r="H24" s="164">
        <v>0</v>
      </c>
      <c r="I24" s="162"/>
      <c r="J24" s="162"/>
      <c r="K24" s="162"/>
      <c r="L24" s="162"/>
      <c r="M24"/>
    </row>
    <row r="25" spans="1:12" ht="15.75" customHeight="1">
      <c r="A25" s="165" t="s">
        <v>224</v>
      </c>
      <c r="B25" s="165"/>
      <c r="C25" s="165"/>
      <c r="D25" s="165"/>
      <c r="E25" s="165"/>
      <c r="F25" s="165"/>
      <c r="G25" s="165"/>
      <c r="H25" s="165"/>
      <c r="I25" s="166">
        <v>2</v>
      </c>
      <c r="J25" s="167"/>
      <c r="K25" s="167"/>
      <c r="L25" s="167"/>
    </row>
    <row r="26" spans="1:12" ht="15.75" customHeight="1">
      <c r="A26" s="168" t="s">
        <v>225</v>
      </c>
      <c r="B26" s="168"/>
      <c r="C26" s="168"/>
      <c r="D26" s="168"/>
      <c r="E26" s="168"/>
      <c r="F26" s="168"/>
      <c r="G26" s="168"/>
      <c r="H26" s="168"/>
      <c r="I26" s="168"/>
      <c r="J26" s="169">
        <v>0</v>
      </c>
      <c r="K26" s="170"/>
      <c r="L26" s="167"/>
    </row>
    <row r="27" spans="1:12" ht="15.75" customHeight="1">
      <c r="A27" s="165" t="s">
        <v>226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71">
        <v>0</v>
      </c>
      <c r="L27" s="170"/>
    </row>
    <row r="28" spans="1:12" ht="15.75" customHeight="1">
      <c r="A28" s="172" t="s">
        <v>227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3"/>
      <c r="L28" s="174">
        <v>0</v>
      </c>
    </row>
    <row r="29" spans="1:13" ht="15.75" customHeight="1">
      <c r="A29" s="165" t="s">
        <v>228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75">
        <v>0</v>
      </c>
    </row>
    <row r="30" spans="1:12" s="141" customFormat="1" ht="15.75" customHeight="1">
      <c r="A30" s="176"/>
      <c r="B30" s="177" t="s">
        <v>229</v>
      </c>
      <c r="C30" s="176"/>
      <c r="D30" s="176"/>
      <c r="E30" s="176"/>
      <c r="F30" s="176"/>
      <c r="G30" s="178"/>
      <c r="H30" s="178"/>
      <c r="I30" s="179"/>
      <c r="J30" s="179"/>
      <c r="K30" s="179"/>
      <c r="L30" s="179"/>
    </row>
    <row r="31" ht="15.75" customHeight="1"/>
    <row r="32" spans="2:8" ht="20.25" customHeight="1">
      <c r="B32" s="180" t="s">
        <v>14</v>
      </c>
      <c r="C32" s="181"/>
      <c r="D32"/>
      <c r="E32"/>
      <c r="F32"/>
      <c r="G32"/>
      <c r="H32"/>
    </row>
    <row r="33" spans="2:13" ht="22.5" customHeight="1">
      <c r="B33" s="182" t="s">
        <v>169</v>
      </c>
      <c r="C33" s="182"/>
      <c r="D33"/>
      <c r="E33"/>
      <c r="F33"/>
      <c r="G33" s="183"/>
      <c r="H33" s="11" t="s">
        <v>230</v>
      </c>
      <c r="I33" s="11"/>
      <c r="J33" s="11"/>
      <c r="K33" s="11"/>
      <c r="L33" s="11"/>
      <c r="M33" s="11"/>
    </row>
    <row r="34" spans="2:8" ht="15.75">
      <c r="B34" s="181"/>
      <c r="C34" s="181"/>
      <c r="D34"/>
      <c r="E34"/>
      <c r="F34"/>
      <c r="G34"/>
      <c r="H34"/>
    </row>
    <row r="35" spans="2:8" ht="21" customHeight="1">
      <c r="B35" s="180"/>
      <c r="C35" s="181"/>
      <c r="D35"/>
      <c r="E35"/>
      <c r="F35"/>
      <c r="G35"/>
      <c r="H35"/>
    </row>
    <row r="36" spans="2:13" s="141" customFormat="1" ht="14.25" customHeight="1">
      <c r="B36" s="184"/>
      <c r="C36" s="184"/>
      <c r="D36"/>
      <c r="E36"/>
      <c r="F36"/>
      <c r="G36" s="183"/>
      <c r="H36" s="11"/>
      <c r="I36" s="11"/>
      <c r="J36" s="11"/>
      <c r="K36" s="11"/>
      <c r="L36" s="11"/>
      <c r="M36" s="11"/>
    </row>
    <row r="39" ht="15.75" customHeight="1"/>
  </sheetData>
  <sheetProtection selectLockedCells="1" selectUnlockedCells="1"/>
  <autoFilter ref="A3:M30"/>
  <mergeCells count="17">
    <mergeCell ref="B1:N1"/>
    <mergeCell ref="B2:C2"/>
    <mergeCell ref="A19:D19"/>
    <mergeCell ref="A20:D20"/>
    <mergeCell ref="A21:D21"/>
    <mergeCell ref="A22:D22"/>
    <mergeCell ref="A23:D23"/>
    <mergeCell ref="A24:G24"/>
    <mergeCell ref="A25:H25"/>
    <mergeCell ref="A26:I26"/>
    <mergeCell ref="A27:J27"/>
    <mergeCell ref="A28:J28"/>
    <mergeCell ref="A29:L29"/>
    <mergeCell ref="B33:C33"/>
    <mergeCell ref="H33:M33"/>
    <mergeCell ref="B36:C36"/>
    <mergeCell ref="H36:M36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2022-06-30T12:48:29Z</cp:lastPrinted>
  <dcterms:created xsi:type="dcterms:W3CDTF">2022-01-27T05:47:12Z</dcterms:created>
  <dcterms:modified xsi:type="dcterms:W3CDTF">2022-08-03T06:43:47Z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