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Обложка" sheetId="1" r:id="rId1"/>
    <sheet name="Акт сдачи-приемки" sheetId="2" r:id="rId2"/>
    <sheet name="акт эффектив" sheetId="3" r:id="rId3"/>
    <sheet name="График ревизий" sheetId="4" r:id="rId4"/>
    <sheet name="Контрольный лист" sheetId="5" r:id="rId5"/>
    <sheet name="контрол лист" sheetId="6" state="hidden" r:id="rId6"/>
    <sheet name="Лист6" sheetId="7" state="hidden" r:id="rId7"/>
    <sheet name="Лист10" sheetId="8" state="hidden" r:id="rId8"/>
  </sheets>
  <definedNames>
    <definedName name="_xlnm._FilterDatabase" localSheetId="4" hidden="1">'Контрольный лист'!$A$3:$L$55</definedName>
    <definedName name="Excel_BuiltIn__FilterDatabase" localSheetId="4">'Контрольный лист'!$A$3:$L$55</definedName>
    <definedName name="Excel_BuiltIn_Print_Titles" localSheetId="5">'контрол лист'!$3:$5</definedName>
    <definedName name="Excel_BuiltIn__FilterDatabase" localSheetId="5">'контрол лист'!$A$1:$J$71</definedName>
    <definedName name="_xlnm_Print_Titles" localSheetId="5">'контрол лист'!$3:$5</definedName>
  </definedNames>
  <calcPr fullCalcOnLoad="1"/>
</workbook>
</file>

<file path=xl/comments6.xml><?xml version="1.0" encoding="utf-8"?>
<comments xmlns="http://schemas.openxmlformats.org/spreadsheetml/2006/main">
  <authors>
    <author> </author>
  </authors>
  <commentList>
    <comment ref="I7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8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9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0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1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2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3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4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5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6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7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8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9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0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1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2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3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4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5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6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7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8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9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0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1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2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3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4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5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6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7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8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9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0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1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2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3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4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5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6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7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8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9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0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1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2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3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4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5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6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7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8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</commentList>
</comments>
</file>

<file path=xl/comments7.xml><?xml version="1.0" encoding="utf-8"?>
<comments xmlns="http://schemas.openxmlformats.org/spreadsheetml/2006/main">
  <authors>
    <author> </author>
  </authors>
  <commentList>
    <comment ref="E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5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6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7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8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9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0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1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2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3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5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6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7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8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9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0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1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2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3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5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6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7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8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9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0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1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2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3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5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6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7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8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9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40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41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42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3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5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6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7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8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9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50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51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I52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I53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I5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I55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</commentList>
</comments>
</file>

<file path=xl/comments8.xml><?xml version="1.0" encoding="utf-8"?>
<comments xmlns="http://schemas.openxmlformats.org/spreadsheetml/2006/main">
  <authors>
    <author> </author>
  </authors>
  <commentList>
    <comment ref="E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</commentList>
</comments>
</file>

<file path=xl/sharedStrings.xml><?xml version="1.0" encoding="utf-8"?>
<sst xmlns="http://schemas.openxmlformats.org/spreadsheetml/2006/main" count="1659" uniqueCount="371">
  <si>
    <t>ОТЧЕТ ПО ДЕРАТИЗАЦИИ ДЕЗИНСЕКЦИИ</t>
  </si>
  <si>
    <t xml:space="preserve">Договор </t>
  </si>
  <si>
    <t>№ 534 от 01.01.2016</t>
  </si>
  <si>
    <t>ДС</t>
  </si>
  <si>
    <t>период</t>
  </si>
  <si>
    <t>01.06.2022 — 30.06.2022</t>
  </si>
  <si>
    <t>Исполнитель:</t>
  </si>
  <si>
    <t>ООО «Альфадез»</t>
  </si>
  <si>
    <t>Заказчик:</t>
  </si>
  <si>
    <t>ООО «Комбинат детского питания»</t>
  </si>
  <si>
    <t xml:space="preserve">Адрес: </t>
  </si>
  <si>
    <t>410080, г Саратов, Сокурский тракт ,6а</t>
  </si>
  <si>
    <t xml:space="preserve">АКТ СДАЧИ ПРИЕМКИ РАБОТ </t>
  </si>
  <si>
    <t>ОЦЕНКА ЭФФЕКТИВНОСТИ РАБОТ ПО ДЕРАТИЗАЦИИ,ДЕЗИНСЕКЦИИ</t>
  </si>
  <si>
    <t>ГРАФИК ОСМОТРА СРЕДСТВ КОНТРОЛЯ ДЕРАТИЗАЦИИ,ДЕЗИНСЕКЦИИ</t>
  </si>
  <si>
    <t>КОНТРОЛЬНЫЙ ЛИСТ ПРОВЕРКИ СРЕДСТВ КОНТРОЛЯ ДЕРАТИЗАЦИИ,ДЕЗИНСЕКЦИИ</t>
  </si>
  <si>
    <t>Составил:</t>
  </si>
  <si>
    <t>Специалист по пест контролю ООО «Альфадез»</t>
  </si>
  <si>
    <t>Руденко В.Н.</t>
  </si>
  <si>
    <t>Согласовано:</t>
  </si>
  <si>
    <t>Начальник Лаборатории ООО «Комбинат детского питания»</t>
  </si>
  <si>
    <t>_____________/________</t>
  </si>
  <si>
    <t>АКТ СДАЧИ ПРИЕМКИ РАБОТ</t>
  </si>
  <si>
    <t>Исполнитель ООО «Альфадез», в лице специалиста по пест контролю Руденко В.Н.  с одной стороны и</t>
  </si>
  <si>
    <t xml:space="preserve">ООО «Комбинат детского питания» в лице  Начальника Лаборатории с другой стороны составили   настоящий  Акт  о  том,  что за период </t>
  </si>
  <si>
    <t xml:space="preserve">были проведены работы по договору </t>
  </si>
  <si>
    <t>При подписании Сторонами настоящего Акта, работы считаются выполненными в полном объеме. Взаимных претензий по результатам работ Стороны не имеют.</t>
  </si>
  <si>
    <t>Дератизация помещений</t>
  </si>
  <si>
    <t>Осмотр помещений</t>
  </si>
  <si>
    <t>КВ.М</t>
  </si>
  <si>
    <t>Установка клеевых ловушек</t>
  </si>
  <si>
    <t>шт</t>
  </si>
  <si>
    <t>Дератизация территории</t>
  </si>
  <si>
    <t>Осмотр территории</t>
  </si>
  <si>
    <t>кв.м</t>
  </si>
  <si>
    <t>Контрольно истребительные устройства</t>
  </si>
  <si>
    <t>Наименование применяемого ядовитого вещества</t>
  </si>
  <si>
    <t>Ратобор-брикет от грызунов</t>
  </si>
  <si>
    <t>Бродифакум 0,005%</t>
  </si>
  <si>
    <t>РОСС RU Д-RU.АД37.В.11289/19</t>
  </si>
  <si>
    <t>кг</t>
  </si>
  <si>
    <t>См журнал учета внесенных пестицидов</t>
  </si>
  <si>
    <t xml:space="preserve">АЛТ клей  </t>
  </si>
  <si>
    <t>Полибутилен 80,8%</t>
  </si>
  <si>
    <t>РОСС RU.АЯ12.Д02542</t>
  </si>
  <si>
    <t>Дезинсекция</t>
  </si>
  <si>
    <t>Замена клеевой пластины в инсектомониторах</t>
  </si>
  <si>
    <t>Супер фас</t>
  </si>
  <si>
    <t>Тиаметоксам 4%, пиретроид зета-циперметрин1%</t>
  </si>
  <si>
    <t>РОСС RU Д-RU.АЯ12.В.002289/19</t>
  </si>
  <si>
    <t>мл</t>
  </si>
  <si>
    <t>Условные обозначения</t>
  </si>
  <si>
    <t>3 контур защиты-помещения 2 контур защиты — периметр здания 1 контур защиты — периметр территории</t>
  </si>
  <si>
    <t xml:space="preserve">КИУ-контрольно истребительные устройства от грызунов ИЛ-инсектицидные лампы от летающих насекомых  ИМ-инсектомонитор от ползающих насекомых 
</t>
  </si>
  <si>
    <t>______________/Руденко В.Н.</t>
  </si>
  <si>
    <t>_____________/__________</t>
  </si>
  <si>
    <t xml:space="preserve"> ЭФФЕКТИВНОСТЬ ПРОВЕДЕНИЯ ДЕРАТИЗАЦИИ ДЕЗИНСЕКЦИИ</t>
  </si>
  <si>
    <t>№ п\п</t>
  </si>
  <si>
    <t>Наименование</t>
  </si>
  <si>
    <t>Дератизация</t>
  </si>
  <si>
    <t>1. Площадь объекта</t>
  </si>
  <si>
    <t>1.1</t>
  </si>
  <si>
    <t>Общая площадь, кв.м</t>
  </si>
  <si>
    <t>1.2</t>
  </si>
  <si>
    <t>Заселенная площадь, кв.м.</t>
  </si>
  <si>
    <t>-</t>
  </si>
  <si>
    <t>1.3</t>
  </si>
  <si>
    <t xml:space="preserve">Свободная от вредителей площадь, % </t>
  </si>
  <si>
    <t>2 Средства учета вредителей</t>
  </si>
  <si>
    <t>2.1</t>
  </si>
  <si>
    <t>Общее количество КИУ/ИЛ/ИМ, шт</t>
  </si>
  <si>
    <t>2.2</t>
  </si>
  <si>
    <t>Заселенные КИУ/ИЛ/ИМ, шт.</t>
  </si>
  <si>
    <t>2.3</t>
  </si>
  <si>
    <t>Свободные от вредителей, % (100-2.2*100/2.1)</t>
  </si>
  <si>
    <t>3. Методы обследования</t>
  </si>
  <si>
    <t>3.1</t>
  </si>
  <si>
    <t>Субъективная оценка</t>
  </si>
  <si>
    <t>Осмотр помещений и опрос работников подразделений   на предмет наличия грызунов или следов их жизнедеятельности (нор, погрызов, помета и др.).Погрызы на 1 контуре защиты — вдоль периметра территории</t>
  </si>
  <si>
    <t>Осмотр помещения и опрос работников подразделений  на предмет наличия насекомых или следов их жизнедеятельности</t>
  </si>
  <si>
    <t>3.2</t>
  </si>
  <si>
    <t>Объективная оценка</t>
  </si>
  <si>
    <t>Контроль наличия  погрызов приманок в КИУ,  наличие грызунов или их следов на клеевых ловушках, в помещениях и на территории</t>
  </si>
  <si>
    <t>Контроль наличия насекомых на клеевых ловушках. Осмотр и мониторинг инсектицидных ламп и контроль наличия  мух, мотыльков, комаров и т.д. на поддонах</t>
  </si>
  <si>
    <t>3.2.1</t>
  </si>
  <si>
    <t>КИУ</t>
  </si>
  <si>
    <t>3.2.2</t>
  </si>
  <si>
    <t>3.2.3</t>
  </si>
  <si>
    <t>3.2.4</t>
  </si>
  <si>
    <t>ИМ</t>
  </si>
  <si>
    <t>3.2.5</t>
  </si>
  <si>
    <t>3. Используемые истребительные средства</t>
  </si>
  <si>
    <t xml:space="preserve"> Родентицидные</t>
  </si>
  <si>
    <t>Ратобор-брикет от грызунов (Бродифакум 0,005%) РОСС RU Д-RU.АД37.В.11289/19</t>
  </si>
  <si>
    <t>Инсектицидно-родентицидные</t>
  </si>
  <si>
    <t xml:space="preserve"> АЛТ клей (Полибутилен 80,8%, полиизобутилен 9,6%) РОСС RU.АЯ12.Д02542</t>
  </si>
  <si>
    <t>3.3</t>
  </si>
  <si>
    <t>Инсектицидные</t>
  </si>
  <si>
    <t>Супер фас (Тиаметоксам 4%, пиретроид зета-циперметрин1%) РОСС RU Д-RU.АЯ12.В.002289/19</t>
  </si>
  <si>
    <t>4. Оценка эффективности</t>
  </si>
  <si>
    <t>4.1</t>
  </si>
  <si>
    <t xml:space="preserve">  Норма эффективности: 90 - 100%-хорошая</t>
  </si>
  <si>
    <t>хорошая</t>
  </si>
  <si>
    <t>4.2</t>
  </si>
  <si>
    <t xml:space="preserve">    80 - 90% удовлетворительная.</t>
  </si>
  <si>
    <t>4.3</t>
  </si>
  <si>
    <t xml:space="preserve">  Ниже 80% - не удовлетворительная</t>
  </si>
  <si>
    <t xml:space="preserve">5. Рекомендации и дополнительные мероприятия. </t>
  </si>
  <si>
    <t>5.1</t>
  </si>
  <si>
    <r>
      <rPr>
        <sz val="10.5"/>
        <rFont val="Times New Roman"/>
        <family val="1"/>
      </rPr>
      <t xml:space="preserve"> Соблюдение санитарного режима во всех подразделениях. Установить завесы на входе в мраморный цех. </t>
    </r>
    <r>
      <rPr>
        <sz val="11"/>
        <color indexed="8"/>
        <rFont val="Times New Roman"/>
        <family val="1"/>
      </rPr>
      <t xml:space="preserve"> Установить КИУ по периметру здания и территории взамен разбитых cм контрольный лист настоящего отчета</t>
    </r>
  </si>
  <si>
    <t>ГРАФИК ОСМОТРА СРЕДСТВ КОНТРОЛЯ ДЕРАТИЗАЦИИ  ДЕЗИНСЕКЦИИ</t>
  </si>
  <si>
    <t>№П/П</t>
  </si>
  <si>
    <t>Месторасположение</t>
  </si>
  <si>
    <t xml:space="preserve"> Тип ловушки</t>
  </si>
  <si>
    <t xml:space="preserve"> Дезинсекция/дератизация</t>
  </si>
  <si>
    <t>КОРИДОР</t>
  </si>
  <si>
    <t>3 контур защиты</t>
  </si>
  <si>
    <t>14.06.22</t>
  </si>
  <si>
    <t>16.06.22</t>
  </si>
  <si>
    <t>ОТДЕЛЕНИЕ ФАОВКИ И УПАКАВКИ</t>
  </si>
  <si>
    <t>АППАРАТНОЕ ОТДЕЛЕНИЕ № 2</t>
  </si>
  <si>
    <t>У/Ф№1</t>
  </si>
  <si>
    <t>ЦЕХ №2</t>
  </si>
  <si>
    <t>Сметанный цех</t>
  </si>
  <si>
    <t>ОТДЕЛЕНИЕ ФАСОВКИ И УПАКОВКИ ТВОРОГАВ ТАРУ</t>
  </si>
  <si>
    <t>ХОЛОДИЛЬНАЯ КАМЕР</t>
  </si>
  <si>
    <t>ПОМЕЩЕНИЕ РЯДОМ С ЦЕХОМ ФАСОВКИ СЫРКОВ</t>
  </si>
  <si>
    <t>ЦЕХ ФАСОВКИ СЫРКОВ</t>
  </si>
  <si>
    <t>ТВОРОЖНЫЙ ЦЕХ №3</t>
  </si>
  <si>
    <t>ДИЕТ. ЦЕХ</t>
  </si>
  <si>
    <t>ОТДЕЛЕНИЕ ЦЕНТРАЛЬНОЙ МОЙКИ</t>
  </si>
  <si>
    <t>ПАНДУС</t>
  </si>
  <si>
    <t>ЦЕХ РОЗЛИВА И УПАКОВКИ</t>
  </si>
  <si>
    <t>ИЛ</t>
  </si>
  <si>
    <t>ОТДЕЛЕНИЕ ФАСОВКИ И УПАКОВКИ ТВОРОГА В ТАРУ</t>
  </si>
  <si>
    <t>ТВОРОЖНЫЙ ЦЕХ №1</t>
  </si>
  <si>
    <t>ЦЕХ№ 2</t>
  </si>
  <si>
    <t>ЛАБОРАТОРИЯ</t>
  </si>
  <si>
    <t>Отделение фасовки и упаковки в тару</t>
  </si>
  <si>
    <t>ПРИЕМНОЕ ОТДЕЛЕНИЕ</t>
  </si>
  <si>
    <t>СМЕТАННЫЙ ЦЕХ</t>
  </si>
  <si>
    <t>Ж,СУ</t>
  </si>
  <si>
    <t>М,СУ</t>
  </si>
  <si>
    <t>ПОМЕЩЕНИЕ РЯДОМ С ЦЕХОМ ФАСОВКОЙ СЫРКОВ</t>
  </si>
  <si>
    <t>Туалет женский возле лаборатории</t>
  </si>
  <si>
    <t>ОТДЕЛЬНО СТОЯЩЕЕ ЗДАНИЕ СЫРКИ</t>
  </si>
  <si>
    <t>2 ЭТАЖ</t>
  </si>
  <si>
    <t>Периметр зданий предприятия</t>
  </si>
  <si>
    <t>2 контур защиты</t>
  </si>
  <si>
    <t>Периметр территория забора</t>
  </si>
  <si>
    <t>1 контур защиты</t>
  </si>
  <si>
    <t>300</t>
  </si>
  <si>
    <t>______________/_____________</t>
  </si>
  <si>
    <t>КОНТРОЛЬНЫЙ ЛИСТ ПРОВЕРКИ СРЕДСТВ КОНТРОЛЯ ДЕРАТИЗАЦИИ  ДЕЗИНСЕКЦИИ</t>
  </si>
  <si>
    <t>Контур защиты</t>
  </si>
  <si>
    <t>Тип ловушки</t>
  </si>
  <si>
    <t>Контрольные точки (№)</t>
  </si>
  <si>
    <t>Пищевые/ не пищевые</t>
  </si>
  <si>
    <t>Кол-во ловушек</t>
  </si>
  <si>
    <t>Погрызы    №</t>
  </si>
  <si>
    <t>Наличие вредителей №</t>
  </si>
  <si>
    <t>Отсутствует №</t>
  </si>
  <si>
    <t>Повреждено №</t>
  </si>
  <si>
    <t>Нет доступа №</t>
  </si>
  <si>
    <t>Замена/ установка/мониторинг №</t>
  </si>
  <si>
    <t>1,2,17,18,21</t>
  </si>
  <si>
    <t xml:space="preserve">Пищевые </t>
  </si>
  <si>
    <t>6, 7, 8</t>
  </si>
  <si>
    <t>мониторинг</t>
  </si>
  <si>
    <t>замена клеевой пластины</t>
  </si>
  <si>
    <t>1,2,27,26,25,24,23,22,20,21,19,18</t>
  </si>
  <si>
    <t xml:space="preserve">Не пищевые </t>
  </si>
  <si>
    <t>1-1,21-2</t>
  </si>
  <si>
    <t>2 ,17 ,20 ,25</t>
  </si>
  <si>
    <t>3,4,5,8,10,11,12,13,14,16,17</t>
  </si>
  <si>
    <t>4,5,10,14,27</t>
  </si>
  <si>
    <t xml:space="preserve">Мелкодисперсионное орошение помещений
</t>
  </si>
  <si>
    <t>Итого средств учета грызунов в помещениях</t>
  </si>
  <si>
    <t>Итого средств учета летающих насекомых в помещениях</t>
  </si>
  <si>
    <t>Итого средств учета грызунов по периметру зданий</t>
  </si>
  <si>
    <t>Итого средств учета ползающих насекомых в помещениях</t>
  </si>
  <si>
    <t>Итого средств учета грызунов по периметру территории</t>
  </si>
  <si>
    <t>Количество «КИУ», в которых имеются погрызы приманки</t>
  </si>
  <si>
    <t>Количество клеевых ловушек с отловленными вредителями</t>
  </si>
  <si>
    <t xml:space="preserve">Итого отсутствует КИУ </t>
  </si>
  <si>
    <t>Итого поврежденные КИУ</t>
  </si>
  <si>
    <t>Итого нет доступа к КИУ (загорожено)</t>
  </si>
  <si>
    <t xml:space="preserve">Итого замена/установка КИУ    </t>
  </si>
  <si>
    <t>Состояние приманки 0-нет погрызов,1-единичные погрызы,3-съедена половина и более приманки.</t>
  </si>
  <si>
    <t>КОНТРОЛЬНЫЙ ЛИСТ ПРОВЕРКИ СРЕДСТВ КОНТРОЛЯ ДЕРАТИЗАЦИИ ПЕНЗАМОЛИНВЕСТ</t>
  </si>
  <si>
    <t>Август 2020 г</t>
  </si>
  <si>
    <t>2018г</t>
  </si>
  <si>
    <t>Пищевые и не пищевые</t>
  </si>
  <si>
    <t>Результат контроля</t>
  </si>
  <si>
    <t>Принятые меры</t>
  </si>
  <si>
    <t>Количество поврежденных приманок</t>
  </si>
  <si>
    <t>Мероприятия по предупреждению увеличения ареала обитания</t>
  </si>
  <si>
    <t>Родентицидное средство (наименование, ДВ, токсичность)</t>
  </si>
  <si>
    <t>Усл. Обозн.</t>
  </si>
  <si>
    <t xml:space="preserve">1 этаж Запасной вход </t>
  </si>
  <si>
    <t>у</t>
  </si>
  <si>
    <t xml:space="preserve"> АЛТ клей РОСС RU.АЯ12.Д02542</t>
  </si>
  <si>
    <t>1 этаж Компрессорная</t>
  </si>
  <si>
    <t>3,4,5,6,7,8</t>
  </si>
  <si>
    <t xml:space="preserve">1 этаж Цех убоя вход в чистую зону </t>
  </si>
  <si>
    <t>11,12,13,14</t>
  </si>
  <si>
    <t>1 этаж Цех убоя</t>
  </si>
  <si>
    <t>15,16,17</t>
  </si>
  <si>
    <t>1 этаж Цех убоя место хранения клеток</t>
  </si>
  <si>
    <t xml:space="preserve">1 этаж АБК цеха убоя раздевалка </t>
  </si>
  <si>
    <t>1 этаж АБК цеха убоя выход 1</t>
  </si>
  <si>
    <t>1 этаж АБК цеха убоя выход 2</t>
  </si>
  <si>
    <t>1 этаж АБК цеха убоя выход 3</t>
  </si>
  <si>
    <t>1 этаж Центральный вход</t>
  </si>
  <si>
    <t>33,34,35,36</t>
  </si>
  <si>
    <t>1 этаж Центральный вход подсобное помещение</t>
  </si>
  <si>
    <t>30,31,32</t>
  </si>
  <si>
    <t>1 этаж Центральный вход лестница со второго этажа</t>
  </si>
  <si>
    <t>1 Этаж ОМТС+ОСБ посты отгрузги</t>
  </si>
  <si>
    <t>43п,44*,45,46п</t>
  </si>
  <si>
    <t>+</t>
  </si>
  <si>
    <t>п,н</t>
  </si>
  <si>
    <t>1 Этаж ОМТС+ОСБ СГП</t>
  </si>
  <si>
    <t>41,60-62,56,57</t>
  </si>
  <si>
    <t>1 Этаж ОМТС+ОСБ коридор</t>
  </si>
  <si>
    <t>55,63*</t>
  </si>
  <si>
    <t>н</t>
  </si>
  <si>
    <t xml:space="preserve">1 Этаж ОМТС+ОСБ склад 1 </t>
  </si>
  <si>
    <t>1 Этаж ОМТС+ОСБ склад 2</t>
  </si>
  <si>
    <t>1 Этаж ОМТС+ОСБ слесарная мастерская</t>
  </si>
  <si>
    <t>38-40</t>
  </si>
  <si>
    <t>1 этаж Запасной выход</t>
  </si>
  <si>
    <t xml:space="preserve">1 этаж Коридор перед постами отгрузки </t>
  </si>
  <si>
    <t>118,119,120,121</t>
  </si>
  <si>
    <t>1 этаж Новая ферма</t>
  </si>
  <si>
    <t>42,47,58</t>
  </si>
  <si>
    <t>1 этаж СГП</t>
  </si>
  <si>
    <t xml:space="preserve">1 этаж Холодный склад </t>
  </si>
  <si>
    <t>1 этаж Посты отгрузки</t>
  </si>
  <si>
    <t>109,110,111,115</t>
  </si>
  <si>
    <t xml:space="preserve">1 этаж Подсобное помещение </t>
  </si>
  <si>
    <t>1 этаж  Склад халяль</t>
  </si>
  <si>
    <t>116*</t>
  </si>
  <si>
    <t>49,50,117</t>
  </si>
  <si>
    <t>1 этаж Хозяйственная часть и раздевалки</t>
  </si>
  <si>
    <t>122,123,124,125,126</t>
  </si>
  <si>
    <t>2 этаж Женская раздевалка</t>
  </si>
  <si>
    <t>98,99,100</t>
  </si>
  <si>
    <t>2 этаж Склад хранения специя</t>
  </si>
  <si>
    <t>70,71,72,73</t>
  </si>
  <si>
    <t>2 этаж Цех упаковки</t>
  </si>
  <si>
    <t>81,82,83</t>
  </si>
  <si>
    <t>2 этаж Склад хранения гофрокартона</t>
  </si>
  <si>
    <t>2 этаж Склад АХО</t>
  </si>
  <si>
    <t>2 этаж Столовая</t>
  </si>
  <si>
    <t xml:space="preserve">2 этаж Склады ОМТС </t>
  </si>
  <si>
    <t>85,86,87,88,89,90,91,92,93,94,95</t>
  </si>
  <si>
    <t>2 этаж Склад халяль</t>
  </si>
  <si>
    <t>3 этаж Женская раздевалка</t>
  </si>
  <si>
    <t>105,106,107</t>
  </si>
  <si>
    <t>3 этаж Мужская раздевалка</t>
  </si>
  <si>
    <t>101,102,103,104</t>
  </si>
  <si>
    <t xml:space="preserve">Запасной выход и компрессорная станция </t>
  </si>
  <si>
    <t>1,2,3,4,5,6,7,8</t>
  </si>
  <si>
    <t>Не пищевые</t>
  </si>
  <si>
    <t>Бродифакум 0,005% РОСС RU Д-RU.АД37.В.11289/19</t>
  </si>
  <si>
    <t>Цех убоя</t>
  </si>
  <si>
    <t>9,10,11,12,13,14,15,16,17,18</t>
  </si>
  <si>
    <t>АБК цеха убоя</t>
  </si>
  <si>
    <t>19,20,21,22,23,24,25,26</t>
  </si>
  <si>
    <t>Запасной выход и центральный вход</t>
  </si>
  <si>
    <t>27,28,29,30,31,32,33,34</t>
  </si>
  <si>
    <t>СГП и пост отгрузки</t>
  </si>
  <si>
    <t>35,36,38,39,41,44,45,46</t>
  </si>
  <si>
    <t>Пост отгрузки</t>
  </si>
  <si>
    <t>40,42,47,48,49</t>
  </si>
  <si>
    <t>п</t>
  </si>
  <si>
    <t>Хозяйственная часть</t>
  </si>
  <si>
    <t>50,51,52,53,54,55,56,57,58,59,60</t>
  </si>
  <si>
    <t>Технические помещения</t>
  </si>
  <si>
    <t>61,62,63,64,71,72</t>
  </si>
  <si>
    <t>уп</t>
  </si>
  <si>
    <t>Стоянка</t>
  </si>
  <si>
    <t>65,66,67,68,69,70</t>
  </si>
  <si>
    <t>Северная сторона</t>
  </si>
  <si>
    <t>91,92,93,94,95,96,97,98,99,100,101,102,103,104,105,106,107,108,109,110,111,112,113,114,115,116</t>
  </si>
  <si>
    <t>зп</t>
  </si>
  <si>
    <t>Западная сторона</t>
  </si>
  <si>
    <t>117,118,119,120,121,122,123,124,125,126,127,128,129,130,131,132,133,134,135,136,137,138,139,140,141,142,143,144,145,146,147</t>
  </si>
  <si>
    <t>Южная сторона</t>
  </si>
  <si>
    <t>73,74,150,149,148,151,152,153,154,155,156,157,158</t>
  </si>
  <si>
    <t>Восточная сторона</t>
  </si>
  <si>
    <t>75,76,77,78,79,80,81,82,83,84,85,86,87,88,89,90</t>
  </si>
  <si>
    <t>Итого КИУ в помещениях</t>
  </si>
  <si>
    <t>Итого КИУ на территории</t>
  </si>
  <si>
    <t>Итого средств:</t>
  </si>
  <si>
    <t>Условные обозначения:</t>
  </si>
  <si>
    <t>пластиковые контейнеры ( КИУ)</t>
  </si>
  <si>
    <t>«0»</t>
  </si>
  <si>
    <t>Отсутствие грызунов и насекомых, следов их жизнедеятельности</t>
  </si>
  <si>
    <t>«с»</t>
  </si>
  <si>
    <t>Повреждения средств контроля</t>
  </si>
  <si>
    <t>«пс»</t>
  </si>
  <si>
    <t>«п»</t>
  </si>
  <si>
    <t>Единичные погрызы, следы жизнедеятельности грызунов (отлов не более 1 особи)</t>
  </si>
  <si>
    <t>«н»</t>
  </si>
  <si>
    <t>Отсутствие средств контроля КИУ</t>
  </si>
  <si>
    <t>Отсутствие средств контроля</t>
  </si>
  <si>
    <t>«+»</t>
  </si>
  <si>
    <t>«пп»</t>
  </si>
  <si>
    <t>Множественные погрызы
(отлов 2 и более особей)</t>
  </si>
  <si>
    <t xml:space="preserve">«з», «у» </t>
  </si>
  <si>
    <t>Замена или установка ловушки, приманки</t>
  </si>
  <si>
    <t xml:space="preserve">«зп», «уп» </t>
  </si>
  <si>
    <t>«++»</t>
  </si>
  <si>
    <t>«*»</t>
  </si>
  <si>
    <t>Поломана КИУ</t>
  </si>
  <si>
    <t>Специалист по дератизации и дезинсекции  ООО «Альфадез»</t>
  </si>
  <si>
    <t xml:space="preserve">Представитель    ООО «ПензаМолИнвест» </t>
  </si>
  <si>
    <t>ГРАФИК ОСМОТРА СРЕДСТВ КОНТРОЛЯ ДЕРАТИЗАЦИИ ПЕНЗАМОЛИНВЕСТ</t>
  </si>
  <si>
    <t>Профилактика</t>
  </si>
  <si>
    <t>Киу</t>
  </si>
  <si>
    <t>43,44,45,46</t>
  </si>
  <si>
    <t>--</t>
  </si>
  <si>
    <t>ГРАФИК ОСМОТРА СРЕДСТВ КОНТРОЛЯ ДЕРАТИЗАЦИИ</t>
  </si>
  <si>
    <t>Ноябрь</t>
  </si>
  <si>
    <t>2 этаж Склад ТУМ</t>
  </si>
  <si>
    <t>120,121,122,123,124,125</t>
  </si>
  <si>
    <t>Автомойка</t>
  </si>
  <si>
    <t>8,9,10,11,12,13</t>
  </si>
  <si>
    <t>1 контур периметр территории вдоль забора</t>
  </si>
  <si>
    <t>1-85</t>
  </si>
  <si>
    <t>2 контур Территория нового завода. Центральный вход</t>
  </si>
  <si>
    <t>1,2,3,4,5,6,7,8,9,10,11,12,13,14,15,16,17,18,19,20,21,22,23,24,25,26,27,28,29,30</t>
  </si>
  <si>
    <t>Запасной выход АБК новый завод</t>
  </si>
  <si>
    <t>31,32,33,34,35,36,37,38,39,40</t>
  </si>
  <si>
    <t>Цех убоя и приема птицы</t>
  </si>
  <si>
    <t>41,42,43,44,45,46,47,48,49,50,51,52,53,54</t>
  </si>
  <si>
    <t>Аммиачный цех</t>
  </si>
  <si>
    <t>55,56,57,58,59,60,61</t>
  </si>
  <si>
    <t xml:space="preserve">Запасной выход компрессорная станция </t>
  </si>
  <si>
    <t>62,63,64,65,66,67,68,69,70,71,72,73,74,75</t>
  </si>
  <si>
    <t>Тамбур старого завода</t>
  </si>
  <si>
    <t>Цех приема птицы старого завода</t>
  </si>
  <si>
    <t>78,79,80,81,82,83,84,85,86,87,88,89,90</t>
  </si>
  <si>
    <t>Корпус старый завод</t>
  </si>
  <si>
    <t>91,92,93,94,95,96,97,98,99,100,101,102,103,104</t>
  </si>
  <si>
    <t>АБК старый завод</t>
  </si>
  <si>
    <t>105,106,107,108,109</t>
  </si>
  <si>
    <t>Пост открузки новые фермы (1)</t>
  </si>
  <si>
    <t>110,111,112,113,114,115</t>
  </si>
  <si>
    <t>Новые фермы территория</t>
  </si>
  <si>
    <t>116,117,118,119,120,121,122,123,124,125,126</t>
  </si>
  <si>
    <t>Пост отгрузки новые фермы (2)</t>
  </si>
  <si>
    <t>127,128,129,130,131,132,133,134</t>
  </si>
  <si>
    <t>Территория склада готовой продукции</t>
  </si>
  <si>
    <t>Компрессорная (воздух)</t>
  </si>
  <si>
    <t>Вход на склад ТУМ</t>
  </si>
  <si>
    <t>Пост приема поддонов</t>
  </si>
  <si>
    <t>1,2,3,4,5,6,7</t>
  </si>
  <si>
    <t>Дезбарьер чистая зона</t>
  </si>
  <si>
    <t>143,144,145,146,147,148,149,150</t>
  </si>
  <si>
    <t>КПП</t>
  </si>
  <si>
    <t>151,152,153,154,155</t>
  </si>
  <si>
    <t>Теплостанция</t>
  </si>
  <si>
    <t>166,167,168,169,170,171,172.173,174,175,176</t>
  </si>
  <si>
    <t>ЛОС</t>
  </si>
  <si>
    <t>177,178,179,180,181,182,183.184,185,186,187,188,189,190</t>
  </si>
  <si>
    <t>Трансформаторная будка</t>
  </si>
  <si>
    <t>Дезбарьер грязная зона</t>
  </si>
  <si>
    <t>156,157,158,161,162,163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</si>
</sst>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\ [$руб.-419];[RED]\-#,##0.00\ [$руб.-419]"/>
    <numFmt numFmtId="166" formatCode="dd/mm/yy"/>
    <numFmt numFmtId="167" formatCode="General"/>
    <numFmt numFmtId="168" formatCode="@"/>
    <numFmt numFmtId="169" formatCode="0.00"/>
    <numFmt numFmtId="170" formatCode="0"/>
    <numFmt numFmtId="171" formatCode="mm/yy"/>
  </numFmts>
  <fonts count="42">
    <font>
      <sz val="11"/>
      <color indexed="63"/>
      <name val="Arial Cyr"/>
      <family val="2"/>
    </font>
    <font>
      <sz val="10"/>
      <name val="Arial"/>
      <family val="0"/>
    </font>
    <font>
      <sz val="10"/>
      <color indexed="9"/>
      <name val="Arial Cyr"/>
      <family val="2"/>
    </font>
    <font>
      <b/>
      <sz val="10"/>
      <color indexed="8"/>
      <name val="Arial Cyr"/>
      <family val="2"/>
    </font>
    <font>
      <sz val="10"/>
      <color indexed="10"/>
      <name val="Arial Cyr"/>
      <family val="2"/>
    </font>
    <font>
      <b/>
      <sz val="10"/>
      <color indexed="9"/>
      <name val="Arial Cyr"/>
      <family val="2"/>
    </font>
    <font>
      <i/>
      <sz val="10"/>
      <color indexed="23"/>
      <name val="Arial Cyr"/>
      <family val="2"/>
    </font>
    <font>
      <sz val="10"/>
      <color indexed="17"/>
      <name val="Arial Cyr"/>
      <family val="2"/>
    </font>
    <font>
      <b/>
      <i/>
      <sz val="16"/>
      <color indexed="63"/>
      <name val="Arial Cyr"/>
      <family val="2"/>
    </font>
    <font>
      <sz val="12"/>
      <color indexed="8"/>
      <name val="Arial Cyr"/>
      <family val="2"/>
    </font>
    <font>
      <u val="single"/>
      <sz val="10"/>
      <color indexed="12"/>
      <name val="Arial Cyr"/>
      <family val="2"/>
    </font>
    <font>
      <sz val="10"/>
      <color indexed="19"/>
      <name val="Arial Cyr"/>
      <family val="2"/>
    </font>
    <font>
      <sz val="10"/>
      <color indexed="63"/>
      <name val="Arial Cyr"/>
      <family val="2"/>
    </font>
    <font>
      <b/>
      <i/>
      <u val="single"/>
      <sz val="11"/>
      <color indexed="63"/>
      <name val="Arial Cyr"/>
      <family val="2"/>
    </font>
    <font>
      <sz val="11"/>
      <color indexed="63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b/>
      <sz val="10"/>
      <color indexed="8"/>
      <name val="Times New Roman"/>
      <family val="1"/>
    </font>
    <font>
      <sz val="10"/>
      <color indexed="18"/>
      <name val="Times New Roman"/>
      <family val="1"/>
    </font>
    <font>
      <sz val="10"/>
      <name val="Times New Roman"/>
      <family val="1"/>
    </font>
    <font>
      <sz val="7"/>
      <color indexed="8"/>
      <name val="Times New Roman"/>
      <family val="1"/>
    </font>
    <font>
      <i/>
      <sz val="7"/>
      <color indexed="8"/>
      <name val="Times New Roman"/>
      <family val="1"/>
    </font>
    <font>
      <i/>
      <sz val="9"/>
      <name val="Times New Roman"/>
      <family val="1"/>
    </font>
    <font>
      <i/>
      <sz val="9"/>
      <color indexed="8"/>
      <name val="Times New Roman"/>
      <family val="1"/>
    </font>
    <font>
      <i/>
      <sz val="7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sz val="8"/>
      <color indexed="8"/>
      <name val="Times New Roman"/>
      <family val="1"/>
    </font>
    <font>
      <sz val="10"/>
      <color indexed="16"/>
      <name val="Times New Roman"/>
      <family val="1"/>
    </font>
    <font>
      <b/>
      <i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11"/>
      <color indexed="8"/>
      <name val="Arial Cyr"/>
      <family val="2"/>
    </font>
    <font>
      <sz val="10"/>
      <color indexed="8"/>
      <name val="Arial Cyr"/>
      <family val="2"/>
    </font>
    <font>
      <sz val="11"/>
      <name val="Times New Roman"/>
      <family val="1"/>
    </font>
    <font>
      <sz val="9"/>
      <color indexed="8"/>
      <name val="Arial Cyr"/>
      <family val="2"/>
    </font>
    <font>
      <b/>
      <sz val="12"/>
      <color indexed="8"/>
      <name val="Times new roman"/>
      <family val="1"/>
    </font>
    <font>
      <sz val="10.5"/>
      <color indexed="8"/>
      <name val="Times New Roman"/>
      <family val="1"/>
    </font>
    <font>
      <sz val="10.5"/>
      <color indexed="8"/>
      <name val="Arial Cyr"/>
      <family val="2"/>
    </font>
    <font>
      <b/>
      <sz val="8"/>
      <name val="Arial Cyr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4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3" fillId="4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5" borderId="0" applyNumberFormat="0" applyBorder="0" applyAlignment="0" applyProtection="0"/>
    <xf numFmtId="164" fontId="5" fillId="6" borderId="0" applyNumberFormat="0" applyBorder="0" applyAlignment="0" applyProtection="0"/>
    <xf numFmtId="164" fontId="6" fillId="0" borderId="0" applyNumberFormat="0" applyFill="0" applyBorder="0" applyAlignment="0" applyProtection="0"/>
    <xf numFmtId="164" fontId="7" fillId="7" borderId="0" applyNumberFormat="0" applyBorder="0" applyAlignment="0" applyProtection="0"/>
    <xf numFmtId="164" fontId="8" fillId="0" borderId="0" applyNumberFormat="0" applyFill="0" applyBorder="0" applyProtection="0">
      <alignment horizontal="center" textRotation="90"/>
    </xf>
    <xf numFmtId="164" fontId="9" fillId="0" borderId="0" applyNumberFormat="0" applyFill="0" applyBorder="0" applyProtection="0">
      <alignment horizontal="center"/>
    </xf>
    <xf numFmtId="164" fontId="10" fillId="0" borderId="0" applyNumberFormat="0" applyFill="0" applyBorder="0" applyAlignment="0" applyProtection="0"/>
    <xf numFmtId="164" fontId="11" fillId="8" borderId="0" applyNumberFormat="0" applyBorder="0" applyAlignment="0" applyProtection="0"/>
    <xf numFmtId="164" fontId="12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8" fillId="0" borderId="0" applyNumberFormat="0" applyFill="0" applyBorder="0" applyProtection="0">
      <alignment horizontal="center"/>
    </xf>
    <xf numFmtId="164" fontId="13" fillId="0" borderId="0" applyNumberFormat="0" applyFill="0" applyBorder="0" applyAlignment="0" applyProtection="0"/>
    <xf numFmtId="165" fontId="13" fillId="0" borderId="0" applyFill="0" applyBorder="0" applyAlignment="0" applyProtection="0"/>
    <xf numFmtId="164" fontId="12" fillId="0" borderId="0" applyBorder="0" applyProtection="0">
      <alignment/>
    </xf>
    <xf numFmtId="164" fontId="35" fillId="0" borderId="0" applyBorder="0" applyProtection="0">
      <alignment/>
    </xf>
  </cellStyleXfs>
  <cellXfs count="192">
    <xf numFmtId="164" fontId="0" fillId="0" borderId="0" xfId="0" applyAlignment="1">
      <alignment/>
    </xf>
    <xf numFmtId="164" fontId="14" fillId="0" borderId="0" xfId="0" applyFont="1" applyAlignment="1">
      <alignment/>
    </xf>
    <xf numFmtId="164" fontId="14" fillId="0" borderId="0" xfId="0" applyFont="1" applyBorder="1" applyAlignment="1">
      <alignment horizontal="center"/>
    </xf>
    <xf numFmtId="166" fontId="14" fillId="0" borderId="0" xfId="0" applyNumberFormat="1" applyFont="1" applyAlignment="1">
      <alignment/>
    </xf>
    <xf numFmtId="164" fontId="0" fillId="0" borderId="0" xfId="0" applyFont="1" applyAlignment="1">
      <alignment/>
    </xf>
    <xf numFmtId="164" fontId="15" fillId="0" borderId="0" xfId="0" applyFont="1" applyAlignment="1">
      <alignment/>
    </xf>
    <xf numFmtId="164" fontId="15" fillId="0" borderId="0" xfId="0" applyFont="1" applyBorder="1" applyAlignment="1">
      <alignment horizontal="center" vertical="center"/>
    </xf>
    <xf numFmtId="164" fontId="15" fillId="0" borderId="0" xfId="0" applyFont="1" applyBorder="1" applyAlignment="1">
      <alignment horizontal="left" vertical="center"/>
    </xf>
    <xf numFmtId="164" fontId="15" fillId="0" borderId="0" xfId="0" applyFont="1" applyBorder="1" applyAlignment="1">
      <alignment horizontal="left" vertical="center" wrapText="1"/>
    </xf>
    <xf numFmtId="164" fontId="14" fillId="0" borderId="0" xfId="0" applyFont="1" applyAlignment="1">
      <alignment horizontal="left"/>
    </xf>
    <xf numFmtId="164" fontId="15" fillId="0" borderId="0" xfId="0" applyFont="1" applyAlignment="1">
      <alignment horizontal="left"/>
    </xf>
    <xf numFmtId="164" fontId="16" fillId="0" borderId="0" xfId="0" applyFont="1" applyAlignment="1">
      <alignment horizontal="left" vertical="center"/>
    </xf>
    <xf numFmtId="164" fontId="17" fillId="0" borderId="0" xfId="0" applyFont="1" applyAlignment="1">
      <alignment horizontal="left"/>
    </xf>
    <xf numFmtId="164" fontId="18" fillId="0" borderId="0" xfId="0" applyFont="1" applyBorder="1" applyAlignment="1">
      <alignment horizontal="center" vertical="center" wrapText="1"/>
    </xf>
    <xf numFmtId="164" fontId="16" fillId="0" borderId="0" xfId="0" applyFont="1" applyAlignment="1">
      <alignment horizontal="left"/>
    </xf>
    <xf numFmtId="164" fontId="16" fillId="0" borderId="0" xfId="0" applyFont="1" applyBorder="1" applyAlignment="1">
      <alignment horizontal="left" vertical="center"/>
    </xf>
    <xf numFmtId="164" fontId="19" fillId="0" borderId="0" xfId="0" applyFont="1" applyBorder="1" applyAlignment="1">
      <alignment horizontal="left" vertical="center" wrapText="1"/>
    </xf>
    <xf numFmtId="164" fontId="19" fillId="0" borderId="0" xfId="0" applyNumberFormat="1" applyFont="1" applyBorder="1" applyAlignment="1">
      <alignment horizontal="center" vertical="center" wrapText="1"/>
    </xf>
    <xf numFmtId="164" fontId="19" fillId="0" borderId="0" xfId="0" applyNumberFormat="1" applyFont="1" applyBorder="1" applyAlignment="1">
      <alignment horizontal="left" vertical="center" wrapText="1"/>
    </xf>
    <xf numFmtId="164" fontId="16" fillId="0" borderId="2" xfId="0" applyFont="1" applyBorder="1" applyAlignment="1">
      <alignment horizontal="center" vertical="center"/>
    </xf>
    <xf numFmtId="164" fontId="16" fillId="0" borderId="0" xfId="0" applyFont="1" applyAlignment="1">
      <alignment horizontal="center"/>
    </xf>
    <xf numFmtId="164" fontId="17" fillId="0" borderId="0" xfId="0" applyFont="1" applyAlignment="1">
      <alignment horizontal="center"/>
    </xf>
    <xf numFmtId="164" fontId="20" fillId="0" borderId="2" xfId="0" applyFont="1" applyBorder="1" applyAlignment="1">
      <alignment horizontal="left" vertical="center"/>
    </xf>
    <xf numFmtId="164" fontId="20" fillId="0" borderId="2" xfId="0" applyNumberFormat="1" applyFont="1" applyBorder="1" applyAlignment="1">
      <alignment horizontal="center" vertical="center"/>
    </xf>
    <xf numFmtId="164" fontId="20" fillId="0" borderId="2" xfId="0" applyNumberFormat="1" applyFont="1" applyBorder="1" applyAlignment="1">
      <alignment horizontal="left" vertical="center" wrapText="1"/>
    </xf>
    <xf numFmtId="164" fontId="20" fillId="0" borderId="2" xfId="0" applyNumberFormat="1" applyFont="1" applyBorder="1" applyAlignment="1">
      <alignment horizontal="center" vertical="center" wrapText="1"/>
    </xf>
    <xf numFmtId="164" fontId="16" fillId="0" borderId="2" xfId="0" applyFont="1" applyBorder="1" applyAlignment="1">
      <alignment horizontal="center" vertical="top" wrapText="1"/>
    </xf>
    <xf numFmtId="164" fontId="16" fillId="0" borderId="2" xfId="0" applyNumberFormat="1" applyFont="1" applyBorder="1" applyAlignment="1">
      <alignment horizontal="left" vertical="center" wrapText="1"/>
    </xf>
    <xf numFmtId="164" fontId="16" fillId="0" borderId="2" xfId="0" applyFont="1" applyBorder="1" applyAlignment="1">
      <alignment horizontal="left" vertical="center" wrapText="1"/>
    </xf>
    <xf numFmtId="164" fontId="21" fillId="0" borderId="2" xfId="0" applyNumberFormat="1" applyFont="1" applyBorder="1" applyAlignment="1">
      <alignment horizontal="center" vertical="center" wrapText="1"/>
    </xf>
    <xf numFmtId="164" fontId="16" fillId="0" borderId="2" xfId="0" applyNumberFormat="1" applyFont="1" applyBorder="1" applyAlignment="1">
      <alignment horizontal="center" vertical="center" wrapText="1"/>
    </xf>
    <xf numFmtId="164" fontId="16" fillId="0" borderId="0" xfId="0" applyFont="1" applyAlignment="1">
      <alignment horizontal="left" wrapText="1"/>
    </xf>
    <xf numFmtId="164" fontId="17" fillId="0" borderId="0" xfId="0" applyFont="1" applyAlignment="1">
      <alignment horizontal="left" wrapText="1"/>
    </xf>
    <xf numFmtId="164" fontId="16" fillId="0" borderId="2" xfId="0" applyFont="1" applyBorder="1" applyAlignment="1">
      <alignment horizontal="left" vertical="top" wrapText="1"/>
    </xf>
    <xf numFmtId="164" fontId="16" fillId="0" borderId="2" xfId="0" applyFont="1" applyBorder="1" applyAlignment="1">
      <alignment horizontal="center" vertical="center" wrapText="1"/>
    </xf>
    <xf numFmtId="164" fontId="20" fillId="0" borderId="3" xfId="0" applyFont="1" applyBorder="1" applyAlignment="1">
      <alignment horizontal="center" vertical="center" wrapText="1"/>
    </xf>
    <xf numFmtId="164" fontId="16" fillId="0" borderId="2" xfId="0" applyFont="1" applyFill="1" applyBorder="1" applyAlignment="1">
      <alignment horizontal="center" vertical="center"/>
    </xf>
    <xf numFmtId="164" fontId="16" fillId="0" borderId="2" xfId="0" applyFont="1" applyBorder="1" applyAlignment="1">
      <alignment horizontal="left" vertical="center"/>
    </xf>
    <xf numFmtId="164" fontId="16" fillId="0" borderId="0" xfId="0" applyNumberFormat="1" applyFont="1" applyBorder="1" applyAlignment="1">
      <alignment horizontal="left"/>
    </xf>
    <xf numFmtId="164" fontId="20" fillId="0" borderId="0" xfId="0" applyFont="1" applyBorder="1" applyAlignment="1">
      <alignment horizontal="left" vertical="center"/>
    </xf>
    <xf numFmtId="164" fontId="20" fillId="0" borderId="0" xfId="0" applyNumberFormat="1" applyFont="1" applyBorder="1" applyAlignment="1">
      <alignment horizontal="left" vertical="center"/>
    </xf>
    <xf numFmtId="164" fontId="22" fillId="0" borderId="0" xfId="0" applyFont="1" applyBorder="1" applyAlignment="1">
      <alignment horizontal="center" vertical="center" wrapText="1"/>
    </xf>
    <xf numFmtId="164" fontId="23" fillId="0" borderId="0" xfId="0" applyFont="1" applyBorder="1" applyAlignment="1">
      <alignment horizontal="center" vertical="center" wrapText="1" shrinkToFit="1"/>
    </xf>
    <xf numFmtId="164" fontId="24" fillId="0" borderId="0" xfId="0" applyFont="1" applyBorder="1" applyAlignment="1">
      <alignment horizontal="center" vertical="center"/>
    </xf>
    <xf numFmtId="164" fontId="24" fillId="0" borderId="0" xfId="0" applyFont="1" applyBorder="1" applyAlignment="1">
      <alignment horizontal="center" vertical="center" wrapText="1"/>
    </xf>
    <xf numFmtId="164" fontId="24" fillId="0" borderId="0" xfId="0" applyFont="1" applyAlignment="1">
      <alignment horizontal="center"/>
    </xf>
    <xf numFmtId="164" fontId="25" fillId="0" borderId="0" xfId="0" applyFont="1" applyBorder="1" applyAlignment="1">
      <alignment horizontal="center" vertical="center" wrapText="1" shrinkToFit="1"/>
    </xf>
    <xf numFmtId="164" fontId="22" fillId="0" borderId="0" xfId="0" applyFont="1" applyBorder="1" applyAlignment="1">
      <alignment horizontal="center" vertical="center"/>
    </xf>
    <xf numFmtId="164" fontId="22" fillId="0" borderId="0" xfId="0" applyFont="1" applyAlignment="1">
      <alignment horizontal="center"/>
    </xf>
    <xf numFmtId="164" fontId="16" fillId="0" borderId="0" xfId="0" applyFont="1" applyBorder="1" applyAlignment="1">
      <alignment horizontal="left" vertical="center" wrapText="1"/>
    </xf>
    <xf numFmtId="168" fontId="26" fillId="0" borderId="0" xfId="0" applyNumberFormat="1" applyFont="1" applyFill="1" applyAlignment="1">
      <alignment vertical="center"/>
    </xf>
    <xf numFmtId="164" fontId="27" fillId="0" borderId="0" xfId="0" applyFont="1" applyFill="1" applyBorder="1" applyAlignment="1">
      <alignment horizontal="center" vertical="center" wrapText="1"/>
    </xf>
    <xf numFmtId="168" fontId="26" fillId="0" borderId="0" xfId="0" applyNumberFormat="1" applyFont="1" applyFill="1" applyBorder="1" applyAlignment="1">
      <alignment horizontal="center" vertical="center"/>
    </xf>
    <xf numFmtId="164" fontId="27" fillId="0" borderId="0" xfId="0" applyFont="1" applyFill="1" applyAlignment="1">
      <alignment horizontal="center" vertical="center" wrapText="1"/>
    </xf>
    <xf numFmtId="164" fontId="27" fillId="0" borderId="0" xfId="0" applyFont="1" applyFill="1" applyAlignment="1">
      <alignment horizontal="right" vertical="center"/>
    </xf>
    <xf numFmtId="168" fontId="26" fillId="0" borderId="4" xfId="0" applyNumberFormat="1" applyFont="1" applyFill="1" applyBorder="1" applyAlignment="1">
      <alignment vertical="center"/>
    </xf>
    <xf numFmtId="164" fontId="26" fillId="0" borderId="4" xfId="0" applyFont="1" applyFill="1" applyBorder="1" applyAlignment="1">
      <alignment horizontal="center" vertical="center" wrapText="1"/>
    </xf>
    <xf numFmtId="168" fontId="26" fillId="0" borderId="4" xfId="0" applyNumberFormat="1" applyFont="1" applyFill="1" applyBorder="1" applyAlignment="1">
      <alignment horizontal="center" vertical="center"/>
    </xf>
    <xf numFmtId="164" fontId="26" fillId="0" borderId="4" xfId="0" applyFont="1" applyFill="1" applyBorder="1" applyAlignment="1">
      <alignment vertical="center" wrapText="1"/>
    </xf>
    <xf numFmtId="168" fontId="26" fillId="0" borderId="4" xfId="0" applyNumberFormat="1" applyFont="1" applyBorder="1" applyAlignment="1">
      <alignment vertical="center"/>
    </xf>
    <xf numFmtId="164" fontId="26" fillId="0" borderId="4" xfId="0" applyFont="1" applyBorder="1" applyAlignment="1">
      <alignment vertical="center" wrapText="1"/>
    </xf>
    <xf numFmtId="164" fontId="26" fillId="0" borderId="4" xfId="0" applyFont="1" applyBorder="1" applyAlignment="1">
      <alignment horizontal="center" vertical="center" wrapText="1"/>
    </xf>
    <xf numFmtId="169" fontId="26" fillId="0" borderId="4" xfId="0" applyNumberFormat="1" applyFont="1" applyBorder="1" applyAlignment="1">
      <alignment horizontal="center" vertical="center" wrapText="1"/>
    </xf>
    <xf numFmtId="168" fontId="26" fillId="0" borderId="4" xfId="0" applyNumberFormat="1" applyFont="1" applyBorder="1" applyAlignment="1">
      <alignment horizontal="center" vertical="center"/>
    </xf>
    <xf numFmtId="164" fontId="16" fillId="0" borderId="0" xfId="0" applyFont="1" applyAlignment="1">
      <alignment horizontal="center" vertical="center"/>
    </xf>
    <xf numFmtId="168" fontId="26" fillId="0" borderId="4" xfId="0" applyNumberFormat="1" applyFont="1" applyBorder="1" applyAlignment="1">
      <alignment horizontal="left" vertical="center"/>
    </xf>
    <xf numFmtId="164" fontId="0" fillId="0" borderId="4" xfId="0" applyFont="1" applyBorder="1" applyAlignment="1">
      <alignment vertical="center" wrapText="1"/>
    </xf>
    <xf numFmtId="170" fontId="26" fillId="0" borderId="4" xfId="0" applyNumberFormat="1" applyFont="1" applyBorder="1" applyAlignment="1">
      <alignment horizontal="center" vertical="center"/>
    </xf>
    <xf numFmtId="164" fontId="20" fillId="0" borderId="4" xfId="0" applyFont="1" applyFill="1" applyBorder="1" applyAlignment="1">
      <alignment vertical="center" wrapText="1"/>
    </xf>
    <xf numFmtId="164" fontId="26" fillId="0" borderId="0" xfId="0" applyFont="1" applyBorder="1" applyAlignment="1">
      <alignment horizontal="center" vertical="center"/>
    </xf>
    <xf numFmtId="164" fontId="26" fillId="0" borderId="4" xfId="0" applyFont="1" applyFill="1" applyBorder="1" applyAlignment="1">
      <alignment horizontal="left" vertical="center" wrapText="1"/>
    </xf>
    <xf numFmtId="168" fontId="26" fillId="0" borderId="4" xfId="0" applyNumberFormat="1" applyFont="1" applyFill="1" applyBorder="1" applyAlignment="1">
      <alignment horizontal="center" vertical="center" wrapText="1"/>
    </xf>
    <xf numFmtId="164" fontId="26" fillId="0" borderId="0" xfId="0" applyFont="1" applyFill="1" applyAlignment="1">
      <alignment horizontal="center" vertical="center"/>
    </xf>
    <xf numFmtId="164" fontId="26" fillId="0" borderId="0" xfId="0" applyFont="1" applyFill="1" applyAlignment="1">
      <alignment horizontal="left" vertical="center" wrapText="1"/>
    </xf>
    <xf numFmtId="164" fontId="27" fillId="0" borderId="0" xfId="39" applyFont="1" applyFill="1" applyBorder="1" applyAlignment="1" applyProtection="1">
      <alignment horizontal="center" vertical="center" wrapText="1"/>
      <protection/>
    </xf>
    <xf numFmtId="164" fontId="17" fillId="0" borderId="0" xfId="0" applyFont="1" applyAlignment="1">
      <alignment/>
    </xf>
    <xf numFmtId="164" fontId="17" fillId="0" borderId="0" xfId="0" applyFont="1" applyFill="1" applyAlignment="1">
      <alignment horizontal="center"/>
    </xf>
    <xf numFmtId="164" fontId="18" fillId="0" borderId="0" xfId="0" applyFont="1" applyBorder="1" applyAlignment="1">
      <alignment horizontal="center" vertical="center"/>
    </xf>
    <xf numFmtId="168" fontId="16" fillId="0" borderId="0" xfId="0" applyNumberFormat="1" applyFont="1" applyBorder="1" applyAlignment="1">
      <alignment horizontal="center" vertical="center" wrapText="1"/>
    </xf>
    <xf numFmtId="164" fontId="16" fillId="0" borderId="0" xfId="0" applyNumberFormat="1" applyFont="1" applyBorder="1" applyAlignment="1">
      <alignment horizontal="center" vertical="center"/>
    </xf>
    <xf numFmtId="164" fontId="16" fillId="0" borderId="0" xfId="0" applyFont="1" applyAlignment="1">
      <alignment/>
    </xf>
    <xf numFmtId="164" fontId="16" fillId="0" borderId="0" xfId="0" applyFont="1" applyAlignment="1">
      <alignment horizontal="left" vertical="center" wrapText="1"/>
    </xf>
    <xf numFmtId="164" fontId="16" fillId="0" borderId="0" xfId="0" applyFont="1" applyAlignment="1">
      <alignment horizontal="center" wrapText="1"/>
    </xf>
    <xf numFmtId="164" fontId="16" fillId="0" borderId="0" xfId="0" applyFont="1" applyFill="1" applyAlignment="1">
      <alignment horizontal="center" wrapText="1"/>
    </xf>
    <xf numFmtId="164" fontId="20" fillId="0" borderId="4" xfId="0" applyFont="1" applyBorder="1" applyAlignment="1">
      <alignment horizontal="center" vertical="center" wrapText="1"/>
    </xf>
    <xf numFmtId="164" fontId="16" fillId="0" borderId="4" xfId="0" applyFont="1" applyBorder="1" applyAlignment="1">
      <alignment horizontal="center" vertical="center" wrapText="1"/>
    </xf>
    <xf numFmtId="164" fontId="20" fillId="0" borderId="4" xfId="0" applyNumberFormat="1" applyFont="1" applyBorder="1" applyAlignment="1">
      <alignment horizontal="center" vertical="center" wrapText="1" shrinkToFit="1"/>
    </xf>
    <xf numFmtId="164" fontId="20" fillId="0" borderId="4" xfId="0" applyFont="1" applyBorder="1" applyAlignment="1">
      <alignment horizontal="center" wrapText="1"/>
    </xf>
    <xf numFmtId="164" fontId="20" fillId="0" borderId="0" xfId="0" applyFont="1" applyBorder="1" applyAlignment="1">
      <alignment horizontal="center" vertical="center" wrapText="1"/>
    </xf>
    <xf numFmtId="164" fontId="16" fillId="0" borderId="4" xfId="0" applyFont="1" applyBorder="1" applyAlignment="1">
      <alignment horizontal="center"/>
    </xf>
    <xf numFmtId="168" fontId="20" fillId="0" borderId="4" xfId="0" applyNumberFormat="1" applyFont="1" applyBorder="1" applyAlignment="1">
      <alignment horizontal="center"/>
    </xf>
    <xf numFmtId="166" fontId="17" fillId="0" borderId="4" xfId="0" applyNumberFormat="1" applyFont="1" applyBorder="1" applyAlignment="1">
      <alignment horizontal="center"/>
    </xf>
    <xf numFmtId="168" fontId="20" fillId="0" borderId="0" xfId="0" applyNumberFormat="1" applyFont="1" applyBorder="1" applyAlignment="1">
      <alignment horizontal="center" vertical="center"/>
    </xf>
    <xf numFmtId="164" fontId="16" fillId="9" borderId="4" xfId="0" applyFont="1" applyFill="1" applyBorder="1" applyAlignment="1">
      <alignment horizontal="center" vertical="center" wrapText="1"/>
    </xf>
    <xf numFmtId="164" fontId="20" fillId="9" borderId="4" xfId="0" applyFont="1" applyFill="1" applyBorder="1" applyAlignment="1">
      <alignment horizontal="center" vertical="center" wrapText="1"/>
    </xf>
    <xf numFmtId="164" fontId="16" fillId="9" borderId="4" xfId="0" applyFont="1" applyFill="1" applyBorder="1" applyAlignment="1">
      <alignment horizontal="center"/>
    </xf>
    <xf numFmtId="164" fontId="20" fillId="0" borderId="4" xfId="0" applyFont="1" applyFill="1" applyBorder="1" applyAlignment="1">
      <alignment horizontal="center" vertical="center" wrapText="1"/>
    </xf>
    <xf numFmtId="164" fontId="16" fillId="0" borderId="4" xfId="0" applyFont="1" applyFill="1" applyBorder="1" applyAlignment="1">
      <alignment horizontal="center" vertical="center" wrapText="1"/>
    </xf>
    <xf numFmtId="164" fontId="16" fillId="0" borderId="4" xfId="0" applyFont="1" applyFill="1" applyBorder="1" applyAlignment="1">
      <alignment horizontal="center"/>
    </xf>
    <xf numFmtId="164" fontId="20" fillId="0" borderId="4" xfId="0" applyFont="1" applyBorder="1" applyAlignment="1">
      <alignment horizontal="center" vertical="center"/>
    </xf>
    <xf numFmtId="164" fontId="16" fillId="0" borderId="0" xfId="0" applyFont="1" applyBorder="1" applyAlignment="1">
      <alignment horizontal="center" wrapText="1"/>
    </xf>
    <xf numFmtId="164" fontId="16" fillId="0" borderId="0" xfId="0" applyFont="1" applyFill="1" applyBorder="1" applyAlignment="1">
      <alignment horizontal="center" wrapText="1"/>
    </xf>
    <xf numFmtId="164" fontId="15" fillId="0" borderId="0" xfId="0" applyFont="1" applyFill="1" applyAlignment="1">
      <alignment horizontal="center"/>
    </xf>
    <xf numFmtId="164" fontId="17" fillId="0" borderId="0" xfId="0" applyFont="1" applyAlignment="1">
      <alignment wrapText="1"/>
    </xf>
    <xf numFmtId="164" fontId="16" fillId="0" borderId="0" xfId="0" applyFont="1" applyAlignment="1">
      <alignment/>
    </xf>
    <xf numFmtId="164" fontId="16" fillId="0" borderId="0" xfId="0" applyFont="1" applyAlignment="1">
      <alignment vertical="center"/>
    </xf>
    <xf numFmtId="164" fontId="16" fillId="0" borderId="0" xfId="0" applyFont="1" applyBorder="1" applyAlignment="1">
      <alignment horizontal="center" vertical="center" wrapText="1"/>
    </xf>
    <xf numFmtId="164" fontId="16" fillId="0" borderId="0" xfId="0" applyFont="1" applyAlignment="1">
      <alignment wrapText="1"/>
    </xf>
    <xf numFmtId="164" fontId="18" fillId="0" borderId="4" xfId="0" applyFont="1" applyBorder="1" applyAlignment="1">
      <alignment horizontal="center" vertical="top" wrapText="1"/>
    </xf>
    <xf numFmtId="164" fontId="18" fillId="0" borderId="4" xfId="0" applyFont="1" applyBorder="1" applyAlignment="1">
      <alignment horizontal="left" vertical="top" wrapText="1"/>
    </xf>
    <xf numFmtId="164" fontId="18" fillId="0" borderId="4" xfId="0" applyFont="1" applyBorder="1" applyAlignment="1">
      <alignment vertical="top" wrapText="1"/>
    </xf>
    <xf numFmtId="164" fontId="16" fillId="0" borderId="4" xfId="0" applyNumberFormat="1" applyFont="1" applyBorder="1" applyAlignment="1">
      <alignment horizontal="center" wrapText="1"/>
    </xf>
    <xf numFmtId="164" fontId="16" fillId="9" borderId="4" xfId="0" applyNumberFormat="1" applyFont="1" applyFill="1" applyBorder="1" applyAlignment="1">
      <alignment horizontal="center" wrapText="1"/>
    </xf>
    <xf numFmtId="164" fontId="16" fillId="9" borderId="0" xfId="0" applyFont="1" applyFill="1" applyAlignment="1">
      <alignment/>
    </xf>
    <xf numFmtId="164" fontId="16" fillId="10" borderId="0" xfId="0" applyFont="1" applyFill="1" applyAlignment="1">
      <alignment/>
    </xf>
    <xf numFmtId="164" fontId="17" fillId="10" borderId="0" xfId="0" applyFont="1" applyFill="1" applyAlignment="1">
      <alignment/>
    </xf>
    <xf numFmtId="164" fontId="16" fillId="0" borderId="4" xfId="0" applyNumberFormat="1" applyFont="1" applyFill="1" applyBorder="1" applyAlignment="1">
      <alignment horizontal="center" wrapText="1"/>
    </xf>
    <xf numFmtId="164" fontId="16" fillId="0" borderId="0" xfId="0" applyFont="1" applyFill="1" applyAlignment="1">
      <alignment/>
    </xf>
    <xf numFmtId="164" fontId="17" fillId="0" borderId="0" xfId="0" applyFont="1" applyFill="1" applyAlignment="1">
      <alignment/>
    </xf>
    <xf numFmtId="164" fontId="28" fillId="0" borderId="4" xfId="0" applyNumberFormat="1" applyFont="1" applyFill="1" applyBorder="1" applyAlignment="1">
      <alignment horizontal="center" wrapText="1"/>
    </xf>
    <xf numFmtId="169" fontId="16" fillId="0" borderId="4" xfId="0" applyNumberFormat="1" applyFont="1" applyFill="1" applyBorder="1" applyAlignment="1">
      <alignment horizontal="center" vertical="center" wrapText="1"/>
    </xf>
    <xf numFmtId="164" fontId="17" fillId="9" borderId="0" xfId="0" applyFont="1" applyFill="1" applyAlignment="1">
      <alignment/>
    </xf>
    <xf numFmtId="164" fontId="29" fillId="9" borderId="4" xfId="0" applyFont="1" applyFill="1" applyBorder="1" applyAlignment="1">
      <alignment horizontal="center" vertical="center" wrapText="1"/>
    </xf>
    <xf numFmtId="164" fontId="16" fillId="0" borderId="0" xfId="0" applyNumberFormat="1" applyFont="1" applyFill="1" applyBorder="1" applyAlignment="1">
      <alignment horizontal="center" wrapText="1"/>
    </xf>
    <xf numFmtId="164" fontId="16" fillId="0" borderId="0" xfId="0" applyFont="1" applyFill="1" applyBorder="1" applyAlignment="1">
      <alignment horizontal="center" vertical="center" wrapText="1"/>
    </xf>
    <xf numFmtId="164" fontId="30" fillId="0" borderId="4" xfId="0" applyFont="1" applyFill="1" applyBorder="1" applyAlignment="1">
      <alignment horizontal="left" wrapText="1"/>
    </xf>
    <xf numFmtId="164" fontId="30" fillId="0" borderId="4" xfId="0" applyFont="1" applyBorder="1" applyAlignment="1">
      <alignment horizontal="center" vertical="center" wrapText="1"/>
    </xf>
    <xf numFmtId="164" fontId="30" fillId="0" borderId="4" xfId="0" applyFont="1" applyFill="1" applyBorder="1" applyAlignment="1">
      <alignment horizontal="center" vertical="center" wrapText="1"/>
    </xf>
    <xf numFmtId="164" fontId="30" fillId="0" borderId="4" xfId="0" applyNumberFormat="1" applyFont="1" applyFill="1" applyBorder="1" applyAlignment="1">
      <alignment horizontal="center"/>
    </xf>
    <xf numFmtId="164" fontId="16" fillId="0" borderId="0" xfId="0" applyFont="1" applyFill="1" applyBorder="1" applyAlignment="1">
      <alignment horizontal="center"/>
    </xf>
    <xf numFmtId="164" fontId="16" fillId="0" borderId="0" xfId="0" applyFont="1" applyFill="1" applyAlignment="1">
      <alignment vertical="center"/>
    </xf>
    <xf numFmtId="164" fontId="16" fillId="0" borderId="4" xfId="0" applyFont="1" applyFill="1" applyBorder="1" applyAlignment="1">
      <alignment horizontal="left" vertical="center" wrapText="1"/>
    </xf>
    <xf numFmtId="164" fontId="16" fillId="0" borderId="2" xfId="0" applyNumberFormat="1" applyFont="1" applyFill="1" applyBorder="1" applyAlignment="1">
      <alignment horizontal="center" wrapText="1"/>
    </xf>
    <xf numFmtId="164" fontId="16" fillId="0" borderId="2" xfId="0" applyFont="1" applyFill="1" applyBorder="1" applyAlignment="1">
      <alignment horizontal="left" vertical="center" wrapText="1"/>
    </xf>
    <xf numFmtId="164" fontId="16" fillId="0" borderId="0" xfId="0" applyFont="1" applyFill="1" applyBorder="1" applyAlignment="1">
      <alignment horizontal="left" vertical="center"/>
    </xf>
    <xf numFmtId="164" fontId="16" fillId="0" borderId="2" xfId="0" applyFont="1" applyFill="1" applyBorder="1" applyAlignment="1">
      <alignment horizontal="center"/>
    </xf>
    <xf numFmtId="164" fontId="16" fillId="0" borderId="0" xfId="0" applyFont="1" applyBorder="1" applyAlignment="1">
      <alignment horizontal="left" wrapText="1"/>
    </xf>
    <xf numFmtId="164" fontId="16" fillId="0" borderId="0" xfId="0" applyFont="1" applyBorder="1" applyAlignment="1">
      <alignment horizontal="center"/>
    </xf>
    <xf numFmtId="164" fontId="16" fillId="0" borderId="0" xfId="0" applyFont="1" applyBorder="1" applyAlignment="1">
      <alignment horizontal="center" vertical="center"/>
    </xf>
    <xf numFmtId="164" fontId="31" fillId="0" borderId="0" xfId="0" applyFont="1" applyAlignment="1">
      <alignment vertical="center"/>
    </xf>
    <xf numFmtId="164" fontId="31" fillId="0" borderId="0" xfId="0" applyFont="1" applyAlignment="1">
      <alignment vertical="center" wrapText="1"/>
    </xf>
    <xf numFmtId="164" fontId="31" fillId="0" borderId="0" xfId="0" applyFont="1" applyAlignment="1">
      <alignment horizontal="center" vertical="center"/>
    </xf>
    <xf numFmtId="164" fontId="31" fillId="0" borderId="0" xfId="0" applyFont="1" applyFill="1" applyAlignment="1">
      <alignment horizontal="center" vertical="center"/>
    </xf>
    <xf numFmtId="164" fontId="31" fillId="0" borderId="0" xfId="0" applyFont="1" applyAlignment="1">
      <alignment horizontal="left" vertical="center"/>
    </xf>
    <xf numFmtId="164" fontId="32" fillId="0" borderId="0" xfId="0" applyFont="1" applyBorder="1" applyAlignment="1">
      <alignment horizontal="center" vertical="center" wrapText="1"/>
    </xf>
    <xf numFmtId="164" fontId="31" fillId="0" borderId="0" xfId="0" applyFont="1" applyAlignment="1">
      <alignment/>
    </xf>
    <xf numFmtId="164" fontId="31" fillId="0" borderId="0" xfId="0" applyFont="1" applyBorder="1" applyAlignment="1">
      <alignment vertical="center" wrapText="1"/>
    </xf>
    <xf numFmtId="164" fontId="31" fillId="0" borderId="0" xfId="0" applyFont="1" applyFill="1" applyAlignment="1">
      <alignment/>
    </xf>
    <xf numFmtId="164" fontId="31" fillId="0" borderId="2" xfId="0" applyFont="1" applyBorder="1" applyAlignment="1">
      <alignment horizontal="center" vertical="center" wrapText="1"/>
    </xf>
    <xf numFmtId="164" fontId="33" fillId="0" borderId="2" xfId="0" applyFont="1" applyBorder="1" applyAlignment="1">
      <alignment horizontal="center" vertical="center" wrapText="1" shrinkToFit="1"/>
    </xf>
    <xf numFmtId="164" fontId="33" fillId="0" borderId="2" xfId="0" applyFont="1" applyBorder="1" applyAlignment="1">
      <alignment horizontal="center" vertical="center" wrapText="1"/>
    </xf>
    <xf numFmtId="164" fontId="31" fillId="0" borderId="2" xfId="0" applyFont="1" applyFill="1" applyBorder="1" applyAlignment="1">
      <alignment horizontal="center" vertical="center" wrapText="1"/>
    </xf>
    <xf numFmtId="164" fontId="31" fillId="0" borderId="0" xfId="0" applyFont="1" applyAlignment="1">
      <alignment horizontal="center"/>
    </xf>
    <xf numFmtId="164" fontId="33" fillId="0" borderId="2" xfId="0" applyFont="1" applyFill="1" applyBorder="1" applyAlignment="1">
      <alignment horizontal="center" vertical="center" wrapText="1" shrinkToFit="1"/>
    </xf>
    <xf numFmtId="164" fontId="31" fillId="0" borderId="4" xfId="0" applyFont="1" applyBorder="1" applyAlignment="1">
      <alignment horizontal="center"/>
    </xf>
    <xf numFmtId="164" fontId="31" fillId="0" borderId="2" xfId="0" applyFont="1" applyBorder="1" applyAlignment="1">
      <alignment vertical="center" wrapText="1"/>
    </xf>
    <xf numFmtId="164" fontId="33" fillId="0" borderId="0" xfId="0" applyFont="1" applyBorder="1" applyAlignment="1">
      <alignment horizontal="left" vertical="center"/>
    </xf>
    <xf numFmtId="164" fontId="33" fillId="0" borderId="0" xfId="0" applyFont="1" applyBorder="1" applyAlignment="1">
      <alignment horizontal="center" vertical="center"/>
    </xf>
    <xf numFmtId="164" fontId="31" fillId="0" borderId="0" xfId="0" applyFont="1" applyFill="1" applyAlignment="1">
      <alignment vertical="center"/>
    </xf>
    <xf numFmtId="164" fontId="31" fillId="0" borderId="0" xfId="0" applyFont="1" applyBorder="1" applyAlignment="1">
      <alignment horizontal="left" vertical="center"/>
    </xf>
    <xf numFmtId="164" fontId="31" fillId="0" borderId="0" xfId="0" applyFont="1" applyBorder="1" applyAlignment="1">
      <alignment horizontal="center" vertical="center"/>
    </xf>
    <xf numFmtId="164" fontId="34" fillId="0" borderId="0" xfId="0" applyFont="1" applyAlignment="1">
      <alignment/>
    </xf>
    <xf numFmtId="164" fontId="34" fillId="0" borderId="0" xfId="0" applyFont="1" applyBorder="1" applyAlignment="1">
      <alignment horizontal="center" vertical="center"/>
    </xf>
    <xf numFmtId="164" fontId="20" fillId="0" borderId="2" xfId="0" applyFont="1" applyBorder="1" applyAlignment="1">
      <alignment horizontal="center" vertical="center" wrapText="1" shrinkToFit="1"/>
    </xf>
    <xf numFmtId="171" fontId="16" fillId="0" borderId="2" xfId="0" applyNumberFormat="1" applyFont="1" applyBorder="1" applyAlignment="1">
      <alignment horizontal="center" vertical="center" wrapText="1"/>
    </xf>
    <xf numFmtId="164" fontId="33" fillId="0" borderId="2" xfId="0" applyFont="1" applyBorder="1" applyAlignment="1">
      <alignment horizontal="center" vertical="center"/>
    </xf>
    <xf numFmtId="166" fontId="31" fillId="0" borderId="2" xfId="40" applyNumberFormat="1" applyFont="1" applyFill="1" applyBorder="1" applyAlignment="1" applyProtection="1">
      <alignment horizontal="center" vertical="center" wrapText="1"/>
      <protection/>
    </xf>
    <xf numFmtId="164" fontId="34" fillId="0" borderId="0" xfId="0" applyFont="1" applyFill="1" applyAlignment="1">
      <alignment/>
    </xf>
    <xf numFmtId="164" fontId="36" fillId="0" borderId="0" xfId="0" applyFont="1" applyBorder="1" applyAlignment="1">
      <alignment horizontal="left" vertical="center"/>
    </xf>
    <xf numFmtId="164" fontId="36" fillId="0" borderId="0" xfId="0" applyFont="1" applyBorder="1" applyAlignment="1">
      <alignment horizontal="right" vertical="center"/>
    </xf>
    <xf numFmtId="164" fontId="36" fillId="0" borderId="0" xfId="0" applyFont="1" applyBorder="1" applyAlignment="1">
      <alignment vertical="center"/>
    </xf>
    <xf numFmtId="164" fontId="15" fillId="0" borderId="0" xfId="0" applyFont="1" applyAlignment="1">
      <alignment vertical="center"/>
    </xf>
    <xf numFmtId="164" fontId="37" fillId="0" borderId="0" xfId="0" applyFont="1" applyAlignment="1">
      <alignment/>
    </xf>
    <xf numFmtId="164" fontId="0" fillId="0" borderId="0" xfId="0" applyAlignment="1">
      <alignment horizontal="center" vertical="center"/>
    </xf>
    <xf numFmtId="164" fontId="0" fillId="0" borderId="0" xfId="0" applyFill="1" applyAlignment="1">
      <alignment/>
    </xf>
    <xf numFmtId="164" fontId="38" fillId="0" borderId="0" xfId="0" applyFont="1" applyBorder="1" applyAlignment="1">
      <alignment horizontal="center" vertical="center" wrapText="1"/>
    </xf>
    <xf numFmtId="164" fontId="16" fillId="0" borderId="0" xfId="0" applyFont="1" applyAlignment="1">
      <alignment horizontal="center" vertical="center" wrapText="1"/>
    </xf>
    <xf numFmtId="171" fontId="31" fillId="0" borderId="2" xfId="0" applyNumberFormat="1" applyFont="1" applyFill="1" applyBorder="1" applyAlignment="1">
      <alignment horizontal="center" vertical="center" wrapText="1"/>
    </xf>
    <xf numFmtId="164" fontId="39" fillId="0" borderId="2" xfId="0" applyFont="1" applyBorder="1" applyAlignment="1">
      <alignment horizontal="center" vertical="center" wrapText="1"/>
    </xf>
    <xf numFmtId="164" fontId="31" fillId="0" borderId="2" xfId="40" applyFont="1" applyFill="1" applyBorder="1" applyAlignment="1" applyProtection="1">
      <alignment horizontal="center" vertical="center" wrapText="1"/>
      <protection/>
    </xf>
    <xf numFmtId="164" fontId="39" fillId="0" borderId="2" xfId="0" applyFont="1" applyFill="1" applyBorder="1" applyAlignment="1">
      <alignment horizontal="center" vertical="center" wrapText="1"/>
    </xf>
    <xf numFmtId="164" fontId="39" fillId="9" borderId="2" xfId="0" applyFont="1" applyFill="1" applyBorder="1" applyAlignment="1">
      <alignment horizontal="center" vertical="center" wrapText="1"/>
    </xf>
    <xf numFmtId="168" fontId="39" fillId="9" borderId="2" xfId="0" applyNumberFormat="1" applyFont="1" applyFill="1" applyBorder="1" applyAlignment="1">
      <alignment horizontal="center" vertical="center" wrapText="1"/>
    </xf>
    <xf numFmtId="164" fontId="39" fillId="0" borderId="4" xfId="0" applyFont="1" applyBorder="1" applyAlignment="1">
      <alignment horizontal="center" wrapText="1"/>
    </xf>
    <xf numFmtId="164" fontId="40" fillId="0" borderId="4" xfId="0" applyFont="1" applyBorder="1" applyAlignment="1">
      <alignment horizontal="center" vertical="center" wrapText="1"/>
    </xf>
    <xf numFmtId="164" fontId="39" fillId="0" borderId="4" xfId="0" applyFont="1" applyBorder="1" applyAlignment="1">
      <alignment wrapText="1"/>
    </xf>
    <xf numFmtId="164" fontId="33" fillId="0" borderId="0" xfId="0" applyFont="1" applyBorder="1" applyAlignment="1">
      <alignment horizontal="left" vertical="center" wrapText="1"/>
    </xf>
    <xf numFmtId="164" fontId="31" fillId="0" borderId="0" xfId="0" applyFont="1" applyBorder="1" applyAlignment="1">
      <alignment horizontal="center" vertical="center" wrapText="1"/>
    </xf>
    <xf numFmtId="164" fontId="33" fillId="0" borderId="0" xfId="0" applyFont="1" applyBorder="1" applyAlignment="1">
      <alignment horizontal="right" vertical="center"/>
    </xf>
    <xf numFmtId="164" fontId="33" fillId="0" borderId="0" xfId="0" applyFont="1" applyFill="1" applyBorder="1" applyAlignment="1">
      <alignment horizontal="left" vertical="center"/>
    </xf>
    <xf numFmtId="164" fontId="33" fillId="0" borderId="0" xfId="0" applyFont="1" applyBorder="1" applyAlignment="1">
      <alignment vertical="center"/>
    </xf>
    <xf numFmtId="164" fontId="31" fillId="0" borderId="0" xfId="0" applyFont="1" applyBorder="1" applyAlignment="1">
      <alignment horizontal="left" vertical="center" wrapText="1"/>
    </xf>
  </cellXfs>
  <cellStyles count="2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yperlink 1" xfId="30"/>
    <cellStyle name="Neutral 1" xfId="31"/>
    <cellStyle name="Note 1" xfId="32"/>
    <cellStyle name="Status 1" xfId="33"/>
    <cellStyle name="Text 1" xfId="34"/>
    <cellStyle name="Warning 1" xfId="35"/>
    <cellStyle name="Заголовок 1" xfId="36"/>
    <cellStyle name="Результат 1" xfId="37"/>
    <cellStyle name="Результат2 1" xfId="38"/>
    <cellStyle name="Excel_BuiltIn_Пояснение 1" xfId="39"/>
    <cellStyle name="Excel Built-in Explanatory Text" xfId="4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0A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1"/>
  <sheetViews>
    <sheetView workbookViewId="0" topLeftCell="A25">
      <selection activeCell="I36" sqref="I36"/>
    </sheetView>
  </sheetViews>
  <sheetFormatPr defaultColWidth="8.796875" defaultRowHeight="14.25" customHeight="1"/>
  <cols>
    <col min="1" max="1" width="11.8984375" style="1" customWidth="1"/>
    <col min="2" max="6" width="10.69921875" style="1" customWidth="1"/>
    <col min="7" max="7" width="12.69921875" style="1" customWidth="1"/>
    <col min="8" max="8" width="6.3984375" style="1" customWidth="1"/>
    <col min="9" max="9" width="12.69921875" style="1" customWidth="1"/>
    <col min="10" max="64" width="8.796875" style="1" customWidth="1"/>
    <col min="65" max="16384" width="10.296875" style="0" customWidth="1"/>
  </cols>
  <sheetData>
    <row r="2" spans="1:7" ht="14.25" customHeight="1">
      <c r="A2" s="2" t="s">
        <v>0</v>
      </c>
      <c r="B2" s="2"/>
      <c r="C2" s="2"/>
      <c r="D2" s="2"/>
      <c r="E2" s="2"/>
      <c r="F2" s="2"/>
      <c r="G2" s="2"/>
    </row>
    <row r="4" spans="1:2" ht="14.25" customHeight="1">
      <c r="A4" s="1" t="s">
        <v>1</v>
      </c>
      <c r="B4" s="1" t="s">
        <v>2</v>
      </c>
    </row>
    <row r="5" spans="1:2" ht="14.25" customHeight="1">
      <c r="A5" s="1" t="s">
        <v>3</v>
      </c>
      <c r="B5" s="3">
        <v>44570</v>
      </c>
    </row>
    <row r="6" ht="14.25" customHeight="1">
      <c r="A6" s="4"/>
    </row>
    <row r="7" ht="14.25" customHeight="1">
      <c r="A7" s="4"/>
    </row>
    <row r="8" ht="14.25" customHeight="1">
      <c r="A8" s="4"/>
    </row>
    <row r="9" ht="14.25" customHeight="1">
      <c r="A9" s="4"/>
    </row>
    <row r="10" ht="14.25" customHeight="1">
      <c r="A10" s="4"/>
    </row>
    <row r="11" ht="14.25" customHeight="1">
      <c r="A11" s="4"/>
    </row>
    <row r="12" ht="14.25" customHeight="1">
      <c r="A12" s="4"/>
    </row>
    <row r="13" spans="3:6" ht="14.25" customHeight="1">
      <c r="C13" s="5" t="s">
        <v>4</v>
      </c>
      <c r="D13" s="6" t="s">
        <v>5</v>
      </c>
      <c r="E13" s="6"/>
      <c r="F13" s="6"/>
    </row>
    <row r="19" spans="1:7" ht="14.25" customHeight="1">
      <c r="A19" s="5" t="s">
        <v>6</v>
      </c>
      <c r="B19" s="6" t="s">
        <v>7</v>
      </c>
      <c r="C19" s="6"/>
      <c r="D19" s="6"/>
      <c r="E19" s="6"/>
      <c r="F19" s="6"/>
      <c r="G19" s="6"/>
    </row>
    <row r="20" spans="1:7" ht="14.25" customHeight="1">
      <c r="A20" s="5" t="s">
        <v>8</v>
      </c>
      <c r="B20" s="6" t="s">
        <v>9</v>
      </c>
      <c r="C20" s="6"/>
      <c r="D20" s="6"/>
      <c r="E20" s="6"/>
      <c r="F20" s="6"/>
      <c r="G20" s="6"/>
    </row>
    <row r="21" spans="1:7" ht="14.25" customHeight="1">
      <c r="A21" s="5" t="s">
        <v>10</v>
      </c>
      <c r="B21" s="6" t="s">
        <v>11</v>
      </c>
      <c r="C21" s="6"/>
      <c r="D21" s="6"/>
      <c r="E21" s="6"/>
      <c r="F21" s="6"/>
      <c r="G21" s="6"/>
    </row>
    <row r="24" spans="2:7" ht="14.25" customHeight="1">
      <c r="B24" s="7" t="s">
        <v>12</v>
      </c>
      <c r="C24" s="7"/>
      <c r="D24" s="7"/>
      <c r="E24" s="7"/>
      <c r="F24" s="7"/>
      <c r="G24" s="7"/>
    </row>
    <row r="25" spans="2:7" ht="14.25" customHeight="1">
      <c r="B25" s="7" t="s">
        <v>13</v>
      </c>
      <c r="C25" s="7"/>
      <c r="D25" s="7"/>
      <c r="E25" s="7"/>
      <c r="F25" s="7"/>
      <c r="G25" s="7"/>
    </row>
    <row r="26" spans="2:7" ht="14.25" customHeight="1">
      <c r="B26" s="7" t="s">
        <v>14</v>
      </c>
      <c r="C26" s="7"/>
      <c r="D26" s="7"/>
      <c r="E26" s="7"/>
      <c r="F26" s="7"/>
      <c r="G26" s="7"/>
    </row>
    <row r="27" spans="2:7" ht="33.75" customHeight="1">
      <c r="B27" s="8" t="s">
        <v>15</v>
      </c>
      <c r="C27" s="8"/>
      <c r="D27" s="8"/>
      <c r="E27" s="8"/>
      <c r="F27" s="8"/>
      <c r="G27" s="8"/>
    </row>
    <row r="32" spans="1:3" ht="14.25" customHeight="1">
      <c r="A32" s="9"/>
      <c r="B32" s="9"/>
      <c r="C32" s="9"/>
    </row>
    <row r="33" spans="1:3" ht="14.25" customHeight="1">
      <c r="A33" s="10" t="s">
        <v>16</v>
      </c>
      <c r="B33" s="9"/>
      <c r="C33" s="9"/>
    </row>
    <row r="34" spans="1:6" ht="28.5" customHeight="1">
      <c r="A34" s="8" t="s">
        <v>17</v>
      </c>
      <c r="B34" s="8"/>
      <c r="C34" s="8"/>
      <c r="F34" s="5" t="s">
        <v>18</v>
      </c>
    </row>
    <row r="35" spans="1:3" ht="14.25" customHeight="1">
      <c r="A35" s="9"/>
      <c r="B35" s="9"/>
      <c r="C35" s="9"/>
    </row>
    <row r="36" spans="1:3" ht="14.25" customHeight="1">
      <c r="A36" s="9"/>
      <c r="B36" s="9"/>
      <c r="C36" s="9"/>
    </row>
    <row r="37" spans="1:3" ht="14.25" customHeight="1">
      <c r="A37" s="9"/>
      <c r="B37" s="9"/>
      <c r="C37" s="9"/>
    </row>
    <row r="38" spans="1:3" ht="14.25" customHeight="1">
      <c r="A38" s="9"/>
      <c r="B38" s="9"/>
      <c r="C38" s="9"/>
    </row>
    <row r="39" spans="1:3" ht="14.25" customHeight="1">
      <c r="A39" s="9"/>
      <c r="B39" s="9"/>
      <c r="C39" s="9"/>
    </row>
    <row r="40" spans="1:3" ht="14.25" customHeight="1">
      <c r="A40" s="10" t="s">
        <v>19</v>
      </c>
      <c r="B40" s="9"/>
      <c r="C40" s="9"/>
    </row>
    <row r="41" spans="1:6" ht="28.5" customHeight="1">
      <c r="A41" s="8" t="s">
        <v>20</v>
      </c>
      <c r="B41" s="8"/>
      <c r="C41" s="8"/>
      <c r="E41" s="1" t="s">
        <v>21</v>
      </c>
      <c r="F41" s="5"/>
    </row>
  </sheetData>
  <sheetProtection selectLockedCells="1" selectUnlockedCells="1"/>
  <mergeCells count="11">
    <mergeCell ref="A2:G2"/>
    <mergeCell ref="D13:F13"/>
    <mergeCell ref="B19:G19"/>
    <mergeCell ref="B20:G20"/>
    <mergeCell ref="B21:G21"/>
    <mergeCell ref="B24:G24"/>
    <mergeCell ref="B25:G25"/>
    <mergeCell ref="B26:G26"/>
    <mergeCell ref="B27:G27"/>
    <mergeCell ref="A34:C34"/>
    <mergeCell ref="A41:C41"/>
  </mergeCells>
  <printOptions/>
  <pageMargins left="0.525" right="0.4222222222222222" top="0.75" bottom="0.75" header="0.5118055555555555" footer="0.5118055555555555"/>
  <pageSetup horizontalDpi="300" verticalDpi="300" orientation="portrait" paperSize="9" scale="105"/>
</worksheet>
</file>

<file path=xl/worksheets/sheet2.xml><?xml version="1.0" encoding="utf-8"?>
<worksheet xmlns="http://schemas.openxmlformats.org/spreadsheetml/2006/main" xmlns:r="http://schemas.openxmlformats.org/officeDocument/2006/relationships">
  <dimension ref="A1:BL36"/>
  <sheetViews>
    <sheetView tabSelected="1" workbookViewId="0" topLeftCell="A1">
      <selection activeCell="A1" sqref="A1"/>
    </sheetView>
  </sheetViews>
  <sheetFormatPr defaultColWidth="8.796875" defaultRowHeight="15" customHeight="1"/>
  <cols>
    <col min="1" max="2" width="13.69921875" style="11" customWidth="1"/>
    <col min="3" max="3" width="18.69921875" style="11" customWidth="1"/>
    <col min="4" max="4" width="5.296875" style="11" customWidth="1"/>
    <col min="5" max="5" width="21.19921875" style="11" customWidth="1"/>
    <col min="6" max="63" width="10.19921875" style="11" customWidth="1"/>
    <col min="64" max="64" width="10.19921875" style="12" customWidth="1"/>
    <col min="65" max="16384" width="10.19921875" style="0" customWidth="1"/>
  </cols>
  <sheetData>
    <row r="1" spans="1:63" ht="12.75" customHeight="1">
      <c r="A1" s="13" t="s">
        <v>22</v>
      </c>
      <c r="B1" s="13"/>
      <c r="C1" s="13"/>
      <c r="D1" s="13"/>
      <c r="E1" s="13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</row>
    <row r="2" spans="1:5" ht="12.75" customHeight="1">
      <c r="A2" s="15" t="s">
        <v>23</v>
      </c>
      <c r="B2" s="15"/>
      <c r="C2" s="15"/>
      <c r="D2" s="15"/>
      <c r="E2" s="15"/>
    </row>
    <row r="3" spans="1:63" ht="24.75" customHeight="1">
      <c r="A3" s="16" t="s">
        <v>24</v>
      </c>
      <c r="B3" s="16"/>
      <c r="C3" s="16"/>
      <c r="D3" s="16"/>
      <c r="E3" s="16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</row>
    <row r="4" spans="1:63" ht="15.75" customHeight="1">
      <c r="A4" s="17">
        <f>Обложка!D13</f>
        <v>0</v>
      </c>
      <c r="B4" s="17"/>
      <c r="C4" s="16"/>
      <c r="D4" s="16"/>
      <c r="E4" s="16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</row>
    <row r="5" spans="1:63" ht="15.75" customHeight="1">
      <c r="A5" s="16" t="s">
        <v>25</v>
      </c>
      <c r="B5" s="16"/>
      <c r="C5" s="16"/>
      <c r="D5" s="18">
        <f>Обложка!B4</f>
        <v>0</v>
      </c>
      <c r="E5" s="18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</row>
    <row r="6" spans="1:63" ht="25.5" customHeight="1">
      <c r="A6" s="16" t="s">
        <v>26</v>
      </c>
      <c r="B6" s="16"/>
      <c r="C6" s="16"/>
      <c r="D6" s="16"/>
      <c r="E6" s="16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</row>
    <row r="7" spans="1:64" ht="14.25" customHeight="1">
      <c r="A7" s="19" t="s">
        <v>27</v>
      </c>
      <c r="B7" s="19"/>
      <c r="C7" s="19"/>
      <c r="D7" s="19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1"/>
    </row>
    <row r="8" spans="1:63" ht="14.25" customHeight="1">
      <c r="A8" s="22" t="s">
        <v>28</v>
      </c>
      <c r="B8" s="22"/>
      <c r="C8" s="22"/>
      <c r="D8" s="23" t="s">
        <v>29</v>
      </c>
      <c r="E8" s="19">
        <v>2000</v>
      </c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</row>
    <row r="9" spans="1:63" ht="14.25" customHeight="1">
      <c r="A9" s="22" t="s">
        <v>30</v>
      </c>
      <c r="B9" s="22"/>
      <c r="C9" s="22"/>
      <c r="D9" s="19" t="s">
        <v>31</v>
      </c>
      <c r="E9" s="19">
        <f>'Контрольный лист'!F44</f>
        <v>22</v>
      </c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</row>
    <row r="10" spans="1:64" ht="14.25" customHeight="1">
      <c r="A10" s="19" t="s">
        <v>32</v>
      </c>
      <c r="B10" s="19"/>
      <c r="C10" s="19"/>
      <c r="D10" s="19"/>
      <c r="E10" s="19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1"/>
    </row>
    <row r="11" spans="1:63" ht="14.25" customHeight="1">
      <c r="A11" s="22" t="s">
        <v>33</v>
      </c>
      <c r="B11" s="22"/>
      <c r="C11" s="22"/>
      <c r="D11" s="23" t="s">
        <v>34</v>
      </c>
      <c r="E11" s="19">
        <v>2000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</row>
    <row r="12" spans="1:64" ht="15.75" customHeight="1">
      <c r="A12" s="19" t="s">
        <v>35</v>
      </c>
      <c r="B12" s="19"/>
      <c r="C12" s="19"/>
      <c r="D12" s="19"/>
      <c r="E12" s="1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1"/>
    </row>
    <row r="13" spans="1:63" ht="36" customHeight="1">
      <c r="A13" s="24">
        <f>'Контрольный лист'!A44</f>
        <v>0</v>
      </c>
      <c r="B13" s="24">
        <f>'Контрольный лист'!B44</f>
        <v>0</v>
      </c>
      <c r="C13" s="25">
        <f>'Контрольный лист'!C44</f>
        <v>0</v>
      </c>
      <c r="D13" s="19" t="s">
        <v>31</v>
      </c>
      <c r="E13" s="25">
        <f>'Контрольный лист'!F44</f>
        <v>22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</row>
    <row r="14" spans="1:63" ht="47.25" customHeight="1">
      <c r="A14" s="24">
        <f>'Контрольный лист'!A45</f>
        <v>0</v>
      </c>
      <c r="B14" s="24">
        <f>'Контрольный лист'!B45</f>
        <v>0</v>
      </c>
      <c r="C14" s="25">
        <f>'Контрольный лист'!C45</f>
        <v>0</v>
      </c>
      <c r="D14" s="19" t="s">
        <v>31</v>
      </c>
      <c r="E14" s="25">
        <f>'Контрольный лист'!F45</f>
        <v>7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</row>
    <row r="15" spans="1:63" ht="46.5" customHeight="1">
      <c r="A15" s="24">
        <f>'Контрольный лист'!A46</f>
        <v>0</v>
      </c>
      <c r="B15" s="24">
        <f>'Контрольный лист'!B46</f>
        <v>0</v>
      </c>
      <c r="C15" s="25">
        <f>'Контрольный лист'!C46</f>
        <v>0</v>
      </c>
      <c r="D15" s="19" t="s">
        <v>31</v>
      </c>
      <c r="E15" s="25">
        <f>'Контрольный лист'!F46</f>
        <v>12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</row>
    <row r="16" spans="1:63" ht="46.5" customHeight="1">
      <c r="A16" s="24">
        <f>'Контрольный лист'!A47</f>
        <v>0</v>
      </c>
      <c r="B16" s="24">
        <f>'Контрольный лист'!B47</f>
        <v>0</v>
      </c>
      <c r="C16" s="25">
        <f>'Контрольный лист'!C47</f>
        <v>0</v>
      </c>
      <c r="D16" s="19" t="s">
        <v>31</v>
      </c>
      <c r="E16" s="25">
        <f>'Контрольный лист'!F47</f>
        <v>19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</row>
    <row r="17" spans="1:63" ht="47.25" customHeight="1">
      <c r="A17" s="24">
        <f>'Контрольный лист'!A48</f>
        <v>0</v>
      </c>
      <c r="B17" s="24">
        <f>'Контрольный лист'!B48</f>
        <v>0</v>
      </c>
      <c r="C17" s="25">
        <f>'Контрольный лист'!C48</f>
        <v>0</v>
      </c>
      <c r="D17" s="19" t="s">
        <v>31</v>
      </c>
      <c r="E17" s="25">
        <f>'Контрольный лист'!F48</f>
        <v>11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</row>
    <row r="18" spans="1:64" ht="15.75" customHeight="1">
      <c r="A18" s="26" t="s">
        <v>36</v>
      </c>
      <c r="B18" s="26"/>
      <c r="C18" s="26"/>
      <c r="D18" s="26"/>
      <c r="E18" s="26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1"/>
    </row>
    <row r="19" spans="1:63" s="32" customFormat="1" ht="24.75" customHeight="1">
      <c r="A19" s="27" t="s">
        <v>37</v>
      </c>
      <c r="B19" s="28" t="s">
        <v>38</v>
      </c>
      <c r="C19" s="28" t="s">
        <v>39</v>
      </c>
      <c r="D19" s="29" t="s">
        <v>40</v>
      </c>
      <c r="E19" s="30" t="s">
        <v>41</v>
      </c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</row>
    <row r="20" spans="1:63" s="32" customFormat="1" ht="33" customHeight="1">
      <c r="A20" s="33" t="s">
        <v>42</v>
      </c>
      <c r="B20" s="28" t="s">
        <v>43</v>
      </c>
      <c r="C20" s="28" t="s">
        <v>44</v>
      </c>
      <c r="D20" s="30" t="s">
        <v>40</v>
      </c>
      <c r="E20" s="34" t="s">
        <v>41</v>
      </c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</row>
    <row r="21" spans="1:64" ht="15.75" customHeight="1">
      <c r="A21" s="35" t="s">
        <v>45</v>
      </c>
      <c r="B21" s="35"/>
      <c r="C21" s="35"/>
      <c r="D21" s="35">
        <f>SUM(D13:D15)</f>
        <v>0</v>
      </c>
      <c r="E21" s="35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1"/>
    </row>
    <row r="22" spans="1:63" ht="15.75" customHeight="1">
      <c r="A22" s="22" t="s">
        <v>28</v>
      </c>
      <c r="B22" s="22"/>
      <c r="C22" s="22"/>
      <c r="D22" s="23" t="s">
        <v>34</v>
      </c>
      <c r="E22" s="19">
        <v>2000</v>
      </c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</row>
    <row r="23" spans="1:63" ht="24.75" customHeight="1">
      <c r="A23" s="22">
        <f>'Контрольный лист'!A43</f>
        <v>0</v>
      </c>
      <c r="B23" s="22"/>
      <c r="C23" s="22"/>
      <c r="D23" s="36" t="s">
        <v>34</v>
      </c>
      <c r="E23" s="19">
        <f>'Контрольный лист'!F43</f>
        <v>300</v>
      </c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</row>
    <row r="24" spans="1:63" ht="24.75" customHeight="1">
      <c r="A24" s="22" t="s">
        <v>46</v>
      </c>
      <c r="B24" s="22"/>
      <c r="C24" s="22"/>
      <c r="D24" s="36" t="s">
        <v>31</v>
      </c>
      <c r="E24" s="19">
        <v>19</v>
      </c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</row>
    <row r="25" spans="1:64" ht="15.75" customHeight="1">
      <c r="A25" s="26" t="s">
        <v>36</v>
      </c>
      <c r="B25" s="26"/>
      <c r="C25" s="26"/>
      <c r="D25" s="26"/>
      <c r="E25" s="26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1"/>
    </row>
    <row r="26" spans="1:63" ht="36" customHeight="1">
      <c r="A26" s="37" t="s">
        <v>47</v>
      </c>
      <c r="B26" s="28" t="s">
        <v>48</v>
      </c>
      <c r="C26" s="28" t="s">
        <v>49</v>
      </c>
      <c r="D26" s="30" t="s">
        <v>50</v>
      </c>
      <c r="E26" s="34" t="s">
        <v>41</v>
      </c>
      <c r="F26" s="31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</row>
    <row r="27" spans="1:63" ht="15" customHeight="1">
      <c r="A27" s="38"/>
      <c r="B27" s="39"/>
      <c r="C27" s="39"/>
      <c r="D27" s="40"/>
      <c r="E27" s="39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</row>
    <row r="28" spans="1:63" ht="18.75" customHeight="1">
      <c r="A28" s="41" t="s">
        <v>51</v>
      </c>
      <c r="B28" s="41"/>
      <c r="C28" s="41"/>
      <c r="D28" s="41"/>
      <c r="E28" s="41"/>
      <c r="F28" s="42"/>
      <c r="G28" s="43"/>
      <c r="H28" s="43"/>
      <c r="I28" s="43"/>
      <c r="J28" s="44"/>
      <c r="K28" s="44"/>
      <c r="L28" s="45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</row>
    <row r="29" spans="1:63" ht="15" customHeight="1">
      <c r="A29" s="41" t="s">
        <v>52</v>
      </c>
      <c r="B29" s="41"/>
      <c r="C29" s="41"/>
      <c r="D29" s="41"/>
      <c r="E29" s="41"/>
      <c r="F29" s="46"/>
      <c r="G29" s="47"/>
      <c r="H29" s="47"/>
      <c r="I29" s="47"/>
      <c r="J29" s="41"/>
      <c r="K29" s="41"/>
      <c r="L29" s="48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</row>
    <row r="30" spans="1:12" ht="24" customHeight="1">
      <c r="A30" s="41" t="s">
        <v>53</v>
      </c>
      <c r="B30" s="41"/>
      <c r="C30" s="41"/>
      <c r="D30" s="41"/>
      <c r="E30" s="41"/>
      <c r="F30" s="46"/>
      <c r="G30" s="47"/>
      <c r="H30" s="47"/>
      <c r="I30" s="47"/>
      <c r="J30" s="41"/>
      <c r="K30" s="41"/>
      <c r="L30" s="48"/>
    </row>
    <row r="31" spans="1:9" ht="15" customHeight="1">
      <c r="A31" s="31" t="s">
        <v>16</v>
      </c>
      <c r="B31" s="49"/>
      <c r="C31" s="49"/>
      <c r="D31" s="49"/>
      <c r="E31" s="12"/>
      <c r="F31" s="12"/>
      <c r="G31" s="12"/>
      <c r="H31" s="12"/>
      <c r="I31" s="12"/>
    </row>
    <row r="32" spans="1:9" ht="15.75" customHeight="1">
      <c r="A32" s="8" t="s">
        <v>17</v>
      </c>
      <c r="B32" s="8"/>
      <c r="C32" s="8"/>
      <c r="D32" s="5" t="s">
        <v>54</v>
      </c>
      <c r="E32" s="14"/>
      <c r="F32" s="12"/>
      <c r="G32" s="12"/>
      <c r="H32" s="12"/>
      <c r="I32" s="12"/>
    </row>
    <row r="33" spans="1:9" ht="15" customHeight="1">
      <c r="A33" s="12"/>
      <c r="B33" s="12"/>
      <c r="C33" s="12"/>
      <c r="D33" s="12"/>
      <c r="E33" s="12"/>
      <c r="F33" s="12"/>
      <c r="G33" s="12"/>
      <c r="H33" s="12"/>
      <c r="I33" s="12"/>
    </row>
    <row r="34" spans="1:9" ht="15" customHeight="1" hidden="1">
      <c r="A34" s="12"/>
      <c r="B34" s="12"/>
      <c r="C34" s="12"/>
      <c r="D34" s="12"/>
      <c r="E34" s="12"/>
      <c r="F34" s="12"/>
      <c r="G34" s="12"/>
      <c r="H34" s="12"/>
      <c r="I34" s="12"/>
    </row>
    <row r="35" spans="1:9" ht="15" customHeight="1">
      <c r="A35" s="10" t="s">
        <v>19</v>
      </c>
      <c r="B35" s="9"/>
      <c r="C35" s="9"/>
      <c r="D35" s="12"/>
      <c r="E35" s="12"/>
      <c r="F35" s="12"/>
      <c r="G35" s="12"/>
      <c r="H35" s="12"/>
      <c r="I35" s="12"/>
    </row>
    <row r="36" spans="1:9" ht="26.25" customHeight="1">
      <c r="A36" s="8" t="s">
        <v>20</v>
      </c>
      <c r="B36" s="8"/>
      <c r="C36" s="8"/>
      <c r="D36" s="15" t="s">
        <v>55</v>
      </c>
      <c r="E36" s="15"/>
      <c r="F36" s="12"/>
      <c r="G36" s="12"/>
      <c r="H36" s="12"/>
      <c r="I36" s="12"/>
    </row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25">
    <mergeCell ref="A1:E1"/>
    <mergeCell ref="A2:E2"/>
    <mergeCell ref="A3:E3"/>
    <mergeCell ref="A4:B4"/>
    <mergeCell ref="A5:C5"/>
    <mergeCell ref="D5:E5"/>
    <mergeCell ref="A6:E6"/>
    <mergeCell ref="A7:E7"/>
    <mergeCell ref="A8:C8"/>
    <mergeCell ref="A9:C9"/>
    <mergeCell ref="A10:E10"/>
    <mergeCell ref="A11:C11"/>
    <mergeCell ref="A12:E12"/>
    <mergeCell ref="A18:E18"/>
    <mergeCell ref="A21:E21"/>
    <mergeCell ref="A22:C22"/>
    <mergeCell ref="A23:C23"/>
    <mergeCell ref="A24:C24"/>
    <mergeCell ref="A25:E25"/>
    <mergeCell ref="A28:E28"/>
    <mergeCell ref="A29:E29"/>
    <mergeCell ref="A30:E30"/>
    <mergeCell ref="A32:C32"/>
    <mergeCell ref="A36:C36"/>
    <mergeCell ref="D36:E36"/>
  </mergeCells>
  <printOptions/>
  <pageMargins left="0.7875" right="0.39375" top="0.39375" bottom="0.19652777777777777" header="0.5118055555555555" footer="0.5118055555555555"/>
  <pageSetup horizontalDpi="300" verticalDpi="300" orientation="landscape" pageOrder="overThenDown" paperSize="77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workbookViewId="0" topLeftCell="A1">
      <selection activeCell="A1" sqref="A1"/>
    </sheetView>
  </sheetViews>
  <sheetFormatPr defaultColWidth="8.796875" defaultRowHeight="14.25"/>
  <cols>
    <col min="1" max="1" width="5.69921875" style="0" customWidth="1"/>
    <col min="2" max="2" width="17.3984375" style="0" customWidth="1"/>
    <col min="3" max="3" width="9.8984375" style="0" customWidth="1"/>
    <col min="4" max="4" width="4.796875" style="0" customWidth="1"/>
    <col min="5" max="6" width="28.19921875" style="0" customWidth="1"/>
    <col min="7" max="7" width="16.3984375" style="0" customWidth="1"/>
    <col min="8" max="16384" width="10.296875" style="0" customWidth="1"/>
  </cols>
  <sheetData>
    <row r="1" spans="1:6" ht="15.75" customHeight="1">
      <c r="A1" s="50"/>
      <c r="B1" s="51" t="s">
        <v>56</v>
      </c>
      <c r="C1" s="51"/>
      <c r="D1" s="51"/>
      <c r="E1" s="51"/>
      <c r="F1" s="51"/>
    </row>
    <row r="2" spans="1:6" ht="14.25">
      <c r="A2" s="52"/>
      <c r="B2" s="52"/>
      <c r="C2" s="52"/>
      <c r="D2" s="53"/>
      <c r="E2" s="53">
        <f>Обложка!D13</f>
        <v>0</v>
      </c>
      <c r="F2" s="54"/>
    </row>
    <row r="3" spans="1:6" ht="15.75" customHeight="1">
      <c r="A3" s="55" t="s">
        <v>57</v>
      </c>
      <c r="B3" s="56" t="s">
        <v>58</v>
      </c>
      <c r="C3" s="56"/>
      <c r="D3" s="56"/>
      <c r="E3" s="56" t="s">
        <v>59</v>
      </c>
      <c r="F3" s="56" t="s">
        <v>45</v>
      </c>
    </row>
    <row r="4" spans="1:6" ht="14.25">
      <c r="A4" s="57" t="s">
        <v>60</v>
      </c>
      <c r="B4" s="57"/>
      <c r="C4" s="57"/>
      <c r="D4" s="57"/>
      <c r="E4" s="57"/>
      <c r="F4" s="57"/>
    </row>
    <row r="5" spans="1:6" ht="15.75" customHeight="1">
      <c r="A5" s="55" t="s">
        <v>61</v>
      </c>
      <c r="B5" s="58" t="s">
        <v>62</v>
      </c>
      <c r="C5" s="58"/>
      <c r="D5" s="58"/>
      <c r="E5" s="56">
        <f>'Акт сдачи-приемки'!E8</f>
        <v>2000</v>
      </c>
      <c r="F5" s="56">
        <f>'Акт сдачи-приемки'!E22</f>
        <v>2000</v>
      </c>
    </row>
    <row r="6" spans="1:6" ht="15.75" customHeight="1">
      <c r="A6" s="59" t="s">
        <v>63</v>
      </c>
      <c r="B6" s="60" t="s">
        <v>64</v>
      </c>
      <c r="C6" s="60"/>
      <c r="D6" s="60"/>
      <c r="E6" s="61" t="s">
        <v>65</v>
      </c>
      <c r="F6" s="61">
        <f>'Контрольный лист'!F43</f>
        <v>300</v>
      </c>
    </row>
    <row r="7" spans="1:6" ht="15.75" customHeight="1">
      <c r="A7" s="59" t="s">
        <v>66</v>
      </c>
      <c r="B7" s="60" t="s">
        <v>67</v>
      </c>
      <c r="C7" s="60"/>
      <c r="D7" s="60"/>
      <c r="E7" s="61" t="s">
        <v>65</v>
      </c>
      <c r="F7" s="62">
        <f>100-F6*100/F5</f>
        <v>85</v>
      </c>
    </row>
    <row r="8" spans="1:6" s="64" customFormat="1" ht="13.5">
      <c r="A8" s="63" t="s">
        <v>68</v>
      </c>
      <c r="B8" s="63"/>
      <c r="C8" s="63"/>
      <c r="D8" s="63"/>
      <c r="E8" s="63"/>
      <c r="F8" s="63"/>
    </row>
    <row r="9" spans="1:6" s="64" customFormat="1" ht="15.75" customHeight="1">
      <c r="A9" s="65" t="s">
        <v>69</v>
      </c>
      <c r="B9" s="66" t="s">
        <v>70</v>
      </c>
      <c r="C9" s="66"/>
      <c r="D9" s="66"/>
      <c r="E9" s="67">
        <f>E15+E17+E19</f>
        <v>45</v>
      </c>
      <c r="F9" s="67">
        <f>F16+F18</f>
        <v>26</v>
      </c>
    </row>
    <row r="10" spans="1:6" s="64" customFormat="1" ht="15.75" customHeight="1">
      <c r="A10" s="59" t="s">
        <v>71</v>
      </c>
      <c r="B10" s="66" t="s">
        <v>72</v>
      </c>
      <c r="C10" s="66"/>
      <c r="D10" s="66"/>
      <c r="E10" s="61">
        <f>'Контрольный лист'!G49</f>
        <v>2</v>
      </c>
      <c r="F10" s="61">
        <v>0</v>
      </c>
    </row>
    <row r="11" spans="1:6" s="64" customFormat="1" ht="25.5" customHeight="1">
      <c r="A11" s="59" t="s">
        <v>73</v>
      </c>
      <c r="B11" s="60" t="s">
        <v>74</v>
      </c>
      <c r="C11" s="60"/>
      <c r="D11" s="60"/>
      <c r="E11" s="62">
        <f>100-E10*100/E9</f>
        <v>95.55555555555556</v>
      </c>
      <c r="F11" s="62">
        <f>100-F10*100/F9</f>
        <v>100</v>
      </c>
    </row>
    <row r="12" spans="1:6" ht="14.25">
      <c r="A12" s="57" t="s">
        <v>75</v>
      </c>
      <c r="B12" s="57"/>
      <c r="C12" s="57"/>
      <c r="D12" s="57"/>
      <c r="E12" s="57"/>
      <c r="F12" s="57"/>
    </row>
    <row r="13" spans="1:6" ht="90.75" customHeight="1">
      <c r="A13" s="55" t="s">
        <v>76</v>
      </c>
      <c r="B13" s="58" t="s">
        <v>77</v>
      </c>
      <c r="C13" s="58"/>
      <c r="D13" s="58"/>
      <c r="E13" s="68" t="s">
        <v>78</v>
      </c>
      <c r="F13" s="58" t="s">
        <v>79</v>
      </c>
    </row>
    <row r="14" spans="1:6" ht="72.75" customHeight="1">
      <c r="A14" s="55" t="s">
        <v>80</v>
      </c>
      <c r="B14" s="58" t="s">
        <v>81</v>
      </c>
      <c r="C14" s="58"/>
      <c r="D14" s="58"/>
      <c r="E14" s="68" t="s">
        <v>82</v>
      </c>
      <c r="F14" s="58" t="s">
        <v>83</v>
      </c>
    </row>
    <row r="15" spans="1:6" ht="37.5" customHeight="1">
      <c r="A15" s="55" t="s">
        <v>84</v>
      </c>
      <c r="B15" s="68">
        <f>'Контрольный лист'!A44</f>
        <v>0</v>
      </c>
      <c r="C15" s="58">
        <f>'Контрольный лист'!B44</f>
        <v>0</v>
      </c>
      <c r="D15" s="58" t="s">
        <v>85</v>
      </c>
      <c r="E15" s="56">
        <f>'Контрольный лист'!F44</f>
        <v>22</v>
      </c>
      <c r="F15" s="56" t="s">
        <v>65</v>
      </c>
    </row>
    <row r="16" spans="1:6" ht="45.75" customHeight="1">
      <c r="A16" s="55" t="s">
        <v>86</v>
      </c>
      <c r="B16" s="68">
        <f>'Контрольный лист'!A45</f>
        <v>0</v>
      </c>
      <c r="C16" s="58">
        <f>'Контрольный лист'!B45</f>
        <v>0</v>
      </c>
      <c r="D16" s="58">
        <f>'Контрольный лист'!C45</f>
        <v>0</v>
      </c>
      <c r="E16" s="56" t="s">
        <v>65</v>
      </c>
      <c r="F16" s="56">
        <v>7</v>
      </c>
    </row>
    <row r="17" spans="1:6" ht="37.5" customHeight="1">
      <c r="A17" s="55" t="s">
        <v>87</v>
      </c>
      <c r="B17" s="68">
        <f>'Контрольный лист'!A46</f>
        <v>0</v>
      </c>
      <c r="C17" s="58">
        <f>'Контрольный лист'!B46</f>
        <v>0</v>
      </c>
      <c r="D17" s="58" t="s">
        <v>85</v>
      </c>
      <c r="E17" s="56">
        <f>'Контрольный лист'!F46</f>
        <v>12</v>
      </c>
      <c r="F17" s="56" t="s">
        <v>65</v>
      </c>
    </row>
    <row r="18" spans="1:6" ht="37.5" customHeight="1">
      <c r="A18" s="55" t="s">
        <v>88</v>
      </c>
      <c r="B18" s="68">
        <f>'Контрольный лист'!A47</f>
        <v>0</v>
      </c>
      <c r="C18" s="58">
        <f>'Контрольный лист'!B47</f>
        <v>0</v>
      </c>
      <c r="D18" s="58" t="s">
        <v>89</v>
      </c>
      <c r="E18" s="56" t="s">
        <v>65</v>
      </c>
      <c r="F18" s="56">
        <f>'Контрольный лист'!F47</f>
        <v>19</v>
      </c>
    </row>
    <row r="19" spans="1:6" ht="48" customHeight="1">
      <c r="A19" s="55" t="s">
        <v>90</v>
      </c>
      <c r="B19" s="68">
        <f>'Контрольный лист'!A48</f>
        <v>0</v>
      </c>
      <c r="C19" s="58">
        <f>'Контрольный лист'!B48</f>
        <v>0</v>
      </c>
      <c r="D19" s="58" t="s">
        <v>85</v>
      </c>
      <c r="E19" s="56">
        <f>'Контрольный лист'!F48</f>
        <v>11</v>
      </c>
      <c r="F19" s="56" t="s">
        <v>65</v>
      </c>
    </row>
    <row r="20" spans="1:6" ht="14.25">
      <c r="A20" s="69" t="s">
        <v>91</v>
      </c>
      <c r="B20" s="69"/>
      <c r="C20" s="69"/>
      <c r="D20" s="69"/>
      <c r="E20" s="69"/>
      <c r="F20" s="69"/>
    </row>
    <row r="21" spans="1:6" ht="36.75" customHeight="1">
      <c r="A21" s="55" t="s">
        <v>76</v>
      </c>
      <c r="B21" s="58" t="s">
        <v>92</v>
      </c>
      <c r="C21" s="58"/>
      <c r="D21" s="58"/>
      <c r="E21" s="58" t="s">
        <v>93</v>
      </c>
      <c r="F21" s="56" t="s">
        <v>65</v>
      </c>
    </row>
    <row r="22" spans="1:6" ht="36.75" customHeight="1">
      <c r="A22" s="55" t="s">
        <v>80</v>
      </c>
      <c r="B22" s="58" t="s">
        <v>94</v>
      </c>
      <c r="C22" s="58"/>
      <c r="D22" s="58"/>
      <c r="E22" s="58" t="s">
        <v>95</v>
      </c>
      <c r="F22" s="58" t="s">
        <v>95</v>
      </c>
    </row>
    <row r="23" spans="1:6" ht="46.5" customHeight="1">
      <c r="A23" s="55" t="s">
        <v>96</v>
      </c>
      <c r="B23" s="70" t="s">
        <v>97</v>
      </c>
      <c r="C23" s="70"/>
      <c r="D23" s="70"/>
      <c r="E23" s="56" t="s">
        <v>65</v>
      </c>
      <c r="F23" s="58" t="s">
        <v>98</v>
      </c>
    </row>
    <row r="24" spans="1:6" ht="14.25">
      <c r="A24" s="69" t="s">
        <v>99</v>
      </c>
      <c r="B24" s="69"/>
      <c r="C24" s="69"/>
      <c r="D24" s="69"/>
      <c r="E24" s="69"/>
      <c r="F24" s="69"/>
    </row>
    <row r="25" spans="1:6" ht="25.5" customHeight="1">
      <c r="A25" s="55" t="s">
        <v>100</v>
      </c>
      <c r="B25" s="58" t="s">
        <v>101</v>
      </c>
      <c r="C25" s="58"/>
      <c r="D25" s="58"/>
      <c r="E25" s="56" t="s">
        <v>102</v>
      </c>
      <c r="F25" s="56" t="s">
        <v>102</v>
      </c>
    </row>
    <row r="26" spans="1:6" ht="15.75" customHeight="1">
      <c r="A26" s="55" t="s">
        <v>103</v>
      </c>
      <c r="B26" s="58" t="s">
        <v>104</v>
      </c>
      <c r="C26" s="58"/>
      <c r="D26" s="58"/>
      <c r="E26" s="56"/>
      <c r="F26" s="56"/>
    </row>
    <row r="27" spans="1:6" ht="15.75" customHeight="1">
      <c r="A27" s="55" t="s">
        <v>105</v>
      </c>
      <c r="B27" s="58" t="s">
        <v>106</v>
      </c>
      <c r="C27" s="58"/>
      <c r="D27" s="58"/>
      <c r="E27" s="56"/>
      <c r="F27" s="56"/>
    </row>
    <row r="28" spans="1:6" ht="15.75" customHeight="1">
      <c r="A28" s="71" t="s">
        <v>107</v>
      </c>
      <c r="B28" s="71"/>
      <c r="C28" s="71"/>
      <c r="D28" s="71"/>
      <c r="E28" s="71"/>
      <c r="F28" s="71"/>
    </row>
    <row r="29" spans="1:6" ht="47.25" customHeight="1">
      <c r="A29" s="55" t="s">
        <v>108</v>
      </c>
      <c r="B29" s="56" t="s">
        <v>109</v>
      </c>
      <c r="C29" s="56"/>
      <c r="D29" s="56"/>
      <c r="E29" s="56"/>
      <c r="F29" s="56"/>
    </row>
    <row r="30" spans="1:6" ht="14.25">
      <c r="A30" s="50"/>
      <c r="B30" s="72"/>
      <c r="C30" s="72"/>
      <c r="D30" s="72"/>
      <c r="E30" s="73"/>
      <c r="F30" s="74"/>
    </row>
    <row r="31" spans="1:6" ht="14.25">
      <c r="A31" s="50"/>
      <c r="B31" s="31" t="s">
        <v>16</v>
      </c>
      <c r="C31" s="49"/>
      <c r="D31" s="49"/>
      <c r="E31" s="49"/>
      <c r="F31" s="12"/>
    </row>
    <row r="32" spans="1:6" ht="27" customHeight="1">
      <c r="A32" s="50"/>
      <c r="B32" s="8" t="s">
        <v>17</v>
      </c>
      <c r="C32" s="8"/>
      <c r="D32" s="8"/>
      <c r="E32" s="11"/>
      <c r="F32" s="5" t="s">
        <v>54</v>
      </c>
    </row>
    <row r="33" spans="1:6" ht="14.25">
      <c r="A33" s="50"/>
      <c r="B33" s="12"/>
      <c r="C33" s="12"/>
      <c r="D33" s="12"/>
      <c r="E33" s="12"/>
      <c r="F33" s="12"/>
    </row>
    <row r="34" spans="1:6" ht="15">
      <c r="A34" s="50"/>
      <c r="B34" s="10" t="s">
        <v>19</v>
      </c>
      <c r="C34" s="9"/>
      <c r="D34" s="9"/>
      <c r="E34" s="12"/>
      <c r="F34" s="12"/>
    </row>
    <row r="35" spans="1:6" ht="27" customHeight="1">
      <c r="A35" s="50"/>
      <c r="B35" s="8" t="s">
        <v>20</v>
      </c>
      <c r="C35" s="8"/>
      <c r="D35" s="8"/>
      <c r="E35" s="11"/>
      <c r="F35" s="11" t="s">
        <v>55</v>
      </c>
    </row>
  </sheetData>
  <sheetProtection selectLockedCells="1" selectUnlockedCells="1"/>
  <mergeCells count="28">
    <mergeCell ref="B1:F1"/>
    <mergeCell ref="A2:C2"/>
    <mergeCell ref="B3:D3"/>
    <mergeCell ref="A4:F4"/>
    <mergeCell ref="B5:D5"/>
    <mergeCell ref="B6:D6"/>
    <mergeCell ref="B7:D7"/>
    <mergeCell ref="A8:F8"/>
    <mergeCell ref="B9:D9"/>
    <mergeCell ref="B10:D10"/>
    <mergeCell ref="B11:D11"/>
    <mergeCell ref="A12:F12"/>
    <mergeCell ref="B13:D13"/>
    <mergeCell ref="B14:D14"/>
    <mergeCell ref="A20:F20"/>
    <mergeCell ref="B21:D21"/>
    <mergeCell ref="B22:D22"/>
    <mergeCell ref="B23:D23"/>
    <mergeCell ref="A24:F24"/>
    <mergeCell ref="B25:D25"/>
    <mergeCell ref="E25:E27"/>
    <mergeCell ref="F25:F27"/>
    <mergeCell ref="B26:D26"/>
    <mergeCell ref="B27:D27"/>
    <mergeCell ref="A28:F28"/>
    <mergeCell ref="B29:F29"/>
    <mergeCell ref="B32:D32"/>
    <mergeCell ref="B35:D35"/>
  </mergeCells>
  <printOptions/>
  <pageMargins left="0.46875" right="0.3020833333333333" top="0.20347222222222222" bottom="0.05347222222222222" header="0.5118055555555555" footer="0.5118055555555555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9"/>
  <sheetViews>
    <sheetView workbookViewId="0" topLeftCell="A1">
      <selection activeCell="A1" sqref="A1"/>
    </sheetView>
  </sheetViews>
  <sheetFormatPr defaultColWidth="8.796875" defaultRowHeight="14.25"/>
  <cols>
    <col min="1" max="1" width="5.796875" style="75" customWidth="1"/>
    <col min="2" max="2" width="25.69921875" style="75" customWidth="1"/>
    <col min="3" max="3" width="5.8984375" style="75" customWidth="1"/>
    <col min="4" max="4" width="8.8984375" style="75" customWidth="1"/>
    <col min="5" max="5" width="5.296875" style="75" customWidth="1"/>
    <col min="6" max="6" width="7.3984375" style="21" customWidth="1"/>
    <col min="7" max="7" width="6.8984375" style="21" customWidth="1"/>
    <col min="8" max="8" width="8.3984375" style="76" customWidth="1"/>
    <col min="9" max="10" width="7.19921875" style="75" customWidth="1"/>
    <col min="11" max="11" width="6.296875" style="75" customWidth="1"/>
    <col min="12" max="16384" width="10.296875" style="75" customWidth="1"/>
  </cols>
  <sheetData>
    <row r="1" spans="1:11" ht="15.75">
      <c r="A1" s="77" t="s">
        <v>110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8" ht="15.75">
      <c r="A2" s="78"/>
      <c r="B2" s="79">
        <f>Обложка!D13</f>
        <v>0</v>
      </c>
      <c r="C2" s="80"/>
      <c r="D2" s="80"/>
      <c r="E2" s="81"/>
      <c r="F2" s="82"/>
      <c r="G2" s="82"/>
      <c r="H2" s="83"/>
    </row>
    <row r="3" spans="1:11" ht="47.25">
      <c r="A3" s="84" t="s">
        <v>111</v>
      </c>
      <c r="B3" s="85" t="s">
        <v>112</v>
      </c>
      <c r="C3" s="84" t="s">
        <v>113</v>
      </c>
      <c r="D3" s="84">
        <f>'Контрольный лист'!B3</f>
        <v>0</v>
      </c>
      <c r="E3" s="86">
        <f>'Контрольный лист'!F3</f>
        <v>0</v>
      </c>
      <c r="F3" s="87" t="s">
        <v>114</v>
      </c>
      <c r="G3" s="87" t="s">
        <v>114</v>
      </c>
      <c r="H3" s="87" t="s">
        <v>114</v>
      </c>
      <c r="I3" s="88"/>
      <c r="J3" s="88"/>
      <c r="K3" s="88"/>
    </row>
    <row r="4" spans="1:11" ht="22.5" customHeight="1">
      <c r="A4" s="84">
        <v>1</v>
      </c>
      <c r="B4" s="85" t="s">
        <v>115</v>
      </c>
      <c r="C4" s="84" t="s">
        <v>85</v>
      </c>
      <c r="D4" s="85" t="s">
        <v>116</v>
      </c>
      <c r="E4" s="89">
        <v>5</v>
      </c>
      <c r="F4" s="90" t="s">
        <v>117</v>
      </c>
      <c r="G4" s="90" t="s">
        <v>118</v>
      </c>
      <c r="H4" s="91">
        <v>44739</v>
      </c>
      <c r="I4" s="92"/>
      <c r="J4" s="92"/>
      <c r="K4" s="92"/>
    </row>
    <row r="5" spans="1:11" ht="22.5" customHeight="1">
      <c r="A5" s="84">
        <v>2</v>
      </c>
      <c r="B5" s="85" t="s">
        <v>119</v>
      </c>
      <c r="C5" s="84" t="s">
        <v>85</v>
      </c>
      <c r="D5" s="85" t="s">
        <v>116</v>
      </c>
      <c r="E5" s="89">
        <v>1</v>
      </c>
      <c r="F5" s="90" t="s">
        <v>117</v>
      </c>
      <c r="G5" s="90" t="s">
        <v>118</v>
      </c>
      <c r="H5" s="91">
        <v>44739</v>
      </c>
      <c r="I5" s="92"/>
      <c r="J5" s="92"/>
      <c r="K5" s="92"/>
    </row>
    <row r="6" spans="1:11" ht="22.5" customHeight="1">
      <c r="A6" s="84">
        <v>3</v>
      </c>
      <c r="B6" s="85" t="s">
        <v>120</v>
      </c>
      <c r="C6" s="84" t="s">
        <v>85</v>
      </c>
      <c r="D6" s="85" t="s">
        <v>116</v>
      </c>
      <c r="E6" s="89">
        <v>1</v>
      </c>
      <c r="F6" s="90" t="s">
        <v>117</v>
      </c>
      <c r="G6" s="90" t="s">
        <v>118</v>
      </c>
      <c r="H6" s="91">
        <v>44739</v>
      </c>
      <c r="I6" s="92"/>
      <c r="J6" s="92"/>
      <c r="K6" s="92"/>
    </row>
    <row r="7" spans="1:11" ht="22.5" customHeight="1">
      <c r="A7" s="84">
        <v>4</v>
      </c>
      <c r="B7" s="85" t="s">
        <v>121</v>
      </c>
      <c r="C7" s="84" t="s">
        <v>85</v>
      </c>
      <c r="D7" s="85" t="s">
        <v>116</v>
      </c>
      <c r="E7" s="89">
        <v>1</v>
      </c>
      <c r="F7" s="90" t="s">
        <v>117</v>
      </c>
      <c r="G7" s="90" t="s">
        <v>118</v>
      </c>
      <c r="H7" s="91">
        <v>44739</v>
      </c>
      <c r="I7" s="92"/>
      <c r="J7" s="92"/>
      <c r="K7" s="92"/>
    </row>
    <row r="8" spans="1:11" ht="22.5" customHeight="1">
      <c r="A8" s="84">
        <v>5</v>
      </c>
      <c r="B8" s="93" t="s">
        <v>122</v>
      </c>
      <c r="C8" s="94" t="s">
        <v>85</v>
      </c>
      <c r="D8" s="93" t="s">
        <v>116</v>
      </c>
      <c r="E8" s="95">
        <v>3</v>
      </c>
      <c r="F8" s="90" t="s">
        <v>117</v>
      </c>
      <c r="G8" s="90" t="s">
        <v>118</v>
      </c>
      <c r="H8" s="91">
        <v>44739</v>
      </c>
      <c r="I8" s="92"/>
      <c r="J8" s="92"/>
      <c r="K8" s="92"/>
    </row>
    <row r="9" spans="1:11" ht="22.5" customHeight="1">
      <c r="A9" s="84">
        <v>6</v>
      </c>
      <c r="B9" s="85" t="s">
        <v>123</v>
      </c>
      <c r="C9" s="84" t="s">
        <v>85</v>
      </c>
      <c r="D9" s="85" t="s">
        <v>116</v>
      </c>
      <c r="E9" s="89">
        <v>1</v>
      </c>
      <c r="F9" s="90" t="s">
        <v>117</v>
      </c>
      <c r="G9" s="90" t="s">
        <v>118</v>
      </c>
      <c r="H9" s="91">
        <v>44739</v>
      </c>
      <c r="I9" s="92"/>
      <c r="J9" s="92"/>
      <c r="K9" s="92"/>
    </row>
    <row r="10" spans="1:11" ht="22.5" customHeight="1">
      <c r="A10" s="84">
        <v>7</v>
      </c>
      <c r="B10" s="85" t="s">
        <v>124</v>
      </c>
      <c r="C10" s="84" t="s">
        <v>85</v>
      </c>
      <c r="D10" s="85" t="s">
        <v>116</v>
      </c>
      <c r="E10" s="89">
        <v>1</v>
      </c>
      <c r="F10" s="90" t="s">
        <v>117</v>
      </c>
      <c r="G10" s="90" t="s">
        <v>118</v>
      </c>
      <c r="H10" s="91">
        <v>44739</v>
      </c>
      <c r="I10" s="92"/>
      <c r="J10" s="92"/>
      <c r="K10" s="92"/>
    </row>
    <row r="11" spans="1:11" ht="22.5" customHeight="1">
      <c r="A11" s="84">
        <v>8</v>
      </c>
      <c r="B11" s="85" t="s">
        <v>125</v>
      </c>
      <c r="C11" s="84" t="s">
        <v>85</v>
      </c>
      <c r="D11" s="85" t="s">
        <v>116</v>
      </c>
      <c r="E11" s="89">
        <v>2</v>
      </c>
      <c r="F11" s="90" t="s">
        <v>117</v>
      </c>
      <c r="G11" s="90" t="s">
        <v>118</v>
      </c>
      <c r="H11" s="91">
        <v>44739</v>
      </c>
      <c r="I11" s="92"/>
      <c r="J11" s="92"/>
      <c r="K11" s="92"/>
    </row>
    <row r="12" spans="1:11" ht="22.5" customHeight="1">
      <c r="A12" s="84">
        <v>9</v>
      </c>
      <c r="B12" s="85" t="s">
        <v>126</v>
      </c>
      <c r="C12" s="84" t="s">
        <v>85</v>
      </c>
      <c r="D12" s="85" t="s">
        <v>116</v>
      </c>
      <c r="E12" s="89">
        <v>2</v>
      </c>
      <c r="F12" s="90" t="s">
        <v>117</v>
      </c>
      <c r="G12" s="90" t="s">
        <v>118</v>
      </c>
      <c r="H12" s="91">
        <v>44739</v>
      </c>
      <c r="I12" s="92"/>
      <c r="J12" s="92"/>
      <c r="K12" s="92"/>
    </row>
    <row r="13" spans="1:11" ht="22.5" customHeight="1">
      <c r="A13" s="84">
        <v>10</v>
      </c>
      <c r="B13" s="85" t="s">
        <v>127</v>
      </c>
      <c r="C13" s="84" t="s">
        <v>85</v>
      </c>
      <c r="D13" s="85" t="s">
        <v>116</v>
      </c>
      <c r="E13" s="89">
        <v>1</v>
      </c>
      <c r="F13" s="90" t="s">
        <v>117</v>
      </c>
      <c r="G13" s="90" t="s">
        <v>118</v>
      </c>
      <c r="H13" s="91">
        <v>44739</v>
      </c>
      <c r="I13" s="92"/>
      <c r="J13" s="92"/>
      <c r="K13" s="92"/>
    </row>
    <row r="14" spans="1:11" ht="22.5" customHeight="1">
      <c r="A14" s="84">
        <v>11</v>
      </c>
      <c r="B14" s="93" t="s">
        <v>128</v>
      </c>
      <c r="C14" s="94" t="s">
        <v>85</v>
      </c>
      <c r="D14" s="93" t="s">
        <v>116</v>
      </c>
      <c r="E14" s="95">
        <v>1</v>
      </c>
      <c r="F14" s="90" t="s">
        <v>117</v>
      </c>
      <c r="G14" s="90" t="s">
        <v>118</v>
      </c>
      <c r="H14" s="91">
        <v>44739</v>
      </c>
      <c r="I14" s="92"/>
      <c r="J14" s="92"/>
      <c r="K14" s="92"/>
    </row>
    <row r="15" spans="1:11" ht="22.5" customHeight="1">
      <c r="A15" s="84">
        <v>12</v>
      </c>
      <c r="B15" s="93" t="s">
        <v>129</v>
      </c>
      <c r="C15" s="96" t="s">
        <v>85</v>
      </c>
      <c r="D15" s="97" t="s">
        <v>116</v>
      </c>
      <c r="E15" s="98">
        <v>1</v>
      </c>
      <c r="F15" s="90" t="s">
        <v>117</v>
      </c>
      <c r="G15" s="90" t="s">
        <v>118</v>
      </c>
      <c r="H15" s="91">
        <v>44739</v>
      </c>
      <c r="I15" s="92"/>
      <c r="J15" s="92"/>
      <c r="K15" s="92"/>
    </row>
    <row r="16" spans="1:11" ht="22.5" customHeight="1">
      <c r="A16" s="84">
        <v>13</v>
      </c>
      <c r="B16" s="85" t="s">
        <v>130</v>
      </c>
      <c r="C16" s="84" t="s">
        <v>85</v>
      </c>
      <c r="D16" s="85" t="s">
        <v>116</v>
      </c>
      <c r="E16" s="89">
        <v>1</v>
      </c>
      <c r="F16" s="90" t="s">
        <v>117</v>
      </c>
      <c r="G16" s="90" t="s">
        <v>118</v>
      </c>
      <c r="H16" s="91">
        <v>44739</v>
      </c>
      <c r="I16" s="92"/>
      <c r="J16" s="92"/>
      <c r="K16" s="92"/>
    </row>
    <row r="17" spans="1:11" ht="22.5" customHeight="1">
      <c r="A17" s="84">
        <v>14</v>
      </c>
      <c r="B17" s="85" t="s">
        <v>131</v>
      </c>
      <c r="C17" s="84" t="s">
        <v>85</v>
      </c>
      <c r="D17" s="85" t="s">
        <v>116</v>
      </c>
      <c r="E17" s="89">
        <v>1</v>
      </c>
      <c r="F17" s="90" t="s">
        <v>117</v>
      </c>
      <c r="G17" s="90" t="s">
        <v>118</v>
      </c>
      <c r="H17" s="91">
        <v>44739</v>
      </c>
      <c r="I17" s="92"/>
      <c r="J17" s="92"/>
      <c r="K17" s="92"/>
    </row>
    <row r="18" spans="1:11" ht="22.5" customHeight="1">
      <c r="A18" s="84">
        <v>15</v>
      </c>
      <c r="B18" s="97" t="s">
        <v>132</v>
      </c>
      <c r="C18" s="96" t="s">
        <v>133</v>
      </c>
      <c r="D18" s="85" t="s">
        <v>116</v>
      </c>
      <c r="E18" s="98">
        <v>1</v>
      </c>
      <c r="F18" s="90" t="s">
        <v>117</v>
      </c>
      <c r="G18" s="90" t="s">
        <v>118</v>
      </c>
      <c r="H18" s="91">
        <v>44739</v>
      </c>
      <c r="I18" s="92"/>
      <c r="J18" s="92"/>
      <c r="K18" s="92"/>
    </row>
    <row r="19" spans="1:11" ht="22.5" customHeight="1">
      <c r="A19" s="84">
        <v>16</v>
      </c>
      <c r="B19" s="97" t="s">
        <v>134</v>
      </c>
      <c r="C19" s="96" t="s">
        <v>133</v>
      </c>
      <c r="D19" s="85" t="s">
        <v>116</v>
      </c>
      <c r="E19" s="98">
        <v>1</v>
      </c>
      <c r="F19" s="90" t="s">
        <v>117</v>
      </c>
      <c r="G19" s="90" t="s">
        <v>118</v>
      </c>
      <c r="H19" s="91">
        <v>44739</v>
      </c>
      <c r="I19" s="92"/>
      <c r="J19" s="92"/>
      <c r="K19" s="92"/>
    </row>
    <row r="20" spans="1:11" ht="22.5" customHeight="1">
      <c r="A20" s="84">
        <v>17</v>
      </c>
      <c r="B20" s="97" t="s">
        <v>121</v>
      </c>
      <c r="C20" s="96" t="s">
        <v>133</v>
      </c>
      <c r="D20" s="85" t="s">
        <v>116</v>
      </c>
      <c r="E20" s="98">
        <v>1</v>
      </c>
      <c r="F20" s="90" t="s">
        <v>117</v>
      </c>
      <c r="G20" s="90" t="s">
        <v>118</v>
      </c>
      <c r="H20" s="91">
        <v>44739</v>
      </c>
      <c r="I20" s="92"/>
      <c r="J20" s="92"/>
      <c r="K20" s="92"/>
    </row>
    <row r="21" spans="1:11" ht="22.5" customHeight="1">
      <c r="A21" s="84">
        <v>18</v>
      </c>
      <c r="B21" s="97" t="s">
        <v>127</v>
      </c>
      <c r="C21" s="96" t="s">
        <v>133</v>
      </c>
      <c r="D21" s="85" t="s">
        <v>116</v>
      </c>
      <c r="E21" s="98">
        <v>1</v>
      </c>
      <c r="F21" s="90" t="s">
        <v>117</v>
      </c>
      <c r="G21" s="90" t="s">
        <v>118</v>
      </c>
      <c r="H21" s="91">
        <v>44739</v>
      </c>
      <c r="I21" s="92"/>
      <c r="J21" s="92"/>
      <c r="K21" s="92"/>
    </row>
    <row r="22" spans="1:11" ht="22.5" customHeight="1">
      <c r="A22" s="84">
        <v>19</v>
      </c>
      <c r="B22" s="97" t="s">
        <v>135</v>
      </c>
      <c r="C22" s="96" t="s">
        <v>133</v>
      </c>
      <c r="D22" s="85" t="s">
        <v>116</v>
      </c>
      <c r="E22" s="98">
        <v>2</v>
      </c>
      <c r="F22" s="90" t="s">
        <v>117</v>
      </c>
      <c r="G22" s="90" t="s">
        <v>118</v>
      </c>
      <c r="H22" s="91">
        <v>44739</v>
      </c>
      <c r="I22" s="92"/>
      <c r="J22" s="92"/>
      <c r="K22" s="92"/>
    </row>
    <row r="23" spans="1:11" ht="22.5" customHeight="1">
      <c r="A23" s="84">
        <v>20</v>
      </c>
      <c r="B23" s="97" t="s">
        <v>136</v>
      </c>
      <c r="C23" s="96" t="s">
        <v>133</v>
      </c>
      <c r="D23" s="85" t="s">
        <v>116</v>
      </c>
      <c r="E23" s="98">
        <v>1</v>
      </c>
      <c r="F23" s="90" t="s">
        <v>117</v>
      </c>
      <c r="G23" s="90" t="s">
        <v>118</v>
      </c>
      <c r="H23" s="91">
        <v>44739</v>
      </c>
      <c r="I23" s="92"/>
      <c r="J23" s="92"/>
      <c r="K23" s="92"/>
    </row>
    <row r="24" spans="1:8" ht="33.75" customHeight="1">
      <c r="A24" s="99">
        <v>21</v>
      </c>
      <c r="B24" s="85" t="s">
        <v>137</v>
      </c>
      <c r="C24" s="84" t="s">
        <v>89</v>
      </c>
      <c r="D24" s="84" t="s">
        <v>116</v>
      </c>
      <c r="E24" s="98">
        <v>1</v>
      </c>
      <c r="F24" s="90" t="s">
        <v>117</v>
      </c>
      <c r="G24" s="90" t="s">
        <v>118</v>
      </c>
      <c r="H24" s="91">
        <v>44739</v>
      </c>
    </row>
    <row r="25" spans="1:8" ht="26.25">
      <c r="A25" s="99">
        <v>22</v>
      </c>
      <c r="B25" s="85" t="s">
        <v>130</v>
      </c>
      <c r="C25" s="84" t="s">
        <v>89</v>
      </c>
      <c r="D25" s="84" t="s">
        <v>116</v>
      </c>
      <c r="E25" s="98">
        <v>1</v>
      </c>
      <c r="F25" s="90" t="s">
        <v>117</v>
      </c>
      <c r="G25" s="90" t="s">
        <v>118</v>
      </c>
      <c r="H25" s="91">
        <v>44739</v>
      </c>
    </row>
    <row r="26" spans="1:8" ht="26.25">
      <c r="A26" s="99">
        <v>23</v>
      </c>
      <c r="B26" s="85" t="s">
        <v>138</v>
      </c>
      <c r="C26" s="84" t="s">
        <v>89</v>
      </c>
      <c r="D26" s="84" t="s">
        <v>116</v>
      </c>
      <c r="E26" s="98">
        <v>1</v>
      </c>
      <c r="F26" s="90" t="s">
        <v>117</v>
      </c>
      <c r="G26" s="90" t="s">
        <v>118</v>
      </c>
      <c r="H26" s="91">
        <v>44739</v>
      </c>
    </row>
    <row r="27" spans="1:8" ht="26.25">
      <c r="A27" s="99">
        <v>24</v>
      </c>
      <c r="B27" s="85" t="s">
        <v>139</v>
      </c>
      <c r="C27" s="84" t="s">
        <v>89</v>
      </c>
      <c r="D27" s="84" t="s">
        <v>116</v>
      </c>
      <c r="E27" s="98">
        <v>1</v>
      </c>
      <c r="F27" s="90" t="s">
        <v>117</v>
      </c>
      <c r="G27" s="90" t="s">
        <v>118</v>
      </c>
      <c r="H27" s="91">
        <v>44739</v>
      </c>
    </row>
    <row r="28" spans="1:8" ht="26.25">
      <c r="A28" s="99">
        <v>25</v>
      </c>
      <c r="B28" s="85" t="s">
        <v>140</v>
      </c>
      <c r="C28" s="84" t="s">
        <v>89</v>
      </c>
      <c r="D28" s="84" t="s">
        <v>116</v>
      </c>
      <c r="E28" s="98">
        <v>1</v>
      </c>
      <c r="F28" s="90" t="s">
        <v>117</v>
      </c>
      <c r="G28" s="90" t="s">
        <v>118</v>
      </c>
      <c r="H28" s="91">
        <v>44739</v>
      </c>
    </row>
    <row r="29" spans="1:8" ht="26.25">
      <c r="A29" s="99">
        <v>26</v>
      </c>
      <c r="B29" s="85" t="s">
        <v>129</v>
      </c>
      <c r="C29" s="84" t="s">
        <v>89</v>
      </c>
      <c r="D29" s="84" t="s">
        <v>116</v>
      </c>
      <c r="E29" s="98">
        <v>1</v>
      </c>
      <c r="F29" s="90" t="s">
        <v>117</v>
      </c>
      <c r="G29" s="90" t="s">
        <v>118</v>
      </c>
      <c r="H29" s="91">
        <v>44739</v>
      </c>
    </row>
    <row r="30" spans="1:8" ht="26.25">
      <c r="A30" s="99">
        <v>27</v>
      </c>
      <c r="B30" s="97" t="s">
        <v>121</v>
      </c>
      <c r="C30" s="84" t="s">
        <v>89</v>
      </c>
      <c r="D30" s="84" t="s">
        <v>116</v>
      </c>
      <c r="E30" s="98">
        <v>1</v>
      </c>
      <c r="F30" s="90" t="s">
        <v>117</v>
      </c>
      <c r="G30" s="90" t="s">
        <v>118</v>
      </c>
      <c r="H30" s="91">
        <v>44739</v>
      </c>
    </row>
    <row r="31" spans="1:8" ht="26.25">
      <c r="A31" s="99">
        <v>28</v>
      </c>
      <c r="B31" s="85" t="s">
        <v>134</v>
      </c>
      <c r="C31" s="84" t="s">
        <v>89</v>
      </c>
      <c r="D31" s="84" t="s">
        <v>116</v>
      </c>
      <c r="E31" s="98">
        <v>1</v>
      </c>
      <c r="F31" s="90" t="s">
        <v>117</v>
      </c>
      <c r="G31" s="90" t="s">
        <v>118</v>
      </c>
      <c r="H31" s="91">
        <v>44739</v>
      </c>
    </row>
    <row r="32" spans="1:8" ht="26.25">
      <c r="A32" s="99">
        <v>29</v>
      </c>
      <c r="B32" s="85" t="s">
        <v>132</v>
      </c>
      <c r="C32" s="84" t="s">
        <v>89</v>
      </c>
      <c r="D32" s="84" t="s">
        <v>116</v>
      </c>
      <c r="E32" s="98">
        <v>2</v>
      </c>
      <c r="F32" s="90" t="s">
        <v>117</v>
      </c>
      <c r="G32" s="90" t="s">
        <v>118</v>
      </c>
      <c r="H32" s="91">
        <v>44739</v>
      </c>
    </row>
    <row r="33" spans="1:8" ht="26.25">
      <c r="A33" s="99">
        <v>30</v>
      </c>
      <c r="B33" s="93" t="s">
        <v>141</v>
      </c>
      <c r="C33" s="84" t="s">
        <v>89</v>
      </c>
      <c r="D33" s="84" t="s">
        <v>116</v>
      </c>
      <c r="E33" s="98">
        <v>1</v>
      </c>
      <c r="F33" s="90" t="s">
        <v>117</v>
      </c>
      <c r="G33" s="90" t="s">
        <v>118</v>
      </c>
      <c r="H33" s="91">
        <v>44739</v>
      </c>
    </row>
    <row r="34" spans="1:8" ht="26.25">
      <c r="A34" s="99">
        <v>31</v>
      </c>
      <c r="B34" s="85" t="s">
        <v>142</v>
      </c>
      <c r="C34" s="84" t="s">
        <v>89</v>
      </c>
      <c r="D34" s="84" t="s">
        <v>116</v>
      </c>
      <c r="E34" s="98">
        <v>1</v>
      </c>
      <c r="F34" s="90" t="s">
        <v>117</v>
      </c>
      <c r="G34" s="90" t="s">
        <v>118</v>
      </c>
      <c r="H34" s="91">
        <v>44739</v>
      </c>
    </row>
    <row r="35" spans="1:8" ht="26.25">
      <c r="A35" s="99">
        <v>32</v>
      </c>
      <c r="B35" s="85" t="s">
        <v>135</v>
      </c>
      <c r="C35" s="84" t="s">
        <v>89</v>
      </c>
      <c r="D35" s="84" t="s">
        <v>116</v>
      </c>
      <c r="E35" s="98">
        <v>1</v>
      </c>
      <c r="F35" s="90" t="s">
        <v>117</v>
      </c>
      <c r="G35" s="90" t="s">
        <v>118</v>
      </c>
      <c r="H35" s="91">
        <v>44739</v>
      </c>
    </row>
    <row r="36" spans="1:8" ht="26.25">
      <c r="A36" s="99">
        <v>33</v>
      </c>
      <c r="B36" s="85" t="s">
        <v>127</v>
      </c>
      <c r="C36" s="84" t="s">
        <v>89</v>
      </c>
      <c r="D36" s="84" t="s">
        <v>116</v>
      </c>
      <c r="E36" s="98">
        <v>2</v>
      </c>
      <c r="F36" s="90" t="s">
        <v>117</v>
      </c>
      <c r="G36" s="90" t="s">
        <v>118</v>
      </c>
      <c r="H36" s="91">
        <v>44739</v>
      </c>
    </row>
    <row r="37" spans="1:8" ht="26.25">
      <c r="A37" s="99">
        <v>34</v>
      </c>
      <c r="B37" s="85" t="s">
        <v>143</v>
      </c>
      <c r="C37" s="84" t="s">
        <v>89</v>
      </c>
      <c r="D37" s="84" t="s">
        <v>116</v>
      </c>
      <c r="E37" s="98">
        <v>1</v>
      </c>
      <c r="F37" s="90" t="s">
        <v>117</v>
      </c>
      <c r="G37" s="90" t="s">
        <v>118</v>
      </c>
      <c r="H37" s="91">
        <v>44739</v>
      </c>
    </row>
    <row r="38" spans="1:8" ht="24.75">
      <c r="A38" s="99">
        <v>35</v>
      </c>
      <c r="B38" s="85" t="s">
        <v>144</v>
      </c>
      <c r="C38" s="84" t="s">
        <v>89</v>
      </c>
      <c r="D38" s="84" t="s">
        <v>116</v>
      </c>
      <c r="E38" s="98">
        <v>1</v>
      </c>
      <c r="F38" s="90" t="s">
        <v>117</v>
      </c>
      <c r="G38" s="90" t="s">
        <v>118</v>
      </c>
      <c r="H38" s="91">
        <v>44739</v>
      </c>
    </row>
    <row r="39" spans="1:8" ht="26.25">
      <c r="A39" s="99">
        <v>36</v>
      </c>
      <c r="B39" s="85" t="s">
        <v>145</v>
      </c>
      <c r="C39" s="84" t="s">
        <v>89</v>
      </c>
      <c r="D39" s="84" t="s">
        <v>116</v>
      </c>
      <c r="E39" s="98">
        <v>1</v>
      </c>
      <c r="F39" s="90" t="s">
        <v>117</v>
      </c>
      <c r="G39" s="90" t="s">
        <v>118</v>
      </c>
      <c r="H39" s="91">
        <v>44739</v>
      </c>
    </row>
    <row r="40" spans="1:8" ht="26.25">
      <c r="A40" s="99">
        <v>37</v>
      </c>
      <c r="B40" s="85" t="s">
        <v>146</v>
      </c>
      <c r="C40" s="84" t="s">
        <v>89</v>
      </c>
      <c r="D40" s="84" t="s">
        <v>116</v>
      </c>
      <c r="E40" s="98">
        <v>1</v>
      </c>
      <c r="F40" s="90" t="s">
        <v>117</v>
      </c>
      <c r="G40" s="90" t="s">
        <v>118</v>
      </c>
      <c r="H40" s="91">
        <v>44739</v>
      </c>
    </row>
    <row r="41" spans="1:8" ht="24.75">
      <c r="A41" s="99">
        <v>38</v>
      </c>
      <c r="B41" s="93" t="s">
        <v>147</v>
      </c>
      <c r="C41" s="94" t="s">
        <v>85</v>
      </c>
      <c r="D41" s="93" t="s">
        <v>148</v>
      </c>
      <c r="E41" s="95">
        <v>12</v>
      </c>
      <c r="F41" s="90" t="s">
        <v>117</v>
      </c>
      <c r="G41" s="90" t="s">
        <v>118</v>
      </c>
      <c r="H41" s="91">
        <v>44739</v>
      </c>
    </row>
    <row r="42" spans="1:8" ht="24.75">
      <c r="A42" s="99">
        <v>39</v>
      </c>
      <c r="B42" s="93" t="s">
        <v>149</v>
      </c>
      <c r="C42" s="93" t="s">
        <v>85</v>
      </c>
      <c r="D42" s="93" t="s">
        <v>150</v>
      </c>
      <c r="E42" s="95">
        <v>11</v>
      </c>
      <c r="F42" s="85" t="s">
        <v>65</v>
      </c>
      <c r="G42" s="90" t="s">
        <v>151</v>
      </c>
      <c r="H42" s="85" t="s">
        <v>65</v>
      </c>
    </row>
    <row r="43" spans="2:8" ht="15.75">
      <c r="B43" s="31" t="s">
        <v>16</v>
      </c>
      <c r="C43" s="49"/>
      <c r="D43" s="49"/>
      <c r="E43" s="49"/>
      <c r="F43" s="100"/>
      <c r="G43" s="100"/>
      <c r="H43" s="101"/>
    </row>
    <row r="44" spans="1:9" ht="15.75" customHeight="1">
      <c r="A44" s="80"/>
      <c r="B44" s="8" t="s">
        <v>17</v>
      </c>
      <c r="C44" s="8"/>
      <c r="D44" s="8"/>
      <c r="E44" s="8"/>
      <c r="F44" s="20"/>
      <c r="G44" s="20"/>
      <c r="H44" s="102" t="s">
        <v>18</v>
      </c>
      <c r="I44" s="5"/>
    </row>
    <row r="45" spans="1:5" ht="15.75">
      <c r="A45" s="103"/>
      <c r="B45" s="12"/>
      <c r="C45" s="12"/>
      <c r="D45" s="12"/>
      <c r="E45" s="12"/>
    </row>
    <row r="46" spans="1:5" ht="15.75">
      <c r="A46" s="103"/>
      <c r="B46" s="12"/>
      <c r="C46" s="12"/>
      <c r="D46" s="12"/>
      <c r="E46" s="12"/>
    </row>
    <row r="47" spans="2:5" ht="15.75">
      <c r="B47" s="12"/>
      <c r="C47" s="12"/>
      <c r="D47" s="12"/>
      <c r="E47" s="12"/>
    </row>
    <row r="48" spans="1:5" ht="15.75">
      <c r="A48" s="104"/>
      <c r="B48" s="14" t="s">
        <v>19</v>
      </c>
      <c r="C48" s="12"/>
      <c r="D48" s="12"/>
      <c r="E48" s="12"/>
    </row>
    <row r="49" spans="1:8" ht="25.5" customHeight="1">
      <c r="A49" s="105"/>
      <c r="B49" s="49" t="s">
        <v>20</v>
      </c>
      <c r="C49" s="49"/>
      <c r="D49" s="12"/>
      <c r="E49" s="11"/>
      <c r="F49" s="20"/>
      <c r="G49" s="20"/>
      <c r="H49" s="102" t="s">
        <v>152</v>
      </c>
    </row>
  </sheetData>
  <sheetProtection selectLockedCells="1" selectUnlockedCells="1"/>
  <mergeCells count="3">
    <mergeCell ref="A1:K1"/>
    <mergeCell ref="B44:E44"/>
    <mergeCell ref="B49:C49"/>
  </mergeCells>
  <printOptions/>
  <pageMargins left="0.46875" right="0.3020833333333333" top="0.20347222222222222" bottom="0.05347222222222222" header="0.5118055555555555" footer="0.5118055555555555"/>
  <pageSetup horizontalDpi="300" verticalDpi="300" orientation="portrait" paperSize="9" scale="105"/>
</worksheet>
</file>

<file path=xl/worksheets/sheet5.xml><?xml version="1.0" encoding="utf-8"?>
<worksheet xmlns="http://schemas.openxmlformats.org/spreadsheetml/2006/main" xmlns:r="http://schemas.openxmlformats.org/officeDocument/2006/relationships">
  <dimension ref="A1:BJ67"/>
  <sheetViews>
    <sheetView workbookViewId="0" topLeftCell="A1">
      <selection activeCell="A1" sqref="A1"/>
    </sheetView>
  </sheetViews>
  <sheetFormatPr defaultColWidth="8.796875" defaultRowHeight="14.25"/>
  <cols>
    <col min="1" max="1" width="36.19921875" style="105" customWidth="1"/>
    <col min="2" max="2" width="13.3984375" style="81" customWidth="1"/>
    <col min="3" max="3" width="5.69921875" style="81" customWidth="1"/>
    <col min="4" max="4" width="12.19921875" style="105" customWidth="1"/>
    <col min="5" max="5" width="12.69921875" style="105" customWidth="1"/>
    <col min="6" max="6" width="8.296875" style="105" customWidth="1"/>
    <col min="7" max="7" width="7.296875" style="105" customWidth="1"/>
    <col min="8" max="8" width="11.19921875" style="105" customWidth="1"/>
    <col min="9" max="9" width="7.8984375" style="105" customWidth="1"/>
    <col min="10" max="10" width="7.3984375" style="105" customWidth="1"/>
    <col min="11" max="12" width="11.19921875" style="105" customWidth="1"/>
    <col min="13" max="62" width="10.19921875" style="105" customWidth="1"/>
    <col min="63" max="64" width="10.19921875" style="1" customWidth="1"/>
    <col min="65" max="16384" width="10.19921875" style="0" customWidth="1"/>
  </cols>
  <sheetData>
    <row r="1" spans="1:62" ht="15.75" customHeight="1">
      <c r="A1" s="106" t="s">
        <v>153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1:62" ht="15">
      <c r="A2" s="31">
        <f>Обложка!D13</f>
        <v>0</v>
      </c>
      <c r="B2" s="82"/>
      <c r="C2" s="82"/>
      <c r="D2" s="20"/>
      <c r="E2" s="80"/>
      <c r="F2" s="80"/>
      <c r="G2" s="107"/>
      <c r="H2" s="107"/>
      <c r="I2" s="80"/>
      <c r="J2" s="80"/>
      <c r="K2" s="80"/>
      <c r="L2" s="80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2" s="75" customFormat="1" ht="47.25">
      <c r="A3" s="108" t="s">
        <v>112</v>
      </c>
      <c r="B3" s="108" t="s">
        <v>154</v>
      </c>
      <c r="C3" s="108" t="s">
        <v>155</v>
      </c>
      <c r="D3" s="108" t="s">
        <v>156</v>
      </c>
      <c r="E3" s="109" t="s">
        <v>157</v>
      </c>
      <c r="F3" s="110" t="s">
        <v>158</v>
      </c>
      <c r="G3" s="110" t="s">
        <v>159</v>
      </c>
      <c r="H3" s="110" t="s">
        <v>160</v>
      </c>
      <c r="I3" s="110" t="s">
        <v>161</v>
      </c>
      <c r="J3" s="110" t="s">
        <v>162</v>
      </c>
      <c r="K3" s="110" t="s">
        <v>163</v>
      </c>
      <c r="L3" s="110" t="s">
        <v>164</v>
      </c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</row>
    <row r="4" spans="1:62" s="75" customFormat="1" ht="14.25">
      <c r="A4" s="85" t="s">
        <v>115</v>
      </c>
      <c r="B4" s="85" t="s">
        <v>116</v>
      </c>
      <c r="C4" s="84" t="s">
        <v>85</v>
      </c>
      <c r="D4" s="85" t="s">
        <v>165</v>
      </c>
      <c r="E4" s="85" t="s">
        <v>166</v>
      </c>
      <c r="F4" s="89">
        <v>5</v>
      </c>
      <c r="G4" s="111">
        <v>0</v>
      </c>
      <c r="H4" s="111">
        <v>0</v>
      </c>
      <c r="I4" s="111">
        <v>0</v>
      </c>
      <c r="J4" s="111">
        <v>2.21</v>
      </c>
      <c r="K4" s="111">
        <v>0</v>
      </c>
      <c r="L4" s="111">
        <v>2.21</v>
      </c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</row>
    <row r="5" spans="1:62" s="75" customFormat="1" ht="14.25">
      <c r="A5" s="85" t="s">
        <v>119</v>
      </c>
      <c r="B5" s="85" t="s">
        <v>116</v>
      </c>
      <c r="C5" s="84" t="s">
        <v>85</v>
      </c>
      <c r="D5" s="85">
        <v>3</v>
      </c>
      <c r="E5" s="85" t="s">
        <v>166</v>
      </c>
      <c r="F5" s="89">
        <v>1</v>
      </c>
      <c r="G5" s="111">
        <v>0</v>
      </c>
      <c r="H5" s="111">
        <v>0</v>
      </c>
      <c r="I5" s="111">
        <v>0</v>
      </c>
      <c r="J5" s="111">
        <v>3</v>
      </c>
      <c r="K5" s="111">
        <v>0</v>
      </c>
      <c r="L5" s="111">
        <f aca="true" t="shared" si="0" ref="L5:L13">J5</f>
        <v>3</v>
      </c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</row>
    <row r="6" spans="1:62" s="75" customFormat="1" ht="14.25">
      <c r="A6" s="85" t="s">
        <v>120</v>
      </c>
      <c r="B6" s="85" t="s">
        <v>116</v>
      </c>
      <c r="C6" s="84" t="s">
        <v>85</v>
      </c>
      <c r="D6" s="85">
        <v>4</v>
      </c>
      <c r="E6" s="85" t="s">
        <v>166</v>
      </c>
      <c r="F6" s="89">
        <v>1</v>
      </c>
      <c r="G6" s="111">
        <v>0</v>
      </c>
      <c r="H6" s="111">
        <v>0</v>
      </c>
      <c r="I6" s="111">
        <v>0</v>
      </c>
      <c r="J6" s="111">
        <v>0</v>
      </c>
      <c r="K6" s="111">
        <v>0</v>
      </c>
      <c r="L6" s="111">
        <f t="shared" si="0"/>
        <v>0</v>
      </c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</row>
    <row r="7" spans="1:62" s="75" customFormat="1" ht="14.25">
      <c r="A7" s="85" t="s">
        <v>121</v>
      </c>
      <c r="B7" s="85" t="s">
        <v>116</v>
      </c>
      <c r="C7" s="84" t="s">
        <v>85</v>
      </c>
      <c r="D7" s="85">
        <v>5</v>
      </c>
      <c r="E7" s="85" t="s">
        <v>166</v>
      </c>
      <c r="F7" s="89">
        <v>1</v>
      </c>
      <c r="G7" s="111">
        <v>0</v>
      </c>
      <c r="H7" s="111">
        <v>0</v>
      </c>
      <c r="I7" s="111">
        <v>0</v>
      </c>
      <c r="J7" s="111">
        <v>0</v>
      </c>
      <c r="K7" s="111">
        <v>0</v>
      </c>
      <c r="L7" s="111">
        <f t="shared" si="0"/>
        <v>0</v>
      </c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</row>
    <row r="8" spans="1:62" s="115" customFormat="1" ht="14.25">
      <c r="A8" s="93" t="s">
        <v>122</v>
      </c>
      <c r="B8" s="93" t="s">
        <v>116</v>
      </c>
      <c r="C8" s="94" t="s">
        <v>85</v>
      </c>
      <c r="D8" s="93" t="s">
        <v>167</v>
      </c>
      <c r="E8" s="93" t="s">
        <v>166</v>
      </c>
      <c r="F8" s="95">
        <v>3</v>
      </c>
      <c r="G8" s="112">
        <v>0</v>
      </c>
      <c r="H8" s="112">
        <v>0</v>
      </c>
      <c r="I8" s="112">
        <v>0</v>
      </c>
      <c r="J8" s="112">
        <v>6</v>
      </c>
      <c r="K8" s="112">
        <v>0</v>
      </c>
      <c r="L8" s="112">
        <f t="shared" si="0"/>
        <v>6</v>
      </c>
      <c r="M8" s="80"/>
      <c r="N8" s="80"/>
      <c r="O8" s="80"/>
      <c r="P8" s="80"/>
      <c r="Q8" s="80"/>
      <c r="R8" s="80"/>
      <c r="S8" s="80"/>
      <c r="T8" s="80"/>
      <c r="U8" s="80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4"/>
      <c r="BC8" s="114"/>
      <c r="BD8" s="114"/>
      <c r="BE8" s="114"/>
      <c r="BF8" s="114"/>
      <c r="BG8" s="114"/>
      <c r="BH8" s="114"/>
      <c r="BI8" s="114"/>
      <c r="BJ8" s="114"/>
    </row>
    <row r="9" spans="1:62" s="75" customFormat="1" ht="14.25">
      <c r="A9" s="85" t="s">
        <v>123</v>
      </c>
      <c r="B9" s="85" t="s">
        <v>116</v>
      </c>
      <c r="C9" s="84" t="s">
        <v>85</v>
      </c>
      <c r="D9" s="85">
        <v>9</v>
      </c>
      <c r="E9" s="85" t="s">
        <v>166</v>
      </c>
      <c r="F9" s="89">
        <v>1</v>
      </c>
      <c r="G9" s="111">
        <v>0</v>
      </c>
      <c r="H9" s="111">
        <v>0</v>
      </c>
      <c r="I9" s="111">
        <v>0</v>
      </c>
      <c r="J9" s="111">
        <v>0</v>
      </c>
      <c r="K9" s="111">
        <v>0</v>
      </c>
      <c r="L9" s="111">
        <f t="shared" si="0"/>
        <v>0</v>
      </c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</row>
    <row r="10" spans="1:62" s="75" customFormat="1" ht="24.75">
      <c r="A10" s="85" t="s">
        <v>124</v>
      </c>
      <c r="B10" s="85" t="s">
        <v>116</v>
      </c>
      <c r="C10" s="84" t="s">
        <v>85</v>
      </c>
      <c r="D10" s="85">
        <v>10</v>
      </c>
      <c r="E10" s="85" t="s">
        <v>166</v>
      </c>
      <c r="F10" s="89">
        <v>1</v>
      </c>
      <c r="G10" s="111">
        <v>0</v>
      </c>
      <c r="H10" s="111">
        <v>0</v>
      </c>
      <c r="I10" s="111">
        <v>0</v>
      </c>
      <c r="J10" s="111">
        <v>0</v>
      </c>
      <c r="K10" s="111">
        <v>0</v>
      </c>
      <c r="L10" s="111">
        <f t="shared" si="0"/>
        <v>0</v>
      </c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</row>
    <row r="11" spans="1:62" s="75" customFormat="1" ht="14.25">
      <c r="A11" s="85" t="s">
        <v>125</v>
      </c>
      <c r="B11" s="85" t="s">
        <v>116</v>
      </c>
      <c r="C11" s="84" t="s">
        <v>85</v>
      </c>
      <c r="D11" s="85">
        <v>11.12</v>
      </c>
      <c r="E11" s="85" t="s">
        <v>166</v>
      </c>
      <c r="F11" s="89">
        <v>2</v>
      </c>
      <c r="G11" s="111">
        <v>0</v>
      </c>
      <c r="H11" s="111">
        <v>0</v>
      </c>
      <c r="I11" s="111">
        <v>0</v>
      </c>
      <c r="J11" s="111">
        <v>0</v>
      </c>
      <c r="K11" s="111">
        <v>0</v>
      </c>
      <c r="L11" s="111">
        <f t="shared" si="0"/>
        <v>0</v>
      </c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</row>
    <row r="12" spans="1:62" s="75" customFormat="1" ht="24.75">
      <c r="A12" s="85" t="s">
        <v>126</v>
      </c>
      <c r="B12" s="85" t="s">
        <v>116</v>
      </c>
      <c r="C12" s="84" t="s">
        <v>85</v>
      </c>
      <c r="D12" s="85">
        <v>13.14</v>
      </c>
      <c r="E12" s="85" t="s">
        <v>166</v>
      </c>
      <c r="F12" s="89">
        <v>2</v>
      </c>
      <c r="G12" s="111">
        <v>0</v>
      </c>
      <c r="H12" s="111">
        <v>0</v>
      </c>
      <c r="I12" s="111">
        <v>0</v>
      </c>
      <c r="J12" s="111">
        <v>0</v>
      </c>
      <c r="K12" s="111">
        <v>0</v>
      </c>
      <c r="L12" s="111">
        <f t="shared" si="0"/>
        <v>0</v>
      </c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</row>
    <row r="13" spans="1:62" s="75" customFormat="1" ht="14.25">
      <c r="A13" s="85" t="s">
        <v>127</v>
      </c>
      <c r="B13" s="85" t="s">
        <v>116</v>
      </c>
      <c r="C13" s="84" t="s">
        <v>85</v>
      </c>
      <c r="D13" s="85">
        <v>15</v>
      </c>
      <c r="E13" s="85" t="s">
        <v>166</v>
      </c>
      <c r="F13" s="89">
        <v>1</v>
      </c>
      <c r="G13" s="111">
        <v>0</v>
      </c>
      <c r="H13" s="111">
        <v>0</v>
      </c>
      <c r="I13" s="111">
        <v>0</v>
      </c>
      <c r="J13" s="111">
        <v>0</v>
      </c>
      <c r="K13" s="111">
        <v>0</v>
      </c>
      <c r="L13" s="111">
        <f t="shared" si="0"/>
        <v>0</v>
      </c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</row>
    <row r="14" spans="1:62" s="115" customFormat="1" ht="14.25">
      <c r="A14" s="93" t="s">
        <v>128</v>
      </c>
      <c r="B14" s="93" t="s">
        <v>116</v>
      </c>
      <c r="C14" s="94" t="s">
        <v>85</v>
      </c>
      <c r="D14" s="93">
        <v>16</v>
      </c>
      <c r="E14" s="93" t="s">
        <v>166</v>
      </c>
      <c r="F14" s="95">
        <v>1</v>
      </c>
      <c r="G14" s="112">
        <v>0</v>
      </c>
      <c r="H14" s="112">
        <v>0</v>
      </c>
      <c r="I14" s="112">
        <v>0</v>
      </c>
      <c r="J14" s="112">
        <v>16</v>
      </c>
      <c r="K14" s="112">
        <v>0</v>
      </c>
      <c r="L14" s="112">
        <v>16</v>
      </c>
      <c r="M14" s="80"/>
      <c r="N14" s="80"/>
      <c r="O14" s="80"/>
      <c r="P14" s="80"/>
      <c r="Q14" s="80"/>
      <c r="R14" s="80"/>
      <c r="S14" s="80"/>
      <c r="T14" s="80"/>
      <c r="U14" s="80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  <c r="BE14" s="114"/>
      <c r="BF14" s="114"/>
      <c r="BG14" s="114"/>
      <c r="BH14" s="114"/>
      <c r="BI14" s="114"/>
      <c r="BJ14" s="114"/>
    </row>
    <row r="15" spans="1:62" s="118" customFormat="1" ht="14.25">
      <c r="A15" s="93" t="s">
        <v>129</v>
      </c>
      <c r="B15" s="97" t="s">
        <v>116</v>
      </c>
      <c r="C15" s="96" t="s">
        <v>85</v>
      </c>
      <c r="D15" s="97">
        <v>19</v>
      </c>
      <c r="E15" s="97" t="s">
        <v>166</v>
      </c>
      <c r="F15" s="98">
        <v>1</v>
      </c>
      <c r="G15" s="116">
        <v>0</v>
      </c>
      <c r="H15" s="116">
        <v>0</v>
      </c>
      <c r="I15" s="116">
        <v>0</v>
      </c>
      <c r="J15" s="112">
        <v>19</v>
      </c>
      <c r="K15" s="116">
        <v>0</v>
      </c>
      <c r="L15" s="116">
        <v>19</v>
      </c>
      <c r="M15" s="80"/>
      <c r="N15" s="80"/>
      <c r="O15" s="80"/>
      <c r="P15" s="80"/>
      <c r="Q15" s="80"/>
      <c r="R15" s="80"/>
      <c r="S15" s="80"/>
      <c r="T15" s="80"/>
      <c r="U15" s="80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7"/>
      <c r="BB15" s="117"/>
      <c r="BC15" s="117"/>
      <c r="BD15" s="117"/>
      <c r="BE15" s="117"/>
      <c r="BF15" s="117"/>
      <c r="BG15" s="117"/>
      <c r="BH15" s="117"/>
      <c r="BI15" s="117"/>
      <c r="BJ15" s="117"/>
    </row>
    <row r="16" spans="1:62" s="75" customFormat="1" ht="14.25">
      <c r="A16" s="85" t="s">
        <v>130</v>
      </c>
      <c r="B16" s="85" t="s">
        <v>116</v>
      </c>
      <c r="C16" s="84" t="s">
        <v>85</v>
      </c>
      <c r="D16" s="85">
        <v>20</v>
      </c>
      <c r="E16" s="85" t="s">
        <v>166</v>
      </c>
      <c r="F16" s="89">
        <v>1</v>
      </c>
      <c r="G16" s="116">
        <v>0</v>
      </c>
      <c r="H16" s="116">
        <v>0</v>
      </c>
      <c r="I16" s="111">
        <v>0</v>
      </c>
      <c r="J16" s="111">
        <v>0</v>
      </c>
      <c r="K16" s="111">
        <v>0</v>
      </c>
      <c r="L16" s="111">
        <v>0</v>
      </c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</row>
    <row r="17" spans="1:62" s="75" customFormat="1" ht="14.25">
      <c r="A17" s="85" t="s">
        <v>131</v>
      </c>
      <c r="B17" s="85" t="s">
        <v>116</v>
      </c>
      <c r="C17" s="84" t="s">
        <v>85</v>
      </c>
      <c r="D17" s="85">
        <v>29</v>
      </c>
      <c r="E17" s="85" t="s">
        <v>166</v>
      </c>
      <c r="F17" s="89">
        <v>1</v>
      </c>
      <c r="G17" s="116">
        <v>0</v>
      </c>
      <c r="H17" s="116">
        <v>0</v>
      </c>
      <c r="I17" s="111">
        <v>0</v>
      </c>
      <c r="J17" s="111">
        <v>0</v>
      </c>
      <c r="K17" s="111">
        <v>0</v>
      </c>
      <c r="L17" s="111">
        <v>0</v>
      </c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</row>
    <row r="18" spans="1:62" s="118" customFormat="1" ht="14.25">
      <c r="A18" s="97" t="s">
        <v>132</v>
      </c>
      <c r="B18" s="85" t="s">
        <v>116</v>
      </c>
      <c r="C18" s="96" t="s">
        <v>133</v>
      </c>
      <c r="D18" s="97">
        <v>1</v>
      </c>
      <c r="E18" s="85" t="s">
        <v>166</v>
      </c>
      <c r="F18" s="98">
        <v>1</v>
      </c>
      <c r="G18" s="116">
        <v>0</v>
      </c>
      <c r="H18" s="116">
        <v>0</v>
      </c>
      <c r="I18" s="116">
        <v>0</v>
      </c>
      <c r="J18" s="116">
        <v>0</v>
      </c>
      <c r="K18" s="116">
        <v>0</v>
      </c>
      <c r="L18" s="116" t="s">
        <v>168</v>
      </c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7"/>
      <c r="BA18" s="117"/>
      <c r="BB18" s="117"/>
      <c r="BC18" s="117"/>
      <c r="BD18" s="117"/>
      <c r="BE18" s="117"/>
      <c r="BF18" s="117"/>
      <c r="BG18" s="117"/>
      <c r="BH18" s="117"/>
      <c r="BI18" s="117"/>
      <c r="BJ18" s="117"/>
    </row>
    <row r="19" spans="1:62" s="118" customFormat="1" ht="24.75">
      <c r="A19" s="97" t="s">
        <v>134</v>
      </c>
      <c r="B19" s="85" t="s">
        <v>116</v>
      </c>
      <c r="C19" s="96" t="s">
        <v>133</v>
      </c>
      <c r="D19" s="97">
        <v>2</v>
      </c>
      <c r="E19" s="85" t="s">
        <v>166</v>
      </c>
      <c r="F19" s="98">
        <v>1</v>
      </c>
      <c r="G19" s="116">
        <v>0</v>
      </c>
      <c r="H19" s="116">
        <v>0</v>
      </c>
      <c r="I19" s="116">
        <v>0</v>
      </c>
      <c r="J19" s="116">
        <v>0</v>
      </c>
      <c r="K19" s="116">
        <v>0</v>
      </c>
      <c r="L19" s="116" t="s">
        <v>168</v>
      </c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</row>
    <row r="20" spans="1:62" s="118" customFormat="1" ht="14.25">
      <c r="A20" s="97" t="s">
        <v>121</v>
      </c>
      <c r="B20" s="85" t="s">
        <v>116</v>
      </c>
      <c r="C20" s="96" t="s">
        <v>133</v>
      </c>
      <c r="D20" s="97">
        <v>3</v>
      </c>
      <c r="E20" s="85" t="s">
        <v>166</v>
      </c>
      <c r="F20" s="98">
        <v>1</v>
      </c>
      <c r="G20" s="116">
        <v>0</v>
      </c>
      <c r="H20" s="116">
        <v>0</v>
      </c>
      <c r="I20" s="116">
        <v>0</v>
      </c>
      <c r="J20" s="116">
        <v>0</v>
      </c>
      <c r="K20" s="116">
        <v>0</v>
      </c>
      <c r="L20" s="116" t="s">
        <v>168</v>
      </c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7"/>
      <c r="BH20" s="117"/>
      <c r="BI20" s="117"/>
      <c r="BJ20" s="117"/>
    </row>
    <row r="21" spans="1:62" s="118" customFormat="1" ht="14.25">
      <c r="A21" s="97" t="s">
        <v>127</v>
      </c>
      <c r="B21" s="85" t="s">
        <v>116</v>
      </c>
      <c r="C21" s="96" t="s">
        <v>133</v>
      </c>
      <c r="D21" s="97">
        <v>4</v>
      </c>
      <c r="E21" s="85" t="s">
        <v>166</v>
      </c>
      <c r="F21" s="98">
        <v>1</v>
      </c>
      <c r="G21" s="116">
        <v>0</v>
      </c>
      <c r="H21" s="116">
        <v>0</v>
      </c>
      <c r="I21" s="116">
        <v>0</v>
      </c>
      <c r="J21" s="116">
        <v>0</v>
      </c>
      <c r="K21" s="116">
        <v>0</v>
      </c>
      <c r="L21" s="116" t="s">
        <v>168</v>
      </c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7"/>
      <c r="BA21" s="117"/>
      <c r="BB21" s="117"/>
      <c r="BC21" s="117"/>
      <c r="BD21" s="117"/>
      <c r="BE21" s="117"/>
      <c r="BF21" s="117"/>
      <c r="BG21" s="117"/>
      <c r="BH21" s="117"/>
      <c r="BI21" s="117"/>
      <c r="BJ21" s="117"/>
    </row>
    <row r="22" spans="1:62" s="118" customFormat="1" ht="14.25">
      <c r="A22" s="97" t="s">
        <v>135</v>
      </c>
      <c r="B22" s="85" t="s">
        <v>116</v>
      </c>
      <c r="C22" s="96" t="s">
        <v>133</v>
      </c>
      <c r="D22" s="97">
        <v>5.6</v>
      </c>
      <c r="E22" s="85" t="s">
        <v>166</v>
      </c>
      <c r="F22" s="98">
        <v>2</v>
      </c>
      <c r="G22" s="116">
        <v>0</v>
      </c>
      <c r="H22" s="116">
        <v>0</v>
      </c>
      <c r="I22" s="116">
        <v>0</v>
      </c>
      <c r="J22" s="116">
        <v>0</v>
      </c>
      <c r="K22" s="116">
        <v>0</v>
      </c>
      <c r="L22" s="116" t="s">
        <v>168</v>
      </c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7"/>
      <c r="BA22" s="117"/>
      <c r="BB22" s="117"/>
      <c r="BC22" s="117"/>
      <c r="BD22" s="117"/>
      <c r="BE22" s="117"/>
      <c r="BF22" s="117"/>
      <c r="BG22" s="117"/>
      <c r="BH22" s="117"/>
      <c r="BI22" s="117"/>
      <c r="BJ22" s="117"/>
    </row>
    <row r="23" spans="1:62" s="118" customFormat="1" ht="14.25">
      <c r="A23" s="97" t="s">
        <v>136</v>
      </c>
      <c r="B23" s="85" t="s">
        <v>116</v>
      </c>
      <c r="C23" s="96" t="s">
        <v>133</v>
      </c>
      <c r="D23" s="97">
        <v>7</v>
      </c>
      <c r="E23" s="85" t="s">
        <v>166</v>
      </c>
      <c r="F23" s="98">
        <v>1</v>
      </c>
      <c r="G23" s="116">
        <v>0</v>
      </c>
      <c r="H23" s="116">
        <v>0</v>
      </c>
      <c r="I23" s="116">
        <v>0</v>
      </c>
      <c r="J23" s="116">
        <v>0</v>
      </c>
      <c r="K23" s="116">
        <v>0</v>
      </c>
      <c r="L23" s="116" t="s">
        <v>168</v>
      </c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7"/>
      <c r="AS23" s="117"/>
      <c r="AT23" s="117"/>
      <c r="AU23" s="117"/>
      <c r="AV23" s="117"/>
      <c r="AW23" s="117"/>
      <c r="AX23" s="117"/>
      <c r="AY23" s="117"/>
      <c r="AZ23" s="117"/>
      <c r="BA23" s="117"/>
      <c r="BB23" s="117"/>
      <c r="BC23" s="117"/>
      <c r="BD23" s="117"/>
      <c r="BE23" s="117"/>
      <c r="BF23" s="117"/>
      <c r="BG23" s="117"/>
      <c r="BH23" s="117"/>
      <c r="BI23" s="117"/>
      <c r="BJ23" s="117"/>
    </row>
    <row r="24" spans="1:62" s="118" customFormat="1" ht="20.25">
      <c r="A24" s="85" t="s">
        <v>137</v>
      </c>
      <c r="B24" s="84" t="s">
        <v>116</v>
      </c>
      <c r="C24" s="84" t="s">
        <v>89</v>
      </c>
      <c r="D24" s="97">
        <v>1</v>
      </c>
      <c r="E24" s="85" t="s">
        <v>166</v>
      </c>
      <c r="F24" s="98">
        <v>1</v>
      </c>
      <c r="G24" s="116">
        <v>0</v>
      </c>
      <c r="H24" s="116">
        <v>0</v>
      </c>
      <c r="I24" s="116">
        <v>0</v>
      </c>
      <c r="J24" s="116">
        <v>0</v>
      </c>
      <c r="K24" s="116">
        <v>0</v>
      </c>
      <c r="L24" s="119" t="s">
        <v>169</v>
      </c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7"/>
      <c r="AQ24" s="117"/>
      <c r="AR24" s="117"/>
      <c r="AS24" s="117"/>
      <c r="AT24" s="117"/>
      <c r="AU24" s="117"/>
      <c r="AV24" s="117"/>
      <c r="AW24" s="117"/>
      <c r="AX24" s="117"/>
      <c r="AY24" s="117"/>
      <c r="AZ24" s="117"/>
      <c r="BA24" s="117"/>
      <c r="BB24" s="117"/>
      <c r="BC24" s="117"/>
      <c r="BD24" s="117"/>
      <c r="BE24" s="117"/>
      <c r="BF24" s="117"/>
      <c r="BG24" s="117"/>
      <c r="BH24" s="117"/>
      <c r="BI24" s="117"/>
      <c r="BJ24" s="117"/>
    </row>
    <row r="25" spans="1:62" s="118" customFormat="1" ht="20.25">
      <c r="A25" s="85" t="s">
        <v>130</v>
      </c>
      <c r="B25" s="84" t="s">
        <v>116</v>
      </c>
      <c r="C25" s="84" t="s">
        <v>89</v>
      </c>
      <c r="D25" s="97">
        <v>2</v>
      </c>
      <c r="E25" s="85" t="s">
        <v>166</v>
      </c>
      <c r="F25" s="98">
        <v>1</v>
      </c>
      <c r="G25" s="116">
        <v>0</v>
      </c>
      <c r="H25" s="116">
        <v>0</v>
      </c>
      <c r="I25" s="116">
        <v>0</v>
      </c>
      <c r="J25" s="116">
        <v>0</v>
      </c>
      <c r="K25" s="116">
        <v>0</v>
      </c>
      <c r="L25" s="119" t="s">
        <v>169</v>
      </c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  <c r="AY25" s="117"/>
      <c r="AZ25" s="117"/>
      <c r="BA25" s="117"/>
      <c r="BB25" s="117"/>
      <c r="BC25" s="117"/>
      <c r="BD25" s="117"/>
      <c r="BE25" s="117"/>
      <c r="BF25" s="117"/>
      <c r="BG25" s="117"/>
      <c r="BH25" s="117"/>
      <c r="BI25" s="117"/>
      <c r="BJ25" s="117"/>
    </row>
    <row r="26" spans="1:62" s="118" customFormat="1" ht="20.25">
      <c r="A26" s="85" t="s">
        <v>138</v>
      </c>
      <c r="B26" s="84" t="s">
        <v>116</v>
      </c>
      <c r="C26" s="84" t="s">
        <v>89</v>
      </c>
      <c r="D26" s="97">
        <v>3</v>
      </c>
      <c r="E26" s="85" t="s">
        <v>166</v>
      </c>
      <c r="F26" s="98">
        <v>1</v>
      </c>
      <c r="G26" s="116">
        <v>0</v>
      </c>
      <c r="H26" s="116">
        <v>0</v>
      </c>
      <c r="I26" s="116">
        <v>0</v>
      </c>
      <c r="J26" s="116">
        <v>0</v>
      </c>
      <c r="K26" s="116">
        <v>0</v>
      </c>
      <c r="L26" s="119" t="s">
        <v>169</v>
      </c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7"/>
      <c r="AX26" s="117"/>
      <c r="AY26" s="117"/>
      <c r="AZ26" s="117"/>
      <c r="BA26" s="117"/>
      <c r="BB26" s="117"/>
      <c r="BC26" s="117"/>
      <c r="BD26" s="117"/>
      <c r="BE26" s="117"/>
      <c r="BF26" s="117"/>
      <c r="BG26" s="117"/>
      <c r="BH26" s="117"/>
      <c r="BI26" s="117"/>
      <c r="BJ26" s="117"/>
    </row>
    <row r="27" spans="1:62" s="118" customFormat="1" ht="20.25">
      <c r="A27" s="85" t="s">
        <v>139</v>
      </c>
      <c r="B27" s="84" t="s">
        <v>116</v>
      </c>
      <c r="C27" s="84" t="s">
        <v>89</v>
      </c>
      <c r="D27" s="97">
        <v>4</v>
      </c>
      <c r="E27" s="85" t="s">
        <v>166</v>
      </c>
      <c r="F27" s="98">
        <v>1</v>
      </c>
      <c r="G27" s="116">
        <v>0</v>
      </c>
      <c r="H27" s="116">
        <v>0</v>
      </c>
      <c r="I27" s="116">
        <v>0</v>
      </c>
      <c r="J27" s="116">
        <v>0</v>
      </c>
      <c r="K27" s="116">
        <v>0</v>
      </c>
      <c r="L27" s="119" t="s">
        <v>169</v>
      </c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117"/>
      <c r="AY27" s="117"/>
      <c r="AZ27" s="117"/>
      <c r="BA27" s="117"/>
      <c r="BB27" s="117"/>
      <c r="BC27" s="117"/>
      <c r="BD27" s="117"/>
      <c r="BE27" s="117"/>
      <c r="BF27" s="117"/>
      <c r="BG27" s="117"/>
      <c r="BH27" s="117"/>
      <c r="BI27" s="117"/>
      <c r="BJ27" s="117"/>
    </row>
    <row r="28" spans="1:62" s="118" customFormat="1" ht="20.25">
      <c r="A28" s="85" t="s">
        <v>140</v>
      </c>
      <c r="B28" s="84" t="s">
        <v>116</v>
      </c>
      <c r="C28" s="84" t="s">
        <v>89</v>
      </c>
      <c r="D28" s="97">
        <v>5</v>
      </c>
      <c r="E28" s="85" t="s">
        <v>166</v>
      </c>
      <c r="F28" s="98">
        <v>1</v>
      </c>
      <c r="G28" s="116">
        <v>0</v>
      </c>
      <c r="H28" s="116">
        <v>0</v>
      </c>
      <c r="I28" s="116">
        <v>0</v>
      </c>
      <c r="J28" s="116">
        <v>0</v>
      </c>
      <c r="K28" s="116">
        <v>0</v>
      </c>
      <c r="L28" s="119" t="s">
        <v>169</v>
      </c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117"/>
      <c r="AY28" s="117"/>
      <c r="AZ28" s="117"/>
      <c r="BA28" s="117"/>
      <c r="BB28" s="117"/>
      <c r="BC28" s="117"/>
      <c r="BD28" s="117"/>
      <c r="BE28" s="117"/>
      <c r="BF28" s="117"/>
      <c r="BG28" s="117"/>
      <c r="BH28" s="117"/>
      <c r="BI28" s="117"/>
      <c r="BJ28" s="117"/>
    </row>
    <row r="29" spans="1:62" s="118" customFormat="1" ht="20.25">
      <c r="A29" s="85" t="s">
        <v>129</v>
      </c>
      <c r="B29" s="84" t="s">
        <v>116</v>
      </c>
      <c r="C29" s="84" t="s">
        <v>89</v>
      </c>
      <c r="D29" s="97">
        <v>6</v>
      </c>
      <c r="E29" s="85" t="s">
        <v>166</v>
      </c>
      <c r="F29" s="98">
        <v>1</v>
      </c>
      <c r="G29" s="116">
        <v>0</v>
      </c>
      <c r="H29" s="116">
        <v>0</v>
      </c>
      <c r="I29" s="116">
        <v>0</v>
      </c>
      <c r="J29" s="116">
        <v>0</v>
      </c>
      <c r="K29" s="116">
        <v>0</v>
      </c>
      <c r="L29" s="119" t="s">
        <v>169</v>
      </c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  <c r="AX29" s="117"/>
      <c r="AY29" s="117"/>
      <c r="AZ29" s="117"/>
      <c r="BA29" s="117"/>
      <c r="BB29" s="117"/>
      <c r="BC29" s="117"/>
      <c r="BD29" s="117"/>
      <c r="BE29" s="117"/>
      <c r="BF29" s="117"/>
      <c r="BG29" s="117"/>
      <c r="BH29" s="117"/>
      <c r="BI29" s="117"/>
      <c r="BJ29" s="117"/>
    </row>
    <row r="30" spans="1:62" s="118" customFormat="1" ht="21">
      <c r="A30" s="97" t="s">
        <v>121</v>
      </c>
      <c r="B30" s="84" t="s">
        <v>116</v>
      </c>
      <c r="C30" s="84" t="s">
        <v>89</v>
      </c>
      <c r="D30" s="97">
        <v>7</v>
      </c>
      <c r="E30" s="85" t="s">
        <v>166</v>
      </c>
      <c r="F30" s="98">
        <v>1</v>
      </c>
      <c r="G30" s="116">
        <v>0</v>
      </c>
      <c r="H30" s="116">
        <v>0</v>
      </c>
      <c r="I30" s="116">
        <v>0</v>
      </c>
      <c r="J30" s="116">
        <v>0</v>
      </c>
      <c r="K30" s="116">
        <v>0</v>
      </c>
      <c r="L30" s="119" t="s">
        <v>169</v>
      </c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7"/>
      <c r="AW30" s="117"/>
      <c r="AX30" s="117"/>
      <c r="AY30" s="117"/>
      <c r="AZ30" s="117"/>
      <c r="BA30" s="117"/>
      <c r="BB30" s="117"/>
      <c r="BC30" s="117"/>
      <c r="BD30" s="117"/>
      <c r="BE30" s="117"/>
      <c r="BF30" s="117"/>
      <c r="BG30" s="117"/>
      <c r="BH30" s="117"/>
      <c r="BI30" s="117"/>
      <c r="BJ30" s="117"/>
    </row>
    <row r="31" spans="1:62" s="118" customFormat="1" ht="24.75">
      <c r="A31" s="85" t="s">
        <v>134</v>
      </c>
      <c r="B31" s="84" t="s">
        <v>116</v>
      </c>
      <c r="C31" s="84" t="s">
        <v>89</v>
      </c>
      <c r="D31" s="97">
        <v>8</v>
      </c>
      <c r="E31" s="85" t="s">
        <v>166</v>
      </c>
      <c r="F31" s="98">
        <v>1</v>
      </c>
      <c r="G31" s="116">
        <v>0</v>
      </c>
      <c r="H31" s="116">
        <v>0</v>
      </c>
      <c r="I31" s="116">
        <v>0</v>
      </c>
      <c r="J31" s="116">
        <v>0</v>
      </c>
      <c r="K31" s="116">
        <v>0</v>
      </c>
      <c r="L31" s="119" t="s">
        <v>169</v>
      </c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7"/>
      <c r="BC31" s="117"/>
      <c r="BD31" s="117"/>
      <c r="BE31" s="117"/>
      <c r="BF31" s="117"/>
      <c r="BG31" s="117"/>
      <c r="BH31" s="117"/>
      <c r="BI31" s="117"/>
      <c r="BJ31" s="117"/>
    </row>
    <row r="32" spans="1:62" s="118" customFormat="1" ht="20.25">
      <c r="A32" s="85" t="s">
        <v>132</v>
      </c>
      <c r="B32" s="84" t="s">
        <v>116</v>
      </c>
      <c r="C32" s="84" t="s">
        <v>89</v>
      </c>
      <c r="D32" s="120">
        <v>9.1</v>
      </c>
      <c r="E32" s="85" t="s">
        <v>166</v>
      </c>
      <c r="F32" s="98">
        <v>2</v>
      </c>
      <c r="G32" s="116">
        <v>0</v>
      </c>
      <c r="H32" s="116">
        <v>0</v>
      </c>
      <c r="I32" s="116">
        <v>0</v>
      </c>
      <c r="J32" s="116">
        <v>0</v>
      </c>
      <c r="K32" s="116">
        <v>0</v>
      </c>
      <c r="L32" s="119" t="s">
        <v>169</v>
      </c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  <c r="BF32" s="117"/>
      <c r="BG32" s="117"/>
      <c r="BH32" s="117"/>
      <c r="BI32" s="117"/>
      <c r="BJ32" s="117"/>
    </row>
    <row r="33" spans="1:62" s="118" customFormat="1" ht="20.25">
      <c r="A33" s="93" t="s">
        <v>141</v>
      </c>
      <c r="B33" s="84" t="s">
        <v>116</v>
      </c>
      <c r="C33" s="84" t="s">
        <v>89</v>
      </c>
      <c r="D33" s="97">
        <v>11</v>
      </c>
      <c r="E33" s="85" t="s">
        <v>166</v>
      </c>
      <c r="F33" s="98">
        <v>1</v>
      </c>
      <c r="G33" s="116">
        <v>0</v>
      </c>
      <c r="H33" s="116">
        <v>0</v>
      </c>
      <c r="I33" s="116">
        <v>0</v>
      </c>
      <c r="J33" s="112">
        <v>0</v>
      </c>
      <c r="K33" s="116">
        <v>0</v>
      </c>
      <c r="L33" s="119" t="s">
        <v>169</v>
      </c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7"/>
      <c r="AN33" s="117"/>
      <c r="AO33" s="117"/>
      <c r="AP33" s="117"/>
      <c r="AQ33" s="117"/>
      <c r="AR33" s="117"/>
      <c r="AS33" s="117"/>
      <c r="AT33" s="117"/>
      <c r="AU33" s="117"/>
      <c r="AV33" s="117"/>
      <c r="AW33" s="117"/>
      <c r="AX33" s="117"/>
      <c r="AY33" s="117"/>
      <c r="AZ33" s="117"/>
      <c r="BA33" s="117"/>
      <c r="BB33" s="117"/>
      <c r="BC33" s="117"/>
      <c r="BD33" s="117"/>
      <c r="BE33" s="117"/>
      <c r="BF33" s="117"/>
      <c r="BG33" s="117"/>
      <c r="BH33" s="117"/>
      <c r="BI33" s="117"/>
      <c r="BJ33" s="117"/>
    </row>
    <row r="34" spans="1:62" s="118" customFormat="1" ht="20.25">
      <c r="A34" s="85" t="s">
        <v>142</v>
      </c>
      <c r="B34" s="84" t="s">
        <v>116</v>
      </c>
      <c r="C34" s="84" t="s">
        <v>89</v>
      </c>
      <c r="D34" s="97">
        <v>12</v>
      </c>
      <c r="E34" s="85" t="s">
        <v>166</v>
      </c>
      <c r="F34" s="98">
        <v>1</v>
      </c>
      <c r="G34" s="116">
        <v>0</v>
      </c>
      <c r="H34" s="116">
        <v>0</v>
      </c>
      <c r="I34" s="116">
        <v>0</v>
      </c>
      <c r="J34" s="116">
        <v>0</v>
      </c>
      <c r="K34" s="116">
        <v>0</v>
      </c>
      <c r="L34" s="119" t="s">
        <v>169</v>
      </c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7"/>
      <c r="AS34" s="117"/>
      <c r="AT34" s="117"/>
      <c r="AU34" s="117"/>
      <c r="AV34" s="117"/>
      <c r="AW34" s="117"/>
      <c r="AX34" s="117"/>
      <c r="AY34" s="117"/>
      <c r="AZ34" s="117"/>
      <c r="BA34" s="117"/>
      <c r="BB34" s="117"/>
      <c r="BC34" s="117"/>
      <c r="BD34" s="117"/>
      <c r="BE34" s="117"/>
      <c r="BF34" s="117"/>
      <c r="BG34" s="117"/>
      <c r="BH34" s="117"/>
      <c r="BI34" s="117"/>
      <c r="BJ34" s="117"/>
    </row>
    <row r="35" spans="1:62" s="118" customFormat="1" ht="20.25">
      <c r="A35" s="85" t="s">
        <v>135</v>
      </c>
      <c r="B35" s="84" t="s">
        <v>116</v>
      </c>
      <c r="C35" s="84" t="s">
        <v>89</v>
      </c>
      <c r="D35" s="97">
        <v>13</v>
      </c>
      <c r="E35" s="85" t="s">
        <v>166</v>
      </c>
      <c r="F35" s="98">
        <v>1</v>
      </c>
      <c r="G35" s="116">
        <v>0</v>
      </c>
      <c r="H35" s="116">
        <v>0</v>
      </c>
      <c r="I35" s="116">
        <v>0</v>
      </c>
      <c r="J35" s="116">
        <v>0</v>
      </c>
      <c r="K35" s="116">
        <v>0</v>
      </c>
      <c r="L35" s="119" t="s">
        <v>169</v>
      </c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7"/>
      <c r="AN35" s="117"/>
      <c r="AO35" s="117"/>
      <c r="AP35" s="117"/>
      <c r="AQ35" s="117"/>
      <c r="AR35" s="117"/>
      <c r="AS35" s="117"/>
      <c r="AT35" s="117"/>
      <c r="AU35" s="117"/>
      <c r="AV35" s="117"/>
      <c r="AW35" s="117"/>
      <c r="AX35" s="117"/>
      <c r="AY35" s="117"/>
      <c r="AZ35" s="117"/>
      <c r="BA35" s="117"/>
      <c r="BB35" s="117"/>
      <c r="BC35" s="117"/>
      <c r="BD35" s="117"/>
      <c r="BE35" s="117"/>
      <c r="BF35" s="117"/>
      <c r="BG35" s="117"/>
      <c r="BH35" s="117"/>
      <c r="BI35" s="117"/>
      <c r="BJ35" s="117"/>
    </row>
    <row r="36" spans="1:62" s="118" customFormat="1" ht="20.25">
      <c r="A36" s="85" t="s">
        <v>127</v>
      </c>
      <c r="B36" s="84" t="s">
        <v>116</v>
      </c>
      <c r="C36" s="84" t="s">
        <v>89</v>
      </c>
      <c r="D36" s="97">
        <v>14.15</v>
      </c>
      <c r="E36" s="85" t="s">
        <v>166</v>
      </c>
      <c r="F36" s="98">
        <v>2</v>
      </c>
      <c r="G36" s="116">
        <v>0</v>
      </c>
      <c r="H36" s="116">
        <v>0</v>
      </c>
      <c r="I36" s="116">
        <v>0</v>
      </c>
      <c r="J36" s="116">
        <v>0</v>
      </c>
      <c r="K36" s="116">
        <v>0</v>
      </c>
      <c r="L36" s="119" t="s">
        <v>169</v>
      </c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  <c r="AM36" s="117"/>
      <c r="AN36" s="117"/>
      <c r="AO36" s="117"/>
      <c r="AP36" s="117"/>
      <c r="AQ36" s="117"/>
      <c r="AR36" s="117"/>
      <c r="AS36" s="117"/>
      <c r="AT36" s="117"/>
      <c r="AU36" s="117"/>
      <c r="AV36" s="117"/>
      <c r="AW36" s="117"/>
      <c r="AX36" s="117"/>
      <c r="AY36" s="117"/>
      <c r="AZ36" s="117"/>
      <c r="BA36" s="117"/>
      <c r="BB36" s="117"/>
      <c r="BC36" s="117"/>
      <c r="BD36" s="117"/>
      <c r="BE36" s="117"/>
      <c r="BF36" s="117"/>
      <c r="BG36" s="117"/>
      <c r="BH36" s="117"/>
      <c r="BI36" s="117"/>
      <c r="BJ36" s="117"/>
    </row>
    <row r="37" spans="1:62" s="118" customFormat="1" ht="24.75">
      <c r="A37" s="85" t="s">
        <v>143</v>
      </c>
      <c r="B37" s="84" t="s">
        <v>116</v>
      </c>
      <c r="C37" s="84" t="s">
        <v>89</v>
      </c>
      <c r="D37" s="97">
        <v>16</v>
      </c>
      <c r="E37" s="85" t="s">
        <v>166</v>
      </c>
      <c r="F37" s="98">
        <v>1</v>
      </c>
      <c r="G37" s="116">
        <v>0</v>
      </c>
      <c r="H37" s="116">
        <v>0</v>
      </c>
      <c r="I37" s="116">
        <v>0</v>
      </c>
      <c r="J37" s="116">
        <v>16</v>
      </c>
      <c r="K37" s="116">
        <v>0</v>
      </c>
      <c r="L37" s="119">
        <v>16</v>
      </c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  <c r="AF37" s="117"/>
      <c r="AG37" s="117"/>
      <c r="AH37" s="117"/>
      <c r="AI37" s="117"/>
      <c r="AJ37" s="117"/>
      <c r="AK37" s="117"/>
      <c r="AL37" s="117"/>
      <c r="AM37" s="117"/>
      <c r="AN37" s="117"/>
      <c r="AO37" s="117"/>
      <c r="AP37" s="117"/>
      <c r="AQ37" s="117"/>
      <c r="AR37" s="117"/>
      <c r="AS37" s="117"/>
      <c r="AT37" s="117"/>
      <c r="AU37" s="117"/>
      <c r="AV37" s="117"/>
      <c r="AW37" s="117"/>
      <c r="AX37" s="117"/>
      <c r="AY37" s="117"/>
      <c r="AZ37" s="117"/>
      <c r="BA37" s="117"/>
      <c r="BB37" s="117"/>
      <c r="BC37" s="117"/>
      <c r="BD37" s="117"/>
      <c r="BE37" s="117"/>
      <c r="BF37" s="117"/>
      <c r="BG37" s="117"/>
      <c r="BH37" s="117"/>
      <c r="BI37" s="117"/>
      <c r="BJ37" s="117"/>
    </row>
    <row r="38" spans="1:62" s="118" customFormat="1" ht="14.25">
      <c r="A38" s="85" t="s">
        <v>144</v>
      </c>
      <c r="B38" s="84" t="s">
        <v>116</v>
      </c>
      <c r="C38" s="84" t="s">
        <v>89</v>
      </c>
      <c r="D38" s="97">
        <v>17</v>
      </c>
      <c r="E38" s="85" t="s">
        <v>166</v>
      </c>
      <c r="F38" s="98">
        <v>1</v>
      </c>
      <c r="G38" s="116">
        <v>0</v>
      </c>
      <c r="H38" s="116">
        <v>0</v>
      </c>
      <c r="I38" s="116">
        <v>0</v>
      </c>
      <c r="J38" s="116">
        <v>17</v>
      </c>
      <c r="K38" s="116">
        <v>0</v>
      </c>
      <c r="L38" s="119">
        <v>17</v>
      </c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  <c r="AF38" s="117"/>
      <c r="AG38" s="117"/>
      <c r="AH38" s="117"/>
      <c r="AI38" s="117"/>
      <c r="AJ38" s="117"/>
      <c r="AK38" s="117"/>
      <c r="AL38" s="117"/>
      <c r="AM38" s="117"/>
      <c r="AN38" s="117"/>
      <c r="AO38" s="117"/>
      <c r="AP38" s="117"/>
      <c r="AQ38" s="117"/>
      <c r="AR38" s="117"/>
      <c r="AS38" s="117"/>
      <c r="AT38" s="117"/>
      <c r="AU38" s="117"/>
      <c r="AV38" s="117"/>
      <c r="AW38" s="117"/>
      <c r="AX38" s="117"/>
      <c r="AY38" s="117"/>
      <c r="AZ38" s="117"/>
      <c r="BA38" s="117"/>
      <c r="BB38" s="117"/>
      <c r="BC38" s="117"/>
      <c r="BD38" s="117"/>
      <c r="BE38" s="117"/>
      <c r="BF38" s="117"/>
      <c r="BG38" s="117"/>
      <c r="BH38" s="117"/>
      <c r="BI38" s="117"/>
      <c r="BJ38" s="117"/>
    </row>
    <row r="39" spans="1:62" s="118" customFormat="1" ht="14.25">
      <c r="A39" s="85" t="s">
        <v>145</v>
      </c>
      <c r="B39" s="84" t="s">
        <v>116</v>
      </c>
      <c r="C39" s="84" t="s">
        <v>89</v>
      </c>
      <c r="D39" s="97">
        <v>19</v>
      </c>
      <c r="E39" s="85" t="s">
        <v>166</v>
      </c>
      <c r="F39" s="98">
        <v>1</v>
      </c>
      <c r="G39" s="116">
        <v>0</v>
      </c>
      <c r="H39" s="116">
        <v>0</v>
      </c>
      <c r="I39" s="116">
        <v>0</v>
      </c>
      <c r="J39" s="116">
        <v>0</v>
      </c>
      <c r="K39" s="116">
        <v>0</v>
      </c>
      <c r="L39" s="119">
        <v>0</v>
      </c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17"/>
      <c r="AK39" s="117"/>
      <c r="AL39" s="117"/>
      <c r="AM39" s="117"/>
      <c r="AN39" s="117"/>
      <c r="AO39" s="117"/>
      <c r="AP39" s="117"/>
      <c r="AQ39" s="117"/>
      <c r="AR39" s="117"/>
      <c r="AS39" s="117"/>
      <c r="AT39" s="117"/>
      <c r="AU39" s="117"/>
      <c r="AV39" s="117"/>
      <c r="AW39" s="117"/>
      <c r="AX39" s="117"/>
      <c r="AY39" s="117"/>
      <c r="AZ39" s="117"/>
      <c r="BA39" s="117"/>
      <c r="BB39" s="117"/>
      <c r="BC39" s="117"/>
      <c r="BD39" s="117"/>
      <c r="BE39" s="117"/>
      <c r="BF39" s="117"/>
      <c r="BG39" s="117"/>
      <c r="BH39" s="117"/>
      <c r="BI39" s="117"/>
      <c r="BJ39" s="117"/>
    </row>
    <row r="40" spans="1:62" s="118" customFormat="1" ht="14.25">
      <c r="A40" s="85" t="s">
        <v>146</v>
      </c>
      <c r="B40" s="84" t="s">
        <v>116</v>
      </c>
      <c r="C40" s="84" t="s">
        <v>89</v>
      </c>
      <c r="D40" s="97">
        <v>18</v>
      </c>
      <c r="E40" s="85" t="s">
        <v>166</v>
      </c>
      <c r="F40" s="98">
        <v>1</v>
      </c>
      <c r="G40" s="116">
        <v>0</v>
      </c>
      <c r="H40" s="116">
        <v>0</v>
      </c>
      <c r="I40" s="116">
        <v>0</v>
      </c>
      <c r="J40" s="116">
        <v>0</v>
      </c>
      <c r="K40" s="116">
        <v>0</v>
      </c>
      <c r="L40" s="119">
        <v>0</v>
      </c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  <c r="AF40" s="117"/>
      <c r="AG40" s="117"/>
      <c r="AH40" s="117"/>
      <c r="AI40" s="117"/>
      <c r="AJ40" s="117"/>
      <c r="AK40" s="117"/>
      <c r="AL40" s="117"/>
      <c r="AM40" s="117"/>
      <c r="AN40" s="117"/>
      <c r="AO40" s="117"/>
      <c r="AP40" s="117"/>
      <c r="AQ40" s="117"/>
      <c r="AR40" s="117"/>
      <c r="AS40" s="117"/>
      <c r="AT40" s="117"/>
      <c r="AU40" s="117"/>
      <c r="AV40" s="117"/>
      <c r="AW40" s="117"/>
      <c r="AX40" s="117"/>
      <c r="AY40" s="117"/>
      <c r="AZ40" s="117"/>
      <c r="BA40" s="117"/>
      <c r="BB40" s="117"/>
      <c r="BC40" s="117"/>
      <c r="BD40" s="117"/>
      <c r="BE40" s="117"/>
      <c r="BF40" s="117"/>
      <c r="BG40" s="117"/>
      <c r="BH40" s="117"/>
      <c r="BI40" s="117"/>
      <c r="BJ40" s="117"/>
    </row>
    <row r="41" spans="1:62" s="121" customFormat="1" ht="36">
      <c r="A41" s="93" t="s">
        <v>147</v>
      </c>
      <c r="B41" s="93" t="s">
        <v>148</v>
      </c>
      <c r="C41" s="94" t="s">
        <v>85</v>
      </c>
      <c r="D41" s="93" t="s">
        <v>170</v>
      </c>
      <c r="E41" s="93" t="s">
        <v>171</v>
      </c>
      <c r="F41" s="95">
        <v>12</v>
      </c>
      <c r="G41" s="112" t="s">
        <v>172</v>
      </c>
      <c r="H41" s="112">
        <v>0</v>
      </c>
      <c r="I41" s="112">
        <v>0</v>
      </c>
      <c r="J41" s="112" t="s">
        <v>173</v>
      </c>
      <c r="K41" s="112">
        <v>0</v>
      </c>
      <c r="L41" s="112" t="s">
        <v>65</v>
      </c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3"/>
      <c r="AB41" s="113"/>
      <c r="AC41" s="113"/>
      <c r="AD41" s="113"/>
      <c r="AE41" s="113"/>
      <c r="AF41" s="113"/>
      <c r="AG41" s="113"/>
      <c r="AH41" s="113"/>
      <c r="AI41" s="113"/>
      <c r="AJ41" s="113"/>
      <c r="AK41" s="113"/>
      <c r="AL41" s="113"/>
      <c r="AM41" s="113"/>
      <c r="AN41" s="113"/>
      <c r="AO41" s="113"/>
      <c r="AP41" s="113"/>
      <c r="AQ41" s="113"/>
      <c r="AR41" s="113"/>
      <c r="AS41" s="113"/>
      <c r="AT41" s="113"/>
      <c r="AU41" s="113"/>
      <c r="AV41" s="113"/>
      <c r="AW41" s="113"/>
      <c r="AX41" s="113"/>
      <c r="AY41" s="113"/>
      <c r="AZ41" s="113"/>
      <c r="BA41" s="113"/>
      <c r="BB41" s="113"/>
      <c r="BC41" s="113"/>
      <c r="BD41" s="113"/>
      <c r="BE41" s="113"/>
      <c r="BF41" s="113"/>
      <c r="BG41" s="113"/>
      <c r="BH41" s="113"/>
      <c r="BI41" s="113"/>
      <c r="BJ41" s="113"/>
    </row>
    <row r="42" spans="1:62" s="121" customFormat="1" ht="24.75">
      <c r="A42" s="93" t="s">
        <v>149</v>
      </c>
      <c r="B42" s="93" t="s">
        <v>150</v>
      </c>
      <c r="C42" s="93" t="s">
        <v>85</v>
      </c>
      <c r="D42" s="93" t="s">
        <v>174</v>
      </c>
      <c r="E42" s="93" t="s">
        <v>171</v>
      </c>
      <c r="F42" s="95">
        <v>11</v>
      </c>
      <c r="G42" s="112">
        <v>0</v>
      </c>
      <c r="H42" s="112">
        <v>0</v>
      </c>
      <c r="I42" s="112">
        <v>0</v>
      </c>
      <c r="J42" s="112" t="s">
        <v>175</v>
      </c>
      <c r="K42" s="112">
        <v>0</v>
      </c>
      <c r="L42" s="122" t="s">
        <v>65</v>
      </c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3"/>
      <c r="AB42" s="113"/>
      <c r="AC42" s="113"/>
      <c r="AD42" s="113"/>
      <c r="AE42" s="113"/>
      <c r="AF42" s="113"/>
      <c r="AG42" s="113"/>
      <c r="AH42" s="113"/>
      <c r="AI42" s="113"/>
      <c r="AJ42" s="113"/>
      <c r="AK42" s="113"/>
      <c r="AL42" s="113"/>
      <c r="AM42" s="113"/>
      <c r="AN42" s="113"/>
      <c r="AO42" s="113"/>
      <c r="AP42" s="113"/>
      <c r="AQ42" s="113"/>
      <c r="AR42" s="113"/>
      <c r="AS42" s="113"/>
      <c r="AT42" s="113"/>
      <c r="AU42" s="113"/>
      <c r="AV42" s="113"/>
      <c r="AW42" s="113"/>
      <c r="AX42" s="113"/>
      <c r="AY42" s="113"/>
      <c r="AZ42" s="113"/>
      <c r="BA42" s="113"/>
      <c r="BB42" s="113"/>
      <c r="BC42" s="113"/>
      <c r="BD42" s="113"/>
      <c r="BE42" s="113"/>
      <c r="BF42" s="113"/>
      <c r="BG42" s="113"/>
      <c r="BH42" s="113"/>
      <c r="BI42" s="113"/>
      <c r="BJ42" s="113"/>
    </row>
    <row r="43" spans="1:62" s="118" customFormat="1" ht="24.75">
      <c r="A43" s="97" t="s">
        <v>176</v>
      </c>
      <c r="B43" s="97" t="s">
        <v>116</v>
      </c>
      <c r="C43" s="96" t="s">
        <v>29</v>
      </c>
      <c r="D43" s="97" t="s">
        <v>65</v>
      </c>
      <c r="E43" s="97" t="s">
        <v>166</v>
      </c>
      <c r="F43" s="98">
        <v>300</v>
      </c>
      <c r="G43" s="123"/>
      <c r="H43" s="123"/>
      <c r="I43" s="123"/>
      <c r="J43" s="123"/>
      <c r="K43" s="123"/>
      <c r="L43" s="124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117"/>
      <c r="AF43" s="117"/>
      <c r="AG43" s="117"/>
      <c r="AH43" s="117"/>
      <c r="AI43" s="117"/>
      <c r="AJ43" s="117"/>
      <c r="AK43" s="117"/>
      <c r="AL43" s="117"/>
      <c r="AM43" s="117"/>
      <c r="AN43" s="117"/>
      <c r="AO43" s="117"/>
      <c r="AP43" s="117"/>
      <c r="AQ43" s="117"/>
      <c r="AR43" s="117"/>
      <c r="AS43" s="117"/>
      <c r="AT43" s="117"/>
      <c r="AU43" s="117"/>
      <c r="AV43" s="117"/>
      <c r="AW43" s="117"/>
      <c r="AX43" s="117"/>
      <c r="AY43" s="117"/>
      <c r="AZ43" s="117"/>
      <c r="BA43" s="117"/>
      <c r="BB43" s="117"/>
      <c r="BC43" s="117"/>
      <c r="BD43" s="117"/>
      <c r="BE43" s="117"/>
      <c r="BF43" s="117"/>
      <c r="BG43" s="117"/>
      <c r="BH43" s="117"/>
      <c r="BI43" s="117"/>
      <c r="BJ43" s="117"/>
    </row>
    <row r="44" spans="1:62" s="75" customFormat="1" ht="24.75">
      <c r="A44" s="125" t="s">
        <v>177</v>
      </c>
      <c r="B44" s="126" t="s">
        <v>116</v>
      </c>
      <c r="C44" s="127" t="s">
        <v>85</v>
      </c>
      <c r="D44" s="127"/>
      <c r="E44" s="127"/>
      <c r="F44" s="128">
        <f>SUM(F4:F17)</f>
        <v>22</v>
      </c>
      <c r="G44" s="123"/>
      <c r="H44" s="123"/>
      <c r="I44" s="129"/>
      <c r="J44" s="129"/>
      <c r="K44" s="129"/>
      <c r="L44" s="129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</row>
    <row r="45" spans="1:62" s="75" customFormat="1" ht="26.25">
      <c r="A45" s="125" t="s">
        <v>178</v>
      </c>
      <c r="B45" s="126" t="s">
        <v>116</v>
      </c>
      <c r="C45" s="127" t="s">
        <v>133</v>
      </c>
      <c r="D45" s="127"/>
      <c r="E45" s="127"/>
      <c r="F45" s="128">
        <v>7</v>
      </c>
      <c r="G45" s="123"/>
      <c r="H45" s="123"/>
      <c r="I45" s="129"/>
      <c r="J45" s="129"/>
      <c r="K45" s="129"/>
      <c r="L45" s="129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</row>
    <row r="46" spans="1:62" s="118" customFormat="1" ht="24.75">
      <c r="A46" s="125" t="s">
        <v>179</v>
      </c>
      <c r="B46" s="127" t="s">
        <v>148</v>
      </c>
      <c r="C46" s="127" t="s">
        <v>85</v>
      </c>
      <c r="D46" s="127"/>
      <c r="E46" s="127"/>
      <c r="F46" s="128">
        <v>12</v>
      </c>
      <c r="G46" s="123"/>
      <c r="H46" s="123"/>
      <c r="I46" s="129"/>
      <c r="J46" s="129"/>
      <c r="K46" s="129"/>
      <c r="L46" s="129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0"/>
      <c r="AE46" s="130"/>
      <c r="AF46" s="130"/>
      <c r="AG46" s="130"/>
      <c r="AH46" s="130"/>
      <c r="AI46" s="130"/>
      <c r="AJ46" s="130"/>
      <c r="AK46" s="130"/>
      <c r="AL46" s="130"/>
      <c r="AM46" s="130"/>
      <c r="AN46" s="130"/>
      <c r="AO46" s="130"/>
      <c r="AP46" s="130"/>
      <c r="AQ46" s="130"/>
      <c r="AR46" s="130"/>
      <c r="AS46" s="130"/>
      <c r="AT46" s="130"/>
      <c r="AU46" s="130"/>
      <c r="AV46" s="130"/>
      <c r="AW46" s="130"/>
      <c r="AX46" s="130"/>
      <c r="AY46" s="130"/>
      <c r="AZ46" s="130"/>
      <c r="BA46" s="130"/>
      <c r="BB46" s="130"/>
      <c r="BC46" s="130"/>
      <c r="BD46" s="130"/>
      <c r="BE46" s="130"/>
      <c r="BF46" s="130"/>
      <c r="BG46" s="130"/>
      <c r="BH46" s="130"/>
      <c r="BI46" s="130"/>
      <c r="BJ46" s="130"/>
    </row>
    <row r="47" spans="1:62" s="118" customFormat="1" ht="26.25">
      <c r="A47" s="125" t="s">
        <v>180</v>
      </c>
      <c r="B47" s="127" t="s">
        <v>116</v>
      </c>
      <c r="C47" s="127" t="s">
        <v>89</v>
      </c>
      <c r="D47" s="127"/>
      <c r="E47" s="127"/>
      <c r="F47" s="128">
        <v>19</v>
      </c>
      <c r="G47" s="123"/>
      <c r="H47" s="123"/>
      <c r="I47" s="129"/>
      <c r="J47" s="129"/>
      <c r="K47" s="129"/>
      <c r="L47" s="129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  <c r="AH47" s="130"/>
      <c r="AI47" s="130"/>
      <c r="AJ47" s="130"/>
      <c r="AK47" s="130"/>
      <c r="AL47" s="130"/>
      <c r="AM47" s="130"/>
      <c r="AN47" s="130"/>
      <c r="AO47" s="130"/>
      <c r="AP47" s="130"/>
      <c r="AQ47" s="130"/>
      <c r="AR47" s="130"/>
      <c r="AS47" s="130"/>
      <c r="AT47" s="130"/>
      <c r="AU47" s="130"/>
      <c r="AV47" s="130"/>
      <c r="AW47" s="130"/>
      <c r="AX47" s="130"/>
      <c r="AY47" s="130"/>
      <c r="AZ47" s="130"/>
      <c r="BA47" s="130"/>
      <c r="BB47" s="130"/>
      <c r="BC47" s="130"/>
      <c r="BD47" s="130"/>
      <c r="BE47" s="130"/>
      <c r="BF47" s="130"/>
      <c r="BG47" s="130"/>
      <c r="BH47" s="130"/>
      <c r="BI47" s="130"/>
      <c r="BJ47" s="130"/>
    </row>
    <row r="48" spans="1:62" s="118" customFormat="1" ht="24" customHeight="1">
      <c r="A48" s="125" t="s">
        <v>181</v>
      </c>
      <c r="B48" s="127" t="s">
        <v>150</v>
      </c>
      <c r="C48" s="127" t="s">
        <v>85</v>
      </c>
      <c r="D48" s="127"/>
      <c r="E48" s="127"/>
      <c r="F48" s="128">
        <v>11</v>
      </c>
      <c r="G48" s="123"/>
      <c r="H48" s="123"/>
      <c r="I48" s="129"/>
      <c r="J48" s="129"/>
      <c r="K48" s="129"/>
      <c r="L48" s="129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0"/>
      <c r="AA48" s="130"/>
      <c r="AB48" s="130"/>
      <c r="AC48" s="130"/>
      <c r="AD48" s="130"/>
      <c r="AE48" s="130"/>
      <c r="AF48" s="130"/>
      <c r="AG48" s="130"/>
      <c r="AH48" s="130"/>
      <c r="AI48" s="130"/>
      <c r="AJ48" s="130"/>
      <c r="AK48" s="130"/>
      <c r="AL48" s="130"/>
      <c r="AM48" s="130"/>
      <c r="AN48" s="130"/>
      <c r="AO48" s="130"/>
      <c r="AP48" s="130"/>
      <c r="AQ48" s="130"/>
      <c r="AR48" s="130"/>
      <c r="AS48" s="130"/>
      <c r="AT48" s="130"/>
      <c r="AU48" s="130"/>
      <c r="AV48" s="130"/>
      <c r="AW48" s="130"/>
      <c r="AX48" s="130"/>
      <c r="AY48" s="130"/>
      <c r="AZ48" s="130"/>
      <c r="BA48" s="130"/>
      <c r="BB48" s="130"/>
      <c r="BC48" s="130"/>
      <c r="BD48" s="130"/>
      <c r="BE48" s="130"/>
      <c r="BF48" s="130"/>
      <c r="BG48" s="130"/>
      <c r="BH48" s="130"/>
      <c r="BI48" s="130"/>
      <c r="BJ48" s="130"/>
    </row>
    <row r="49" spans="1:62" s="75" customFormat="1" ht="15" customHeight="1">
      <c r="A49" s="131" t="s">
        <v>182</v>
      </c>
      <c r="B49" s="131"/>
      <c r="C49" s="131"/>
      <c r="D49" s="131"/>
      <c r="E49" s="131"/>
      <c r="F49" s="131"/>
      <c r="G49" s="132">
        <v>2</v>
      </c>
      <c r="H49" s="123"/>
      <c r="I49" s="129"/>
      <c r="J49" s="129"/>
      <c r="K49" s="129"/>
      <c r="L49" s="129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  <c r="AN49" s="105"/>
      <c r="AO49" s="105"/>
      <c r="AP49" s="105"/>
      <c r="AQ49" s="105"/>
      <c r="AR49" s="105"/>
      <c r="AS49" s="105"/>
      <c r="AT49" s="105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</row>
    <row r="50" spans="1:62" s="75" customFormat="1" ht="15" customHeight="1">
      <c r="A50" s="131" t="s">
        <v>183</v>
      </c>
      <c r="B50" s="131"/>
      <c r="C50" s="131"/>
      <c r="D50" s="131"/>
      <c r="E50" s="131"/>
      <c r="F50" s="131"/>
      <c r="G50" s="131"/>
      <c r="H50" s="132">
        <v>0</v>
      </c>
      <c r="I50" s="129"/>
      <c r="J50" s="129"/>
      <c r="K50" s="129"/>
      <c r="L50" s="129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  <c r="AF50" s="105"/>
      <c r="AG50" s="105"/>
      <c r="AH50" s="105"/>
      <c r="AI50" s="105"/>
      <c r="AJ50" s="105"/>
      <c r="AK50" s="105"/>
      <c r="AL50" s="105"/>
      <c r="AM50" s="105"/>
      <c r="AN50" s="105"/>
      <c r="AO50" s="105"/>
      <c r="AP50" s="105"/>
      <c r="AQ50" s="105"/>
      <c r="AR50" s="105"/>
      <c r="AS50" s="105"/>
      <c r="AT50" s="105"/>
      <c r="AU50" s="105"/>
      <c r="AV50" s="105"/>
      <c r="AW50" s="105"/>
      <c r="AX50" s="105"/>
      <c r="AY50" s="105"/>
      <c r="AZ50" s="105"/>
      <c r="BA50" s="105"/>
      <c r="BB50" s="105"/>
      <c r="BC50" s="105"/>
      <c r="BD50" s="105"/>
      <c r="BE50" s="105"/>
      <c r="BF50" s="105"/>
      <c r="BG50" s="105"/>
      <c r="BH50" s="105"/>
      <c r="BI50" s="105"/>
      <c r="BJ50" s="105"/>
    </row>
    <row r="51" spans="1:62" s="75" customFormat="1" ht="15" customHeight="1">
      <c r="A51" s="133" t="s">
        <v>184</v>
      </c>
      <c r="B51" s="133"/>
      <c r="C51" s="133"/>
      <c r="D51" s="133"/>
      <c r="E51" s="133"/>
      <c r="F51" s="133"/>
      <c r="G51" s="133"/>
      <c r="H51" s="133"/>
      <c r="I51" s="36">
        <v>0</v>
      </c>
      <c r="J51" s="134"/>
      <c r="K51" s="134"/>
      <c r="L51" s="129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I51" s="105"/>
      <c r="AJ51" s="105"/>
      <c r="AK51" s="105"/>
      <c r="AL51" s="105"/>
      <c r="AM51" s="105"/>
      <c r="AN51" s="105"/>
      <c r="AO51" s="105"/>
      <c r="AP51" s="105"/>
      <c r="AQ51" s="105"/>
      <c r="AR51" s="105"/>
      <c r="AS51" s="105"/>
      <c r="AT51" s="105"/>
      <c r="AU51" s="105"/>
      <c r="AV51" s="105"/>
      <c r="AW51" s="105"/>
      <c r="AX51" s="105"/>
      <c r="AY51" s="105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5"/>
    </row>
    <row r="52" spans="1:62" s="75" customFormat="1" ht="15" customHeight="1">
      <c r="A52" s="131" t="s">
        <v>185</v>
      </c>
      <c r="B52" s="131"/>
      <c r="C52" s="131"/>
      <c r="D52" s="131"/>
      <c r="E52" s="131"/>
      <c r="F52" s="131"/>
      <c r="G52" s="131"/>
      <c r="H52" s="131"/>
      <c r="I52" s="131"/>
      <c r="J52" s="36">
        <v>17</v>
      </c>
      <c r="K52" s="134"/>
      <c r="L52" s="129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  <c r="AK52" s="105"/>
      <c r="AL52" s="105"/>
      <c r="AM52" s="105"/>
      <c r="AN52" s="105"/>
      <c r="AO52" s="105"/>
      <c r="AP52" s="105"/>
      <c r="AQ52" s="105"/>
      <c r="AR52" s="105"/>
      <c r="AS52" s="105"/>
      <c r="AT52" s="105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</row>
    <row r="53" spans="1:62" s="75" customFormat="1" ht="15" customHeight="1">
      <c r="A53" s="131" t="s">
        <v>186</v>
      </c>
      <c r="B53" s="131"/>
      <c r="C53" s="131"/>
      <c r="D53" s="131"/>
      <c r="E53" s="131"/>
      <c r="F53" s="131"/>
      <c r="G53" s="131"/>
      <c r="H53" s="131"/>
      <c r="I53" s="131"/>
      <c r="J53" s="131"/>
      <c r="K53" s="36">
        <v>0</v>
      </c>
      <c r="L53" s="129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105"/>
      <c r="AS53" s="105"/>
      <c r="AT53" s="105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</row>
    <row r="54" spans="1:62" s="75" customFormat="1" ht="15" customHeight="1">
      <c r="A54" s="133" t="s">
        <v>187</v>
      </c>
      <c r="B54" s="133"/>
      <c r="C54" s="133"/>
      <c r="D54" s="133"/>
      <c r="E54" s="133"/>
      <c r="F54" s="133"/>
      <c r="G54" s="133"/>
      <c r="H54" s="133"/>
      <c r="I54" s="133"/>
      <c r="J54" s="133"/>
      <c r="K54" s="133"/>
      <c r="L54" s="135">
        <v>8</v>
      </c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05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</row>
    <row r="55" spans="1:62" s="75" customFormat="1" ht="14.25" customHeight="1">
      <c r="A55" s="136" t="s">
        <v>188</v>
      </c>
      <c r="B55" s="136"/>
      <c r="C55" s="136"/>
      <c r="D55" s="136"/>
      <c r="E55" s="136"/>
      <c r="F55" s="80"/>
      <c r="G55" s="107"/>
      <c r="H55" s="107"/>
      <c r="I55" s="80"/>
      <c r="J55" s="80"/>
      <c r="K55" s="117"/>
      <c r="L55" s="137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5"/>
      <c r="AJ55" s="105"/>
      <c r="AK55" s="105"/>
      <c r="AL55" s="105"/>
      <c r="AM55" s="105"/>
      <c r="AN55" s="105"/>
      <c r="AO55" s="105"/>
      <c r="AP55" s="105"/>
      <c r="AQ55" s="105"/>
      <c r="AR55" s="105"/>
      <c r="AS55" s="105"/>
      <c r="AT55" s="105"/>
      <c r="AU55" s="105"/>
      <c r="AV55" s="105"/>
      <c r="AW55" s="105"/>
      <c r="AX55" s="105"/>
      <c r="AY55" s="105"/>
      <c r="AZ55" s="105"/>
      <c r="BA55" s="105"/>
      <c r="BB55" s="105"/>
      <c r="BC55" s="105"/>
      <c r="BD55" s="105"/>
      <c r="BE55" s="105"/>
      <c r="BF55" s="105"/>
      <c r="BG55" s="105"/>
      <c r="BH55" s="105"/>
      <c r="BI55" s="105"/>
      <c r="BJ55" s="105"/>
    </row>
    <row r="56" spans="1:62" s="75" customFormat="1" ht="12.75" hidden="1">
      <c r="A56" s="31"/>
      <c r="B56" s="82"/>
      <c r="C56" s="82"/>
      <c r="D56" s="20"/>
      <c r="E56" s="80"/>
      <c r="F56" s="80"/>
      <c r="G56" s="107"/>
      <c r="H56" s="107"/>
      <c r="I56" s="80"/>
      <c r="J56" s="80"/>
      <c r="K56" s="117"/>
      <c r="L56" s="137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5"/>
      <c r="AJ56" s="105"/>
      <c r="AK56" s="105"/>
      <c r="AL56" s="105"/>
      <c r="AM56" s="105"/>
      <c r="AN56" s="105"/>
      <c r="AO56" s="105"/>
      <c r="AP56" s="105"/>
      <c r="AQ56" s="105"/>
      <c r="AR56" s="105"/>
      <c r="AS56" s="105"/>
      <c r="AT56" s="105"/>
      <c r="AU56" s="105"/>
      <c r="AV56" s="105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5"/>
    </row>
    <row r="57" spans="1:62" s="75" customFormat="1" ht="12.75" hidden="1">
      <c r="A57" s="31"/>
      <c r="B57" s="82"/>
      <c r="C57" s="82"/>
      <c r="D57" s="20"/>
      <c r="E57" s="80"/>
      <c r="F57" s="80"/>
      <c r="G57" s="107"/>
      <c r="H57" s="107"/>
      <c r="I57" s="80"/>
      <c r="J57" s="80"/>
      <c r="K57" s="117"/>
      <c r="L57" s="137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5"/>
      <c r="AD57" s="105"/>
      <c r="AE57" s="105"/>
      <c r="AF57" s="105"/>
      <c r="AG57" s="105"/>
      <c r="AH57" s="105"/>
      <c r="AI57" s="105"/>
      <c r="AJ57" s="105"/>
      <c r="AK57" s="105"/>
      <c r="AL57" s="105"/>
      <c r="AM57" s="105"/>
      <c r="AN57" s="105"/>
      <c r="AO57" s="105"/>
      <c r="AP57" s="105"/>
      <c r="AQ57" s="105"/>
      <c r="AR57" s="105"/>
      <c r="AS57" s="105"/>
      <c r="AT57" s="105"/>
      <c r="AU57" s="105"/>
      <c r="AV57" s="105"/>
      <c r="AW57" s="105"/>
      <c r="AX57" s="105"/>
      <c r="AY57" s="105"/>
      <c r="AZ57" s="105"/>
      <c r="BA57" s="105"/>
      <c r="BB57" s="105"/>
      <c r="BC57" s="105"/>
      <c r="BD57" s="105"/>
      <c r="BE57" s="105"/>
      <c r="BF57" s="105"/>
      <c r="BG57" s="105"/>
      <c r="BH57" s="105"/>
      <c r="BI57" s="105"/>
      <c r="BJ57" s="105"/>
    </row>
    <row r="58" spans="1:62" s="75" customFormat="1" ht="12.75" hidden="1">
      <c r="A58" s="31"/>
      <c r="B58" s="82"/>
      <c r="C58" s="82"/>
      <c r="D58" s="20"/>
      <c r="E58" s="80"/>
      <c r="F58" s="80"/>
      <c r="G58" s="107"/>
      <c r="H58" s="107"/>
      <c r="I58" s="80"/>
      <c r="J58" s="80"/>
      <c r="K58" s="117"/>
      <c r="L58" s="137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  <c r="AF58" s="105"/>
      <c r="AG58" s="105"/>
      <c r="AH58" s="105"/>
      <c r="AI58" s="105"/>
      <c r="AJ58" s="105"/>
      <c r="AK58" s="105"/>
      <c r="AL58" s="105"/>
      <c r="AM58" s="105"/>
      <c r="AN58" s="105"/>
      <c r="AO58" s="105"/>
      <c r="AP58" s="105"/>
      <c r="AQ58" s="105"/>
      <c r="AR58" s="105"/>
      <c r="AS58" s="105"/>
      <c r="AT58" s="105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05"/>
      <c r="BF58" s="105"/>
      <c r="BG58" s="105"/>
      <c r="BH58" s="105"/>
      <c r="BI58" s="105"/>
      <c r="BJ58" s="105"/>
    </row>
    <row r="59" spans="1:62" s="75" customFormat="1" ht="14.25">
      <c r="A59" s="31"/>
      <c r="B59" s="82"/>
      <c r="C59" s="82"/>
      <c r="D59" s="20"/>
      <c r="E59" s="80"/>
      <c r="F59" s="80"/>
      <c r="G59" s="107"/>
      <c r="H59" s="107"/>
      <c r="I59" s="80"/>
      <c r="J59" s="80"/>
      <c r="K59" s="117"/>
      <c r="L59" s="137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  <c r="AD59" s="105"/>
      <c r="AE59" s="105"/>
      <c r="AF59" s="105"/>
      <c r="AG59" s="105"/>
      <c r="AH59" s="105"/>
      <c r="AI59" s="105"/>
      <c r="AJ59" s="105"/>
      <c r="AK59" s="105"/>
      <c r="AL59" s="105"/>
      <c r="AM59" s="105"/>
      <c r="AN59" s="105"/>
      <c r="AO59" s="105"/>
      <c r="AP59" s="105"/>
      <c r="AQ59" s="105"/>
      <c r="AR59" s="105"/>
      <c r="AS59" s="105"/>
      <c r="AT59" s="105"/>
      <c r="AU59" s="105"/>
      <c r="AV59" s="105"/>
      <c r="AW59" s="105"/>
      <c r="AX59" s="105"/>
      <c r="AY59" s="105"/>
      <c r="AZ59" s="105"/>
      <c r="BA59" s="105"/>
      <c r="BB59" s="105"/>
      <c r="BC59" s="105"/>
      <c r="BD59" s="105"/>
      <c r="BE59" s="105"/>
      <c r="BF59" s="105"/>
      <c r="BG59" s="105"/>
      <c r="BH59" s="105"/>
      <c r="BI59" s="105"/>
      <c r="BJ59" s="105"/>
    </row>
    <row r="60" spans="1:62" s="75" customFormat="1" ht="12.75">
      <c r="A60" s="31" t="s">
        <v>16</v>
      </c>
      <c r="B60" s="82"/>
      <c r="C60" s="82"/>
      <c r="D60" s="20"/>
      <c r="E60" s="80"/>
      <c r="F60" s="80"/>
      <c r="G60" s="107"/>
      <c r="H60" s="107"/>
      <c r="I60" s="80"/>
      <c r="J60" s="80"/>
      <c r="K60" s="80"/>
      <c r="L60" s="80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  <c r="AI60" s="105"/>
      <c r="AJ60" s="105"/>
      <c r="AK60" s="105"/>
      <c r="AL60" s="105"/>
      <c r="AM60" s="105"/>
      <c r="AN60" s="105"/>
      <c r="AO60" s="105"/>
      <c r="AP60" s="105"/>
      <c r="AQ60" s="105"/>
      <c r="AR60" s="105"/>
      <c r="AS60" s="105"/>
      <c r="AT60" s="105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</row>
    <row r="61" spans="1:62" s="75" customFormat="1" ht="16.5" customHeight="1">
      <c r="A61" s="8" t="s">
        <v>17</v>
      </c>
      <c r="B61" s="8"/>
      <c r="C61" s="8"/>
      <c r="D61" s="20"/>
      <c r="E61" s="80"/>
      <c r="F61" s="5" t="s">
        <v>54</v>
      </c>
      <c r="G61" s="107"/>
      <c r="H61" s="107"/>
      <c r="I61" s="80"/>
      <c r="J61" s="80"/>
      <c r="K61" s="80"/>
      <c r="L61" s="80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105"/>
      <c r="AF61" s="105"/>
      <c r="AG61" s="105"/>
      <c r="AH61" s="105"/>
      <c r="AI61" s="105"/>
      <c r="AJ61" s="105"/>
      <c r="AK61" s="105"/>
      <c r="AL61" s="105"/>
      <c r="AM61" s="105"/>
      <c r="AN61" s="105"/>
      <c r="AO61" s="105"/>
      <c r="AP61" s="105"/>
      <c r="AQ61" s="105"/>
      <c r="AR61" s="105"/>
      <c r="AS61" s="105"/>
      <c r="AT61" s="105"/>
      <c r="AU61" s="105"/>
      <c r="AV61" s="105"/>
      <c r="AW61" s="105"/>
      <c r="AX61" s="105"/>
      <c r="AY61" s="105"/>
      <c r="AZ61" s="105"/>
      <c r="BA61" s="105"/>
      <c r="BB61" s="105"/>
      <c r="BC61" s="105"/>
      <c r="BD61" s="105"/>
      <c r="BE61" s="105"/>
      <c r="BF61" s="105"/>
      <c r="BG61" s="105"/>
      <c r="BH61" s="105"/>
      <c r="BI61" s="105"/>
      <c r="BJ61" s="105"/>
    </row>
    <row r="62" spans="1:62" s="75" customFormat="1" ht="12.75">
      <c r="A62" s="14"/>
      <c r="B62" s="82"/>
      <c r="C62" s="82"/>
      <c r="D62" s="20"/>
      <c r="E62" s="80"/>
      <c r="F62" s="64"/>
      <c r="G62" s="107"/>
      <c r="H62" s="107"/>
      <c r="I62" s="80"/>
      <c r="J62" s="80"/>
      <c r="K62" s="80"/>
      <c r="L62" s="80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  <c r="AI62" s="105"/>
      <c r="AJ62" s="105"/>
      <c r="AK62" s="105"/>
      <c r="AL62" s="105"/>
      <c r="AM62" s="105"/>
      <c r="AN62" s="105"/>
      <c r="AO62" s="105"/>
      <c r="AP62" s="105"/>
      <c r="AQ62" s="105"/>
      <c r="AR62" s="105"/>
      <c r="AS62" s="105"/>
      <c r="AT62" s="105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</row>
    <row r="63" spans="1:62" s="75" customFormat="1" ht="12.75">
      <c r="A63" s="14"/>
      <c r="B63" s="82"/>
      <c r="C63" s="82"/>
      <c r="D63" s="20"/>
      <c r="E63" s="80"/>
      <c r="F63" s="64"/>
      <c r="G63" s="107"/>
      <c r="H63" s="107"/>
      <c r="I63" s="80"/>
      <c r="J63" s="80"/>
      <c r="K63" s="80"/>
      <c r="L63" s="80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5"/>
      <c r="AE63" s="105"/>
      <c r="AF63" s="105"/>
      <c r="AG63" s="105"/>
      <c r="AH63" s="105"/>
      <c r="AI63" s="105"/>
      <c r="AJ63" s="105"/>
      <c r="AK63" s="105"/>
      <c r="AL63" s="105"/>
      <c r="AM63" s="105"/>
      <c r="AN63" s="105"/>
      <c r="AO63" s="105"/>
      <c r="AP63" s="105"/>
      <c r="AQ63" s="105"/>
      <c r="AR63" s="105"/>
      <c r="AS63" s="105"/>
      <c r="AT63" s="105"/>
      <c r="AU63" s="105"/>
      <c r="AV63" s="105"/>
      <c r="AW63" s="105"/>
      <c r="AX63" s="105"/>
      <c r="AY63" s="105"/>
      <c r="AZ63" s="105"/>
      <c r="BA63" s="105"/>
      <c r="BB63" s="105"/>
      <c r="BC63" s="105"/>
      <c r="BD63" s="105"/>
      <c r="BE63" s="105"/>
      <c r="BF63" s="105"/>
      <c r="BG63" s="105"/>
      <c r="BH63" s="105"/>
      <c r="BI63" s="105"/>
      <c r="BJ63" s="105"/>
    </row>
    <row r="64" spans="1:62" s="75" customFormat="1" ht="12.75" hidden="1">
      <c r="A64" s="14"/>
      <c r="B64" s="82"/>
      <c r="C64" s="82"/>
      <c r="D64" s="20"/>
      <c r="E64" s="80"/>
      <c r="F64" s="64"/>
      <c r="G64" s="107"/>
      <c r="H64" s="107"/>
      <c r="I64" s="80"/>
      <c r="J64" s="80"/>
      <c r="K64" s="80"/>
      <c r="L64" s="80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  <c r="AD64" s="105"/>
      <c r="AE64" s="105"/>
      <c r="AF64" s="105"/>
      <c r="AG64" s="105"/>
      <c r="AH64" s="105"/>
      <c r="AI64" s="105"/>
      <c r="AJ64" s="105"/>
      <c r="AK64" s="105"/>
      <c r="AL64" s="105"/>
      <c r="AM64" s="105"/>
      <c r="AN64" s="105"/>
      <c r="AO64" s="105"/>
      <c r="AP64" s="105"/>
      <c r="AQ64" s="105"/>
      <c r="AR64" s="105"/>
      <c r="AS64" s="105"/>
      <c r="AT64" s="105"/>
      <c r="AU64" s="105"/>
      <c r="AV64" s="105"/>
      <c r="AW64" s="105"/>
      <c r="AX64" s="105"/>
      <c r="AY64" s="105"/>
      <c r="AZ64" s="105"/>
      <c r="BA64" s="105"/>
      <c r="BB64" s="105"/>
      <c r="BC64" s="105"/>
      <c r="BD64" s="105"/>
      <c r="BE64" s="105"/>
      <c r="BF64" s="105"/>
      <c r="BG64" s="105"/>
      <c r="BH64" s="105"/>
      <c r="BI64" s="105"/>
      <c r="BJ64" s="105"/>
    </row>
    <row r="65" spans="1:62" s="75" customFormat="1" ht="12.75" hidden="1">
      <c r="A65" s="14"/>
      <c r="B65" s="82"/>
      <c r="C65" s="82"/>
      <c r="D65" s="20"/>
      <c r="E65" s="80"/>
      <c r="F65" s="64"/>
      <c r="G65" s="107"/>
      <c r="H65" s="107"/>
      <c r="I65" s="80"/>
      <c r="J65" s="80"/>
      <c r="K65" s="80"/>
      <c r="L65" s="80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  <c r="AD65" s="105"/>
      <c r="AE65" s="105"/>
      <c r="AF65" s="105"/>
      <c r="AG65" s="105"/>
      <c r="AH65" s="105"/>
      <c r="AI65" s="105"/>
      <c r="AJ65" s="105"/>
      <c r="AK65" s="105"/>
      <c r="AL65" s="105"/>
      <c r="AM65" s="105"/>
      <c r="AN65" s="105"/>
      <c r="AO65" s="105"/>
      <c r="AP65" s="105"/>
      <c r="AQ65" s="105"/>
      <c r="AR65" s="105"/>
      <c r="AS65" s="105"/>
      <c r="AT65" s="105"/>
      <c r="AU65" s="105"/>
      <c r="AV65" s="105"/>
      <c r="AW65" s="105"/>
      <c r="AX65" s="105"/>
      <c r="AY65" s="105"/>
      <c r="AZ65" s="105"/>
      <c r="BA65" s="105"/>
      <c r="BB65" s="105"/>
      <c r="BC65" s="105"/>
      <c r="BD65" s="105"/>
      <c r="BE65" s="105"/>
      <c r="BF65" s="105"/>
      <c r="BG65" s="105"/>
      <c r="BH65" s="105"/>
      <c r="BI65" s="105"/>
      <c r="BJ65" s="105"/>
    </row>
    <row r="66" spans="1:62" s="75" customFormat="1" ht="12.75">
      <c r="A66" s="14" t="s">
        <v>19</v>
      </c>
      <c r="B66" s="12"/>
      <c r="C66" s="12"/>
      <c r="D66" s="20"/>
      <c r="E66" s="80"/>
      <c r="F66" s="80"/>
      <c r="G66" s="107"/>
      <c r="H66" s="107"/>
      <c r="I66" s="80"/>
      <c r="J66" s="80"/>
      <c r="K66" s="80"/>
      <c r="L66" s="80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  <c r="AD66" s="105"/>
      <c r="AE66" s="105"/>
      <c r="AF66" s="105"/>
      <c r="AG66" s="105"/>
      <c r="AH66" s="105"/>
      <c r="AI66" s="105"/>
      <c r="AJ66" s="105"/>
      <c r="AK66" s="105"/>
      <c r="AL66" s="105"/>
      <c r="AM66" s="105"/>
      <c r="AN66" s="105"/>
      <c r="AO66" s="105"/>
      <c r="AP66" s="105"/>
      <c r="AQ66" s="105"/>
      <c r="AR66" s="105"/>
      <c r="AS66" s="105"/>
      <c r="AT66" s="105"/>
      <c r="AU66" s="105"/>
      <c r="AV66" s="105"/>
      <c r="AW66" s="105"/>
      <c r="AX66" s="105"/>
      <c r="AY66" s="105"/>
      <c r="AZ66" s="105"/>
      <c r="BA66" s="105"/>
      <c r="BB66" s="105"/>
      <c r="BC66" s="105"/>
      <c r="BD66" s="105"/>
      <c r="BE66" s="105"/>
      <c r="BF66" s="105"/>
      <c r="BG66" s="105"/>
      <c r="BH66" s="105"/>
      <c r="BI66" s="105"/>
      <c r="BJ66" s="105"/>
    </row>
    <row r="67" spans="1:12" ht="15.75" customHeight="1">
      <c r="A67" s="49" t="s">
        <v>20</v>
      </c>
      <c r="B67" s="49"/>
      <c r="C67" s="49"/>
      <c r="D67" s="20"/>
      <c r="E67" s="80"/>
      <c r="F67" s="138" t="s">
        <v>55</v>
      </c>
      <c r="G67" s="138"/>
      <c r="H67" s="138"/>
      <c r="I67" s="138"/>
      <c r="J67" s="80"/>
      <c r="K67" s="80"/>
      <c r="L67" s="80"/>
    </row>
  </sheetData>
  <sheetProtection selectLockedCells="1" selectUnlockedCells="1"/>
  <autoFilter ref="A3:L55"/>
  <mergeCells count="16">
    <mergeCell ref="A1:L1"/>
    <mergeCell ref="D44:E44"/>
    <mergeCell ref="D45:E45"/>
    <mergeCell ref="D46:E46"/>
    <mergeCell ref="D47:E47"/>
    <mergeCell ref="D48:E48"/>
    <mergeCell ref="A49:F49"/>
    <mergeCell ref="A50:G50"/>
    <mergeCell ref="A51:H51"/>
    <mergeCell ref="A52:I52"/>
    <mergeCell ref="A53:J53"/>
    <mergeCell ref="A54:K54"/>
    <mergeCell ref="A55:E55"/>
    <mergeCell ref="A61:C61"/>
    <mergeCell ref="A67:C67"/>
    <mergeCell ref="F67:I67"/>
  </mergeCells>
  <printOptions/>
  <pageMargins left="0.6243055555555556" right="0.3548611111111111" top="0.16597222222222222" bottom="0.0375" header="0.5118055555555555" footer="0.5118055555555555"/>
  <pageSetup horizontalDpi="300" verticalDpi="300" orientation="landscape" paperSize="9" scale="7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T71"/>
  <sheetViews>
    <sheetView zoomScale="85" zoomScaleNormal="85" workbookViewId="0" topLeftCell="A1">
      <selection activeCell="A1" sqref="A1"/>
    </sheetView>
  </sheetViews>
  <sheetFormatPr defaultColWidth="8.796875" defaultRowHeight="12" customHeight="1"/>
  <cols>
    <col min="1" max="1" width="13.296875" style="139" customWidth="1"/>
    <col min="2" max="2" width="9.8984375" style="140" customWidth="1"/>
    <col min="3" max="3" width="7.796875" style="139" customWidth="1"/>
    <col min="4" max="4" width="7.19921875" style="139" customWidth="1"/>
    <col min="5" max="5" width="8.69921875" style="139" customWidth="1"/>
    <col min="6" max="6" width="5.8984375" style="139" customWidth="1"/>
    <col min="7" max="7" width="5.296875" style="141" customWidth="1"/>
    <col min="8" max="8" width="17.296875" style="141" customWidth="1"/>
    <col min="9" max="9" width="19.296875" style="142" customWidth="1"/>
    <col min="10" max="10" width="26.796875" style="143" customWidth="1"/>
    <col min="11" max="16384" width="10.19921875" style="139" customWidth="1"/>
  </cols>
  <sheetData>
    <row r="1" spans="1:10" s="145" customFormat="1" ht="13.5" customHeight="1">
      <c r="A1" s="144" t="s">
        <v>189</v>
      </c>
      <c r="B1" s="144"/>
      <c r="C1" s="144"/>
      <c r="D1" s="144"/>
      <c r="E1" s="144"/>
      <c r="F1" s="144"/>
      <c r="G1" s="144"/>
      <c r="H1" s="144"/>
      <c r="I1" s="144"/>
      <c r="J1" s="144"/>
    </row>
    <row r="2" spans="1:9" s="145" customFormat="1" ht="13.5" customHeight="1">
      <c r="A2" s="146" t="s">
        <v>190</v>
      </c>
      <c r="B2" s="146" t="s">
        <v>191</v>
      </c>
      <c r="C2" s="140"/>
      <c r="I2" s="147"/>
    </row>
    <row r="3" spans="1:10" s="145" customFormat="1" ht="13.5" customHeight="1">
      <c r="A3" s="148" t="s">
        <v>112</v>
      </c>
      <c r="B3" s="149" t="s">
        <v>156</v>
      </c>
      <c r="C3" s="149" t="s">
        <v>192</v>
      </c>
      <c r="D3" s="150" t="s">
        <v>113</v>
      </c>
      <c r="E3" s="150" t="s">
        <v>59</v>
      </c>
      <c r="F3" s="150"/>
      <c r="G3" s="150"/>
      <c r="H3" s="150"/>
      <c r="I3" s="150"/>
      <c r="J3" s="150"/>
    </row>
    <row r="4" spans="1:10" s="145" customFormat="1" ht="13.5" customHeight="1">
      <c r="A4" s="148"/>
      <c r="B4" s="148"/>
      <c r="C4" s="148"/>
      <c r="D4" s="150"/>
      <c r="E4" s="149" t="s">
        <v>193</v>
      </c>
      <c r="F4" s="150" t="s">
        <v>194</v>
      </c>
      <c r="G4" s="150"/>
      <c r="H4" s="148" t="s">
        <v>195</v>
      </c>
      <c r="I4" s="151" t="s">
        <v>196</v>
      </c>
      <c r="J4" s="149" t="s">
        <v>197</v>
      </c>
    </row>
    <row r="5" spans="1:10" s="145" customFormat="1" ht="36" customHeight="1">
      <c r="A5" s="148"/>
      <c r="B5" s="148"/>
      <c r="C5" s="148"/>
      <c r="D5" s="148"/>
      <c r="E5" s="148"/>
      <c r="F5" s="149" t="s">
        <v>198</v>
      </c>
      <c r="G5" s="149" t="s">
        <v>158</v>
      </c>
      <c r="H5" s="148"/>
      <c r="I5" s="151"/>
      <c r="J5" s="149"/>
    </row>
    <row r="6" spans="1:10" s="145" customFormat="1" ht="12" customHeight="1">
      <c r="A6" s="148"/>
      <c r="B6" s="148"/>
      <c r="C6" s="148"/>
      <c r="D6" s="148"/>
      <c r="E6" s="148"/>
      <c r="F6" s="149"/>
      <c r="G6" s="149"/>
      <c r="H6" s="148"/>
      <c r="I6" s="151"/>
      <c r="J6" s="149"/>
    </row>
    <row r="7" spans="1:10" s="145" customFormat="1" ht="24" customHeight="1">
      <c r="A7" s="148" t="s">
        <v>199</v>
      </c>
      <c r="B7" s="148">
        <v>1.2</v>
      </c>
      <c r="C7" s="148" t="s">
        <v>166</v>
      </c>
      <c r="D7" s="148" t="s">
        <v>85</v>
      </c>
      <c r="E7" s="148">
        <v>0</v>
      </c>
      <c r="F7" s="149" t="s">
        <v>200</v>
      </c>
      <c r="G7" s="152">
        <v>2</v>
      </c>
      <c r="H7" s="149">
        <v>0</v>
      </c>
      <c r="I7" s="153" t="s">
        <v>65</v>
      </c>
      <c r="J7" s="148" t="s">
        <v>201</v>
      </c>
    </row>
    <row r="8" spans="1:10" s="145" customFormat="1" ht="24" customHeight="1">
      <c r="A8" s="148" t="s">
        <v>202</v>
      </c>
      <c r="B8" s="148" t="s">
        <v>203</v>
      </c>
      <c r="C8" s="148" t="s">
        <v>166</v>
      </c>
      <c r="D8" s="148">
        <f>'контрол лист'!D7</f>
        <v>0</v>
      </c>
      <c r="E8" s="148">
        <v>0</v>
      </c>
      <c r="F8" s="149" t="s">
        <v>200</v>
      </c>
      <c r="G8" s="154">
        <v>6</v>
      </c>
      <c r="H8" s="149">
        <v>0</v>
      </c>
      <c r="I8" s="153" t="s">
        <v>65</v>
      </c>
      <c r="J8" s="148">
        <f>'контрол лист'!J7</f>
        <v>0</v>
      </c>
    </row>
    <row r="9" spans="1:10" s="145" customFormat="1" ht="24" customHeight="1">
      <c r="A9" s="148" t="s">
        <v>204</v>
      </c>
      <c r="B9" s="148" t="s">
        <v>205</v>
      </c>
      <c r="C9" s="148" t="s">
        <v>166</v>
      </c>
      <c r="D9" s="148">
        <f>'контрол лист'!D8</f>
        <v>0</v>
      </c>
      <c r="E9" s="148">
        <v>0</v>
      </c>
      <c r="F9" s="149" t="s">
        <v>200</v>
      </c>
      <c r="G9" s="154">
        <v>4</v>
      </c>
      <c r="H9" s="149">
        <v>0</v>
      </c>
      <c r="I9" s="153" t="s">
        <v>65</v>
      </c>
      <c r="J9" s="148">
        <f>'контрол лист'!J8</f>
        <v>0</v>
      </c>
    </row>
    <row r="10" spans="1:10" s="145" customFormat="1" ht="12" customHeight="1">
      <c r="A10" s="148" t="s">
        <v>206</v>
      </c>
      <c r="B10" s="148" t="s">
        <v>207</v>
      </c>
      <c r="C10" s="148" t="s">
        <v>166</v>
      </c>
      <c r="D10" s="148">
        <f>'контрол лист'!D9</f>
        <v>0</v>
      </c>
      <c r="E10" s="148">
        <v>0</v>
      </c>
      <c r="F10" s="149" t="s">
        <v>200</v>
      </c>
      <c r="G10" s="154">
        <v>3</v>
      </c>
      <c r="H10" s="149">
        <v>0</v>
      </c>
      <c r="I10" s="153" t="s">
        <v>65</v>
      </c>
      <c r="J10" s="148">
        <f>'контрол лист'!J9</f>
        <v>0</v>
      </c>
    </row>
    <row r="11" spans="1:10" s="145" customFormat="1" ht="36" customHeight="1">
      <c r="A11" s="148" t="s">
        <v>208</v>
      </c>
      <c r="B11" s="148">
        <v>18.19</v>
      </c>
      <c r="C11" s="148" t="s">
        <v>166</v>
      </c>
      <c r="D11" s="148">
        <f>'контрол лист'!D10</f>
        <v>0</v>
      </c>
      <c r="E11" s="148">
        <v>0</v>
      </c>
      <c r="F11" s="149" t="s">
        <v>200</v>
      </c>
      <c r="G11" s="154">
        <v>2</v>
      </c>
      <c r="H11" s="149">
        <v>0</v>
      </c>
      <c r="I11" s="153" t="s">
        <v>65</v>
      </c>
      <c r="J11" s="148">
        <f>'контрол лист'!J10</f>
        <v>0</v>
      </c>
    </row>
    <row r="12" spans="1:10" s="145" customFormat="1" ht="24" customHeight="1">
      <c r="A12" s="148" t="s">
        <v>209</v>
      </c>
      <c r="B12" s="148">
        <v>108</v>
      </c>
      <c r="C12" s="148" t="s">
        <v>166</v>
      </c>
      <c r="D12" s="148">
        <f>'контрол лист'!D11</f>
        <v>0</v>
      </c>
      <c r="E12" s="148">
        <v>0</v>
      </c>
      <c r="F12" s="149" t="s">
        <v>200</v>
      </c>
      <c r="G12" s="154">
        <v>1</v>
      </c>
      <c r="H12" s="149">
        <v>0</v>
      </c>
      <c r="I12" s="153" t="s">
        <v>65</v>
      </c>
      <c r="J12" s="148">
        <f>'контрол лист'!J11</f>
        <v>0</v>
      </c>
    </row>
    <row r="13" spans="1:10" s="145" customFormat="1" ht="24" customHeight="1">
      <c r="A13" s="148" t="s">
        <v>210</v>
      </c>
      <c r="B13" s="148">
        <v>22.21</v>
      </c>
      <c r="C13" s="148" t="s">
        <v>166</v>
      </c>
      <c r="D13" s="148">
        <f>'контрол лист'!D12</f>
        <v>0</v>
      </c>
      <c r="E13" s="148">
        <v>0</v>
      </c>
      <c r="F13" s="149" t="s">
        <v>200</v>
      </c>
      <c r="G13" s="154">
        <v>2</v>
      </c>
      <c r="H13" s="149">
        <v>0</v>
      </c>
      <c r="I13" s="153" t="s">
        <v>65</v>
      </c>
      <c r="J13" s="148">
        <f>'контрол лист'!J12</f>
        <v>0</v>
      </c>
    </row>
    <row r="14" spans="1:10" s="145" customFormat="1" ht="24" customHeight="1">
      <c r="A14" s="148" t="s">
        <v>211</v>
      </c>
      <c r="B14" s="148">
        <v>23.24</v>
      </c>
      <c r="C14" s="148" t="s">
        <v>166</v>
      </c>
      <c r="D14" s="148">
        <f>'контрол лист'!D13</f>
        <v>0</v>
      </c>
      <c r="E14" s="148">
        <v>0</v>
      </c>
      <c r="F14" s="149" t="s">
        <v>200</v>
      </c>
      <c r="G14" s="154">
        <v>2</v>
      </c>
      <c r="H14" s="149">
        <v>0</v>
      </c>
      <c r="I14" s="153" t="s">
        <v>65</v>
      </c>
      <c r="J14" s="148">
        <f>'контрол лист'!J13</f>
        <v>0</v>
      </c>
    </row>
    <row r="15" spans="1:10" s="145" customFormat="1" ht="24" customHeight="1">
      <c r="A15" s="148" t="s">
        <v>212</v>
      </c>
      <c r="B15" s="148">
        <v>25.26</v>
      </c>
      <c r="C15" s="148" t="s">
        <v>166</v>
      </c>
      <c r="D15" s="148">
        <f>'контрол лист'!D14</f>
        <v>0</v>
      </c>
      <c r="E15" s="148">
        <v>0</v>
      </c>
      <c r="F15" s="149" t="s">
        <v>200</v>
      </c>
      <c r="G15" s="154">
        <v>2</v>
      </c>
      <c r="H15" s="149">
        <v>0</v>
      </c>
      <c r="I15" s="153" t="s">
        <v>65</v>
      </c>
      <c r="J15" s="148">
        <f>'контрол лист'!J14</f>
        <v>0</v>
      </c>
    </row>
    <row r="16" spans="1:10" s="145" customFormat="1" ht="24" customHeight="1">
      <c r="A16" s="148" t="s">
        <v>213</v>
      </c>
      <c r="B16" s="148" t="s">
        <v>214</v>
      </c>
      <c r="C16" s="148" t="s">
        <v>166</v>
      </c>
      <c r="D16" s="148">
        <f>'контрол лист'!D15</f>
        <v>0</v>
      </c>
      <c r="E16" s="148">
        <v>0</v>
      </c>
      <c r="F16" s="149" t="s">
        <v>200</v>
      </c>
      <c r="G16" s="154">
        <v>4</v>
      </c>
      <c r="H16" s="149">
        <v>0</v>
      </c>
      <c r="I16" s="153" t="s">
        <v>65</v>
      </c>
      <c r="J16" s="148">
        <f>'контрол лист'!J15</f>
        <v>0</v>
      </c>
    </row>
    <row r="17" spans="1:10" s="145" customFormat="1" ht="48" customHeight="1">
      <c r="A17" s="148" t="s">
        <v>215</v>
      </c>
      <c r="B17" s="148" t="s">
        <v>216</v>
      </c>
      <c r="C17" s="148" t="s">
        <v>166</v>
      </c>
      <c r="D17" s="148">
        <f>'контрол лист'!D16</f>
        <v>0</v>
      </c>
      <c r="E17" s="148">
        <v>0</v>
      </c>
      <c r="F17" s="149" t="s">
        <v>200</v>
      </c>
      <c r="G17" s="154">
        <v>3</v>
      </c>
      <c r="H17" s="149">
        <v>0</v>
      </c>
      <c r="I17" s="153" t="s">
        <v>65</v>
      </c>
      <c r="J17" s="148">
        <f>'контрол лист'!J16</f>
        <v>0</v>
      </c>
    </row>
    <row r="18" spans="1:10" s="145" customFormat="1" ht="48" customHeight="1">
      <c r="A18" s="148" t="s">
        <v>217</v>
      </c>
      <c r="B18" s="148">
        <v>37</v>
      </c>
      <c r="C18" s="148" t="s">
        <v>166</v>
      </c>
      <c r="D18" s="148">
        <f>'контрол лист'!D17</f>
        <v>0</v>
      </c>
      <c r="E18" s="148">
        <v>0</v>
      </c>
      <c r="F18" s="149" t="s">
        <v>200</v>
      </c>
      <c r="G18" s="154">
        <v>1</v>
      </c>
      <c r="H18" s="149">
        <v>0</v>
      </c>
      <c r="I18" s="153" t="s">
        <v>65</v>
      </c>
      <c r="J18" s="148">
        <f>'контрол лист'!J17</f>
        <v>0</v>
      </c>
    </row>
    <row r="19" spans="1:10" s="145" customFormat="1" ht="36" customHeight="1">
      <c r="A19" s="148" t="s">
        <v>218</v>
      </c>
      <c r="B19" s="148" t="s">
        <v>219</v>
      </c>
      <c r="C19" s="148" t="s">
        <v>166</v>
      </c>
      <c r="D19" s="148">
        <f>'контрол лист'!D18</f>
        <v>0</v>
      </c>
      <c r="E19" s="148" t="s">
        <v>220</v>
      </c>
      <c r="F19" s="149" t="s">
        <v>221</v>
      </c>
      <c r="G19" s="154">
        <v>4</v>
      </c>
      <c r="H19" s="149">
        <v>1</v>
      </c>
      <c r="I19" s="153" t="s">
        <v>65</v>
      </c>
      <c r="J19" s="148">
        <f>'контрол лист'!J18</f>
        <v>0</v>
      </c>
    </row>
    <row r="20" spans="1:10" s="145" customFormat="1" ht="24" customHeight="1">
      <c r="A20" s="148" t="s">
        <v>222</v>
      </c>
      <c r="B20" s="148" t="s">
        <v>223</v>
      </c>
      <c r="C20" s="148" t="s">
        <v>166</v>
      </c>
      <c r="D20" s="148">
        <f>'контрол лист'!D19</f>
        <v>0</v>
      </c>
      <c r="E20" s="148">
        <v>0</v>
      </c>
      <c r="F20" s="149" t="s">
        <v>200</v>
      </c>
      <c r="G20" s="154">
        <v>6</v>
      </c>
      <c r="H20" s="149">
        <v>0</v>
      </c>
      <c r="I20" s="153" t="s">
        <v>65</v>
      </c>
      <c r="J20" s="148">
        <f>'контрол лист'!J19</f>
        <v>0</v>
      </c>
    </row>
    <row r="21" spans="1:10" s="145" customFormat="1" ht="36" customHeight="1">
      <c r="A21" s="148" t="s">
        <v>224</v>
      </c>
      <c r="B21" s="148" t="s">
        <v>225</v>
      </c>
      <c r="C21" s="148" t="s">
        <v>166</v>
      </c>
      <c r="D21" s="148">
        <f>'контрол лист'!D20</f>
        <v>0</v>
      </c>
      <c r="E21" s="148">
        <v>0</v>
      </c>
      <c r="F21" s="149" t="s">
        <v>226</v>
      </c>
      <c r="G21" s="154">
        <v>2</v>
      </c>
      <c r="H21" s="149">
        <v>0</v>
      </c>
      <c r="I21" s="153" t="s">
        <v>65</v>
      </c>
      <c r="J21" s="148">
        <f>'контрол лист'!J20</f>
        <v>0</v>
      </c>
    </row>
    <row r="22" spans="1:10" s="145" customFormat="1" ht="36" customHeight="1">
      <c r="A22" s="148" t="s">
        <v>227</v>
      </c>
      <c r="B22" s="148">
        <v>64.67</v>
      </c>
      <c r="C22" s="148" t="s">
        <v>166</v>
      </c>
      <c r="D22" s="148">
        <f>'контрол лист'!D21</f>
        <v>0</v>
      </c>
      <c r="E22" s="148">
        <v>0</v>
      </c>
      <c r="F22" s="149" t="s">
        <v>200</v>
      </c>
      <c r="G22" s="154">
        <v>2</v>
      </c>
      <c r="H22" s="149">
        <v>0</v>
      </c>
      <c r="I22" s="153" t="s">
        <v>65</v>
      </c>
      <c r="J22" s="148">
        <f>'контрол лист'!J21</f>
        <v>0</v>
      </c>
    </row>
    <row r="23" spans="1:10" s="145" customFormat="1" ht="36" customHeight="1">
      <c r="A23" s="148" t="s">
        <v>228</v>
      </c>
      <c r="B23" s="148">
        <v>65.66</v>
      </c>
      <c r="C23" s="148" t="s">
        <v>166</v>
      </c>
      <c r="D23" s="148">
        <f>'контрол лист'!D22</f>
        <v>0</v>
      </c>
      <c r="E23" s="148">
        <v>0</v>
      </c>
      <c r="F23" s="149" t="s">
        <v>200</v>
      </c>
      <c r="G23" s="154">
        <v>2</v>
      </c>
      <c r="H23" s="149">
        <v>0</v>
      </c>
      <c r="I23" s="153" t="s">
        <v>65</v>
      </c>
      <c r="J23" s="148">
        <f>'контрол лист'!J22</f>
        <v>0</v>
      </c>
    </row>
    <row r="24" spans="1:10" s="145" customFormat="1" ht="48" customHeight="1">
      <c r="A24" s="148" t="s">
        <v>229</v>
      </c>
      <c r="B24" s="148" t="s">
        <v>230</v>
      </c>
      <c r="C24" s="148" t="s">
        <v>166</v>
      </c>
      <c r="D24" s="148">
        <f>'контрол лист'!D23</f>
        <v>0</v>
      </c>
      <c r="E24" s="148">
        <v>0</v>
      </c>
      <c r="F24" s="149" t="s">
        <v>200</v>
      </c>
      <c r="G24" s="154">
        <v>3</v>
      </c>
      <c r="H24" s="149">
        <v>0</v>
      </c>
      <c r="I24" s="153" t="s">
        <v>65</v>
      </c>
      <c r="J24" s="148">
        <f>'контрол лист'!J23</f>
        <v>0</v>
      </c>
    </row>
    <row r="25" spans="1:10" s="145" customFormat="1" ht="24" customHeight="1">
      <c r="A25" s="148" t="s">
        <v>231</v>
      </c>
      <c r="B25" s="148">
        <v>27.28</v>
      </c>
      <c r="C25" s="148" t="s">
        <v>166</v>
      </c>
      <c r="D25" s="148">
        <f>'контрол лист'!D24</f>
        <v>0</v>
      </c>
      <c r="E25" s="148">
        <v>0</v>
      </c>
      <c r="F25" s="149" t="s">
        <v>200</v>
      </c>
      <c r="G25" s="154">
        <v>2</v>
      </c>
      <c r="H25" s="149">
        <v>0</v>
      </c>
      <c r="I25" s="153" t="s">
        <v>65</v>
      </c>
      <c r="J25" s="148">
        <f>'контрол лист'!J24</f>
        <v>0</v>
      </c>
    </row>
    <row r="26" spans="1:10" s="145" customFormat="1" ht="36" customHeight="1">
      <c r="A26" s="148" t="s">
        <v>232</v>
      </c>
      <c r="B26" s="148" t="s">
        <v>233</v>
      </c>
      <c r="C26" s="148" t="s">
        <v>166</v>
      </c>
      <c r="D26" s="148">
        <f>'контрол лист'!D25</f>
        <v>0</v>
      </c>
      <c r="E26" s="148">
        <v>0</v>
      </c>
      <c r="F26" s="149" t="s">
        <v>200</v>
      </c>
      <c r="G26" s="154">
        <v>4</v>
      </c>
      <c r="H26" s="149">
        <v>0</v>
      </c>
      <c r="I26" s="153" t="s">
        <v>65</v>
      </c>
      <c r="J26" s="148">
        <f>'контрол лист'!J25</f>
        <v>0</v>
      </c>
    </row>
    <row r="27" spans="1:10" s="145" customFormat="1" ht="24" customHeight="1">
      <c r="A27" s="148" t="s">
        <v>234</v>
      </c>
      <c r="B27" s="148" t="s">
        <v>235</v>
      </c>
      <c r="C27" s="148" t="s">
        <v>166</v>
      </c>
      <c r="D27" s="148">
        <f>'контрол лист'!D26</f>
        <v>0</v>
      </c>
      <c r="E27" s="148">
        <v>0</v>
      </c>
      <c r="F27" s="149" t="s">
        <v>200</v>
      </c>
      <c r="G27" s="154">
        <v>3</v>
      </c>
      <c r="H27" s="149">
        <v>0</v>
      </c>
      <c r="I27" s="153" t="s">
        <v>65</v>
      </c>
      <c r="J27" s="148">
        <f>'контрол лист'!J26</f>
        <v>0</v>
      </c>
    </row>
    <row r="28" spans="1:10" s="145" customFormat="1" ht="12" customHeight="1">
      <c r="A28" s="148" t="s">
        <v>236</v>
      </c>
      <c r="B28" s="148">
        <v>10.9</v>
      </c>
      <c r="C28" s="148" t="s">
        <v>166</v>
      </c>
      <c r="D28" s="148">
        <f>'контрол лист'!D27</f>
        <v>0</v>
      </c>
      <c r="E28" s="148">
        <v>0</v>
      </c>
      <c r="F28" s="149" t="s">
        <v>200</v>
      </c>
      <c r="G28" s="154">
        <v>2</v>
      </c>
      <c r="H28" s="149">
        <v>0</v>
      </c>
      <c r="I28" s="153" t="s">
        <v>65</v>
      </c>
      <c r="J28" s="148">
        <f>'контрол лист'!J27</f>
        <v>0</v>
      </c>
    </row>
    <row r="29" spans="1:10" s="145" customFormat="1" ht="24" customHeight="1">
      <c r="A29" s="148" t="s">
        <v>237</v>
      </c>
      <c r="B29" s="148">
        <v>114</v>
      </c>
      <c r="C29" s="148" t="s">
        <v>166</v>
      </c>
      <c r="D29" s="148">
        <f>'контрол лист'!D28</f>
        <v>0</v>
      </c>
      <c r="E29" s="148">
        <v>0</v>
      </c>
      <c r="F29" s="149" t="s">
        <v>200</v>
      </c>
      <c r="G29" s="154">
        <v>1</v>
      </c>
      <c r="H29" s="149">
        <v>0</v>
      </c>
      <c r="I29" s="153" t="s">
        <v>65</v>
      </c>
      <c r="J29" s="148">
        <f>'контрол лист'!J28</f>
        <v>0</v>
      </c>
    </row>
    <row r="30" spans="1:10" s="145" customFormat="1" ht="24" customHeight="1">
      <c r="A30" s="148" t="s">
        <v>238</v>
      </c>
      <c r="B30" s="148" t="s">
        <v>239</v>
      </c>
      <c r="C30" s="148" t="s">
        <v>166</v>
      </c>
      <c r="D30" s="148">
        <f>'контрол лист'!D29</f>
        <v>0</v>
      </c>
      <c r="E30" s="148">
        <v>0</v>
      </c>
      <c r="F30" s="149" t="s">
        <v>200</v>
      </c>
      <c r="G30" s="154">
        <v>4</v>
      </c>
      <c r="H30" s="149">
        <v>0</v>
      </c>
      <c r="I30" s="153" t="s">
        <v>65</v>
      </c>
      <c r="J30" s="148">
        <f>'контрол лист'!J29</f>
        <v>0</v>
      </c>
    </row>
    <row r="31" spans="1:10" s="145" customFormat="1" ht="24" customHeight="1">
      <c r="A31" s="148" t="s">
        <v>240</v>
      </c>
      <c r="B31" s="148">
        <v>112</v>
      </c>
      <c r="C31" s="148" t="s">
        <v>166</v>
      </c>
      <c r="D31" s="148">
        <f>'контрол лист'!D30</f>
        <v>0</v>
      </c>
      <c r="E31" s="148">
        <v>0</v>
      </c>
      <c r="F31" s="149" t="s">
        <v>200</v>
      </c>
      <c r="G31" s="154">
        <v>1</v>
      </c>
      <c r="H31" s="149">
        <v>0</v>
      </c>
      <c r="I31" s="153" t="s">
        <v>65</v>
      </c>
      <c r="J31" s="148">
        <f>'контрол лист'!J30</f>
        <v>0</v>
      </c>
    </row>
    <row r="32" spans="1:10" s="145" customFormat="1" ht="24" customHeight="1">
      <c r="A32" s="148" t="s">
        <v>241</v>
      </c>
      <c r="B32" s="148" t="s">
        <v>242</v>
      </c>
      <c r="C32" s="148" t="s">
        <v>166</v>
      </c>
      <c r="D32" s="148">
        <f>'контрол лист'!D31</f>
        <v>0</v>
      </c>
      <c r="E32" s="148">
        <v>0</v>
      </c>
      <c r="F32" s="149" t="s">
        <v>200</v>
      </c>
      <c r="G32" s="154">
        <v>0</v>
      </c>
      <c r="H32" s="149">
        <v>0</v>
      </c>
      <c r="I32" s="153" t="s">
        <v>65</v>
      </c>
      <c r="J32" s="148">
        <f>'контрол лист'!J31</f>
        <v>0</v>
      </c>
    </row>
    <row r="33" spans="1:10" s="145" customFormat="1" ht="36" customHeight="1">
      <c r="A33" s="148" t="s">
        <v>232</v>
      </c>
      <c r="B33" s="148" t="s">
        <v>243</v>
      </c>
      <c r="C33" s="148" t="s">
        <v>166</v>
      </c>
      <c r="D33" s="148">
        <f>'контрол лист'!D32</f>
        <v>0</v>
      </c>
      <c r="E33" s="148">
        <v>0</v>
      </c>
      <c r="F33" s="149" t="s">
        <v>200</v>
      </c>
      <c r="G33" s="154">
        <v>3</v>
      </c>
      <c r="H33" s="149">
        <v>0</v>
      </c>
      <c r="I33" s="153" t="s">
        <v>65</v>
      </c>
      <c r="J33" s="148">
        <f>'контрол лист'!J32</f>
        <v>0</v>
      </c>
    </row>
    <row r="34" spans="1:10" s="145" customFormat="1" ht="24" customHeight="1">
      <c r="A34" s="148" t="s">
        <v>231</v>
      </c>
      <c r="B34" s="148">
        <v>51.52</v>
      </c>
      <c r="C34" s="148" t="s">
        <v>166</v>
      </c>
      <c r="D34" s="148">
        <f>'контрол лист'!D33</f>
        <v>0</v>
      </c>
      <c r="E34" s="148">
        <v>0</v>
      </c>
      <c r="F34" s="149" t="s">
        <v>200</v>
      </c>
      <c r="G34" s="154">
        <v>2</v>
      </c>
      <c r="H34" s="149">
        <v>0</v>
      </c>
      <c r="I34" s="153" t="s">
        <v>65</v>
      </c>
      <c r="J34" s="148">
        <f>'контрол лист'!J33</f>
        <v>0</v>
      </c>
    </row>
    <row r="35" spans="1:10" s="145" customFormat="1" ht="36" customHeight="1">
      <c r="A35" s="148" t="s">
        <v>244</v>
      </c>
      <c r="B35" s="148" t="s">
        <v>245</v>
      </c>
      <c r="C35" s="148" t="s">
        <v>166</v>
      </c>
      <c r="D35" s="148">
        <f>'контрол лист'!D34</f>
        <v>0</v>
      </c>
      <c r="E35" s="148">
        <v>0</v>
      </c>
      <c r="F35" s="149" t="s">
        <v>200</v>
      </c>
      <c r="G35" s="154">
        <v>5</v>
      </c>
      <c r="H35" s="149">
        <v>0</v>
      </c>
      <c r="I35" s="153" t="s">
        <v>65</v>
      </c>
      <c r="J35" s="148">
        <f>'контрол лист'!J34</f>
        <v>0</v>
      </c>
    </row>
    <row r="36" spans="1:10" s="145" customFormat="1" ht="24" customHeight="1">
      <c r="A36" s="148" t="s">
        <v>246</v>
      </c>
      <c r="B36" s="148" t="s">
        <v>247</v>
      </c>
      <c r="C36" s="148" t="s">
        <v>166</v>
      </c>
      <c r="D36" s="148">
        <f>'контрол лист'!D35</f>
        <v>0</v>
      </c>
      <c r="E36" s="148">
        <v>0</v>
      </c>
      <c r="F36" s="149" t="s">
        <v>200</v>
      </c>
      <c r="G36" s="154">
        <v>3</v>
      </c>
      <c r="H36" s="149">
        <v>0</v>
      </c>
      <c r="I36" s="153" t="s">
        <v>65</v>
      </c>
      <c r="J36" s="148">
        <f>'контрол лист'!J35</f>
        <v>0</v>
      </c>
    </row>
    <row r="37" spans="1:10" s="145" customFormat="1" ht="24" customHeight="1">
      <c r="A37" s="148" t="s">
        <v>248</v>
      </c>
      <c r="B37" s="148" t="s">
        <v>249</v>
      </c>
      <c r="C37" s="148" t="s">
        <v>166</v>
      </c>
      <c r="D37" s="148">
        <f>'контрол лист'!D36</f>
        <v>0</v>
      </c>
      <c r="E37" s="148">
        <v>0</v>
      </c>
      <c r="F37" s="149" t="s">
        <v>200</v>
      </c>
      <c r="G37" s="154">
        <v>4</v>
      </c>
      <c r="H37" s="149">
        <v>0</v>
      </c>
      <c r="I37" s="153" t="s">
        <v>65</v>
      </c>
      <c r="J37" s="148">
        <f>'контрол лист'!J36</f>
        <v>0</v>
      </c>
    </row>
    <row r="38" spans="1:10" s="145" customFormat="1" ht="24" customHeight="1">
      <c r="A38" s="148" t="s">
        <v>250</v>
      </c>
      <c r="B38" s="148" t="s">
        <v>251</v>
      </c>
      <c r="C38" s="148" t="s">
        <v>166</v>
      </c>
      <c r="D38" s="148">
        <f>'контрол лист'!D37</f>
        <v>0</v>
      </c>
      <c r="E38" s="148">
        <v>0</v>
      </c>
      <c r="F38" s="149" t="s">
        <v>200</v>
      </c>
      <c r="G38" s="154">
        <v>3</v>
      </c>
      <c r="H38" s="149">
        <v>0</v>
      </c>
      <c r="I38" s="153" t="s">
        <v>65</v>
      </c>
      <c r="J38" s="148">
        <f>'контрол лист'!J37</f>
        <v>0</v>
      </c>
    </row>
    <row r="39" spans="1:10" s="145" customFormat="1" ht="36" customHeight="1">
      <c r="A39" s="148" t="s">
        <v>252</v>
      </c>
      <c r="B39" s="148">
        <v>69</v>
      </c>
      <c r="C39" s="148" t="s">
        <v>166</v>
      </c>
      <c r="D39" s="148">
        <f>'контрол лист'!D38</f>
        <v>0</v>
      </c>
      <c r="E39" s="148">
        <v>0</v>
      </c>
      <c r="F39" s="149" t="s">
        <v>200</v>
      </c>
      <c r="G39" s="154">
        <v>1</v>
      </c>
      <c r="H39" s="149">
        <v>0</v>
      </c>
      <c r="I39" s="153" t="s">
        <v>65</v>
      </c>
      <c r="J39" s="148">
        <f>'контрол лист'!J38</f>
        <v>0</v>
      </c>
    </row>
    <row r="40" spans="1:10" s="145" customFormat="1" ht="12" customHeight="1">
      <c r="A40" s="148" t="s">
        <v>253</v>
      </c>
      <c r="B40" s="148">
        <v>80</v>
      </c>
      <c r="C40" s="148" t="s">
        <v>166</v>
      </c>
      <c r="D40" s="148">
        <f>'контрол лист'!D39</f>
        <v>0</v>
      </c>
      <c r="E40" s="148">
        <v>0</v>
      </c>
      <c r="F40" s="149" t="s">
        <v>200</v>
      </c>
      <c r="G40" s="154">
        <v>1</v>
      </c>
      <c r="H40" s="149">
        <v>0</v>
      </c>
      <c r="I40" s="153" t="s">
        <v>65</v>
      </c>
      <c r="J40" s="148">
        <f>'контрол лист'!J39</f>
        <v>0</v>
      </c>
    </row>
    <row r="41" spans="1:10" s="145" customFormat="1" ht="12" customHeight="1">
      <c r="A41" s="148" t="s">
        <v>254</v>
      </c>
      <c r="B41" s="148">
        <v>74.75</v>
      </c>
      <c r="C41" s="148" t="s">
        <v>166</v>
      </c>
      <c r="D41" s="148">
        <f>'контрол лист'!D40</f>
        <v>0</v>
      </c>
      <c r="E41" s="148">
        <v>0</v>
      </c>
      <c r="F41" s="149" t="s">
        <v>200</v>
      </c>
      <c r="G41" s="154">
        <v>2</v>
      </c>
      <c r="H41" s="149">
        <v>0</v>
      </c>
      <c r="I41" s="153" t="s">
        <v>65</v>
      </c>
      <c r="J41" s="148">
        <f>'контрол лист'!J40</f>
        <v>0</v>
      </c>
    </row>
    <row r="42" spans="1:10" s="145" customFormat="1" ht="36" customHeight="1">
      <c r="A42" s="148" t="s">
        <v>255</v>
      </c>
      <c r="B42" s="148" t="s">
        <v>256</v>
      </c>
      <c r="C42" s="148" t="s">
        <v>166</v>
      </c>
      <c r="D42" s="148">
        <f>'контрол лист'!D41</f>
        <v>0</v>
      </c>
      <c r="E42" s="148">
        <v>0</v>
      </c>
      <c r="F42" s="149" t="s">
        <v>200</v>
      </c>
      <c r="G42" s="154">
        <v>11</v>
      </c>
      <c r="H42" s="149">
        <v>0</v>
      </c>
      <c r="I42" s="153" t="s">
        <v>65</v>
      </c>
      <c r="J42" s="148">
        <f>'контрол лист'!J41</f>
        <v>0</v>
      </c>
    </row>
    <row r="43" spans="1:10" s="145" customFormat="1" ht="24" customHeight="1">
      <c r="A43" s="148" t="s">
        <v>257</v>
      </c>
      <c r="B43" s="148">
        <v>96.97</v>
      </c>
      <c r="C43" s="148" t="s">
        <v>166</v>
      </c>
      <c r="D43" s="148">
        <f>'контрол лист'!D42</f>
        <v>0</v>
      </c>
      <c r="E43" s="148">
        <v>0</v>
      </c>
      <c r="F43" s="149" t="s">
        <v>200</v>
      </c>
      <c r="G43" s="154">
        <v>2</v>
      </c>
      <c r="H43" s="149">
        <v>0</v>
      </c>
      <c r="I43" s="153" t="s">
        <v>65</v>
      </c>
      <c r="J43" s="148">
        <f>'контрол лист'!J42</f>
        <v>0</v>
      </c>
    </row>
    <row r="44" spans="1:10" s="145" customFormat="1" ht="24" customHeight="1">
      <c r="A44" s="148" t="s">
        <v>258</v>
      </c>
      <c r="B44" s="148" t="s">
        <v>259</v>
      </c>
      <c r="C44" s="148" t="s">
        <v>166</v>
      </c>
      <c r="D44" s="148">
        <f>'контрол лист'!D43</f>
        <v>0</v>
      </c>
      <c r="E44" s="148">
        <v>0</v>
      </c>
      <c r="F44" s="149" t="s">
        <v>200</v>
      </c>
      <c r="G44" s="154">
        <v>3</v>
      </c>
      <c r="H44" s="149">
        <v>0</v>
      </c>
      <c r="I44" s="153" t="s">
        <v>65</v>
      </c>
      <c r="J44" s="148">
        <f>'контрол лист'!J43</f>
        <v>0</v>
      </c>
    </row>
    <row r="45" spans="1:10" s="145" customFormat="1" ht="24" customHeight="1">
      <c r="A45" s="148" t="s">
        <v>260</v>
      </c>
      <c r="B45" s="148" t="s">
        <v>261</v>
      </c>
      <c r="C45" s="148" t="s">
        <v>166</v>
      </c>
      <c r="D45" s="148">
        <f>'контрол лист'!D44</f>
        <v>0</v>
      </c>
      <c r="E45" s="148">
        <v>0</v>
      </c>
      <c r="F45" s="149" t="s">
        <v>200</v>
      </c>
      <c r="G45" s="154">
        <v>4</v>
      </c>
      <c r="H45" s="149">
        <v>0</v>
      </c>
      <c r="I45" s="153" t="s">
        <v>65</v>
      </c>
      <c r="J45" s="148">
        <f>'контрол лист'!J44</f>
        <v>0</v>
      </c>
    </row>
    <row r="46" spans="1:10" s="145" customFormat="1" ht="36" customHeight="1">
      <c r="A46" s="148" t="s">
        <v>262</v>
      </c>
      <c r="B46" s="148" t="s">
        <v>263</v>
      </c>
      <c r="C46" s="148" t="s">
        <v>264</v>
      </c>
      <c r="D46" s="148">
        <f>'контрол лист'!D45</f>
        <v>0</v>
      </c>
      <c r="E46" s="148">
        <v>0</v>
      </c>
      <c r="F46" s="149" t="s">
        <v>200</v>
      </c>
      <c r="G46" s="148">
        <v>8</v>
      </c>
      <c r="H46" s="149">
        <v>0</v>
      </c>
      <c r="I46" s="153" t="s">
        <v>65</v>
      </c>
      <c r="J46" s="148" t="s">
        <v>265</v>
      </c>
    </row>
    <row r="47" spans="1:10" s="145" customFormat="1" ht="24" customHeight="1">
      <c r="A47" s="148" t="s">
        <v>266</v>
      </c>
      <c r="B47" s="148" t="s">
        <v>267</v>
      </c>
      <c r="C47" s="148" t="s">
        <v>264</v>
      </c>
      <c r="D47" s="148">
        <f>'контрол лист'!D46</f>
        <v>0</v>
      </c>
      <c r="E47" s="148">
        <v>0</v>
      </c>
      <c r="F47" s="149" t="s">
        <v>200</v>
      </c>
      <c r="G47" s="148">
        <v>10</v>
      </c>
      <c r="H47" s="149">
        <v>0</v>
      </c>
      <c r="I47" s="153" t="s">
        <v>65</v>
      </c>
      <c r="J47" s="148">
        <f>'контрол лист'!J46</f>
        <v>0</v>
      </c>
    </row>
    <row r="48" spans="1:10" s="145" customFormat="1" ht="24" customHeight="1">
      <c r="A48" s="148" t="s">
        <v>268</v>
      </c>
      <c r="B48" s="148" t="s">
        <v>269</v>
      </c>
      <c r="C48" s="148" t="s">
        <v>264</v>
      </c>
      <c r="D48" s="148">
        <f>'контрол лист'!D47</f>
        <v>0</v>
      </c>
      <c r="E48" s="148">
        <v>0</v>
      </c>
      <c r="F48" s="149" t="s">
        <v>200</v>
      </c>
      <c r="G48" s="148">
        <v>8</v>
      </c>
      <c r="H48" s="149">
        <v>0</v>
      </c>
      <c r="I48" s="153" t="s">
        <v>65</v>
      </c>
      <c r="J48" s="148">
        <f>'контрол лист'!J47</f>
        <v>0</v>
      </c>
    </row>
    <row r="49" spans="1:10" s="145" customFormat="1" ht="24" customHeight="1">
      <c r="A49" s="148" t="s">
        <v>270</v>
      </c>
      <c r="B49" s="148" t="s">
        <v>271</v>
      </c>
      <c r="C49" s="148" t="s">
        <v>264</v>
      </c>
      <c r="D49" s="148">
        <f>'контрол лист'!D48</f>
        <v>0</v>
      </c>
      <c r="E49" s="148">
        <v>0</v>
      </c>
      <c r="F49" s="149" t="s">
        <v>200</v>
      </c>
      <c r="G49" s="148">
        <v>8</v>
      </c>
      <c r="H49" s="149">
        <v>0</v>
      </c>
      <c r="I49" s="153" t="s">
        <v>65</v>
      </c>
      <c r="J49" s="148">
        <f>'контрол лист'!J48</f>
        <v>0</v>
      </c>
    </row>
    <row r="50" spans="1:10" s="145" customFormat="1" ht="24" customHeight="1">
      <c r="A50" s="148" t="s">
        <v>272</v>
      </c>
      <c r="B50" s="148" t="s">
        <v>273</v>
      </c>
      <c r="C50" s="148" t="s">
        <v>264</v>
      </c>
      <c r="D50" s="148">
        <f>'контрол лист'!D49</f>
        <v>0</v>
      </c>
      <c r="E50" s="148">
        <v>0</v>
      </c>
      <c r="F50" s="149" t="s">
        <v>200</v>
      </c>
      <c r="G50" s="148">
        <v>8</v>
      </c>
      <c r="H50" s="149">
        <v>0</v>
      </c>
      <c r="I50" s="153" t="s">
        <v>65</v>
      </c>
      <c r="J50" s="148">
        <f>'контрол лист'!J49</f>
        <v>0</v>
      </c>
    </row>
    <row r="51" spans="1:10" s="145" customFormat="1" ht="24" customHeight="1">
      <c r="A51" s="148" t="s">
        <v>274</v>
      </c>
      <c r="B51" s="148" t="s">
        <v>275</v>
      </c>
      <c r="C51" s="148" t="s">
        <v>264</v>
      </c>
      <c r="D51" s="148">
        <f>'контрол лист'!D50</f>
        <v>0</v>
      </c>
      <c r="E51" s="148">
        <v>0</v>
      </c>
      <c r="F51" s="149" t="s">
        <v>276</v>
      </c>
      <c r="G51" s="148">
        <v>5</v>
      </c>
      <c r="H51" s="149">
        <v>0</v>
      </c>
      <c r="I51" s="153" t="s">
        <v>65</v>
      </c>
      <c r="J51" s="148">
        <f>'контрол лист'!J50</f>
        <v>0</v>
      </c>
    </row>
    <row r="52" spans="1:10" s="145" customFormat="1" ht="36" customHeight="1">
      <c r="A52" s="148" t="s">
        <v>277</v>
      </c>
      <c r="B52" s="148" t="s">
        <v>278</v>
      </c>
      <c r="C52" s="148" t="s">
        <v>264</v>
      </c>
      <c r="D52" s="148">
        <f>'контрол лист'!D51</f>
        <v>0</v>
      </c>
      <c r="E52" s="148">
        <v>0</v>
      </c>
      <c r="F52" s="149" t="s">
        <v>276</v>
      </c>
      <c r="G52" s="148">
        <v>11</v>
      </c>
      <c r="H52" s="149">
        <v>0</v>
      </c>
      <c r="I52" s="153" t="s">
        <v>65</v>
      </c>
      <c r="J52" s="148">
        <f>'контрол лист'!J51</f>
        <v>0</v>
      </c>
    </row>
    <row r="53" spans="1:10" s="145" customFormat="1" ht="24" customHeight="1">
      <c r="A53" s="148" t="s">
        <v>279</v>
      </c>
      <c r="B53" s="148" t="s">
        <v>280</v>
      </c>
      <c r="C53" s="148" t="s">
        <v>264</v>
      </c>
      <c r="D53" s="148">
        <f>'контрол лист'!D52</f>
        <v>0</v>
      </c>
      <c r="E53" s="148">
        <v>0</v>
      </c>
      <c r="F53" s="149" t="s">
        <v>281</v>
      </c>
      <c r="G53" s="148">
        <v>6</v>
      </c>
      <c r="H53" s="149">
        <v>0</v>
      </c>
      <c r="I53" s="153" t="s">
        <v>65</v>
      </c>
      <c r="J53" s="148">
        <f>'контрол лист'!J52</f>
        <v>0</v>
      </c>
    </row>
    <row r="54" spans="1:10" s="145" customFormat="1" ht="24" customHeight="1">
      <c r="A54" s="148" t="s">
        <v>282</v>
      </c>
      <c r="B54" s="148" t="s">
        <v>283</v>
      </c>
      <c r="C54" s="148" t="s">
        <v>264</v>
      </c>
      <c r="D54" s="148">
        <f>'контрол лист'!D53</f>
        <v>0</v>
      </c>
      <c r="E54" s="148">
        <v>0</v>
      </c>
      <c r="F54" s="149" t="s">
        <v>281</v>
      </c>
      <c r="G54" s="148">
        <v>6</v>
      </c>
      <c r="H54" s="149">
        <v>0</v>
      </c>
      <c r="I54" s="153" t="s">
        <v>65</v>
      </c>
      <c r="J54" s="148">
        <f>'контрол лист'!J53</f>
        <v>0</v>
      </c>
    </row>
    <row r="55" spans="1:10" s="145" customFormat="1" ht="84" customHeight="1">
      <c r="A55" s="148" t="s">
        <v>284</v>
      </c>
      <c r="B55" s="148" t="s">
        <v>285</v>
      </c>
      <c r="C55" s="148" t="s">
        <v>264</v>
      </c>
      <c r="D55" s="148">
        <f>'контрол лист'!D54</f>
        <v>0</v>
      </c>
      <c r="E55" s="148">
        <v>0</v>
      </c>
      <c r="F55" s="149" t="s">
        <v>286</v>
      </c>
      <c r="G55" s="148">
        <v>26</v>
      </c>
      <c r="H55" s="149">
        <v>0</v>
      </c>
      <c r="I55" s="153" t="s">
        <v>65</v>
      </c>
      <c r="J55" s="148">
        <f>'контрол лист'!J54</f>
        <v>0</v>
      </c>
    </row>
    <row r="56" spans="1:10" s="145" customFormat="1" ht="120" customHeight="1">
      <c r="A56" s="148" t="s">
        <v>287</v>
      </c>
      <c r="B56" s="148" t="s">
        <v>288</v>
      </c>
      <c r="C56" s="148" t="s">
        <v>264</v>
      </c>
      <c r="D56" s="148">
        <f>'контрол лист'!D55</f>
        <v>0</v>
      </c>
      <c r="E56" s="148" t="s">
        <v>220</v>
      </c>
      <c r="F56" s="149" t="s">
        <v>286</v>
      </c>
      <c r="G56" s="148">
        <v>31</v>
      </c>
      <c r="H56" s="149">
        <v>0</v>
      </c>
      <c r="I56" s="153" t="s">
        <v>65</v>
      </c>
      <c r="J56" s="148">
        <f>'контрол лист'!J55</f>
        <v>0</v>
      </c>
    </row>
    <row r="57" spans="1:10" s="145" customFormat="1" ht="48" customHeight="1">
      <c r="A57" s="148" t="s">
        <v>289</v>
      </c>
      <c r="B57" s="148" t="s">
        <v>290</v>
      </c>
      <c r="C57" s="148" t="s">
        <v>264</v>
      </c>
      <c r="D57" s="148">
        <f>'контрол лист'!D56</f>
        <v>0</v>
      </c>
      <c r="E57" s="148" t="s">
        <v>220</v>
      </c>
      <c r="F57" s="149" t="s">
        <v>281</v>
      </c>
      <c r="G57" s="148">
        <v>13</v>
      </c>
      <c r="H57" s="149">
        <v>0</v>
      </c>
      <c r="I57" s="153" t="s">
        <v>65</v>
      </c>
      <c r="J57" s="148">
        <f>'контрол лист'!J56</f>
        <v>0</v>
      </c>
    </row>
    <row r="58" spans="1:10" s="145" customFormat="1" ht="48" customHeight="1">
      <c r="A58" s="148" t="s">
        <v>291</v>
      </c>
      <c r="B58" s="148" t="s">
        <v>292</v>
      </c>
      <c r="C58" s="148" t="s">
        <v>264</v>
      </c>
      <c r="D58" s="148">
        <f>'контрол лист'!D57</f>
        <v>0</v>
      </c>
      <c r="E58" s="148">
        <v>0</v>
      </c>
      <c r="F58" s="149" t="s">
        <v>281</v>
      </c>
      <c r="G58" s="148">
        <v>16</v>
      </c>
      <c r="H58" s="149">
        <v>0</v>
      </c>
      <c r="I58" s="153" t="s">
        <v>65</v>
      </c>
      <c r="J58" s="148">
        <f>'контрол лист'!J57</f>
        <v>0</v>
      </c>
    </row>
    <row r="59" spans="1:9" s="145" customFormat="1" ht="24" customHeight="1">
      <c r="A59" s="155" t="s">
        <v>293</v>
      </c>
      <c r="B59" s="148">
        <f>SUM('контрол лист'!G7:G45)</f>
        <v>112</v>
      </c>
      <c r="I59" s="147"/>
    </row>
    <row r="60" spans="1:9" s="145" customFormat="1" ht="24" customHeight="1">
      <c r="A60" s="155" t="s">
        <v>294</v>
      </c>
      <c r="B60" s="148">
        <f>SUM('контрол лист'!G46:G58)</f>
        <v>156</v>
      </c>
      <c r="I60" s="147"/>
    </row>
    <row r="61" spans="1:9" s="145" customFormat="1" ht="38.25" customHeight="1">
      <c r="A61" s="155" t="s">
        <v>295</v>
      </c>
      <c r="B61" s="148">
        <f>'контрол лист'!B59+'контрол лист'!B60</f>
        <v>268</v>
      </c>
      <c r="I61" s="147"/>
    </row>
    <row r="62" spans="1:10" s="145" customFormat="1" ht="39" customHeight="1">
      <c r="A62" s="146" t="s">
        <v>296</v>
      </c>
      <c r="B62" s="146"/>
      <c r="C62" s="146"/>
      <c r="D62" s="146"/>
      <c r="E62" s="146"/>
      <c r="F62" s="146"/>
      <c r="G62" s="146"/>
      <c r="H62" s="146"/>
      <c r="I62" s="146"/>
      <c r="J62" s="146"/>
    </row>
    <row r="63" spans="1:10" s="145" customFormat="1" ht="72" customHeight="1">
      <c r="A63" s="146" t="s">
        <v>297</v>
      </c>
      <c r="B63" s="146"/>
      <c r="C63" s="146"/>
      <c r="D63" s="146"/>
      <c r="E63" s="146"/>
      <c r="F63" s="146"/>
      <c r="G63" s="146"/>
      <c r="H63" s="146"/>
      <c r="I63" s="146"/>
      <c r="J63" s="146"/>
    </row>
    <row r="64" spans="1:254" s="28" customFormat="1" ht="24" customHeight="1">
      <c r="A64" s="34" t="s">
        <v>298</v>
      </c>
      <c r="B64" s="28" t="s">
        <v>299</v>
      </c>
      <c r="G64" s="30" t="s">
        <v>300</v>
      </c>
      <c r="H64" s="30"/>
      <c r="I64" s="34" t="s">
        <v>301</v>
      </c>
      <c r="J64" s="106"/>
      <c r="K64" s="49"/>
      <c r="L64" s="49"/>
      <c r="M64" s="49"/>
      <c r="N64" s="49"/>
      <c r="O64" s="49"/>
      <c r="P64" s="30" t="s">
        <v>302</v>
      </c>
      <c r="Q64" s="30"/>
      <c r="R64" s="34" t="s">
        <v>301</v>
      </c>
      <c r="S64" s="34" t="s">
        <v>298</v>
      </c>
      <c r="T64" s="28" t="s">
        <v>299</v>
      </c>
      <c r="Y64" s="30" t="s">
        <v>302</v>
      </c>
      <c r="Z64" s="30"/>
      <c r="AA64" s="34" t="s">
        <v>301</v>
      </c>
      <c r="AB64" s="34" t="s">
        <v>298</v>
      </c>
      <c r="AC64" s="28" t="s">
        <v>299</v>
      </c>
      <c r="AH64" s="30" t="s">
        <v>302</v>
      </c>
      <c r="AI64" s="30"/>
      <c r="AJ64" s="34" t="s">
        <v>301</v>
      </c>
      <c r="AK64" s="34" t="s">
        <v>298</v>
      </c>
      <c r="AL64" s="28" t="s">
        <v>299</v>
      </c>
      <c r="AQ64" s="30" t="s">
        <v>302</v>
      </c>
      <c r="AR64" s="30"/>
      <c r="AS64" s="34" t="s">
        <v>301</v>
      </c>
      <c r="AT64" s="34" t="s">
        <v>298</v>
      </c>
      <c r="AU64" s="28" t="s">
        <v>299</v>
      </c>
      <c r="AZ64" s="30" t="s">
        <v>302</v>
      </c>
      <c r="BA64" s="30"/>
      <c r="BB64" s="34" t="s">
        <v>301</v>
      </c>
      <c r="BC64" s="34" t="s">
        <v>298</v>
      </c>
      <c r="BD64" s="28" t="s">
        <v>299</v>
      </c>
      <c r="BI64" s="30" t="s">
        <v>302</v>
      </c>
      <c r="BJ64" s="30"/>
      <c r="BK64" s="34" t="s">
        <v>301</v>
      </c>
      <c r="BL64" s="34" t="s">
        <v>298</v>
      </c>
      <c r="BM64" s="28" t="s">
        <v>299</v>
      </c>
      <c r="BR64" s="30" t="s">
        <v>302</v>
      </c>
      <c r="BS64" s="30"/>
      <c r="BT64" s="34" t="s">
        <v>301</v>
      </c>
      <c r="BU64" s="34" t="s">
        <v>298</v>
      </c>
      <c r="BV64" s="28" t="s">
        <v>299</v>
      </c>
      <c r="CA64" s="30" t="s">
        <v>302</v>
      </c>
      <c r="CB64" s="30"/>
      <c r="CC64" s="34" t="s">
        <v>301</v>
      </c>
      <c r="CD64" s="34" t="s">
        <v>298</v>
      </c>
      <c r="CE64" s="28" t="s">
        <v>299</v>
      </c>
      <c r="CJ64" s="30" t="s">
        <v>302</v>
      </c>
      <c r="CK64" s="30"/>
      <c r="CL64" s="34" t="s">
        <v>301</v>
      </c>
      <c r="CM64" s="34" t="s">
        <v>298</v>
      </c>
      <c r="CN64" s="28" t="s">
        <v>299</v>
      </c>
      <c r="CS64" s="30" t="s">
        <v>302</v>
      </c>
      <c r="CT64" s="30"/>
      <c r="CU64" s="34" t="s">
        <v>301</v>
      </c>
      <c r="CV64" s="34" t="s">
        <v>298</v>
      </c>
      <c r="CW64" s="28" t="s">
        <v>299</v>
      </c>
      <c r="DB64" s="30" t="s">
        <v>302</v>
      </c>
      <c r="DC64" s="30"/>
      <c r="DD64" s="34" t="s">
        <v>301</v>
      </c>
      <c r="DE64" s="34" t="s">
        <v>298</v>
      </c>
      <c r="DF64" s="28" t="s">
        <v>299</v>
      </c>
      <c r="DK64" s="30" t="s">
        <v>302</v>
      </c>
      <c r="DL64" s="30"/>
      <c r="DM64" s="34" t="s">
        <v>301</v>
      </c>
      <c r="DN64" s="34" t="s">
        <v>298</v>
      </c>
      <c r="DO64" s="28" t="s">
        <v>299</v>
      </c>
      <c r="DT64" s="30" t="s">
        <v>302</v>
      </c>
      <c r="DU64" s="30"/>
      <c r="DV64" s="34" t="s">
        <v>301</v>
      </c>
      <c r="DW64" s="34" t="s">
        <v>298</v>
      </c>
      <c r="DX64" s="28" t="s">
        <v>299</v>
      </c>
      <c r="EC64" s="30" t="s">
        <v>302</v>
      </c>
      <c r="ED64" s="30"/>
      <c r="EE64" s="34" t="s">
        <v>301</v>
      </c>
      <c r="EF64" s="34" t="s">
        <v>298</v>
      </c>
      <c r="EG64" s="28" t="s">
        <v>299</v>
      </c>
      <c r="EL64" s="30" t="s">
        <v>302</v>
      </c>
      <c r="EM64" s="30"/>
      <c r="EN64" s="34" t="s">
        <v>301</v>
      </c>
      <c r="EO64" s="34" t="s">
        <v>298</v>
      </c>
      <c r="EP64" s="28" t="s">
        <v>299</v>
      </c>
      <c r="EU64" s="30" t="s">
        <v>302</v>
      </c>
      <c r="EV64" s="30"/>
      <c r="EW64" s="34" t="s">
        <v>301</v>
      </c>
      <c r="EX64" s="34" t="s">
        <v>298</v>
      </c>
      <c r="EY64" s="28" t="s">
        <v>299</v>
      </c>
      <c r="FD64" s="30" t="s">
        <v>302</v>
      </c>
      <c r="FE64" s="30"/>
      <c r="FF64" s="34" t="s">
        <v>301</v>
      </c>
      <c r="FG64" s="34" t="s">
        <v>298</v>
      </c>
      <c r="FH64" s="28" t="s">
        <v>299</v>
      </c>
      <c r="FM64" s="30" t="s">
        <v>302</v>
      </c>
      <c r="FN64" s="30"/>
      <c r="FO64" s="34" t="s">
        <v>301</v>
      </c>
      <c r="FP64" s="34" t="s">
        <v>298</v>
      </c>
      <c r="FQ64" s="28" t="s">
        <v>299</v>
      </c>
      <c r="FV64" s="30" t="s">
        <v>302</v>
      </c>
      <c r="FW64" s="30"/>
      <c r="FX64" s="34" t="s">
        <v>301</v>
      </c>
      <c r="FY64" s="34" t="s">
        <v>298</v>
      </c>
      <c r="FZ64" s="28" t="s">
        <v>299</v>
      </c>
      <c r="GE64" s="30" t="s">
        <v>302</v>
      </c>
      <c r="GF64" s="30"/>
      <c r="GG64" s="34" t="s">
        <v>301</v>
      </c>
      <c r="GH64" s="34" t="s">
        <v>298</v>
      </c>
      <c r="GI64" s="28" t="s">
        <v>299</v>
      </c>
      <c r="GN64" s="30" t="s">
        <v>302</v>
      </c>
      <c r="GO64" s="30"/>
      <c r="GP64" s="34" t="s">
        <v>301</v>
      </c>
      <c r="GQ64" s="34" t="s">
        <v>298</v>
      </c>
      <c r="GR64" s="28" t="s">
        <v>299</v>
      </c>
      <c r="GW64" s="30" t="s">
        <v>302</v>
      </c>
      <c r="GX64" s="30"/>
      <c r="GY64" s="34" t="s">
        <v>301</v>
      </c>
      <c r="GZ64" s="34" t="s">
        <v>298</v>
      </c>
      <c r="HA64" s="28" t="s">
        <v>299</v>
      </c>
      <c r="HF64" s="30" t="s">
        <v>302</v>
      </c>
      <c r="HG64" s="30"/>
      <c r="HH64" s="34" t="s">
        <v>301</v>
      </c>
      <c r="HI64" s="34" t="s">
        <v>298</v>
      </c>
      <c r="HJ64" s="28" t="s">
        <v>299</v>
      </c>
      <c r="HO64" s="30" t="s">
        <v>302</v>
      </c>
      <c r="HP64" s="30"/>
      <c r="HQ64" s="34" t="s">
        <v>301</v>
      </c>
      <c r="HR64" s="34" t="s">
        <v>298</v>
      </c>
      <c r="HS64" s="28" t="s">
        <v>299</v>
      </c>
      <c r="HX64" s="30" t="s">
        <v>302</v>
      </c>
      <c r="HY64" s="30"/>
      <c r="HZ64" s="34" t="s">
        <v>301</v>
      </c>
      <c r="IA64" s="34" t="s">
        <v>298</v>
      </c>
      <c r="IB64" s="28" t="s">
        <v>299</v>
      </c>
      <c r="IG64" s="30" t="s">
        <v>302</v>
      </c>
      <c r="IH64" s="30"/>
      <c r="II64" s="34" t="s">
        <v>301</v>
      </c>
      <c r="IJ64" s="34" t="s">
        <v>298</v>
      </c>
      <c r="IK64" s="28" t="s">
        <v>299</v>
      </c>
      <c r="IP64" s="30" t="s">
        <v>302</v>
      </c>
      <c r="IQ64" s="30"/>
      <c r="IR64" s="34" t="s">
        <v>301</v>
      </c>
      <c r="IS64" s="34" t="s">
        <v>298</v>
      </c>
      <c r="IT64" s="28" t="s">
        <v>299</v>
      </c>
    </row>
    <row r="65" spans="1:254" s="28" customFormat="1" ht="35.25" customHeight="1">
      <c r="A65" s="34" t="s">
        <v>303</v>
      </c>
      <c r="B65" s="28" t="s">
        <v>304</v>
      </c>
      <c r="G65" s="30" t="s">
        <v>305</v>
      </c>
      <c r="H65" s="30"/>
      <c r="I65" s="34" t="s">
        <v>306</v>
      </c>
      <c r="J65" s="106"/>
      <c r="K65" s="49"/>
      <c r="L65" s="49"/>
      <c r="M65" s="49"/>
      <c r="N65" s="49"/>
      <c r="O65" s="49"/>
      <c r="P65" s="30" t="s">
        <v>305</v>
      </c>
      <c r="Q65" s="30"/>
      <c r="R65" s="34" t="s">
        <v>307</v>
      </c>
      <c r="S65" s="34" t="s">
        <v>308</v>
      </c>
      <c r="T65" s="28" t="s">
        <v>304</v>
      </c>
      <c r="Y65" s="30" t="s">
        <v>305</v>
      </c>
      <c r="Z65" s="30"/>
      <c r="AA65" s="34" t="s">
        <v>307</v>
      </c>
      <c r="AB65" s="34" t="s">
        <v>308</v>
      </c>
      <c r="AC65" s="28" t="s">
        <v>304</v>
      </c>
      <c r="AH65" s="30" t="s">
        <v>305</v>
      </c>
      <c r="AI65" s="30"/>
      <c r="AJ65" s="34" t="s">
        <v>307</v>
      </c>
      <c r="AK65" s="34" t="s">
        <v>308</v>
      </c>
      <c r="AL65" s="28" t="s">
        <v>304</v>
      </c>
      <c r="AQ65" s="30" t="s">
        <v>305</v>
      </c>
      <c r="AR65" s="30"/>
      <c r="AS65" s="34" t="s">
        <v>307</v>
      </c>
      <c r="AT65" s="34" t="s">
        <v>308</v>
      </c>
      <c r="AU65" s="28" t="s">
        <v>304</v>
      </c>
      <c r="AZ65" s="30" t="s">
        <v>305</v>
      </c>
      <c r="BA65" s="30"/>
      <c r="BB65" s="34" t="s">
        <v>307</v>
      </c>
      <c r="BC65" s="34" t="s">
        <v>308</v>
      </c>
      <c r="BD65" s="28" t="s">
        <v>304</v>
      </c>
      <c r="BI65" s="30" t="s">
        <v>305</v>
      </c>
      <c r="BJ65" s="30"/>
      <c r="BK65" s="34" t="s">
        <v>307</v>
      </c>
      <c r="BL65" s="34" t="s">
        <v>308</v>
      </c>
      <c r="BM65" s="28" t="s">
        <v>304</v>
      </c>
      <c r="BR65" s="30" t="s">
        <v>305</v>
      </c>
      <c r="BS65" s="30"/>
      <c r="BT65" s="34" t="s">
        <v>307</v>
      </c>
      <c r="BU65" s="34" t="s">
        <v>308</v>
      </c>
      <c r="BV65" s="28" t="s">
        <v>304</v>
      </c>
      <c r="CA65" s="30" t="s">
        <v>305</v>
      </c>
      <c r="CB65" s="30"/>
      <c r="CC65" s="34" t="s">
        <v>307</v>
      </c>
      <c r="CD65" s="34" t="s">
        <v>308</v>
      </c>
      <c r="CE65" s="28" t="s">
        <v>304</v>
      </c>
      <c r="CJ65" s="30" t="s">
        <v>305</v>
      </c>
      <c r="CK65" s="30"/>
      <c r="CL65" s="34" t="s">
        <v>307</v>
      </c>
      <c r="CM65" s="34" t="s">
        <v>308</v>
      </c>
      <c r="CN65" s="28" t="s">
        <v>304</v>
      </c>
      <c r="CS65" s="30" t="s">
        <v>305</v>
      </c>
      <c r="CT65" s="30"/>
      <c r="CU65" s="34" t="s">
        <v>307</v>
      </c>
      <c r="CV65" s="34" t="s">
        <v>308</v>
      </c>
      <c r="CW65" s="28" t="s">
        <v>304</v>
      </c>
      <c r="DB65" s="30" t="s">
        <v>305</v>
      </c>
      <c r="DC65" s="30"/>
      <c r="DD65" s="34" t="s">
        <v>307</v>
      </c>
      <c r="DE65" s="34" t="s">
        <v>308</v>
      </c>
      <c r="DF65" s="28" t="s">
        <v>304</v>
      </c>
      <c r="DK65" s="30" t="s">
        <v>305</v>
      </c>
      <c r="DL65" s="30"/>
      <c r="DM65" s="34" t="s">
        <v>307</v>
      </c>
      <c r="DN65" s="34" t="s">
        <v>308</v>
      </c>
      <c r="DO65" s="28" t="s">
        <v>304</v>
      </c>
      <c r="DT65" s="30" t="s">
        <v>305</v>
      </c>
      <c r="DU65" s="30"/>
      <c r="DV65" s="34" t="s">
        <v>307</v>
      </c>
      <c r="DW65" s="34" t="s">
        <v>308</v>
      </c>
      <c r="DX65" s="28" t="s">
        <v>304</v>
      </c>
      <c r="EC65" s="30" t="s">
        <v>305</v>
      </c>
      <c r="ED65" s="30"/>
      <c r="EE65" s="34" t="s">
        <v>307</v>
      </c>
      <c r="EF65" s="34" t="s">
        <v>308</v>
      </c>
      <c r="EG65" s="28" t="s">
        <v>304</v>
      </c>
      <c r="EL65" s="30" t="s">
        <v>305</v>
      </c>
      <c r="EM65" s="30"/>
      <c r="EN65" s="34" t="s">
        <v>307</v>
      </c>
      <c r="EO65" s="34" t="s">
        <v>308</v>
      </c>
      <c r="EP65" s="28" t="s">
        <v>304</v>
      </c>
      <c r="EU65" s="30" t="s">
        <v>305</v>
      </c>
      <c r="EV65" s="30"/>
      <c r="EW65" s="34" t="s">
        <v>307</v>
      </c>
      <c r="EX65" s="34" t="s">
        <v>308</v>
      </c>
      <c r="EY65" s="28" t="s">
        <v>304</v>
      </c>
      <c r="FD65" s="30" t="s">
        <v>305</v>
      </c>
      <c r="FE65" s="30"/>
      <c r="FF65" s="34" t="s">
        <v>307</v>
      </c>
      <c r="FG65" s="34" t="s">
        <v>308</v>
      </c>
      <c r="FH65" s="28" t="s">
        <v>304</v>
      </c>
      <c r="FM65" s="30" t="s">
        <v>305</v>
      </c>
      <c r="FN65" s="30"/>
      <c r="FO65" s="34" t="s">
        <v>307</v>
      </c>
      <c r="FP65" s="34" t="s">
        <v>308</v>
      </c>
      <c r="FQ65" s="28" t="s">
        <v>304</v>
      </c>
      <c r="FV65" s="30" t="s">
        <v>305</v>
      </c>
      <c r="FW65" s="30"/>
      <c r="FX65" s="34" t="s">
        <v>307</v>
      </c>
      <c r="FY65" s="34" t="s">
        <v>308</v>
      </c>
      <c r="FZ65" s="28" t="s">
        <v>304</v>
      </c>
      <c r="GE65" s="30" t="s">
        <v>305</v>
      </c>
      <c r="GF65" s="30"/>
      <c r="GG65" s="34" t="s">
        <v>307</v>
      </c>
      <c r="GH65" s="34" t="s">
        <v>308</v>
      </c>
      <c r="GI65" s="28" t="s">
        <v>304</v>
      </c>
      <c r="GN65" s="30" t="s">
        <v>305</v>
      </c>
      <c r="GO65" s="30"/>
      <c r="GP65" s="34" t="s">
        <v>307</v>
      </c>
      <c r="GQ65" s="34" t="s">
        <v>308</v>
      </c>
      <c r="GR65" s="28" t="s">
        <v>304</v>
      </c>
      <c r="GW65" s="30" t="s">
        <v>305</v>
      </c>
      <c r="GX65" s="30"/>
      <c r="GY65" s="34" t="s">
        <v>307</v>
      </c>
      <c r="GZ65" s="34" t="s">
        <v>308</v>
      </c>
      <c r="HA65" s="28" t="s">
        <v>304</v>
      </c>
      <c r="HF65" s="30" t="s">
        <v>305</v>
      </c>
      <c r="HG65" s="30"/>
      <c r="HH65" s="34" t="s">
        <v>307</v>
      </c>
      <c r="HI65" s="34" t="s">
        <v>308</v>
      </c>
      <c r="HJ65" s="28" t="s">
        <v>304</v>
      </c>
      <c r="HO65" s="30" t="s">
        <v>305</v>
      </c>
      <c r="HP65" s="30"/>
      <c r="HQ65" s="34" t="s">
        <v>307</v>
      </c>
      <c r="HR65" s="34" t="s">
        <v>308</v>
      </c>
      <c r="HS65" s="28" t="s">
        <v>304</v>
      </c>
      <c r="HX65" s="30" t="s">
        <v>305</v>
      </c>
      <c r="HY65" s="30"/>
      <c r="HZ65" s="34" t="s">
        <v>307</v>
      </c>
      <c r="IA65" s="34" t="s">
        <v>308</v>
      </c>
      <c r="IB65" s="28" t="s">
        <v>304</v>
      </c>
      <c r="IG65" s="30" t="s">
        <v>305</v>
      </c>
      <c r="IH65" s="30"/>
      <c r="II65" s="34" t="s">
        <v>307</v>
      </c>
      <c r="IJ65" s="34" t="s">
        <v>308</v>
      </c>
      <c r="IK65" s="28" t="s">
        <v>304</v>
      </c>
      <c r="IP65" s="30" t="s">
        <v>305</v>
      </c>
      <c r="IQ65" s="30"/>
      <c r="IR65" s="34" t="s">
        <v>307</v>
      </c>
      <c r="IS65" s="34" t="s">
        <v>308</v>
      </c>
      <c r="IT65" s="28" t="s">
        <v>304</v>
      </c>
    </row>
    <row r="66" spans="1:254" s="28" customFormat="1" ht="45.75" customHeight="1">
      <c r="A66" s="34" t="s">
        <v>309</v>
      </c>
      <c r="B66" s="28" t="s">
        <v>310</v>
      </c>
      <c r="G66" s="30" t="s">
        <v>311</v>
      </c>
      <c r="H66" s="30"/>
      <c r="I66" s="34" t="s">
        <v>312</v>
      </c>
      <c r="J66" s="106"/>
      <c r="K66" s="49"/>
      <c r="L66" s="49"/>
      <c r="M66" s="49"/>
      <c r="N66" s="49"/>
      <c r="O66" s="49"/>
      <c r="P66" s="30" t="s">
        <v>313</v>
      </c>
      <c r="Q66" s="30"/>
      <c r="R66" s="34" t="s">
        <v>312</v>
      </c>
      <c r="S66" s="34" t="s">
        <v>314</v>
      </c>
      <c r="T66" s="28" t="s">
        <v>310</v>
      </c>
      <c r="Y66" s="30" t="s">
        <v>313</v>
      </c>
      <c r="Z66" s="30"/>
      <c r="AA66" s="34" t="s">
        <v>312</v>
      </c>
      <c r="AB66" s="34" t="s">
        <v>314</v>
      </c>
      <c r="AC66" s="28" t="s">
        <v>310</v>
      </c>
      <c r="AH66" s="30" t="s">
        <v>313</v>
      </c>
      <c r="AI66" s="30"/>
      <c r="AJ66" s="34" t="s">
        <v>312</v>
      </c>
      <c r="AK66" s="34" t="s">
        <v>314</v>
      </c>
      <c r="AL66" s="28" t="s">
        <v>310</v>
      </c>
      <c r="AQ66" s="30" t="s">
        <v>313</v>
      </c>
      <c r="AR66" s="30"/>
      <c r="AS66" s="34" t="s">
        <v>312</v>
      </c>
      <c r="AT66" s="34" t="s">
        <v>314</v>
      </c>
      <c r="AU66" s="28" t="s">
        <v>310</v>
      </c>
      <c r="AZ66" s="30" t="s">
        <v>313</v>
      </c>
      <c r="BA66" s="30"/>
      <c r="BB66" s="34" t="s">
        <v>312</v>
      </c>
      <c r="BC66" s="34" t="s">
        <v>314</v>
      </c>
      <c r="BD66" s="28" t="s">
        <v>310</v>
      </c>
      <c r="BI66" s="30" t="s">
        <v>313</v>
      </c>
      <c r="BJ66" s="30"/>
      <c r="BK66" s="34" t="s">
        <v>312</v>
      </c>
      <c r="BL66" s="34" t="s">
        <v>314</v>
      </c>
      <c r="BM66" s="28" t="s">
        <v>310</v>
      </c>
      <c r="BR66" s="30" t="s">
        <v>313</v>
      </c>
      <c r="BS66" s="30"/>
      <c r="BT66" s="34" t="s">
        <v>312</v>
      </c>
      <c r="BU66" s="34" t="s">
        <v>314</v>
      </c>
      <c r="BV66" s="28" t="s">
        <v>310</v>
      </c>
      <c r="CA66" s="30" t="s">
        <v>313</v>
      </c>
      <c r="CB66" s="30"/>
      <c r="CC66" s="34" t="s">
        <v>312</v>
      </c>
      <c r="CD66" s="34" t="s">
        <v>314</v>
      </c>
      <c r="CE66" s="28" t="s">
        <v>310</v>
      </c>
      <c r="CJ66" s="30" t="s">
        <v>313</v>
      </c>
      <c r="CK66" s="30"/>
      <c r="CL66" s="34" t="s">
        <v>312</v>
      </c>
      <c r="CM66" s="34" t="s">
        <v>314</v>
      </c>
      <c r="CN66" s="28" t="s">
        <v>310</v>
      </c>
      <c r="CS66" s="30" t="s">
        <v>313</v>
      </c>
      <c r="CT66" s="30"/>
      <c r="CU66" s="34" t="s">
        <v>312</v>
      </c>
      <c r="CV66" s="34" t="s">
        <v>314</v>
      </c>
      <c r="CW66" s="28" t="s">
        <v>310</v>
      </c>
      <c r="DB66" s="30" t="s">
        <v>313</v>
      </c>
      <c r="DC66" s="30"/>
      <c r="DD66" s="34" t="s">
        <v>312</v>
      </c>
      <c r="DE66" s="34" t="s">
        <v>314</v>
      </c>
      <c r="DF66" s="28" t="s">
        <v>310</v>
      </c>
      <c r="DK66" s="30" t="s">
        <v>313</v>
      </c>
      <c r="DL66" s="30"/>
      <c r="DM66" s="34" t="s">
        <v>312</v>
      </c>
      <c r="DN66" s="34" t="s">
        <v>314</v>
      </c>
      <c r="DO66" s="28" t="s">
        <v>310</v>
      </c>
      <c r="DT66" s="30" t="s">
        <v>313</v>
      </c>
      <c r="DU66" s="30"/>
      <c r="DV66" s="34" t="s">
        <v>312</v>
      </c>
      <c r="DW66" s="34" t="s">
        <v>314</v>
      </c>
      <c r="DX66" s="28" t="s">
        <v>310</v>
      </c>
      <c r="EC66" s="30" t="s">
        <v>313</v>
      </c>
      <c r="ED66" s="30"/>
      <c r="EE66" s="34" t="s">
        <v>312</v>
      </c>
      <c r="EF66" s="34" t="s">
        <v>314</v>
      </c>
      <c r="EG66" s="28" t="s">
        <v>310</v>
      </c>
      <c r="EL66" s="30" t="s">
        <v>313</v>
      </c>
      <c r="EM66" s="30"/>
      <c r="EN66" s="34" t="s">
        <v>312</v>
      </c>
      <c r="EO66" s="34" t="s">
        <v>314</v>
      </c>
      <c r="EP66" s="28" t="s">
        <v>310</v>
      </c>
      <c r="EU66" s="30" t="s">
        <v>313</v>
      </c>
      <c r="EV66" s="30"/>
      <c r="EW66" s="34" t="s">
        <v>312</v>
      </c>
      <c r="EX66" s="34" t="s">
        <v>314</v>
      </c>
      <c r="EY66" s="28" t="s">
        <v>310</v>
      </c>
      <c r="FD66" s="30" t="s">
        <v>313</v>
      </c>
      <c r="FE66" s="30"/>
      <c r="FF66" s="34" t="s">
        <v>312</v>
      </c>
      <c r="FG66" s="34" t="s">
        <v>314</v>
      </c>
      <c r="FH66" s="28" t="s">
        <v>310</v>
      </c>
      <c r="FM66" s="30" t="s">
        <v>313</v>
      </c>
      <c r="FN66" s="30"/>
      <c r="FO66" s="34" t="s">
        <v>312</v>
      </c>
      <c r="FP66" s="34" t="s">
        <v>314</v>
      </c>
      <c r="FQ66" s="28" t="s">
        <v>310</v>
      </c>
      <c r="FV66" s="30" t="s">
        <v>313</v>
      </c>
      <c r="FW66" s="30"/>
      <c r="FX66" s="34" t="s">
        <v>312</v>
      </c>
      <c r="FY66" s="34" t="s">
        <v>314</v>
      </c>
      <c r="FZ66" s="28" t="s">
        <v>310</v>
      </c>
      <c r="GE66" s="30" t="s">
        <v>313</v>
      </c>
      <c r="GF66" s="30"/>
      <c r="GG66" s="34" t="s">
        <v>312</v>
      </c>
      <c r="GH66" s="34" t="s">
        <v>314</v>
      </c>
      <c r="GI66" s="28" t="s">
        <v>310</v>
      </c>
      <c r="GN66" s="30" t="s">
        <v>313</v>
      </c>
      <c r="GO66" s="30"/>
      <c r="GP66" s="34" t="s">
        <v>312</v>
      </c>
      <c r="GQ66" s="34" t="s">
        <v>314</v>
      </c>
      <c r="GR66" s="28" t="s">
        <v>310</v>
      </c>
      <c r="GW66" s="30" t="s">
        <v>313</v>
      </c>
      <c r="GX66" s="30"/>
      <c r="GY66" s="34" t="s">
        <v>312</v>
      </c>
      <c r="GZ66" s="34" t="s">
        <v>314</v>
      </c>
      <c r="HA66" s="28" t="s">
        <v>310</v>
      </c>
      <c r="HF66" s="30" t="s">
        <v>313</v>
      </c>
      <c r="HG66" s="30"/>
      <c r="HH66" s="34" t="s">
        <v>312</v>
      </c>
      <c r="HI66" s="34" t="s">
        <v>314</v>
      </c>
      <c r="HJ66" s="28" t="s">
        <v>310</v>
      </c>
      <c r="HO66" s="30" t="s">
        <v>313</v>
      </c>
      <c r="HP66" s="30"/>
      <c r="HQ66" s="34" t="s">
        <v>312</v>
      </c>
      <c r="HR66" s="34" t="s">
        <v>314</v>
      </c>
      <c r="HS66" s="28" t="s">
        <v>310</v>
      </c>
      <c r="HX66" s="30" t="s">
        <v>313</v>
      </c>
      <c r="HY66" s="30"/>
      <c r="HZ66" s="34" t="s">
        <v>312</v>
      </c>
      <c r="IA66" s="34" t="s">
        <v>314</v>
      </c>
      <c r="IB66" s="28" t="s">
        <v>310</v>
      </c>
      <c r="IG66" s="30" t="s">
        <v>313</v>
      </c>
      <c r="IH66" s="30"/>
      <c r="II66" s="34" t="s">
        <v>312</v>
      </c>
      <c r="IJ66" s="34" t="s">
        <v>314</v>
      </c>
      <c r="IK66" s="28" t="s">
        <v>310</v>
      </c>
      <c r="IP66" s="30" t="s">
        <v>313</v>
      </c>
      <c r="IQ66" s="30"/>
      <c r="IR66" s="34" t="s">
        <v>312</v>
      </c>
      <c r="IS66" s="34" t="s">
        <v>314</v>
      </c>
      <c r="IT66" s="28" t="s">
        <v>310</v>
      </c>
    </row>
    <row r="67" spans="1:253" s="28" customFormat="1" ht="45.75" customHeight="1">
      <c r="A67" s="34" t="s">
        <v>315</v>
      </c>
      <c r="B67" s="28" t="s">
        <v>316</v>
      </c>
      <c r="G67" s="34"/>
      <c r="H67" s="34"/>
      <c r="I67" s="34"/>
      <c r="J67" s="106"/>
      <c r="K67" s="49"/>
      <c r="L67" s="49"/>
      <c r="M67" s="49"/>
      <c r="N67" s="49"/>
      <c r="O67" s="49"/>
      <c r="P67" s="34"/>
      <c r="Q67" s="34"/>
      <c r="R67" s="34"/>
      <c r="S67" s="34"/>
      <c r="Y67" s="34"/>
      <c r="Z67" s="34"/>
      <c r="AA67" s="34"/>
      <c r="AB67" s="34"/>
      <c r="AH67" s="34"/>
      <c r="AI67" s="34"/>
      <c r="AJ67" s="34"/>
      <c r="AK67" s="34"/>
      <c r="AQ67" s="34"/>
      <c r="AR67" s="34"/>
      <c r="AS67" s="34"/>
      <c r="AT67" s="34"/>
      <c r="AZ67" s="34"/>
      <c r="BA67" s="34"/>
      <c r="BB67" s="34"/>
      <c r="BC67" s="34"/>
      <c r="BI67" s="34"/>
      <c r="BJ67" s="34"/>
      <c r="BK67" s="34"/>
      <c r="BL67" s="34"/>
      <c r="BR67" s="34"/>
      <c r="BS67" s="34"/>
      <c r="BT67" s="34"/>
      <c r="BU67" s="34"/>
      <c r="CA67" s="34"/>
      <c r="CB67" s="34"/>
      <c r="CC67" s="34"/>
      <c r="CD67" s="34"/>
      <c r="CJ67" s="34"/>
      <c r="CK67" s="34"/>
      <c r="CL67" s="34"/>
      <c r="CM67" s="34"/>
      <c r="CS67" s="34"/>
      <c r="CT67" s="34"/>
      <c r="CU67" s="34"/>
      <c r="CV67" s="34"/>
      <c r="DB67" s="34"/>
      <c r="DC67" s="34"/>
      <c r="DD67" s="34"/>
      <c r="DE67" s="34"/>
      <c r="DK67" s="34"/>
      <c r="DL67" s="34"/>
      <c r="DM67" s="34"/>
      <c r="DN67" s="34"/>
      <c r="DT67" s="34"/>
      <c r="DU67" s="34"/>
      <c r="DV67" s="34"/>
      <c r="DW67" s="34"/>
      <c r="EC67" s="34"/>
      <c r="ED67" s="34"/>
      <c r="EE67" s="34"/>
      <c r="EF67" s="34"/>
      <c r="EL67" s="34"/>
      <c r="EM67" s="34"/>
      <c r="EN67" s="34"/>
      <c r="EO67" s="34"/>
      <c r="EU67" s="34"/>
      <c r="EV67" s="34"/>
      <c r="EW67" s="34"/>
      <c r="EX67" s="34"/>
      <c r="FD67" s="34"/>
      <c r="FE67" s="34"/>
      <c r="FF67" s="34"/>
      <c r="FG67" s="34"/>
      <c r="FM67" s="34"/>
      <c r="FN67" s="34"/>
      <c r="FO67" s="34"/>
      <c r="FP67" s="34"/>
      <c r="FV67" s="34"/>
      <c r="FW67" s="34"/>
      <c r="FX67" s="34"/>
      <c r="FY67" s="34"/>
      <c r="GE67" s="34"/>
      <c r="GF67" s="34"/>
      <c r="GG67" s="34"/>
      <c r="GH67" s="34"/>
      <c r="GN67" s="34"/>
      <c r="GO67" s="34"/>
      <c r="GP67" s="34"/>
      <c r="GQ67" s="34"/>
      <c r="GW67" s="34"/>
      <c r="GX67" s="34"/>
      <c r="GY67" s="34"/>
      <c r="GZ67" s="34"/>
      <c r="HF67" s="34"/>
      <c r="HG67" s="34"/>
      <c r="HH67" s="34"/>
      <c r="HI67" s="34"/>
      <c r="HO67" s="34"/>
      <c r="HP67" s="34"/>
      <c r="HQ67" s="34"/>
      <c r="HR67" s="34"/>
      <c r="HX67" s="34"/>
      <c r="HY67" s="34"/>
      <c r="HZ67" s="34"/>
      <c r="IA67" s="34"/>
      <c r="IG67" s="34"/>
      <c r="IH67" s="34"/>
      <c r="II67" s="34"/>
      <c r="IJ67" s="34"/>
      <c r="IP67" s="34"/>
      <c r="IQ67" s="34"/>
      <c r="IR67" s="34"/>
      <c r="IS67" s="34"/>
    </row>
    <row r="68" spans="1:9" s="145" customFormat="1" ht="12" customHeight="1">
      <c r="A68" s="156" t="s">
        <v>16</v>
      </c>
      <c r="I68" s="147"/>
    </row>
    <row r="69" spans="1:10" s="145" customFormat="1" ht="12" customHeight="1">
      <c r="A69" s="156" t="s">
        <v>317</v>
      </c>
      <c r="B69" s="156"/>
      <c r="C69" s="156"/>
      <c r="D69" s="156"/>
      <c r="E69" s="156"/>
      <c r="F69" s="156"/>
      <c r="G69" s="157" t="s">
        <v>152</v>
      </c>
      <c r="H69" s="157"/>
      <c r="I69" s="157"/>
      <c r="J69" s="157"/>
    </row>
    <row r="70" spans="1:10" s="139" customFormat="1" ht="12" customHeight="1">
      <c r="A70" s="139" t="s">
        <v>19</v>
      </c>
      <c r="B70" s="145"/>
      <c r="C70" s="145"/>
      <c r="D70" s="145"/>
      <c r="E70" s="145"/>
      <c r="I70" s="158"/>
      <c r="J70" s="143"/>
    </row>
    <row r="71" spans="1:10" ht="12" customHeight="1">
      <c r="A71" s="159" t="s">
        <v>318</v>
      </c>
      <c r="B71" s="159"/>
      <c r="C71" s="159"/>
      <c r="D71" s="159"/>
      <c r="E71" s="145"/>
      <c r="F71" s="145"/>
      <c r="G71" s="160" t="s">
        <v>152</v>
      </c>
      <c r="H71" s="160"/>
      <c r="I71" s="160"/>
      <c r="J71" s="160"/>
    </row>
  </sheetData>
  <sheetProtection selectLockedCells="1" selectUnlockedCells="1"/>
  <mergeCells count="179">
    <mergeCell ref="A2:B2"/>
    <mergeCell ref="A3:A5"/>
    <mergeCell ref="B3:B5"/>
    <mergeCell ref="C3:C5"/>
    <mergeCell ref="D3:D5"/>
    <mergeCell ref="E4:E5"/>
    <mergeCell ref="H4:H5"/>
    <mergeCell ref="I4:I5"/>
    <mergeCell ref="J4:J5"/>
    <mergeCell ref="G64:H64"/>
    <mergeCell ref="K64:O64"/>
    <mergeCell ref="P64:Q64"/>
    <mergeCell ref="T64:X64"/>
    <mergeCell ref="Y64:Z64"/>
    <mergeCell ref="AC64:AG64"/>
    <mergeCell ref="AH64:AI64"/>
    <mergeCell ref="AL64:AP64"/>
    <mergeCell ref="AQ64:AR64"/>
    <mergeCell ref="AU64:AY64"/>
    <mergeCell ref="AZ64:BA64"/>
    <mergeCell ref="BD64:BH64"/>
    <mergeCell ref="BI64:BJ64"/>
    <mergeCell ref="BM64:BQ64"/>
    <mergeCell ref="BR64:BS64"/>
    <mergeCell ref="BV64:BZ64"/>
    <mergeCell ref="CA64:CB64"/>
    <mergeCell ref="CE64:CI64"/>
    <mergeCell ref="CJ64:CK64"/>
    <mergeCell ref="CN64:CR64"/>
    <mergeCell ref="CS64:CT64"/>
    <mergeCell ref="CW64:DA64"/>
    <mergeCell ref="DB64:DC64"/>
    <mergeCell ref="DF64:DJ64"/>
    <mergeCell ref="DK64:DL64"/>
    <mergeCell ref="DO64:DS64"/>
    <mergeCell ref="DT64:DU64"/>
    <mergeCell ref="DX64:EB64"/>
    <mergeCell ref="EC64:ED64"/>
    <mergeCell ref="EG64:EK64"/>
    <mergeCell ref="EL64:EM64"/>
    <mergeCell ref="EP64:ET64"/>
    <mergeCell ref="EU64:EV64"/>
    <mergeCell ref="EY64:FC64"/>
    <mergeCell ref="FD64:FE64"/>
    <mergeCell ref="FH64:FL64"/>
    <mergeCell ref="FM64:FN64"/>
    <mergeCell ref="FQ64:FU64"/>
    <mergeCell ref="FV64:FW64"/>
    <mergeCell ref="FZ64:GD64"/>
    <mergeCell ref="GE64:GF64"/>
    <mergeCell ref="GI64:GM64"/>
    <mergeCell ref="GN64:GO64"/>
    <mergeCell ref="GR64:GV64"/>
    <mergeCell ref="GW64:GX64"/>
    <mergeCell ref="HA64:HE64"/>
    <mergeCell ref="HF64:HG64"/>
    <mergeCell ref="HJ64:HN64"/>
    <mergeCell ref="HO64:HP64"/>
    <mergeCell ref="HS64:HW64"/>
    <mergeCell ref="HX64:HY64"/>
    <mergeCell ref="IB64:IF64"/>
    <mergeCell ref="IG64:IH64"/>
    <mergeCell ref="IK64:IO64"/>
    <mergeCell ref="IP64:IQ64"/>
    <mergeCell ref="IT64:IV64"/>
    <mergeCell ref="G65:H65"/>
    <mergeCell ref="K65:O65"/>
    <mergeCell ref="P65:Q65"/>
    <mergeCell ref="T65:X65"/>
    <mergeCell ref="Y65:Z65"/>
    <mergeCell ref="AC65:AG65"/>
    <mergeCell ref="AH65:AI65"/>
    <mergeCell ref="AL65:AP65"/>
    <mergeCell ref="AQ65:AR65"/>
    <mergeCell ref="AU65:AY65"/>
    <mergeCell ref="AZ65:BA65"/>
    <mergeCell ref="BD65:BH65"/>
    <mergeCell ref="BI65:BJ65"/>
    <mergeCell ref="BM65:BQ65"/>
    <mergeCell ref="BR65:BS65"/>
    <mergeCell ref="BV65:BZ65"/>
    <mergeCell ref="CA65:CB65"/>
    <mergeCell ref="CE65:CI65"/>
    <mergeCell ref="CJ65:CK65"/>
    <mergeCell ref="CN65:CR65"/>
    <mergeCell ref="CS65:CT65"/>
    <mergeCell ref="CW65:DA65"/>
    <mergeCell ref="DB65:DC65"/>
    <mergeCell ref="DF65:DJ65"/>
    <mergeCell ref="DK65:DL65"/>
    <mergeCell ref="DO65:DS65"/>
    <mergeCell ref="DT65:DU65"/>
    <mergeCell ref="DX65:EB65"/>
    <mergeCell ref="EC65:ED65"/>
    <mergeCell ref="EG65:EK65"/>
    <mergeCell ref="EL65:EM65"/>
    <mergeCell ref="EP65:ET65"/>
    <mergeCell ref="EU65:EV65"/>
    <mergeCell ref="EY65:FC65"/>
    <mergeCell ref="FD65:FE65"/>
    <mergeCell ref="FH65:FL65"/>
    <mergeCell ref="FM65:FN65"/>
    <mergeCell ref="FQ65:FU65"/>
    <mergeCell ref="FV65:FW65"/>
    <mergeCell ref="FZ65:GD65"/>
    <mergeCell ref="GE65:GF65"/>
    <mergeCell ref="GI65:GM65"/>
    <mergeCell ref="GN65:GO65"/>
    <mergeCell ref="GR65:GV65"/>
    <mergeCell ref="GW65:GX65"/>
    <mergeCell ref="HA65:HE65"/>
    <mergeCell ref="HF65:HG65"/>
    <mergeCell ref="HJ65:HN65"/>
    <mergeCell ref="HO65:HP65"/>
    <mergeCell ref="HS65:HW65"/>
    <mergeCell ref="HX65:HY65"/>
    <mergeCell ref="IB65:IF65"/>
    <mergeCell ref="IG65:IH65"/>
    <mergeCell ref="IK65:IO65"/>
    <mergeCell ref="IP65:IQ65"/>
    <mergeCell ref="IT65:IV65"/>
    <mergeCell ref="G66:H66"/>
    <mergeCell ref="K66:O66"/>
    <mergeCell ref="P66:Q66"/>
    <mergeCell ref="T66:X66"/>
    <mergeCell ref="Y66:Z66"/>
    <mergeCell ref="AC66:AG66"/>
    <mergeCell ref="AH66:AI66"/>
    <mergeCell ref="AL66:AP66"/>
    <mergeCell ref="AQ66:AR66"/>
    <mergeCell ref="AU66:AY66"/>
    <mergeCell ref="AZ66:BA66"/>
    <mergeCell ref="BD66:BH66"/>
    <mergeCell ref="BI66:BJ66"/>
    <mergeCell ref="BM66:BQ66"/>
    <mergeCell ref="BR66:BS66"/>
    <mergeCell ref="BV66:BZ66"/>
    <mergeCell ref="CA66:CB66"/>
    <mergeCell ref="CE66:CI66"/>
    <mergeCell ref="CJ66:CK66"/>
    <mergeCell ref="CN66:CR66"/>
    <mergeCell ref="CS66:CT66"/>
    <mergeCell ref="CW66:DA66"/>
    <mergeCell ref="DB66:DC66"/>
    <mergeCell ref="DF66:DJ66"/>
    <mergeCell ref="DK66:DL66"/>
    <mergeCell ref="DO66:DS66"/>
    <mergeCell ref="DT66:DU66"/>
    <mergeCell ref="DX66:EB66"/>
    <mergeCell ref="EC66:ED66"/>
    <mergeCell ref="EG66:EK66"/>
    <mergeCell ref="EL66:EM66"/>
    <mergeCell ref="EP66:ET66"/>
    <mergeCell ref="EU66:EV66"/>
    <mergeCell ref="EY66:FC66"/>
    <mergeCell ref="FD66:FE66"/>
    <mergeCell ref="FH66:FL66"/>
    <mergeCell ref="FM66:FN66"/>
    <mergeCell ref="FQ66:FU66"/>
    <mergeCell ref="FV66:FW66"/>
    <mergeCell ref="FZ66:GD66"/>
    <mergeCell ref="GE66:GF66"/>
    <mergeCell ref="GI66:GM66"/>
    <mergeCell ref="GN66:GO66"/>
    <mergeCell ref="GR66:GV66"/>
    <mergeCell ref="GW66:GX66"/>
    <mergeCell ref="HA66:HE66"/>
    <mergeCell ref="HF66:HG66"/>
    <mergeCell ref="HJ66:HN66"/>
    <mergeCell ref="HO66:HP66"/>
    <mergeCell ref="HS66:HW66"/>
    <mergeCell ref="HX66:HY66"/>
    <mergeCell ref="IB66:IF66"/>
    <mergeCell ref="IG66:IH66"/>
    <mergeCell ref="IK66:IO66"/>
    <mergeCell ref="IP66:IQ66"/>
    <mergeCell ref="IT66:IV66"/>
    <mergeCell ref="G69:J69"/>
    <mergeCell ref="G71:J71"/>
  </mergeCells>
  <printOptions/>
  <pageMargins left="0.6895833333333333" right="0.47152777777777777" top="0.30486111111111114" bottom="0.0375" header="0.5118055555555555" footer="0.5118055555555555"/>
  <pageSetup horizontalDpi="300" verticalDpi="300" orientation="landscape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1"/>
  <sheetViews>
    <sheetView zoomScale="85" zoomScaleNormal="85" workbookViewId="0" topLeftCell="A1">
      <selection activeCell="A1" sqref="A1"/>
    </sheetView>
  </sheetViews>
  <sheetFormatPr defaultColWidth="8.796875" defaultRowHeight="14.25" customHeight="1"/>
  <cols>
    <col min="1" max="64" width="10.296875" style="161" customWidth="1"/>
    <col min="65" max="16384" width="10.296875" style="0" customWidth="1"/>
  </cols>
  <sheetData>
    <row r="1" spans="1:9" ht="15.75" customHeight="1">
      <c r="A1" s="162" t="s">
        <v>319</v>
      </c>
      <c r="B1" s="162"/>
      <c r="C1" s="162"/>
      <c r="D1" s="162"/>
      <c r="E1" s="162"/>
      <c r="F1" s="162"/>
      <c r="G1" s="162"/>
      <c r="H1" s="162"/>
      <c r="I1" s="162"/>
    </row>
    <row r="2" spans="1:2" ht="15.75" customHeight="1">
      <c r="A2" s="79">
        <f>'контрол лист'!A2</f>
        <v>0</v>
      </c>
      <c r="B2" s="79"/>
    </row>
    <row r="3" spans="1:9" ht="26.25" customHeight="1">
      <c r="A3" s="25" t="s">
        <v>111</v>
      </c>
      <c r="B3" s="34" t="s">
        <v>112</v>
      </c>
      <c r="C3" s="163" t="s">
        <v>156</v>
      </c>
      <c r="D3" s="25" t="s">
        <v>113</v>
      </c>
      <c r="E3" s="164" t="s">
        <v>320</v>
      </c>
      <c r="F3" s="164"/>
      <c r="G3" s="164"/>
      <c r="H3" s="164"/>
      <c r="I3" s="164"/>
    </row>
    <row r="4" spans="1:9" ht="38.25" customHeight="1">
      <c r="A4" s="23">
        <v>1</v>
      </c>
      <c r="B4" s="34" t="s">
        <v>199</v>
      </c>
      <c r="C4" s="148">
        <v>1.2</v>
      </c>
      <c r="D4" s="165" t="s">
        <v>321</v>
      </c>
      <c r="E4" s="166">
        <v>44019</v>
      </c>
      <c r="F4" s="167"/>
      <c r="G4" s="167"/>
      <c r="H4" s="166" t="s">
        <v>65</v>
      </c>
      <c r="I4" s="166" t="s">
        <v>65</v>
      </c>
    </row>
    <row r="5" spans="1:9" ht="38.25" customHeight="1">
      <c r="A5" s="23">
        <v>2</v>
      </c>
      <c r="B5" s="34" t="s">
        <v>202</v>
      </c>
      <c r="C5" s="148" t="s">
        <v>203</v>
      </c>
      <c r="D5" s="165" t="s">
        <v>321</v>
      </c>
      <c r="E5" s="166">
        <v>44019</v>
      </c>
      <c r="F5" s="167"/>
      <c r="G5" s="167"/>
      <c r="H5" s="166" t="s">
        <v>65</v>
      </c>
      <c r="I5" s="166" t="s">
        <v>65</v>
      </c>
    </row>
    <row r="6" spans="1:9" ht="38.25" customHeight="1">
      <c r="A6" s="23">
        <v>3</v>
      </c>
      <c r="B6" s="34" t="s">
        <v>204</v>
      </c>
      <c r="C6" s="148" t="s">
        <v>205</v>
      </c>
      <c r="D6" s="165" t="s">
        <v>321</v>
      </c>
      <c r="E6" s="166">
        <v>44019</v>
      </c>
      <c r="F6" s="167"/>
      <c r="G6" s="167"/>
      <c r="H6" s="166" t="s">
        <v>65</v>
      </c>
      <c r="I6" s="166" t="s">
        <v>65</v>
      </c>
    </row>
    <row r="7" spans="1:9" ht="25.5" customHeight="1">
      <c r="A7" s="23">
        <v>4</v>
      </c>
      <c r="B7" s="34" t="s">
        <v>206</v>
      </c>
      <c r="C7" s="148" t="s">
        <v>207</v>
      </c>
      <c r="D7" s="165" t="s">
        <v>321</v>
      </c>
      <c r="E7" s="166">
        <v>44019</v>
      </c>
      <c r="F7" s="167"/>
      <c r="G7" s="167"/>
      <c r="H7" s="166" t="s">
        <v>65</v>
      </c>
      <c r="I7" s="166" t="s">
        <v>65</v>
      </c>
    </row>
    <row r="8" spans="1:9" ht="51" customHeight="1">
      <c r="A8" s="23">
        <v>5</v>
      </c>
      <c r="B8" s="34" t="s">
        <v>208</v>
      </c>
      <c r="C8" s="148">
        <v>18.19</v>
      </c>
      <c r="D8" s="165" t="s">
        <v>321</v>
      </c>
      <c r="E8" s="166">
        <v>44019</v>
      </c>
      <c r="F8" s="167"/>
      <c r="G8" s="167"/>
      <c r="H8" s="166" t="s">
        <v>65</v>
      </c>
      <c r="I8" s="166" t="s">
        <v>65</v>
      </c>
    </row>
    <row r="9" spans="1:9" ht="38.25" customHeight="1">
      <c r="A9" s="23">
        <v>6</v>
      </c>
      <c r="B9" s="34" t="s">
        <v>209</v>
      </c>
      <c r="C9" s="148">
        <v>108</v>
      </c>
      <c r="D9" s="165" t="s">
        <v>321</v>
      </c>
      <c r="E9" s="166">
        <v>44019</v>
      </c>
      <c r="F9" s="167"/>
      <c r="G9" s="167"/>
      <c r="H9" s="166" t="s">
        <v>65</v>
      </c>
      <c r="I9" s="166" t="s">
        <v>65</v>
      </c>
    </row>
    <row r="10" spans="1:9" ht="38.25" customHeight="1">
      <c r="A10" s="23">
        <v>7</v>
      </c>
      <c r="B10" s="34" t="s">
        <v>210</v>
      </c>
      <c r="C10" s="148">
        <v>22.21</v>
      </c>
      <c r="D10" s="165" t="s">
        <v>321</v>
      </c>
      <c r="E10" s="166">
        <v>44019</v>
      </c>
      <c r="F10" s="167"/>
      <c r="G10" s="167"/>
      <c r="H10" s="166" t="s">
        <v>65</v>
      </c>
      <c r="I10" s="166" t="s">
        <v>65</v>
      </c>
    </row>
    <row r="11" spans="1:9" ht="38.25" customHeight="1">
      <c r="A11" s="23">
        <v>8</v>
      </c>
      <c r="B11" s="34" t="s">
        <v>211</v>
      </c>
      <c r="C11" s="148">
        <v>23.24</v>
      </c>
      <c r="D11" s="165" t="s">
        <v>321</v>
      </c>
      <c r="E11" s="166">
        <v>44019</v>
      </c>
      <c r="F11" s="167"/>
      <c r="G11" s="167"/>
      <c r="H11" s="166" t="s">
        <v>65</v>
      </c>
      <c r="I11" s="166" t="s">
        <v>65</v>
      </c>
    </row>
    <row r="12" spans="1:9" ht="38.25" customHeight="1">
      <c r="A12" s="23">
        <v>9</v>
      </c>
      <c r="B12" s="34" t="s">
        <v>212</v>
      </c>
      <c r="C12" s="148">
        <v>25.26</v>
      </c>
      <c r="D12" s="165" t="s">
        <v>321</v>
      </c>
      <c r="E12" s="166">
        <v>44019</v>
      </c>
      <c r="F12" s="167"/>
      <c r="G12" s="167"/>
      <c r="H12" s="166" t="s">
        <v>65</v>
      </c>
      <c r="I12" s="166" t="s">
        <v>65</v>
      </c>
    </row>
    <row r="13" spans="1:9" ht="38.25" customHeight="1">
      <c r="A13" s="23">
        <v>10</v>
      </c>
      <c r="B13" s="34" t="s">
        <v>213</v>
      </c>
      <c r="C13" s="148" t="s">
        <v>214</v>
      </c>
      <c r="D13" s="165" t="s">
        <v>321</v>
      </c>
      <c r="E13" s="166">
        <v>44019</v>
      </c>
      <c r="F13" s="167"/>
      <c r="G13" s="167"/>
      <c r="H13" s="166" t="s">
        <v>65</v>
      </c>
      <c r="I13" s="166" t="s">
        <v>65</v>
      </c>
    </row>
    <row r="14" spans="1:9" ht="63.75" customHeight="1">
      <c r="A14" s="23">
        <v>11</v>
      </c>
      <c r="B14" s="34" t="s">
        <v>215</v>
      </c>
      <c r="C14" s="148" t="s">
        <v>216</v>
      </c>
      <c r="D14" s="165" t="s">
        <v>321</v>
      </c>
      <c r="E14" s="166">
        <v>44019</v>
      </c>
      <c r="F14" s="167"/>
      <c r="G14" s="167"/>
      <c r="H14" s="166" t="s">
        <v>65</v>
      </c>
      <c r="I14" s="166" t="s">
        <v>65</v>
      </c>
    </row>
    <row r="15" spans="1:9" ht="63.75" customHeight="1">
      <c r="A15" s="23">
        <v>12</v>
      </c>
      <c r="B15" s="34" t="s">
        <v>217</v>
      </c>
      <c r="C15" s="148">
        <v>37</v>
      </c>
      <c r="D15" s="165" t="s">
        <v>321</v>
      </c>
      <c r="E15" s="166">
        <v>44019</v>
      </c>
      <c r="F15" s="167"/>
      <c r="G15" s="167"/>
      <c r="H15" s="166" t="s">
        <v>65</v>
      </c>
      <c r="I15" s="166" t="s">
        <v>65</v>
      </c>
    </row>
    <row r="16" spans="1:9" ht="51" customHeight="1">
      <c r="A16" s="23">
        <v>13</v>
      </c>
      <c r="B16" s="34" t="s">
        <v>218</v>
      </c>
      <c r="C16" s="148" t="s">
        <v>322</v>
      </c>
      <c r="D16" s="165" t="s">
        <v>321</v>
      </c>
      <c r="E16" s="166">
        <v>44019</v>
      </c>
      <c r="F16" s="167"/>
      <c r="G16" s="167"/>
      <c r="H16" s="166" t="s">
        <v>65</v>
      </c>
      <c r="I16" s="166" t="s">
        <v>65</v>
      </c>
    </row>
    <row r="17" spans="1:9" ht="38.25" customHeight="1">
      <c r="A17" s="23">
        <v>14</v>
      </c>
      <c r="B17" s="34" t="s">
        <v>222</v>
      </c>
      <c r="C17" s="148" t="s">
        <v>223</v>
      </c>
      <c r="D17" s="165" t="s">
        <v>321</v>
      </c>
      <c r="E17" s="166">
        <v>44019</v>
      </c>
      <c r="F17" s="167"/>
      <c r="G17" s="167"/>
      <c r="H17" s="166" t="s">
        <v>65</v>
      </c>
      <c r="I17" s="166" t="s">
        <v>65</v>
      </c>
    </row>
    <row r="18" spans="1:9" ht="38.25" customHeight="1">
      <c r="A18" s="23">
        <v>15</v>
      </c>
      <c r="B18" s="34" t="s">
        <v>224</v>
      </c>
      <c r="C18" s="148">
        <v>55.63</v>
      </c>
      <c r="D18" s="165" t="s">
        <v>321</v>
      </c>
      <c r="E18" s="166">
        <v>44019</v>
      </c>
      <c r="F18" s="167"/>
      <c r="G18" s="167"/>
      <c r="H18" s="166" t="s">
        <v>65</v>
      </c>
      <c r="I18" s="166" t="s">
        <v>65</v>
      </c>
    </row>
    <row r="19" spans="1:9" ht="38.25" customHeight="1">
      <c r="A19" s="23">
        <v>16</v>
      </c>
      <c r="B19" s="34" t="s">
        <v>227</v>
      </c>
      <c r="C19" s="148">
        <v>64.67</v>
      </c>
      <c r="D19" s="165" t="s">
        <v>321</v>
      </c>
      <c r="E19" s="166">
        <v>44019</v>
      </c>
      <c r="F19" s="167"/>
      <c r="G19" s="167"/>
      <c r="H19" s="166" t="s">
        <v>65</v>
      </c>
      <c r="I19" s="166" t="s">
        <v>65</v>
      </c>
    </row>
    <row r="20" spans="1:9" ht="38.25" customHeight="1">
      <c r="A20" s="23">
        <v>17</v>
      </c>
      <c r="B20" s="34" t="s">
        <v>228</v>
      </c>
      <c r="C20" s="148">
        <v>65.66</v>
      </c>
      <c r="D20" s="165" t="s">
        <v>321</v>
      </c>
      <c r="E20" s="166">
        <v>44019</v>
      </c>
      <c r="F20" s="167"/>
      <c r="G20" s="167"/>
      <c r="H20" s="166" t="s">
        <v>65</v>
      </c>
      <c r="I20" s="166" t="s">
        <v>65</v>
      </c>
    </row>
    <row r="21" spans="1:9" ht="51" customHeight="1">
      <c r="A21" s="23">
        <v>18</v>
      </c>
      <c r="B21" s="34" t="s">
        <v>229</v>
      </c>
      <c r="C21" s="148" t="s">
        <v>230</v>
      </c>
      <c r="D21" s="165" t="s">
        <v>321</v>
      </c>
      <c r="E21" s="166">
        <v>44019</v>
      </c>
      <c r="F21" s="167"/>
      <c r="G21" s="167"/>
      <c r="H21" s="166" t="s">
        <v>65</v>
      </c>
      <c r="I21" s="166" t="s">
        <v>65</v>
      </c>
    </row>
    <row r="22" spans="1:9" ht="38.25" customHeight="1">
      <c r="A22" s="23">
        <v>19</v>
      </c>
      <c r="B22" s="34" t="s">
        <v>231</v>
      </c>
      <c r="C22" s="148">
        <v>27.28</v>
      </c>
      <c r="D22" s="165" t="s">
        <v>321</v>
      </c>
      <c r="E22" s="166">
        <v>44019</v>
      </c>
      <c r="F22" s="167"/>
      <c r="G22" s="167"/>
      <c r="H22" s="166" t="s">
        <v>65</v>
      </c>
      <c r="I22" s="166" t="s">
        <v>65</v>
      </c>
    </row>
    <row r="23" spans="1:9" ht="63.75" customHeight="1">
      <c r="A23" s="23">
        <v>20</v>
      </c>
      <c r="B23" s="34" t="s">
        <v>232</v>
      </c>
      <c r="C23" s="148" t="s">
        <v>233</v>
      </c>
      <c r="D23" s="165" t="s">
        <v>321</v>
      </c>
      <c r="E23" s="166">
        <v>44019</v>
      </c>
      <c r="F23" s="167"/>
      <c r="G23" s="167"/>
      <c r="H23" s="166" t="s">
        <v>65</v>
      </c>
      <c r="I23" s="166" t="s">
        <v>65</v>
      </c>
    </row>
    <row r="24" spans="1:9" ht="25.5" customHeight="1">
      <c r="A24" s="23">
        <v>21</v>
      </c>
      <c r="B24" s="34" t="s">
        <v>234</v>
      </c>
      <c r="C24" s="148" t="s">
        <v>235</v>
      </c>
      <c r="D24" s="165" t="s">
        <v>321</v>
      </c>
      <c r="E24" s="166">
        <v>44019</v>
      </c>
      <c r="F24" s="167"/>
      <c r="G24" s="167"/>
      <c r="H24" s="166" t="s">
        <v>65</v>
      </c>
      <c r="I24" s="166" t="s">
        <v>65</v>
      </c>
    </row>
    <row r="25" spans="1:9" ht="14.25" customHeight="1">
      <c r="A25" s="23">
        <v>22</v>
      </c>
      <c r="B25" s="34" t="s">
        <v>236</v>
      </c>
      <c r="C25" s="148">
        <v>10.9</v>
      </c>
      <c r="D25" s="165" t="s">
        <v>321</v>
      </c>
      <c r="E25" s="166">
        <v>44019</v>
      </c>
      <c r="F25" s="167"/>
      <c r="G25" s="167"/>
      <c r="H25" s="166" t="s">
        <v>65</v>
      </c>
      <c r="I25" s="166" t="s">
        <v>65</v>
      </c>
    </row>
    <row r="26" spans="1:9" ht="38.25" customHeight="1">
      <c r="A26" s="23">
        <v>23</v>
      </c>
      <c r="B26" s="34" t="s">
        <v>237</v>
      </c>
      <c r="C26" s="148">
        <v>114</v>
      </c>
      <c r="D26" s="165" t="s">
        <v>321</v>
      </c>
      <c r="E26" s="166">
        <v>44019</v>
      </c>
      <c r="F26" s="167"/>
      <c r="G26" s="167"/>
      <c r="H26" s="166" t="s">
        <v>65</v>
      </c>
      <c r="I26" s="166" t="s">
        <v>65</v>
      </c>
    </row>
    <row r="27" spans="1:9" ht="25.5" customHeight="1">
      <c r="A27" s="23">
        <v>24</v>
      </c>
      <c r="B27" s="34" t="s">
        <v>238</v>
      </c>
      <c r="C27" s="148" t="s">
        <v>239</v>
      </c>
      <c r="D27" s="165" t="s">
        <v>321</v>
      </c>
      <c r="E27" s="166">
        <v>44019</v>
      </c>
      <c r="F27" s="167"/>
      <c r="G27" s="167"/>
      <c r="H27" s="166" t="s">
        <v>65</v>
      </c>
      <c r="I27" s="166" t="s">
        <v>65</v>
      </c>
    </row>
    <row r="28" spans="1:9" ht="38.25" customHeight="1">
      <c r="A28" s="23">
        <v>25</v>
      </c>
      <c r="B28" s="34" t="s">
        <v>240</v>
      </c>
      <c r="C28" s="148">
        <v>112</v>
      </c>
      <c r="D28" s="165" t="s">
        <v>321</v>
      </c>
      <c r="E28" s="166">
        <v>44019</v>
      </c>
      <c r="F28" s="167"/>
      <c r="G28" s="167"/>
      <c r="H28" s="166" t="s">
        <v>65</v>
      </c>
      <c r="I28" s="166" t="s">
        <v>65</v>
      </c>
    </row>
    <row r="29" spans="1:9" ht="25.5" customHeight="1">
      <c r="A29" s="23">
        <v>26</v>
      </c>
      <c r="B29" s="34" t="s">
        <v>241</v>
      </c>
      <c r="C29" s="148">
        <v>116</v>
      </c>
      <c r="D29" s="165" t="s">
        <v>321</v>
      </c>
      <c r="E29" s="166">
        <v>44019</v>
      </c>
      <c r="F29" s="167"/>
      <c r="G29" s="167"/>
      <c r="H29" s="166" t="s">
        <v>65</v>
      </c>
      <c r="I29" s="166" t="s">
        <v>65</v>
      </c>
    </row>
    <row r="30" spans="1:9" ht="63.75" customHeight="1">
      <c r="A30" s="23">
        <v>27</v>
      </c>
      <c r="B30" s="34" t="s">
        <v>232</v>
      </c>
      <c r="C30" s="148" t="s">
        <v>243</v>
      </c>
      <c r="D30" s="165" t="s">
        <v>321</v>
      </c>
      <c r="E30" s="166">
        <v>44019</v>
      </c>
      <c r="F30" s="167"/>
      <c r="G30" s="167"/>
      <c r="H30" s="166" t="s">
        <v>65</v>
      </c>
      <c r="I30" s="166" t="s">
        <v>65</v>
      </c>
    </row>
    <row r="31" spans="1:9" ht="38.25" customHeight="1">
      <c r="A31" s="23">
        <v>28</v>
      </c>
      <c r="B31" s="34" t="s">
        <v>231</v>
      </c>
      <c r="C31" s="148">
        <v>51.52</v>
      </c>
      <c r="D31" s="165" t="s">
        <v>321</v>
      </c>
      <c r="E31" s="166">
        <v>44019</v>
      </c>
      <c r="F31" s="167"/>
      <c r="G31" s="167"/>
      <c r="H31" s="166" t="s">
        <v>65</v>
      </c>
      <c r="I31" s="166" t="s">
        <v>65</v>
      </c>
    </row>
    <row r="32" spans="1:9" ht="51" customHeight="1">
      <c r="A32" s="23">
        <v>29</v>
      </c>
      <c r="B32" s="34" t="s">
        <v>244</v>
      </c>
      <c r="C32" s="148" t="s">
        <v>245</v>
      </c>
      <c r="D32" s="165" t="s">
        <v>321</v>
      </c>
      <c r="E32" s="166">
        <v>44019</v>
      </c>
      <c r="F32" s="167"/>
      <c r="G32" s="167"/>
      <c r="H32" s="166" t="s">
        <v>65</v>
      </c>
      <c r="I32" s="166" t="s">
        <v>65</v>
      </c>
    </row>
    <row r="33" spans="1:9" ht="38.25" customHeight="1">
      <c r="A33" s="23">
        <v>30</v>
      </c>
      <c r="B33" s="34" t="s">
        <v>246</v>
      </c>
      <c r="C33" s="148" t="s">
        <v>247</v>
      </c>
      <c r="D33" s="165" t="s">
        <v>321</v>
      </c>
      <c r="E33" s="166">
        <v>44019</v>
      </c>
      <c r="F33" s="167"/>
      <c r="G33" s="167"/>
      <c r="H33" s="166" t="s">
        <v>65</v>
      </c>
      <c r="I33" s="166" t="s">
        <v>65</v>
      </c>
    </row>
    <row r="34" spans="1:9" ht="38.25" customHeight="1">
      <c r="A34" s="23">
        <v>31</v>
      </c>
      <c r="B34" s="34" t="s">
        <v>248</v>
      </c>
      <c r="C34" s="148" t="s">
        <v>249</v>
      </c>
      <c r="D34" s="165" t="s">
        <v>321</v>
      </c>
      <c r="E34" s="166">
        <v>44019</v>
      </c>
      <c r="F34" s="167"/>
      <c r="G34" s="167"/>
      <c r="H34" s="166" t="s">
        <v>65</v>
      </c>
      <c r="I34" s="166" t="s">
        <v>65</v>
      </c>
    </row>
    <row r="35" spans="1:9" ht="25.5" customHeight="1">
      <c r="A35" s="23">
        <v>32</v>
      </c>
      <c r="B35" s="34" t="s">
        <v>250</v>
      </c>
      <c r="C35" s="148" t="s">
        <v>251</v>
      </c>
      <c r="D35" s="165" t="s">
        <v>321</v>
      </c>
      <c r="E35" s="166">
        <v>44019</v>
      </c>
      <c r="F35" s="167"/>
      <c r="G35" s="167"/>
      <c r="H35" s="166" t="s">
        <v>65</v>
      </c>
      <c r="I35" s="166" t="s">
        <v>65</v>
      </c>
    </row>
    <row r="36" spans="1:9" ht="51" customHeight="1">
      <c r="A36" s="23">
        <v>33</v>
      </c>
      <c r="B36" s="34" t="s">
        <v>252</v>
      </c>
      <c r="C36" s="148">
        <v>69</v>
      </c>
      <c r="D36" s="165" t="s">
        <v>321</v>
      </c>
      <c r="E36" s="166">
        <v>44019</v>
      </c>
      <c r="F36" s="167"/>
      <c r="G36" s="167"/>
      <c r="H36" s="166" t="s">
        <v>65</v>
      </c>
      <c r="I36" s="166" t="s">
        <v>65</v>
      </c>
    </row>
    <row r="37" spans="1:9" ht="25.5" customHeight="1">
      <c r="A37" s="23">
        <v>34</v>
      </c>
      <c r="B37" s="34" t="s">
        <v>253</v>
      </c>
      <c r="C37" s="148">
        <v>80</v>
      </c>
      <c r="D37" s="165" t="s">
        <v>321</v>
      </c>
      <c r="E37" s="166">
        <v>44019</v>
      </c>
      <c r="F37" s="167"/>
      <c r="G37" s="167"/>
      <c r="H37" s="166" t="s">
        <v>65</v>
      </c>
      <c r="I37" s="166" t="s">
        <v>65</v>
      </c>
    </row>
    <row r="38" spans="1:9" ht="25.5" customHeight="1">
      <c r="A38" s="23">
        <v>35</v>
      </c>
      <c r="B38" s="34" t="s">
        <v>254</v>
      </c>
      <c r="C38" s="148">
        <v>74.75</v>
      </c>
      <c r="D38" s="165" t="s">
        <v>321</v>
      </c>
      <c r="E38" s="166">
        <v>44019</v>
      </c>
      <c r="F38" s="167"/>
      <c r="G38" s="167"/>
      <c r="H38" s="166" t="s">
        <v>65</v>
      </c>
      <c r="I38" s="166" t="s">
        <v>65</v>
      </c>
    </row>
    <row r="39" spans="1:9" ht="38.25" customHeight="1">
      <c r="A39" s="23">
        <v>36</v>
      </c>
      <c r="B39" s="34" t="s">
        <v>255</v>
      </c>
      <c r="C39" s="148" t="s">
        <v>256</v>
      </c>
      <c r="D39" s="165" t="s">
        <v>321</v>
      </c>
      <c r="E39" s="166">
        <v>44019</v>
      </c>
      <c r="F39" s="167"/>
      <c r="G39" s="167"/>
      <c r="H39" s="166" t="s">
        <v>65</v>
      </c>
      <c r="I39" s="166" t="s">
        <v>65</v>
      </c>
    </row>
    <row r="40" spans="1:9" ht="25.5" customHeight="1">
      <c r="A40" s="23">
        <v>37</v>
      </c>
      <c r="B40" s="34" t="s">
        <v>257</v>
      </c>
      <c r="C40" s="148">
        <v>96.97</v>
      </c>
      <c r="D40" s="165" t="s">
        <v>321</v>
      </c>
      <c r="E40" s="166">
        <v>44019</v>
      </c>
      <c r="F40" s="167"/>
      <c r="G40" s="167"/>
      <c r="H40" s="166" t="s">
        <v>65</v>
      </c>
      <c r="I40" s="166" t="s">
        <v>65</v>
      </c>
    </row>
    <row r="41" spans="1:9" ht="38.25" customHeight="1">
      <c r="A41" s="23">
        <v>38</v>
      </c>
      <c r="B41" s="34" t="s">
        <v>258</v>
      </c>
      <c r="C41" s="148" t="s">
        <v>259</v>
      </c>
      <c r="D41" s="165" t="s">
        <v>321</v>
      </c>
      <c r="E41" s="166">
        <v>44019</v>
      </c>
      <c r="F41" s="167"/>
      <c r="G41" s="167"/>
      <c r="H41" s="166" t="s">
        <v>65</v>
      </c>
      <c r="I41" s="166" t="s">
        <v>65</v>
      </c>
    </row>
    <row r="42" spans="1:9" ht="38.25" customHeight="1">
      <c r="A42" s="23">
        <v>39</v>
      </c>
      <c r="B42" s="34" t="s">
        <v>260</v>
      </c>
      <c r="C42" s="148" t="s">
        <v>261</v>
      </c>
      <c r="D42" s="165" t="s">
        <v>321</v>
      </c>
      <c r="E42" s="166">
        <v>44019</v>
      </c>
      <c r="F42" s="167"/>
      <c r="G42" s="167"/>
      <c r="H42" s="166" t="s">
        <v>65</v>
      </c>
      <c r="I42" s="166" t="s">
        <v>65</v>
      </c>
    </row>
    <row r="43" spans="1:9" ht="51" customHeight="1">
      <c r="A43" s="23">
        <v>40</v>
      </c>
      <c r="B43" s="34" t="s">
        <v>262</v>
      </c>
      <c r="C43" s="148" t="s">
        <v>263</v>
      </c>
      <c r="D43" s="165" t="s">
        <v>321</v>
      </c>
      <c r="E43" s="166" t="s">
        <v>65</v>
      </c>
      <c r="F43" s="167"/>
      <c r="G43" s="167"/>
      <c r="H43" s="166">
        <v>44029</v>
      </c>
      <c r="I43" s="166" t="s">
        <v>65</v>
      </c>
    </row>
    <row r="44" spans="1:9" ht="24" customHeight="1">
      <c r="A44" s="23">
        <v>41</v>
      </c>
      <c r="B44" s="34" t="s">
        <v>266</v>
      </c>
      <c r="C44" s="148" t="s">
        <v>267</v>
      </c>
      <c r="D44" s="165" t="s">
        <v>321</v>
      </c>
      <c r="E44" s="166" t="s">
        <v>65</v>
      </c>
      <c r="F44" s="167"/>
      <c r="G44" s="167"/>
      <c r="H44" s="166">
        <v>44029</v>
      </c>
      <c r="I44" s="166" t="s">
        <v>65</v>
      </c>
    </row>
    <row r="45" spans="1:9" ht="25.5" customHeight="1">
      <c r="A45" s="23">
        <v>42</v>
      </c>
      <c r="B45" s="34" t="s">
        <v>268</v>
      </c>
      <c r="C45" s="148" t="s">
        <v>269</v>
      </c>
      <c r="D45" s="165" t="s">
        <v>321</v>
      </c>
      <c r="E45" s="166" t="s">
        <v>65</v>
      </c>
      <c r="F45" s="167"/>
      <c r="G45" s="167"/>
      <c r="H45" s="166">
        <v>44029</v>
      </c>
      <c r="I45" s="166" t="s">
        <v>65</v>
      </c>
    </row>
    <row r="46" spans="1:9" ht="51" customHeight="1">
      <c r="A46" s="23">
        <v>43</v>
      </c>
      <c r="B46" s="34" t="s">
        <v>270</v>
      </c>
      <c r="C46" s="148" t="s">
        <v>271</v>
      </c>
      <c r="D46" s="165" t="s">
        <v>321</v>
      </c>
      <c r="E46" s="166" t="s">
        <v>65</v>
      </c>
      <c r="F46" s="167"/>
      <c r="G46" s="167"/>
      <c r="H46" s="166">
        <v>44029</v>
      </c>
      <c r="I46" s="166" t="s">
        <v>65</v>
      </c>
    </row>
    <row r="47" spans="1:9" ht="25.5" customHeight="1">
      <c r="A47" s="23">
        <v>44</v>
      </c>
      <c r="B47" s="34" t="s">
        <v>272</v>
      </c>
      <c r="C47" s="148" t="s">
        <v>273</v>
      </c>
      <c r="D47" s="165" t="s">
        <v>321</v>
      </c>
      <c r="E47" s="166" t="s">
        <v>323</v>
      </c>
      <c r="F47" s="167"/>
      <c r="G47" s="167"/>
      <c r="H47" s="166">
        <v>44029</v>
      </c>
      <c r="I47" s="166" t="s">
        <v>65</v>
      </c>
    </row>
    <row r="48" spans="1:9" ht="25.5" customHeight="1">
      <c r="A48" s="23">
        <v>45</v>
      </c>
      <c r="B48" s="34" t="s">
        <v>274</v>
      </c>
      <c r="C48" s="148" t="s">
        <v>275</v>
      </c>
      <c r="D48" s="165" t="s">
        <v>321</v>
      </c>
      <c r="E48" s="166" t="s">
        <v>65</v>
      </c>
      <c r="F48" s="167"/>
      <c r="G48" s="167"/>
      <c r="H48" s="166">
        <v>44029</v>
      </c>
      <c r="I48" s="166" t="s">
        <v>65</v>
      </c>
    </row>
    <row r="49" spans="1:9" ht="36" customHeight="1">
      <c r="A49" s="23">
        <v>46</v>
      </c>
      <c r="B49" s="34" t="s">
        <v>277</v>
      </c>
      <c r="C49" s="148" t="s">
        <v>278</v>
      </c>
      <c r="D49" s="165" t="s">
        <v>321</v>
      </c>
      <c r="E49" s="166"/>
      <c r="F49" s="167"/>
      <c r="G49" s="167"/>
      <c r="H49" s="166">
        <v>44029</v>
      </c>
      <c r="I49" s="166" t="s">
        <v>65</v>
      </c>
    </row>
    <row r="50" spans="1:9" ht="25.5" customHeight="1">
      <c r="A50" s="23">
        <v>47</v>
      </c>
      <c r="B50" s="34" t="s">
        <v>279</v>
      </c>
      <c r="C50" s="148" t="s">
        <v>280</v>
      </c>
      <c r="D50" s="165" t="s">
        <v>321</v>
      </c>
      <c r="E50" s="166" t="s">
        <v>65</v>
      </c>
      <c r="F50" s="167"/>
      <c r="G50" s="167"/>
      <c r="H50" s="166">
        <v>44029</v>
      </c>
      <c r="I50" s="166" t="s">
        <v>65</v>
      </c>
    </row>
    <row r="51" spans="1:9" ht="24" customHeight="1">
      <c r="A51" s="23">
        <v>48</v>
      </c>
      <c r="B51" s="34" t="s">
        <v>282</v>
      </c>
      <c r="C51" s="148" t="s">
        <v>283</v>
      </c>
      <c r="D51" s="165" t="s">
        <v>321</v>
      </c>
      <c r="E51" s="166" t="s">
        <v>65</v>
      </c>
      <c r="F51" s="167"/>
      <c r="G51" s="167"/>
      <c r="H51" s="166">
        <v>44029</v>
      </c>
      <c r="I51" s="166" t="s">
        <v>65</v>
      </c>
    </row>
    <row r="52" spans="1:9" ht="84" customHeight="1">
      <c r="A52" s="23">
        <v>49</v>
      </c>
      <c r="B52" s="34" t="s">
        <v>284</v>
      </c>
      <c r="C52" s="148" t="s">
        <v>285</v>
      </c>
      <c r="D52" s="165" t="s">
        <v>321</v>
      </c>
      <c r="E52" s="166" t="s">
        <v>65</v>
      </c>
      <c r="F52" s="167"/>
      <c r="G52" s="167"/>
      <c r="H52" s="166" t="s">
        <v>65</v>
      </c>
      <c r="I52" s="166">
        <v>44039</v>
      </c>
    </row>
    <row r="53" spans="1:9" ht="108" customHeight="1">
      <c r="A53" s="23">
        <v>50</v>
      </c>
      <c r="B53" s="34" t="s">
        <v>287</v>
      </c>
      <c r="C53" s="148" t="s">
        <v>288</v>
      </c>
      <c r="D53" s="165" t="s">
        <v>321</v>
      </c>
      <c r="E53" s="166" t="s">
        <v>65</v>
      </c>
      <c r="F53" s="167"/>
      <c r="G53" s="167"/>
      <c r="H53" s="166" t="s">
        <v>65</v>
      </c>
      <c r="I53" s="166">
        <v>44039</v>
      </c>
    </row>
    <row r="54" spans="1:9" ht="48" customHeight="1">
      <c r="A54" s="23">
        <v>51</v>
      </c>
      <c r="B54" s="34" t="s">
        <v>289</v>
      </c>
      <c r="C54" s="148" t="s">
        <v>290</v>
      </c>
      <c r="D54" s="165" t="s">
        <v>321</v>
      </c>
      <c r="E54" s="166" t="s">
        <v>65</v>
      </c>
      <c r="F54" s="167"/>
      <c r="G54" s="167"/>
      <c r="H54" s="166" t="s">
        <v>65</v>
      </c>
      <c r="I54" s="166">
        <v>44039</v>
      </c>
    </row>
    <row r="55" spans="1:9" ht="48" customHeight="1">
      <c r="A55" s="23">
        <v>52</v>
      </c>
      <c r="B55" s="85" t="s">
        <v>291</v>
      </c>
      <c r="C55" s="148" t="s">
        <v>292</v>
      </c>
      <c r="D55" s="165" t="s">
        <v>321</v>
      </c>
      <c r="E55" s="166" t="s">
        <v>65</v>
      </c>
      <c r="F55" s="167"/>
      <c r="G55" s="167"/>
      <c r="H55" s="166" t="s">
        <v>65</v>
      </c>
      <c r="I55" s="166">
        <v>44039</v>
      </c>
    </row>
    <row r="56" spans="1:3" ht="15" customHeight="1">
      <c r="A56" s="168" t="s">
        <v>16</v>
      </c>
      <c r="B56" s="5"/>
      <c r="C56" s="5"/>
    </row>
    <row r="57" spans="1:5" ht="14.25" customHeight="1">
      <c r="A57" s="39" t="s">
        <v>317</v>
      </c>
      <c r="B57" s="39"/>
      <c r="C57" s="39"/>
      <c r="D57" s="162" t="s">
        <v>152</v>
      </c>
      <c r="E57" s="162"/>
    </row>
    <row r="58" spans="1:5" ht="15" customHeight="1">
      <c r="A58" s="5"/>
      <c r="B58" s="169"/>
      <c r="E58" s="7"/>
    </row>
    <row r="59" spans="1:5" ht="15" customHeight="1">
      <c r="A59" s="170"/>
      <c r="B59" s="168"/>
      <c r="E59" s="7"/>
    </row>
    <row r="60" spans="1:5" ht="15" customHeight="1">
      <c r="A60" s="171" t="s">
        <v>19</v>
      </c>
      <c r="B60" s="5"/>
      <c r="E60" s="5"/>
    </row>
    <row r="61" spans="1:5" ht="14.25" customHeight="1">
      <c r="A61" s="15" t="s">
        <v>318</v>
      </c>
      <c r="B61" s="15"/>
      <c r="C61" s="15"/>
      <c r="D61" s="162" t="s">
        <v>152</v>
      </c>
      <c r="E61" s="162"/>
    </row>
  </sheetData>
  <sheetProtection selectLockedCells="1" selectUnlockedCells="1"/>
  <mergeCells count="7">
    <mergeCell ref="A1:I1"/>
    <mergeCell ref="A2:B2"/>
    <mergeCell ref="E3:I3"/>
    <mergeCell ref="A57:C57"/>
    <mergeCell ref="D57:E57"/>
    <mergeCell ref="A61:C61"/>
    <mergeCell ref="D61:E6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G88"/>
  <sheetViews>
    <sheetView zoomScale="85" zoomScaleNormal="85" workbookViewId="0" topLeftCell="A1">
      <selection activeCell="A1" sqref="A1"/>
    </sheetView>
  </sheetViews>
  <sheetFormatPr defaultColWidth="8.796875" defaultRowHeight="14.25" customHeight="1"/>
  <cols>
    <col min="1" max="1" width="10.296875" style="0" customWidth="1"/>
    <col min="2" max="2" width="10.296875" style="172" customWidth="1"/>
    <col min="3" max="3" width="13.296875" style="173" customWidth="1"/>
    <col min="4" max="4" width="10.296875" style="0" customWidth="1"/>
    <col min="5" max="5" width="17.3984375" style="174" customWidth="1"/>
    <col min="6" max="16384" width="10.296875" style="0" customWidth="1"/>
  </cols>
  <sheetData>
    <row r="1" spans="1:5" ht="16.5" customHeight="1">
      <c r="A1" s="175" t="s">
        <v>324</v>
      </c>
      <c r="B1" s="175"/>
      <c r="C1" s="175"/>
      <c r="D1" s="175"/>
      <c r="E1" s="175"/>
    </row>
    <row r="2" spans="1:3" ht="14.25" customHeight="1">
      <c r="A2" s="138" t="s">
        <v>325</v>
      </c>
      <c r="B2" s="138"/>
      <c r="C2" s="176"/>
    </row>
    <row r="3" spans="1:5" ht="24" customHeight="1">
      <c r="A3" s="150" t="s">
        <v>111</v>
      </c>
      <c r="B3" s="148" t="s">
        <v>112</v>
      </c>
      <c r="C3" s="149" t="s">
        <v>156</v>
      </c>
      <c r="D3" s="150" t="s">
        <v>113</v>
      </c>
      <c r="E3" s="177" t="s">
        <v>320</v>
      </c>
    </row>
    <row r="4" spans="1:5" ht="40.5" customHeight="1">
      <c r="A4" s="165">
        <v>1</v>
      </c>
      <c r="B4" s="178" t="s">
        <v>199</v>
      </c>
      <c r="C4" s="178">
        <v>1.2</v>
      </c>
      <c r="D4" s="165" t="s">
        <v>321</v>
      </c>
      <c r="E4" s="166"/>
    </row>
    <row r="5" spans="1:5" ht="40.5" customHeight="1">
      <c r="A5" s="165">
        <v>2</v>
      </c>
      <c r="B5" s="178" t="s">
        <v>202</v>
      </c>
      <c r="C5" s="178" t="s">
        <v>203</v>
      </c>
      <c r="D5" s="165" t="s">
        <v>321</v>
      </c>
      <c r="E5" s="179"/>
    </row>
    <row r="6" spans="1:5" ht="40.5" customHeight="1">
      <c r="A6" s="165">
        <v>3</v>
      </c>
      <c r="B6" s="178" t="s">
        <v>204</v>
      </c>
      <c r="C6" s="180" t="s">
        <v>205</v>
      </c>
      <c r="D6" s="165" t="s">
        <v>321</v>
      </c>
      <c r="E6" s="179"/>
    </row>
    <row r="7" spans="1:5" ht="27" customHeight="1">
      <c r="A7" s="165">
        <v>4</v>
      </c>
      <c r="B7" s="178" t="s">
        <v>206</v>
      </c>
      <c r="C7" s="178" t="s">
        <v>207</v>
      </c>
      <c r="D7" s="165" t="s">
        <v>321</v>
      </c>
      <c r="E7" s="179"/>
    </row>
    <row r="8" spans="1:5" ht="54" customHeight="1">
      <c r="A8" s="165">
        <v>5</v>
      </c>
      <c r="B8" s="178" t="s">
        <v>208</v>
      </c>
      <c r="C8" s="178">
        <v>18.19</v>
      </c>
      <c r="D8" s="165" t="s">
        <v>321</v>
      </c>
      <c r="E8" s="179"/>
    </row>
    <row r="9" spans="1:5" ht="40.5" customHeight="1">
      <c r="A9" s="165">
        <v>6</v>
      </c>
      <c r="B9" s="178" t="s">
        <v>209</v>
      </c>
      <c r="C9" s="180">
        <v>108</v>
      </c>
      <c r="D9" s="165" t="s">
        <v>321</v>
      </c>
      <c r="E9" s="179"/>
    </row>
    <row r="10" spans="1:5" ht="40.5" customHeight="1">
      <c r="A10" s="165">
        <v>7</v>
      </c>
      <c r="B10" s="178" t="s">
        <v>210</v>
      </c>
      <c r="C10" s="178">
        <v>22.21</v>
      </c>
      <c r="D10" s="165" t="s">
        <v>321</v>
      </c>
      <c r="E10" s="179"/>
    </row>
    <row r="11" spans="1:5" ht="40.5" customHeight="1">
      <c r="A11" s="165">
        <v>8</v>
      </c>
      <c r="B11" s="178" t="s">
        <v>211</v>
      </c>
      <c r="C11" s="178">
        <v>23.24</v>
      </c>
      <c r="D11" s="165" t="s">
        <v>321</v>
      </c>
      <c r="E11" s="179"/>
    </row>
    <row r="12" spans="1:5" ht="40.5" customHeight="1">
      <c r="A12" s="165">
        <v>9</v>
      </c>
      <c r="B12" s="178" t="s">
        <v>212</v>
      </c>
      <c r="C12" s="178">
        <v>25.26</v>
      </c>
      <c r="D12" s="165" t="s">
        <v>321</v>
      </c>
      <c r="E12" s="179"/>
    </row>
    <row r="13" spans="1:5" ht="40.5" customHeight="1">
      <c r="A13" s="165">
        <v>10</v>
      </c>
      <c r="B13" s="178" t="s">
        <v>213</v>
      </c>
      <c r="C13" s="178">
        <v>33.34</v>
      </c>
      <c r="D13" s="165" t="s">
        <v>321</v>
      </c>
      <c r="E13" s="179"/>
    </row>
    <row r="14" spans="1:5" ht="67.5" customHeight="1">
      <c r="A14" s="165">
        <v>11</v>
      </c>
      <c r="B14" s="178" t="s">
        <v>215</v>
      </c>
      <c r="C14" s="178" t="s">
        <v>216</v>
      </c>
      <c r="D14" s="165" t="s">
        <v>321</v>
      </c>
      <c r="E14" s="179"/>
    </row>
    <row r="15" spans="1:5" ht="81" customHeight="1">
      <c r="A15" s="165">
        <v>12</v>
      </c>
      <c r="B15" s="178" t="s">
        <v>217</v>
      </c>
      <c r="C15" s="178">
        <v>37</v>
      </c>
      <c r="D15" s="165" t="s">
        <v>321</v>
      </c>
      <c r="E15" s="179"/>
    </row>
    <row r="16" spans="1:5" ht="54" customHeight="1">
      <c r="A16" s="165">
        <v>13</v>
      </c>
      <c r="B16" s="178" t="s">
        <v>218</v>
      </c>
      <c r="C16" s="178" t="s">
        <v>322</v>
      </c>
      <c r="D16" s="165" t="s">
        <v>321</v>
      </c>
      <c r="E16" s="179"/>
    </row>
    <row r="17" spans="1:5" ht="40.5" customHeight="1">
      <c r="A17" s="165">
        <v>14</v>
      </c>
      <c r="B17" s="178" t="s">
        <v>222</v>
      </c>
      <c r="C17" s="178" t="s">
        <v>223</v>
      </c>
      <c r="D17" s="165" t="s">
        <v>321</v>
      </c>
      <c r="E17" s="179"/>
    </row>
    <row r="18" spans="1:5" ht="40.5" customHeight="1">
      <c r="A18" s="165">
        <v>15</v>
      </c>
      <c r="B18" s="178" t="s">
        <v>224</v>
      </c>
      <c r="C18" s="178">
        <v>55.63</v>
      </c>
      <c r="D18" s="165" t="s">
        <v>321</v>
      </c>
      <c r="E18" s="179"/>
    </row>
    <row r="19" spans="1:5" ht="40.5" customHeight="1">
      <c r="A19" s="165">
        <v>16</v>
      </c>
      <c r="B19" s="178" t="s">
        <v>227</v>
      </c>
      <c r="C19" s="178">
        <v>64.67</v>
      </c>
      <c r="D19" s="165" t="s">
        <v>321</v>
      </c>
      <c r="E19" s="179"/>
    </row>
    <row r="20" spans="1:5" ht="40.5" customHeight="1">
      <c r="A20" s="165">
        <v>17</v>
      </c>
      <c r="B20" s="178" t="s">
        <v>228</v>
      </c>
      <c r="C20" s="178">
        <v>65.66</v>
      </c>
      <c r="D20" s="165" t="s">
        <v>321</v>
      </c>
      <c r="E20" s="179"/>
    </row>
    <row r="21" spans="1:5" ht="54" customHeight="1">
      <c r="A21" s="165">
        <v>18</v>
      </c>
      <c r="B21" s="178" t="s">
        <v>229</v>
      </c>
      <c r="C21" s="178" t="s">
        <v>230</v>
      </c>
      <c r="D21" s="165" t="s">
        <v>321</v>
      </c>
      <c r="E21" s="179"/>
    </row>
    <row r="22" spans="1:5" ht="40.5" customHeight="1">
      <c r="A22" s="165">
        <v>19</v>
      </c>
      <c r="B22" s="178" t="s">
        <v>231</v>
      </c>
      <c r="C22" s="178">
        <v>27.28</v>
      </c>
      <c r="D22" s="165" t="s">
        <v>321</v>
      </c>
      <c r="E22" s="179"/>
    </row>
    <row r="23" spans="1:5" ht="67.5" customHeight="1">
      <c r="A23" s="165">
        <v>20</v>
      </c>
      <c r="B23" s="178" t="s">
        <v>232</v>
      </c>
      <c r="C23" s="178" t="s">
        <v>233</v>
      </c>
      <c r="D23" s="165" t="s">
        <v>321</v>
      </c>
      <c r="E23" s="179"/>
    </row>
    <row r="24" spans="1:5" ht="27" customHeight="1">
      <c r="A24" s="165">
        <v>21</v>
      </c>
      <c r="B24" s="178" t="s">
        <v>234</v>
      </c>
      <c r="C24" s="178" t="s">
        <v>235</v>
      </c>
      <c r="D24" s="165" t="s">
        <v>321</v>
      </c>
      <c r="E24" s="179"/>
    </row>
    <row r="25" spans="1:5" ht="14.25" customHeight="1">
      <c r="A25" s="165">
        <v>22</v>
      </c>
      <c r="B25" s="178" t="s">
        <v>236</v>
      </c>
      <c r="C25" s="180">
        <v>10.9</v>
      </c>
      <c r="D25" s="165" t="s">
        <v>321</v>
      </c>
      <c r="E25" s="179"/>
    </row>
    <row r="26" spans="1:5" ht="40.5" customHeight="1">
      <c r="A26" s="165">
        <v>23</v>
      </c>
      <c r="B26" s="178" t="s">
        <v>237</v>
      </c>
      <c r="C26" s="178">
        <v>114</v>
      </c>
      <c r="D26" s="165" t="s">
        <v>321</v>
      </c>
      <c r="E26" s="179"/>
    </row>
    <row r="27" spans="1:5" ht="40.5" customHeight="1">
      <c r="A27" s="165">
        <v>24</v>
      </c>
      <c r="B27" s="178" t="s">
        <v>238</v>
      </c>
      <c r="C27" s="178" t="s">
        <v>239</v>
      </c>
      <c r="D27" s="165" t="s">
        <v>321</v>
      </c>
      <c r="E27" s="179"/>
    </row>
    <row r="28" spans="1:5" ht="40.5" customHeight="1">
      <c r="A28" s="165">
        <v>25</v>
      </c>
      <c r="B28" s="178" t="s">
        <v>240</v>
      </c>
      <c r="C28" s="178">
        <v>112</v>
      </c>
      <c r="D28" s="165" t="s">
        <v>321</v>
      </c>
      <c r="E28" s="179"/>
    </row>
    <row r="29" spans="1:5" ht="40.5" customHeight="1">
      <c r="A29" s="165">
        <v>26</v>
      </c>
      <c r="B29" s="178" t="s">
        <v>241</v>
      </c>
      <c r="C29" s="180">
        <v>116</v>
      </c>
      <c r="D29" s="165" t="s">
        <v>321</v>
      </c>
      <c r="E29" s="179"/>
    </row>
    <row r="30" spans="1:5" ht="67.5" customHeight="1">
      <c r="A30" s="165">
        <v>27</v>
      </c>
      <c r="B30" s="178" t="s">
        <v>232</v>
      </c>
      <c r="C30" s="178" t="s">
        <v>243</v>
      </c>
      <c r="D30" s="165" t="s">
        <v>321</v>
      </c>
      <c r="E30" s="179"/>
    </row>
    <row r="31" spans="1:5" ht="40.5" customHeight="1">
      <c r="A31" s="165">
        <v>28</v>
      </c>
      <c r="B31" s="178" t="s">
        <v>231</v>
      </c>
      <c r="C31" s="178">
        <v>51.52</v>
      </c>
      <c r="D31" s="165" t="s">
        <v>321</v>
      </c>
      <c r="E31" s="179"/>
    </row>
    <row r="32" spans="1:5" ht="54" customHeight="1">
      <c r="A32" s="165">
        <v>29</v>
      </c>
      <c r="B32" s="178" t="s">
        <v>244</v>
      </c>
      <c r="C32" s="180">
        <v>126</v>
      </c>
      <c r="D32" s="165" t="s">
        <v>321</v>
      </c>
      <c r="E32" s="179"/>
    </row>
    <row r="33" spans="1:5" ht="40.5" customHeight="1">
      <c r="A33" s="165">
        <v>30</v>
      </c>
      <c r="B33" s="178" t="s">
        <v>246</v>
      </c>
      <c r="C33" s="180" t="s">
        <v>247</v>
      </c>
      <c r="D33" s="165" t="s">
        <v>321</v>
      </c>
      <c r="E33" s="179"/>
    </row>
    <row r="34" spans="1:5" ht="54" customHeight="1">
      <c r="A34" s="165">
        <v>31</v>
      </c>
      <c r="B34" s="178" t="s">
        <v>248</v>
      </c>
      <c r="C34" s="180" t="s">
        <v>249</v>
      </c>
      <c r="D34" s="165" t="s">
        <v>321</v>
      </c>
      <c r="E34" s="179"/>
    </row>
    <row r="35" spans="1:5" ht="27" customHeight="1">
      <c r="A35" s="165">
        <v>32</v>
      </c>
      <c r="B35" s="178" t="s">
        <v>250</v>
      </c>
      <c r="C35" s="180" t="s">
        <v>251</v>
      </c>
      <c r="D35" s="165" t="s">
        <v>321</v>
      </c>
      <c r="E35" s="179"/>
    </row>
    <row r="36" spans="1:5" ht="67.5" customHeight="1">
      <c r="A36" s="165">
        <v>33</v>
      </c>
      <c r="B36" s="178" t="s">
        <v>252</v>
      </c>
      <c r="C36" s="180">
        <v>69</v>
      </c>
      <c r="D36" s="165" t="s">
        <v>321</v>
      </c>
      <c r="E36" s="179"/>
    </row>
    <row r="37" spans="1:5" ht="27" customHeight="1">
      <c r="A37" s="165">
        <v>34</v>
      </c>
      <c r="B37" s="178" t="s">
        <v>253</v>
      </c>
      <c r="C37" s="178">
        <v>80</v>
      </c>
      <c r="D37" s="165" t="s">
        <v>321</v>
      </c>
      <c r="E37" s="179"/>
    </row>
    <row r="38" spans="1:5" ht="27" customHeight="1">
      <c r="A38" s="165">
        <v>35</v>
      </c>
      <c r="B38" s="178" t="s">
        <v>254</v>
      </c>
      <c r="C38" s="180">
        <v>74.75</v>
      </c>
      <c r="D38" s="165" t="s">
        <v>321</v>
      </c>
      <c r="E38" s="179"/>
    </row>
    <row r="39" spans="1:5" ht="40.5" customHeight="1">
      <c r="A39" s="165">
        <v>36</v>
      </c>
      <c r="B39" s="178" t="s">
        <v>255</v>
      </c>
      <c r="C39" s="180" t="s">
        <v>256</v>
      </c>
      <c r="D39" s="165" t="s">
        <v>321</v>
      </c>
      <c r="E39" s="179"/>
    </row>
    <row r="40" spans="1:5" ht="40.5" customHeight="1">
      <c r="A40" s="165">
        <v>37</v>
      </c>
      <c r="B40" s="178" t="s">
        <v>257</v>
      </c>
      <c r="C40" s="180">
        <v>96.97</v>
      </c>
      <c r="D40" s="165" t="s">
        <v>321</v>
      </c>
      <c r="E40" s="179"/>
    </row>
    <row r="41" spans="1:5" ht="27" customHeight="1">
      <c r="A41" s="165">
        <v>38</v>
      </c>
      <c r="B41" s="178" t="s">
        <v>326</v>
      </c>
      <c r="C41" s="180" t="s">
        <v>327</v>
      </c>
      <c r="D41" s="165" t="s">
        <v>321</v>
      </c>
      <c r="E41" s="179"/>
    </row>
    <row r="42" spans="1:5" ht="40.5" customHeight="1">
      <c r="A42" s="165">
        <v>39</v>
      </c>
      <c r="B42" s="178" t="s">
        <v>258</v>
      </c>
      <c r="C42" s="180" t="s">
        <v>259</v>
      </c>
      <c r="D42" s="165" t="s">
        <v>321</v>
      </c>
      <c r="E42" s="179"/>
    </row>
    <row r="43" spans="1:5" ht="40.5" customHeight="1">
      <c r="A43" s="165">
        <v>40</v>
      </c>
      <c r="B43" s="178" t="s">
        <v>260</v>
      </c>
      <c r="C43" s="180" t="s">
        <v>261</v>
      </c>
      <c r="D43" s="165" t="s">
        <v>321</v>
      </c>
      <c r="E43" s="179"/>
    </row>
    <row r="44" spans="1:5" ht="54" customHeight="1">
      <c r="A44" s="165">
        <v>41</v>
      </c>
      <c r="B44" s="178" t="s">
        <v>262</v>
      </c>
      <c r="C44" s="178" t="s">
        <v>263</v>
      </c>
      <c r="D44" s="165" t="s">
        <v>321</v>
      </c>
      <c r="E44" s="179"/>
    </row>
    <row r="45" spans="1:5" ht="27" customHeight="1">
      <c r="A45" s="165">
        <v>42</v>
      </c>
      <c r="B45" s="178" t="s">
        <v>266</v>
      </c>
      <c r="C45" s="178" t="s">
        <v>267</v>
      </c>
      <c r="D45" s="165" t="s">
        <v>321</v>
      </c>
      <c r="E45" s="179"/>
    </row>
    <row r="46" spans="1:5" ht="27" customHeight="1">
      <c r="A46" s="165">
        <v>43</v>
      </c>
      <c r="B46" s="178" t="s">
        <v>268</v>
      </c>
      <c r="C46" s="178" t="s">
        <v>269</v>
      </c>
      <c r="D46" s="165" t="s">
        <v>321</v>
      </c>
      <c r="E46" s="179"/>
    </row>
    <row r="47" spans="1:5" ht="54" customHeight="1">
      <c r="A47" s="165">
        <v>44</v>
      </c>
      <c r="B47" s="178" t="s">
        <v>270</v>
      </c>
      <c r="C47" s="178" t="s">
        <v>271</v>
      </c>
      <c r="D47" s="165" t="s">
        <v>321</v>
      </c>
      <c r="E47" s="179"/>
    </row>
    <row r="48" spans="1:5" ht="27" customHeight="1">
      <c r="A48" s="165">
        <v>45</v>
      </c>
      <c r="B48" s="178" t="s">
        <v>272</v>
      </c>
      <c r="C48" s="178" t="s">
        <v>273</v>
      </c>
      <c r="D48" s="165" t="s">
        <v>321</v>
      </c>
      <c r="E48" s="179"/>
    </row>
    <row r="49" spans="1:5" ht="27" customHeight="1">
      <c r="A49" s="165">
        <v>46</v>
      </c>
      <c r="B49" s="178" t="s">
        <v>274</v>
      </c>
      <c r="C49" s="178" t="s">
        <v>275</v>
      </c>
      <c r="D49" s="165" t="s">
        <v>321</v>
      </c>
      <c r="E49" s="179"/>
    </row>
    <row r="50" spans="1:5" ht="27" customHeight="1">
      <c r="A50" s="165">
        <v>47</v>
      </c>
      <c r="B50" s="178" t="s">
        <v>277</v>
      </c>
      <c r="C50" s="178" t="s">
        <v>278</v>
      </c>
      <c r="D50" s="165" t="s">
        <v>321</v>
      </c>
      <c r="E50" s="179"/>
    </row>
    <row r="51" spans="1:5" ht="27" customHeight="1">
      <c r="A51" s="165">
        <v>48</v>
      </c>
      <c r="B51" s="178" t="s">
        <v>279</v>
      </c>
      <c r="C51" s="178" t="s">
        <v>280</v>
      </c>
      <c r="D51" s="165" t="s">
        <v>321</v>
      </c>
      <c r="E51" s="179"/>
    </row>
    <row r="52" spans="1:5" ht="27" customHeight="1">
      <c r="A52" s="165">
        <v>49</v>
      </c>
      <c r="B52" s="178" t="s">
        <v>282</v>
      </c>
      <c r="C52" s="178" t="s">
        <v>283</v>
      </c>
      <c r="D52" s="165" t="s">
        <v>321</v>
      </c>
      <c r="E52" s="179"/>
    </row>
    <row r="53" spans="1:5" ht="14.25" customHeight="1">
      <c r="A53" s="165">
        <v>50</v>
      </c>
      <c r="B53" s="178" t="s">
        <v>328</v>
      </c>
      <c r="C53" s="178" t="s">
        <v>329</v>
      </c>
      <c r="D53" s="165" t="s">
        <v>321</v>
      </c>
      <c r="E53" s="179"/>
    </row>
    <row r="54" spans="1:5" ht="54" customHeight="1">
      <c r="A54" s="165">
        <v>51</v>
      </c>
      <c r="B54" s="181" t="s">
        <v>330</v>
      </c>
      <c r="C54" s="182" t="s">
        <v>331</v>
      </c>
      <c r="D54" s="165" t="s">
        <v>321</v>
      </c>
      <c r="E54" s="179"/>
    </row>
    <row r="55" spans="1:5" ht="81" customHeight="1">
      <c r="A55" s="165">
        <v>52</v>
      </c>
      <c r="B55" s="183" t="s">
        <v>332</v>
      </c>
      <c r="C55" s="184" t="s">
        <v>333</v>
      </c>
      <c r="D55" s="165" t="s">
        <v>321</v>
      </c>
      <c r="E55" s="179"/>
    </row>
    <row r="56" spans="1:5" ht="40.5" customHeight="1">
      <c r="A56" s="165">
        <v>53</v>
      </c>
      <c r="B56" s="183" t="s">
        <v>334</v>
      </c>
      <c r="C56" s="184">
        <v>20.21</v>
      </c>
      <c r="D56" s="165" t="s">
        <v>321</v>
      </c>
      <c r="E56" s="179"/>
    </row>
    <row r="57" spans="1:5" ht="27" customHeight="1">
      <c r="A57" s="165">
        <v>54</v>
      </c>
      <c r="B57" s="183" t="s">
        <v>268</v>
      </c>
      <c r="C57" s="184" t="s">
        <v>335</v>
      </c>
      <c r="D57" s="165" t="s">
        <v>321</v>
      </c>
      <c r="E57" s="179"/>
    </row>
    <row r="58" spans="1:5" ht="40.5" customHeight="1">
      <c r="A58" s="165">
        <v>55</v>
      </c>
      <c r="B58" s="183" t="s">
        <v>336</v>
      </c>
      <c r="C58" s="184" t="s">
        <v>337</v>
      </c>
      <c r="D58" s="165" t="s">
        <v>321</v>
      </c>
      <c r="E58" s="179"/>
    </row>
    <row r="59" spans="1:5" ht="27" customHeight="1">
      <c r="A59" s="165">
        <v>56</v>
      </c>
      <c r="B59" s="183" t="s">
        <v>338</v>
      </c>
      <c r="C59" s="184" t="s">
        <v>339</v>
      </c>
      <c r="D59" s="165" t="s">
        <v>321</v>
      </c>
      <c r="E59" s="179"/>
    </row>
    <row r="60" spans="1:5" ht="54" customHeight="1">
      <c r="A60" s="165">
        <v>57</v>
      </c>
      <c r="B60" s="183" t="s">
        <v>340</v>
      </c>
      <c r="C60" s="184" t="s">
        <v>341</v>
      </c>
      <c r="D60" s="165" t="s">
        <v>321</v>
      </c>
      <c r="E60" s="179"/>
    </row>
    <row r="61" spans="1:5" ht="40.5" customHeight="1">
      <c r="A61" s="165">
        <v>58</v>
      </c>
      <c r="B61" s="183" t="s">
        <v>342</v>
      </c>
      <c r="C61" s="184">
        <v>76.77</v>
      </c>
      <c r="D61" s="165" t="s">
        <v>321</v>
      </c>
      <c r="E61" s="179"/>
    </row>
    <row r="62" spans="1:5" ht="54" customHeight="1">
      <c r="A62" s="165">
        <v>59</v>
      </c>
      <c r="B62" s="183" t="s">
        <v>343</v>
      </c>
      <c r="C62" s="184" t="s">
        <v>344</v>
      </c>
      <c r="D62" s="165" t="s">
        <v>321</v>
      </c>
      <c r="E62" s="179"/>
    </row>
    <row r="63" spans="1:5" ht="54" customHeight="1">
      <c r="A63" s="165">
        <v>60</v>
      </c>
      <c r="B63" s="183" t="s">
        <v>345</v>
      </c>
      <c r="C63" s="184" t="s">
        <v>346</v>
      </c>
      <c r="D63" s="165" t="s">
        <v>321</v>
      </c>
      <c r="E63" s="179"/>
    </row>
    <row r="64" spans="1:5" ht="27" customHeight="1">
      <c r="A64" s="165">
        <v>61</v>
      </c>
      <c r="B64" s="183" t="s">
        <v>347</v>
      </c>
      <c r="C64" s="184" t="s">
        <v>348</v>
      </c>
      <c r="D64" s="165" t="s">
        <v>321</v>
      </c>
      <c r="E64" s="179"/>
    </row>
    <row r="65" spans="1:5" ht="54" customHeight="1">
      <c r="A65" s="165">
        <v>62</v>
      </c>
      <c r="B65" s="183" t="s">
        <v>349</v>
      </c>
      <c r="C65" s="184" t="s">
        <v>350</v>
      </c>
      <c r="D65" s="165" t="s">
        <v>321</v>
      </c>
      <c r="E65" s="179"/>
    </row>
    <row r="66" spans="1:5" ht="54" customHeight="1">
      <c r="A66" s="165">
        <v>63</v>
      </c>
      <c r="B66" s="183" t="s">
        <v>351</v>
      </c>
      <c r="C66" s="184" t="s">
        <v>352</v>
      </c>
      <c r="D66" s="165" t="s">
        <v>321</v>
      </c>
      <c r="E66" s="179"/>
    </row>
    <row r="67" spans="1:5" ht="54" customHeight="1">
      <c r="A67" s="165">
        <v>64</v>
      </c>
      <c r="B67" s="183" t="s">
        <v>353</v>
      </c>
      <c r="C67" s="184" t="s">
        <v>354</v>
      </c>
      <c r="D67" s="165" t="s">
        <v>321</v>
      </c>
      <c r="E67" s="179"/>
    </row>
    <row r="68" spans="1:5" ht="54" customHeight="1">
      <c r="A68" s="165">
        <v>65</v>
      </c>
      <c r="B68" s="183" t="s">
        <v>355</v>
      </c>
      <c r="C68" s="184">
        <v>135.136</v>
      </c>
      <c r="D68" s="165" t="s">
        <v>321</v>
      </c>
      <c r="E68" s="179"/>
    </row>
    <row r="69" spans="1:5" ht="27" customHeight="1">
      <c r="A69" s="165">
        <v>66</v>
      </c>
      <c r="B69" s="185" t="s">
        <v>356</v>
      </c>
      <c r="C69" s="184">
        <v>137.138</v>
      </c>
      <c r="D69" s="165" t="s">
        <v>321</v>
      </c>
      <c r="E69" s="179"/>
    </row>
    <row r="70" spans="1:5" ht="27" customHeight="1">
      <c r="A70" s="165">
        <v>67</v>
      </c>
      <c r="B70" s="185" t="s">
        <v>357</v>
      </c>
      <c r="C70" s="184">
        <v>140.139</v>
      </c>
      <c r="D70" s="165" t="s">
        <v>321</v>
      </c>
      <c r="E70" s="179"/>
    </row>
    <row r="71" spans="1:5" ht="27" customHeight="1">
      <c r="A71" s="165">
        <v>68</v>
      </c>
      <c r="B71" s="185" t="s">
        <v>358</v>
      </c>
      <c r="C71" s="184">
        <v>141.142</v>
      </c>
      <c r="D71" s="165" t="s">
        <v>321</v>
      </c>
      <c r="E71" s="179"/>
    </row>
    <row r="72" spans="1:5" ht="14.25" customHeight="1">
      <c r="A72" s="165">
        <v>69</v>
      </c>
      <c r="B72" s="185" t="s">
        <v>328</v>
      </c>
      <c r="C72" s="184" t="s">
        <v>359</v>
      </c>
      <c r="D72" s="165" t="s">
        <v>321</v>
      </c>
      <c r="E72" s="179"/>
    </row>
    <row r="73" spans="1:5" ht="40.5" customHeight="1">
      <c r="A73" s="165">
        <v>70</v>
      </c>
      <c r="B73" s="185" t="s">
        <v>360</v>
      </c>
      <c r="C73" s="184" t="s">
        <v>361</v>
      </c>
      <c r="D73" s="165" t="s">
        <v>321</v>
      </c>
      <c r="E73" s="179"/>
    </row>
    <row r="74" spans="1:5" ht="27" customHeight="1">
      <c r="A74" s="165">
        <v>71</v>
      </c>
      <c r="B74" s="185" t="s">
        <v>362</v>
      </c>
      <c r="C74" s="184" t="s">
        <v>363</v>
      </c>
      <c r="D74" s="165" t="s">
        <v>321</v>
      </c>
      <c r="E74" s="179"/>
    </row>
    <row r="75" spans="1:5" ht="54" customHeight="1">
      <c r="A75" s="165">
        <v>72</v>
      </c>
      <c r="B75" s="185" t="s">
        <v>364</v>
      </c>
      <c r="C75" s="184" t="s">
        <v>365</v>
      </c>
      <c r="D75" s="165" t="s">
        <v>321</v>
      </c>
      <c r="E75" s="179"/>
    </row>
    <row r="76" spans="1:5" ht="54" customHeight="1">
      <c r="A76" s="165">
        <v>73</v>
      </c>
      <c r="B76" s="185" t="s">
        <v>366</v>
      </c>
      <c r="C76" s="184" t="s">
        <v>367</v>
      </c>
      <c r="D76" s="165" t="s">
        <v>321</v>
      </c>
      <c r="E76" s="179"/>
    </row>
    <row r="77" spans="1:5" ht="27" customHeight="1">
      <c r="A77" s="165">
        <v>74</v>
      </c>
      <c r="B77" s="185" t="s">
        <v>368</v>
      </c>
      <c r="C77" s="184">
        <v>164.165</v>
      </c>
      <c r="D77" s="165" t="s">
        <v>321</v>
      </c>
      <c r="E77" s="179"/>
    </row>
    <row r="78" spans="1:5" ht="27" customHeight="1">
      <c r="A78" s="165">
        <v>75</v>
      </c>
      <c r="B78" s="185" t="s">
        <v>369</v>
      </c>
      <c r="C78" s="184" t="s">
        <v>370</v>
      </c>
      <c r="D78" s="165" t="s">
        <v>321</v>
      </c>
      <c r="E78" s="179"/>
    </row>
    <row r="79" spans="1:5" ht="14.25" customHeight="1">
      <c r="A79" s="145"/>
      <c r="B79" s="145"/>
      <c r="C79" s="141"/>
      <c r="D79" s="145"/>
      <c r="E79" s="147"/>
    </row>
    <row r="80" spans="1:5" ht="14.25" customHeight="1">
      <c r="A80" s="145"/>
      <c r="B80" s="145"/>
      <c r="C80" s="141"/>
      <c r="D80" s="145"/>
      <c r="E80" s="147"/>
    </row>
    <row r="81" spans="1:5" ht="14.25" customHeight="1">
      <c r="A81" s="145"/>
      <c r="B81" s="145"/>
      <c r="C81" s="141"/>
      <c r="D81" s="145"/>
      <c r="E81" s="147"/>
    </row>
    <row r="82" spans="1:5" ht="14.25" customHeight="1">
      <c r="A82" s="145"/>
      <c r="B82" s="145"/>
      <c r="C82" s="141"/>
      <c r="D82" s="145"/>
      <c r="E82" s="147"/>
    </row>
    <row r="83" spans="1:5" ht="14.25" customHeight="1">
      <c r="A83" s="156" t="s">
        <v>16</v>
      </c>
      <c r="B83" s="145"/>
      <c r="C83" s="145"/>
      <c r="D83" s="145"/>
      <c r="E83" s="147"/>
    </row>
    <row r="84" spans="1:5" ht="24.75" customHeight="1">
      <c r="A84" s="186" t="s">
        <v>317</v>
      </c>
      <c r="B84" s="186"/>
      <c r="C84" s="186"/>
      <c r="D84" s="187" t="s">
        <v>152</v>
      </c>
      <c r="E84" s="187"/>
    </row>
    <row r="85" spans="1:7" ht="14.25" customHeight="1">
      <c r="A85" s="145"/>
      <c r="B85" s="188"/>
      <c r="C85" s="145"/>
      <c r="D85" s="145"/>
      <c r="E85" s="189"/>
      <c r="G85" s="161"/>
    </row>
    <row r="86" spans="1:5" ht="14.25" customHeight="1">
      <c r="A86" s="190"/>
      <c r="B86" s="156"/>
      <c r="C86" s="145"/>
      <c r="D86" s="145"/>
      <c r="E86" s="189"/>
    </row>
    <row r="87" spans="1:5" ht="14.25" customHeight="1">
      <c r="A87" s="139" t="s">
        <v>19</v>
      </c>
      <c r="B87" s="145"/>
      <c r="C87" s="145"/>
      <c r="D87" s="145"/>
      <c r="E87" s="147"/>
    </row>
    <row r="88" spans="1:5" ht="15.75" customHeight="1">
      <c r="A88" s="191" t="s">
        <v>318</v>
      </c>
      <c r="B88" s="191"/>
      <c r="C88" s="191"/>
      <c r="D88" s="160" t="s">
        <v>152</v>
      </c>
      <c r="E88" s="160"/>
    </row>
  </sheetData>
  <sheetProtection selectLockedCells="1" selectUnlockedCells="1"/>
  <mergeCells count="6">
    <mergeCell ref="A1:E1"/>
    <mergeCell ref="A2:B2"/>
    <mergeCell ref="A84:C84"/>
    <mergeCell ref="D84:E84"/>
    <mergeCell ref="A88:C88"/>
    <mergeCell ref="D88:E88"/>
  </mergeCells>
  <printOptions/>
  <pageMargins left="0.7875" right="0.7875" top="0.7875" bottom="1.0527777777777778" header="0.5118055555555555" footer="0.7875"/>
  <pageSetup horizontalDpi="300" verticalDpi="300" orientation="portrait" paperSize="9"/>
  <headerFooter alignWithMargins="0">
    <oddFooter>&amp;C&amp;"Times New Roman,Обычный"&amp;12Страница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2022-07-05T19:21:33Z</cp:lastPrinted>
  <dcterms:modified xsi:type="dcterms:W3CDTF">2022-07-05T19:22:24Z</dcterms:modified>
  <cp:category/>
  <cp:version/>
  <cp:contentType/>
  <cp:contentStatus/>
  <cp:revision>37</cp:revision>
</cp:coreProperties>
</file>