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_сдачи-приемки" sheetId="2" state="visible" r:id="rId3"/>
    <sheet name="эффект" sheetId="3" state="visible" r:id="rId4"/>
    <sheet name="График_ревизий" sheetId="4" state="visible" r:id="rId5"/>
    <sheet name="контрольный_лист" sheetId="5" state="visible" r:id="rId6"/>
  </sheets>
  <externalReferences>
    <externalReference r:id="rId7"/>
  </externalReferences>
  <definedNames>
    <definedName function="false" hidden="false" localSheetId="4" name="_xlnm.Print_Titles" vbProcedure="false">контрольный_лист!$1:$3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<sst xmlns="http://schemas.openxmlformats.org/spreadsheetml/2006/main" count="303" uniqueCount="150">
  <si>
    <t xml:space="preserve">ОТЧЕТ ПО ДЕРАТИЗАЦИИ, ДЕЗИНСЕКЦИИ</t>
  </si>
  <si>
    <t xml:space="preserve">период</t>
  </si>
  <si>
    <t xml:space="preserve">01.12.2021 — 31.12.2021</t>
  </si>
  <si>
    <t xml:space="preserve">Исполнитель:</t>
  </si>
  <si>
    <t xml:space="preserve">ООО «Альфадез»</t>
  </si>
  <si>
    <t xml:space="preserve">Заказчик:</t>
  </si>
  <si>
    <t xml:space="preserve">ООО «Мясной Мастер»</t>
  </si>
  <si>
    <t xml:space="preserve">Адрес: </t>
  </si>
  <si>
    <t xml:space="preserve">Саратовская область, ул. Танкистов, 82г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</si>
  <si>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</si>
  <si>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</si>
  <si>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ДЕРАТИЗАЦИИ, ДЕЗИНСЕКЦИИ</t>
  </si>
  <si>
    <t xml:space="preserve">КОНТРОЛЬНЫЙ ЛИСТ ПРОВЕРКИ СРЕДСТВ КОНТРОЛЯ ДЕРАТИЗАЦИИ, ДЕЗИНСЕКЦИИ</t>
  </si>
  <si>
    <t xml:space="preserve">Составил:</t>
  </si>
  <si>
    <t xml:space="preserve">Специалист ООО «Альфадез»</t>
  </si>
  <si>
    <t xml:space="preserve">Руденко В.Н.</t>
  </si>
  <si>
    <t xml:space="preserve">Согласовано:</t>
  </si>
  <si>
    <t xml:space="preserve">Представитель ООО «Мясной Мастер»</t>
  </si>
  <si>
    <t xml:space="preserve">______________/_____________</t>
  </si>
  <si>
    <r>
      <rPr>
        <sz val="11"/>
        <rFont val="Times New Roman"/>
        <family val="1"/>
        <charset val="1"/>
      </rPr>
      <t xml:space="preserve">Исполнитель, в лице специалиста по пест контролю Руденко В.Н. и</t>
    </r>
    <r>
      <rPr>
        <sz val="11"/>
        <color rgb="FF000000"/>
        <rFont val="Times New Roman"/>
        <family val="1"/>
        <charset val="1"/>
      </rPr>
      <t xml:space="preserve">                                                                  </t>
    </r>
    <r>
      <rPr>
        <u val="single"/>
        <sz val="11"/>
        <color rgb="FF000000"/>
        <rFont val="Times New Roman"/>
        <family val="1"/>
        <charset val="1"/>
      </rPr>
      <t xml:space="preserve">ООО «Мясной мастер»</t>
    </r>
    <r>
      <rPr>
        <sz val="11"/>
        <rFont val="Times New Roman"/>
        <family val="1"/>
        <charset val="1"/>
      </rPr>
      <t xml:space="preserve">, в лице специалиста ________________ составили настоящий акт за период                      </t>
    </r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</si>
  <si>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</si>
  <si>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</si>
  <si>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</si>
  <si>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</si>
  <si>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</si>
  <si>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</si>
  <si>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</si>
  <si>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</si>
  <si>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</si>
  <si>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</si>
  <si>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3 контур защиты</t>
  </si>
  <si>
    <t xml:space="preserve">Наименование и количество применяемого ядовитого вещества,кг</t>
  </si>
  <si>
    <t xml:space="preserve">“Грызунит-блок”</t>
  </si>
  <si>
    <t xml:space="preserve">Бромадиолон 0,005%</t>
  </si>
  <si>
    <t xml:space="preserve">РОСС RU.АЯ12.Д02546 (Инструкция № 6/05 от 2005г.)</t>
  </si>
  <si>
    <t xml:space="preserve">кг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</si>
  <si>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</si>
  <si>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</si>
  <si>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</si>
  <si>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Дезинсекция</t>
  </si>
  <si>
    <t xml:space="preserve">Мониторинг инсектицидных ламп</t>
  </si>
  <si>
    <t xml:space="preserve">01.12.21.-31.12.21.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</si>
  <si>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</si>
  <si>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</si>
  <si>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</si>
  <si>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</si>
  <si>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</si>
  <si>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</si>
  <si>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</si>
  <si>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</si>
  <si>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КИУ/ИЛ, шт</t>
  </si>
  <si>
    <t xml:space="preserve">2.2</t>
  </si>
  <si>
    <t xml:space="preserve">Заселенные КИУ/ИЛ,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</si>
  <si>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</si>
  <si>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</si>
  <si>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</si>
  <si>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</si>
  <si>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</si>
  <si>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</si>
  <si>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</si>
  <si>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</si>
  <si>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</si>
  <si>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</si>
  <si>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Осмотр и очистка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</si>
  <si>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</si>
  <si>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</si>
  <si>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</si>
  <si>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</si>
  <si>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</si>
  <si>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</si>
  <si>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</si>
  <si>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“Грызунит-блок” (Бромадиолон 0,005%) РОСС RU.АЯ12.Д02546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</si>
  <si>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</si>
  <si>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</si>
  <si>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RU.АЯ12.Д02542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</si>
  <si>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</si>
  <si>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</si>
  <si>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</si>
  <si>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</si>
  <si>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</si>
  <si>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</si>
  <si>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5.3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</si>
  <si>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</si>
  <si>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</si>
  <si>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</si>
  <si>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Проведение барьерной дератизации увеличить количество КИУ по 1 и 2 контуру защиты</t>
  </si>
  <si>
    <t xml:space="preserve">месторасположение</t>
  </si>
  <si>
    <t xml:space="preserve">Контрольные точки (№)</t>
  </si>
  <si>
    <t xml:space="preserve">пищевой/ непищевой</t>
  </si>
  <si>
    <t xml:space="preserve"> Тип ловушки</t>
  </si>
  <si>
    <t xml:space="preserve">_</t>
  </si>
  <si>
    <t xml:space="preserve">КОНТРОЛЬНЫЙ ЛИСТ ПРОВЕРКИ СРЕДСТВ КОНТРОЛЯ ДЕРАТИЗАЦИИ, ДЕЗИНСЕКЦИИ </t>
  </si>
  <si>
    <t xml:space="preserve">пищевой/не пищевой</t>
  </si>
  <si>
    <t xml:space="preserve">контур защиты</t>
  </si>
  <si>
    <t xml:space="preserve">Кол-во ловушек</t>
  </si>
  <si>
    <t xml:space="preserve">Погрызы    (№ КИУ)</t>
  </si>
  <si>
    <t xml:space="preserve">Наличие вредителей (№КИУ/ ИЛ)</t>
  </si>
  <si>
    <t xml:space="preserve">Отсутствует (№КИУ/ИЛ)</t>
  </si>
  <si>
    <t xml:space="preserve">Повреждено (№КИУ/ИЛ)</t>
  </si>
  <si>
    <t xml:space="preserve">Нет доступа (№КИУ/ ИЛ)</t>
  </si>
  <si>
    <t xml:space="preserve">Замена/ установка/чистка/мониторинг (№КИУ/ ИЛ)</t>
  </si>
  <si>
    <t xml:space="preserve">Зам</t>
  </si>
  <si>
    <t xml:space="preserve">пищевые</t>
  </si>
  <si>
    <t xml:space="preserve">Киу</t>
  </si>
  <si>
    <t xml:space="preserve">3 контур</t>
  </si>
  <si>
    <t xml:space="preserve">Зона отгрузки</t>
  </si>
  <si>
    <t xml:space="preserve">13-15</t>
  </si>
  <si>
    <t xml:space="preserve">Курилка</t>
  </si>
  <si>
    <t xml:space="preserve">охлаждение</t>
  </si>
  <si>
    <t xml:space="preserve">Пандус</t>
  </si>
  <si>
    <t xml:space="preserve">Пресс картона</t>
  </si>
  <si>
    <t xml:space="preserve">Раздевалка</t>
  </si>
  <si>
    <t xml:space="preserve">Распаковка продукции перед прессом картона</t>
  </si>
  <si>
    <t xml:space="preserve">Склад гофры</t>
  </si>
  <si>
    <t xml:space="preserve">Тех. Помещение</t>
  </si>
  <si>
    <t xml:space="preserve">Упаковка зам продукции</t>
  </si>
  <si>
    <t xml:space="preserve">48-50</t>
  </si>
  <si>
    <t xml:space="preserve">Упаковка продукции</t>
  </si>
  <si>
    <t xml:space="preserve">Холодильная камера </t>
  </si>
  <si>
    <t xml:space="preserve">Цех основного производства</t>
  </si>
  <si>
    <t xml:space="preserve">28-30, 33-38,19,20</t>
  </si>
  <si>
    <t xml:space="preserve">37,36,28</t>
  </si>
  <si>
    <t xml:space="preserve">Шокер</t>
  </si>
  <si>
    <t xml:space="preserve">периметр основного производства</t>
  </si>
  <si>
    <t xml:space="preserve">1-10</t>
  </si>
  <si>
    <t xml:space="preserve">не пищевые</t>
  </si>
  <si>
    <t xml:space="preserve">киу</t>
  </si>
  <si>
    <t xml:space="preserve">2 контур</t>
  </si>
  <si>
    <t xml:space="preserve">3,5,8</t>
  </si>
  <si>
    <t xml:space="preserve">ИЛ</t>
  </si>
  <si>
    <t xml:space="preserve">мониторинг</t>
  </si>
  <si>
    <t xml:space="preserve">Склад тары</t>
  </si>
  <si>
    <t xml:space="preserve">Склад моющих</t>
  </si>
  <si>
    <t xml:space="preserve">Цех раздевалки</t>
  </si>
  <si>
    <t xml:space="preserve">5,7,9</t>
  </si>
  <si>
    <t xml:space="preserve">Слесарка</t>
  </si>
  <si>
    <t xml:space="preserve">Пандус сырье</t>
  </si>
  <si>
    <t xml:space="preserve">Коридор входа</t>
  </si>
  <si>
    <t xml:space="preserve">Итого средств учета в помещениях </t>
  </si>
  <si>
    <t xml:space="preserve">КИУ</t>
  </si>
  <si>
    <t xml:space="preserve">Итого средств учета вдоль периметра забора</t>
  </si>
  <si>
    <t xml:space="preserve">1 контур защиты</t>
  </si>
  <si>
    <t xml:space="preserve">Итого инсектицидных ламп</t>
  </si>
  <si>
    <t xml:space="preserve">Итого средств:</t>
  </si>
  <si>
    <t xml:space="preserve">Количество «КИУ», в которых имеются погрызы приманки</t>
  </si>
  <si>
    <t xml:space="preserve">Количество ловушек с отловленными вредителями</t>
  </si>
  <si>
    <t xml:space="preserve">Итого отсутствует средства контроля 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</si>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</sst>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"/>
    <numFmt numFmtId="167" formatCode="@"/>
    <numFmt numFmtId="168" formatCode="0.00"/>
    <numFmt numFmtId="169" formatCode="dd/mm/yy"/>
  </numFmts>
  <fonts count="36">
    <font>
      <sz val="11"/>
      <color rgb="FF00000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sz val="11"/>
      <color rgb="FF000000"/>
      <name val="Nimbus Roman No9 L;Times New Roman"/>
      <family val="1"/>
      <charset val="1"/>
    </font>
    <font>
      <sz val="11"/>
      <color rgb="FF000000"/>
      <name val="Liberation Serif;Times New Roman"/>
      <family val="1"/>
      <charset val="1"/>
    </font>
    <font>
      <u val="single"/>
      <sz val="11"/>
      <color rgb="FF000000"/>
      <name val="Nimbus Roman No9 L;Times New Roman"/>
      <family val="1"/>
      <charset val="1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Arial Cyr"/>
      <family val="2"/>
      <charset val="204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b val="true"/>
      <sz val="10.5"/>
      <name val="Times New Roman"/>
      <family val="1"/>
      <charset val="1"/>
    </font>
    <font>
      <sz val="10.5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8"/>
      <color rgb="FF000000"/>
      <name val="Times new roman"/>
      <family val="1"/>
      <charset val="1"/>
    </font>
    <font>
      <sz val="6"/>
      <color rgb="FF000000"/>
      <name val="Times new roman"/>
      <family val="1"/>
      <charset val="1"/>
    </font>
    <font>
      <sz val="10"/>
      <color rgb="FF000000"/>
      <name val="Times New Roman1"/>
      <family val="0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8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fil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23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ome/pk/docs/&#1055;&#1045;&#1057;&#1058;&#1067;/&#1057;&#1040;&#1056;&#1040;&#1058;&#1054;&#1042;%20&#1048;%20&#1041;&#1040;&#1051;&#1040;&#1050;&#1054;&#1042;&#1054;%20/&#1086;&#1090;&#1095;&#1077;&#1090;&#1099;/&#1052;&#1103;&#1089;&#1085;&#1086;&#1081;%20&#1052;&#1072;&#1089;&#1090;&#1077;&#1088;%20&#1053;&#1045;&#1058;%20&#1069;&#1058;&#1048;&#1050;%20&#1058;&#1040;&#1056;&#1040;&#1050;%20&#1048;&#1051;%20+/&#1086;&#1090;&#1095;&#1077;&#1090;&#1099;/home/pk/docs/Link%20to%20docs/&#1055;&#1045;&#1057;&#1058;&#1067;/&#1057;&#1040;&#1056;&#1040;&#1058;&#1054;&#1042;%20&#1048;%20&#1041;&#1040;&#1051;&#1040;&#1050;&#1054;&#1042;&#1054;%20/&#1086;&#1090;&#1095;&#1077;&#1090;&#1099;/&#1052;&#1103;&#1089;&#1085;&#1086;&#1081;%20&#1052;&#1072;&#1089;&#1090;&#1077;&#1088;%20&#1053;&#1045;&#1058;%20&#1069;&#1058;&#1048;&#1050;%20&#1058;&#1040;&#1056;&#1040;&#1050;%20&#1048;&#1051;%20+/&#1086;&#1090;&#1095;&#1077;&#1090;&#1099;/home/pk/docs/&#1055;&#1045;&#1057;&#1058;&#1067;/&#1057;&#1040;&#1056;&#1040;&#1058;&#1054;&#1042;%20&#1048;%20&#1041;&#1040;&#1051;&#1040;&#1050;&#1054;&#1042;&#1054;%20/&#1086;&#1090;&#1095;&#1077;&#1090;&#1099;/&#1052;&#1103;&#1089;&#1085;&#1086;&#1081;%20&#1052;&#1072;&#1089;&#1090;&#1077;&#1088;%20&#1053;&#1045;&#1058;%20&#1069;&#1058;&#1048;&#1050;%20&#1058;&#1040;&#1056;&#1040;&#1050;%20&#1048;&#1051;/&#1086;&#1090;&#1095;&#1077;&#1090;&#1099;/home/pk/&#1056;&#1072;&#1073;&#1086;&#1095;&#1080;&#1081;%20&#1089;&#1090;&#1086;&#1083;/docs/&#1055;&#1045;&#1057;&#1058;&#1067;/&#1057;&#1040;&#1056;&#1040;&#1058;&#1054;&#1042;%20&#1048;%20&#1041;&#1040;&#1051;&#1040;&#1050;&#1054;&#1042;&#1054;%20/&#1052;&#1103;&#1089;&#1085;&#1086;&#1081;%20&#1052;&#1072;&#1089;&#1090;&#1077;&#1088;%20&#1053;&#1045;&#1058;%20&#1069;&#1058;&#1048;&#1050;%20&#1058;&#1040;&#1056;&#1040;&#1050;%20&#1048;&#1051;/&#1086;&#1090;&#1095;&#1077;&#1090;&#1099;/&#1085;&#1072;%20&#1089;&#1072;&#1081;&#1090;/home/pk/&#1056;&#1072;&#1073;&#1086;&#1095;&#1080;&#1081;%20&#1089;&#1090;&#1086;&#1083;/docs/&#1055;&#1045;&#1057;&#1058;&#1067;/&#1057;&#1040;&#1056;&#1040;&#1058;&#1054;&#1042;%20&#1048;%20&#1041;&#1040;&#1051;&#1040;&#1050;&#1054;&#1042;&#1054;%20/&#1057;&#1055;&#1050;%20&#1050;&#1091;&#1088;&#1085;&#1080;&#1082;&#1086;&#1074;%20&#1054;&#1054;&#1054;%20&#1089;&#1074;&#1077;&#1088;&#1080;&#1090;&#1100;%20&#1089;%20&#1082;&#1072;&#1088;&#1090;&#1086;&#1081;/&#1086;&#1090;&#1095;&#1077;&#1090;/&#1086;&#1090;&#1095;&#1077;&#1090;%20&#1087;&#1086;%20&#1087;&#1077;&#1089;&#1090;%20&#1082;&#1086;&#1085;&#1090;&#1088;&#1086;&#1083;&#1102;%20&#1089;&#1077;&#1085;&#1090;&#1103;&#1073;&#1088;&#1100;%202021.od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5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D8" activeCellId="0" sqref="D8"/>
    </sheetView>
  </sheetViews>
  <sheetFormatPr defaultColWidth="12.03515625" defaultRowHeight="13.8" zeroHeight="false" outlineLevelRow="0" outlineLevelCol="0"/>
  <cols>
    <col collapsed="false" customWidth="true" hidden="false" outlineLevel="0" max="1" min="1" style="0" width="15"/>
  </cols>
  <sheetData>
    <row r="2" customFormat="false" ht="13.8" hidden="false" customHeight="false" outlineLevel="0" collapsed="false">
      <c r="C2" s="1" t="s">
        <v>0</v>
      </c>
      <c r="D2" s="1"/>
      <c r="E2" s="1"/>
      <c r="F2" s="1"/>
      <c r="G2" s="1"/>
    </row>
    <row r="4" customFormat="false" ht="13.8" hidden="false" customHeight="false" outlineLevel="0" collapsed="false">
      <c r="A4" s="2"/>
      <c r="B4" s="2"/>
    </row>
    <row r="8" customFormat="false" ht="13.8" hidden="false" customHeight="false" outlineLevel="0" collapsed="false">
      <c r="C8" s="3" t="s">
        <v>1</v>
      </c>
      <c r="D8" s="4" t="s">
        <v>2</v>
      </c>
      <c r="E8" s="4"/>
      <c r="F8" s="4"/>
    </row>
    <row r="14" customFormat="false" ht="13.8" hidden="false" customHeight="false" outlineLevel="0" collapsed="false">
      <c r="A14" s="3" t="s">
        <v>3</v>
      </c>
      <c r="B14" s="3" t="s">
        <v>4</v>
      </c>
    </row>
    <row r="15" customFormat="false" ht="13.8" hidden="false" customHeight="false" outlineLevel="0" collapsed="false">
      <c r="A15" s="3" t="s">
        <v>5</v>
      </c>
      <c r="B15" s="5" t="s">
        <v>6</v>
      </c>
    </row>
    <row r="16" customFormat="false" ht="13.8" hidden="false" customHeight="false" outlineLevel="0" collapsed="false">
      <c r="A16" s="3" t="s">
        <v>7</v>
      </c>
      <c r="B16" s="6" t="s">
        <v>8</v>
      </c>
    </row>
    <row r="19" customFormat="false" ht="13.8" hidden="false" customHeight="false" outlineLevel="0" collapsed="false">
      <c r="A19" s="3" t="s">
        <v>9</v>
      </c>
    </row>
    <row r="20" customFormat="false" ht="13.8" hidden="false" customHeight="false" outlineLevel="0" collapsed="false">
      <c r="A20" s="3" t="s">
        <v>10</v>
      </c>
    </row>
    <row r="21" customFormat="false" ht="13.8" hidden="false" customHeight="false" outlineLevel="0" collapsed="false">
      <c r="A21" s="3" t="s">
        <v>11</v>
      </c>
    </row>
    <row r="22" customFormat="false" ht="13.8" hidden="false" customHeight="false" outlineLevel="0" collapsed="false">
      <c r="A22" s="3" t="s">
        <v>12</v>
      </c>
    </row>
    <row r="27" customFormat="false" ht="13.8" hidden="false" customHeight="false" outlineLevel="0" collapsed="false">
      <c r="A27" s="7"/>
      <c r="B27" s="7"/>
      <c r="C27" s="7"/>
    </row>
    <row r="28" customFormat="false" ht="13.8" hidden="false" customHeight="false" outlineLevel="0" collapsed="false">
      <c r="A28" s="8" t="s">
        <v>13</v>
      </c>
      <c r="B28" s="7"/>
      <c r="C28" s="7"/>
    </row>
    <row r="29" customFormat="false" ht="14.95" hidden="false" customHeight="true" outlineLevel="0" collapsed="false">
      <c r="A29" s="9" t="s">
        <v>14</v>
      </c>
      <c r="B29" s="9"/>
      <c r="C29" s="9"/>
      <c r="D29" s="3" t="s">
        <v>15</v>
      </c>
      <c r="E29" s="3"/>
    </row>
    <row r="30" customFormat="false" ht="13.8" hidden="false" customHeight="false" outlineLevel="0" collapsed="false">
      <c r="A30" s="7"/>
      <c r="B30" s="7"/>
      <c r="C30" s="7"/>
    </row>
    <row r="31" customFormat="false" ht="13.8" hidden="false" customHeight="false" outlineLevel="0" collapsed="false">
      <c r="A31" s="7"/>
      <c r="B31" s="7"/>
      <c r="C31" s="7"/>
    </row>
    <row r="32" customFormat="false" ht="13.8" hidden="false" customHeight="false" outlineLevel="0" collapsed="false">
      <c r="A32" s="7"/>
      <c r="B32" s="7"/>
      <c r="C32" s="7"/>
    </row>
    <row r="33" customFormat="false" ht="13.8" hidden="false" customHeight="false" outlineLevel="0" collapsed="false">
      <c r="A33" s="7"/>
      <c r="B33" s="7"/>
      <c r="C33" s="7"/>
    </row>
    <row r="34" customFormat="false" ht="13.8" hidden="false" customHeight="false" outlineLevel="0" collapsed="false">
      <c r="A34" s="8" t="s">
        <v>16</v>
      </c>
      <c r="B34" s="7"/>
      <c r="C34" s="7"/>
    </row>
    <row r="35" customFormat="false" ht="31.85" hidden="false" customHeight="true" outlineLevel="0" collapsed="false">
      <c r="A35" s="10" t="s">
        <v>17</v>
      </c>
      <c r="B35" s="10"/>
      <c r="C35" s="11"/>
      <c r="D35" s="3" t="s">
        <v>18</v>
      </c>
      <c r="E35" s="3"/>
    </row>
  </sheetData>
  <mergeCells count="3">
    <mergeCell ref="D8:F8"/>
    <mergeCell ref="A29:C29"/>
    <mergeCell ref="A35:B35"/>
  </mergeCells>
  <printOptions headings="false" gridLines="false" gridLinesSet="true" horizontalCentered="false" verticalCentered="false"/>
  <pageMargins left="0.616666666666667" right="0.213888888888889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9.3046875" defaultRowHeight="13.8" zeroHeight="false" outlineLevelRow="0" outlineLevelCol="0"/>
  <cols>
    <col collapsed="false" customWidth="false" hidden="false" outlineLevel="0" max="1" min="1" style="12" width="19.32"/>
    <col collapsed="false" customWidth="true" hidden="false" outlineLevel="0" max="2" min="2" style="12" width="11.59"/>
    <col collapsed="false" customWidth="true" hidden="false" outlineLevel="0" max="3" min="3" style="12" width="16.61"/>
    <col collapsed="false" customWidth="true" hidden="false" outlineLevel="0" max="4" min="4" style="12" width="12.67"/>
    <col collapsed="false" customWidth="true" hidden="false" outlineLevel="0" max="5" min="5" style="12" width="27.81"/>
    <col collapsed="false" customWidth="false" hidden="false" outlineLevel="0" max="1021" min="6" style="12" width="19.32"/>
    <col collapsed="false" customWidth="false" hidden="false" outlineLevel="0" max="1023" min="1022" style="13" width="19.32"/>
    <col collapsed="false" customWidth="true" hidden="false" outlineLevel="0" max="1024" min="1024" style="2" width="11.07"/>
  </cols>
  <sheetData>
    <row r="1" s="2" customFormat="true" ht="14.95" hidden="false" customHeight="true" outlineLevel="0" collapsed="false">
      <c r="A1" s="14" t="str">
        <f aca="false">Обложка!A19</f>
        <v>АКТ СДАЧИ ПРИЕМКИ РАБОТ</v>
      </c>
      <c r="B1" s="14"/>
      <c r="C1" s="14"/>
      <c r="D1" s="14"/>
      <c r="E1" s="14"/>
    </row>
    <row r="2" customFormat="false" ht="14.5" hidden="false" customHeight="false" outlineLevel="0" collapsed="false">
      <c r="A2" s="14" t="str">
        <f aca="false">Обложка!D8</f>
        <v>01.12.2021 — 31.12.2021</v>
      </c>
      <c r="B2" s="14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8" hidden="false" customHeight="false" outlineLevel="0" collapsed="false">
      <c r="A3" s="15" t="s">
        <v>3</v>
      </c>
      <c r="B3" s="16" t="s">
        <v>4</v>
      </c>
      <c r="C3" s="16"/>
      <c r="D3" s="16"/>
      <c r="E3" s="16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15" t="s">
        <v>5</v>
      </c>
      <c r="B4" s="17" t="s">
        <v>6</v>
      </c>
      <c r="C4" s="17"/>
      <c r="D4" s="17"/>
      <c r="E4" s="17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15" t="s">
        <v>7</v>
      </c>
      <c r="B5" s="18" t="s">
        <v>8</v>
      </c>
      <c r="C5" s="18"/>
      <c r="D5" s="18"/>
      <c r="E5" s="18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" hidden="false" customHeight="true" outlineLevel="0" collapsed="false">
      <c r="A6" s="19" t="s">
        <v>19</v>
      </c>
      <c r="B6" s="19"/>
      <c r="C6" s="19"/>
      <c r="D6" s="19"/>
      <c r="E6" s="19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20" customFormat="true" ht="20.25" hidden="false" customHeight="true" outlineLevel="0" collapsed="false">
      <c r="A7" s="19" t="str">
        <f aca="false">Обложка!D8</f>
        <v>01.12.2021 — 31.12.2021</v>
      </c>
      <c r="B7" s="19"/>
      <c r="C7" s="19"/>
      <c r="D7" s="19"/>
      <c r="E7" s="19"/>
      <c r="AMH7" s="21"/>
      <c r="AMI7" s="21"/>
      <c r="AMJ7" s="0"/>
    </row>
    <row r="8" customFormat="false" ht="14.65" hidden="false" customHeight="true" outlineLevel="0" collapsed="false">
      <c r="A8" s="22" t="s">
        <v>20</v>
      </c>
      <c r="B8" s="22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22" t="s">
        <v>21</v>
      </c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26" customFormat="true" ht="14.25" hidden="false" customHeight="true" outlineLevel="0" collapsed="false">
      <c r="A10" s="24" t="s">
        <v>22</v>
      </c>
      <c r="B10" s="24"/>
      <c r="C10" s="24"/>
      <c r="D10" s="24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customFormat="false" ht="14.25" hidden="false" customHeight="true" outlineLevel="0" collapsed="false">
      <c r="A11" s="27" t="s">
        <v>23</v>
      </c>
      <c r="B11" s="27"/>
      <c r="C11" s="27"/>
      <c r="D11" s="28" t="s">
        <v>24</v>
      </c>
      <c r="E11" s="29" t="n">
        <v>3200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27" t="s">
        <v>25</v>
      </c>
      <c r="B12" s="27"/>
      <c r="C12" s="27"/>
      <c r="D12" s="29" t="s">
        <v>26</v>
      </c>
      <c r="E12" s="29" t="n">
        <f aca="false">D16</f>
        <v>38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26" customFormat="true" ht="14.25" hidden="false" customHeight="true" outlineLevel="0" collapsed="false">
      <c r="A13" s="24" t="s">
        <v>27</v>
      </c>
      <c r="B13" s="24"/>
      <c r="C13" s="24"/>
      <c r="D13" s="24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</row>
    <row r="14" customFormat="false" ht="14.25" hidden="false" customHeight="true" outlineLevel="0" collapsed="false">
      <c r="A14" s="27" t="s">
        <v>28</v>
      </c>
      <c r="B14" s="27"/>
      <c r="C14" s="27"/>
      <c r="D14" s="28" t="s">
        <v>24</v>
      </c>
      <c r="E14" s="29" t="n">
        <v>1000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26" customFormat="true" ht="12.8" hidden="false" customHeight="false" outlineLevel="0" collapsed="false">
      <c r="A15" s="24" t="s">
        <v>29</v>
      </c>
      <c r="B15" s="24"/>
      <c r="C15" s="24"/>
      <c r="D15" s="24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</row>
    <row r="16" customFormat="false" ht="33.55" hidden="false" customHeight="false" outlineLevel="0" collapsed="false">
      <c r="A16" s="30" t="str">
        <f aca="false">контрольный_лист!A31</f>
        <v>Итого средств учета в помещениях</v>
      </c>
      <c r="B16" s="30" t="s">
        <v>30</v>
      </c>
      <c r="C16" s="31" t="str">
        <f aca="false">'[1]контрол лист'!C46</f>
        <v>КИУ</v>
      </c>
      <c r="D16" s="31" t="n">
        <f aca="false">контрольный_лист!F31</f>
        <v>38</v>
      </c>
      <c r="E16" s="24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32.5" hidden="false" customHeight="true" outlineLevel="0" collapsed="false">
      <c r="A17" s="30" t="str">
        <f aca="false">'[1]контрол лист'!A47</f>
        <v>Итого средств учета вдоль периметра забора</v>
      </c>
      <c r="B17" s="30" t="str">
        <f aca="false">'[1]контрол лист'!B47</f>
        <v>1 контур защиты</v>
      </c>
      <c r="C17" s="31" t="str">
        <f aca="false">'[1]контрол лист'!C47</f>
        <v>КИУ</v>
      </c>
      <c r="D17" s="31" t="n">
        <f aca="false">контрольный_лист!F32</f>
        <v>10</v>
      </c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7.15" hidden="false" customHeight="true" outlineLevel="0" collapsed="false">
      <c r="A18" s="30" t="str">
        <f aca="false">'[1]контрол лист'!A48</f>
        <v>Итого инсектицидных ламп</v>
      </c>
      <c r="B18" s="30" t="str">
        <f aca="false">'[1]контрол лист'!B48</f>
        <v>3 контур защиты</v>
      </c>
      <c r="C18" s="31" t="str">
        <f aca="false">'[1]контрол лист'!C48</f>
        <v>ИЛ</v>
      </c>
      <c r="D18" s="31" t="n">
        <v>10</v>
      </c>
      <c r="E18" s="24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4.65" hidden="false" customHeight="true" outlineLevel="0" collapsed="false">
      <c r="A19" s="30" t="str">
        <f aca="false">'[1]контрол лист'!A49</f>
        <v>Итого средств:</v>
      </c>
      <c r="B19" s="30"/>
      <c r="C19" s="31"/>
      <c r="D19" s="31" t="n">
        <f aca="false">SUM(D16:D18)</f>
        <v>58</v>
      </c>
      <c r="E19" s="24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s="26" customFormat="true" ht="14.95" hidden="false" customHeight="true" outlineLevel="0" collapsed="false">
      <c r="A20" s="32" t="s">
        <v>31</v>
      </c>
      <c r="B20" s="32"/>
      <c r="C20" s="32"/>
      <c r="D20" s="32"/>
      <c r="E20" s="32"/>
      <c r="F20" s="25"/>
      <c r="G20" s="2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</row>
    <row r="21" s="36" customFormat="true" ht="50" hidden="false" customHeight="true" outlineLevel="0" collapsed="false">
      <c r="A21" s="33" t="s">
        <v>32</v>
      </c>
      <c r="B21" s="33" t="s">
        <v>33</v>
      </c>
      <c r="C21" s="33" t="s">
        <v>34</v>
      </c>
      <c r="D21" s="34" t="s">
        <v>35</v>
      </c>
      <c r="E21" s="34" t="n">
        <f aca="false">D17*0.01</f>
        <v>0.1</v>
      </c>
      <c r="F21" s="35"/>
      <c r="G21" s="23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</row>
    <row r="22" customFormat="false" ht="49.5" hidden="false" customHeight="true" outlineLevel="0" collapsed="false">
      <c r="A22" s="37" t="s">
        <v>36</v>
      </c>
      <c r="B22" s="33" t="s">
        <v>37</v>
      </c>
      <c r="C22" s="33" t="s">
        <v>38</v>
      </c>
      <c r="D22" s="34" t="s">
        <v>35</v>
      </c>
      <c r="E22" s="34" t="n">
        <f aca="false">D16*0.002</f>
        <v>0.076</v>
      </c>
      <c r="F22" s="35"/>
      <c r="G22" s="23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s="26" customFormat="true" ht="14.65" hidden="false" customHeight="true" outlineLevel="0" collapsed="false">
      <c r="A23" s="38" t="s">
        <v>39</v>
      </c>
      <c r="B23" s="38"/>
      <c r="C23" s="38"/>
      <c r="D23" s="38" t="n">
        <f aca="false">SUM(D16:D18)</f>
        <v>58</v>
      </c>
      <c r="E23" s="38"/>
      <c r="F23" s="25"/>
      <c r="G23" s="23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</row>
    <row r="24" customFormat="false" ht="13.8" hidden="false" customHeight="false" outlineLevel="0" collapsed="false">
      <c r="A24" s="27" t="s">
        <v>23</v>
      </c>
      <c r="B24" s="27"/>
      <c r="C24" s="27"/>
      <c r="D24" s="28" t="s">
        <v>24</v>
      </c>
      <c r="E24" s="29" t="n">
        <f aca="false">E11</f>
        <v>3200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3.8" hidden="false" customHeight="false" outlineLevel="0" collapsed="false">
      <c r="A25" s="27" t="s">
        <v>40</v>
      </c>
      <c r="B25" s="27"/>
      <c r="C25" s="27"/>
      <c r="D25" s="29" t="s">
        <v>26</v>
      </c>
      <c r="E25" s="29" t="n">
        <f aca="false">D18</f>
        <v>10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20" customFormat="true" ht="13.8" hidden="false" customHeight="false" outlineLevel="0" collapsed="false">
      <c r="E26" s="39"/>
      <c r="AMH26" s="21"/>
      <c r="AMI26" s="21"/>
      <c r="AMJ26" s="0"/>
    </row>
    <row r="27" s="20" customFormat="true" ht="13.8" hidden="false" customHeight="false" outlineLevel="0" collapsed="false">
      <c r="A27" s="8" t="s">
        <v>13</v>
      </c>
      <c r="B27" s="7"/>
      <c r="C27" s="7"/>
      <c r="D27" s="0"/>
      <c r="E27" s="0"/>
      <c r="AMH27" s="21"/>
      <c r="AMI27" s="21"/>
      <c r="AMJ27" s="0"/>
    </row>
    <row r="28" customFormat="false" ht="14.5" hidden="false" customHeight="true" outlineLevel="0" collapsed="false">
      <c r="A28" s="9" t="s">
        <v>14</v>
      </c>
      <c r="B28" s="9"/>
      <c r="C28" s="9"/>
      <c r="D28" s="3" t="s">
        <v>15</v>
      </c>
      <c r="E28" s="39"/>
      <c r="AMH28" s="21"/>
      <c r="AMI28" s="21"/>
      <c r="AMJ28" s="0"/>
    </row>
    <row r="29" customFormat="false" ht="13.8" hidden="false" customHeight="false" outlineLevel="0" collapsed="false">
      <c r="A29" s="7"/>
      <c r="B29" s="7"/>
      <c r="C29" s="7"/>
      <c r="D29" s="0"/>
      <c r="E29" s="39"/>
      <c r="AMH29" s="21"/>
      <c r="AMI29" s="21"/>
      <c r="AMJ29" s="0"/>
    </row>
    <row r="30" customFormat="false" ht="13.8" hidden="false" customHeight="false" outlineLevel="0" collapsed="false">
      <c r="A30" s="7"/>
      <c r="B30" s="7"/>
      <c r="C30" s="7"/>
      <c r="D30" s="0"/>
      <c r="E30" s="39"/>
      <c r="AMH30" s="21"/>
      <c r="AMI30" s="21"/>
      <c r="AMJ30" s="0"/>
    </row>
    <row r="31" customFormat="false" ht="13.8" hidden="false" customHeight="false" outlineLevel="0" collapsed="false">
      <c r="A31" s="7"/>
      <c r="B31" s="7"/>
      <c r="C31" s="7"/>
      <c r="D31" s="0"/>
      <c r="E31" s="39"/>
      <c r="AMH31" s="21"/>
      <c r="AMI31" s="21"/>
      <c r="AMJ31" s="0"/>
    </row>
    <row r="32" customFormat="false" ht="13.8" hidden="false" customHeight="false" outlineLevel="0" collapsed="false">
      <c r="A32" s="7"/>
      <c r="B32" s="7"/>
      <c r="C32" s="7"/>
      <c r="D32" s="0"/>
      <c r="E32" s="39"/>
      <c r="AMH32" s="21"/>
      <c r="AMI32" s="21"/>
      <c r="AMJ32" s="0"/>
    </row>
    <row r="33" customFormat="false" ht="13.8" hidden="false" customHeight="false" outlineLevel="0" collapsed="false">
      <c r="A33" s="8" t="s">
        <v>16</v>
      </c>
      <c r="B33" s="7"/>
      <c r="C33" s="7"/>
      <c r="D33" s="0"/>
      <c r="E33" s="39"/>
      <c r="AMH33" s="21"/>
      <c r="AMI33" s="21"/>
      <c r="AMJ33" s="0"/>
    </row>
    <row r="34" customFormat="false" ht="28.45" hidden="false" customHeight="true" outlineLevel="0" collapsed="false">
      <c r="A34" s="10" t="s">
        <v>17</v>
      </c>
      <c r="B34" s="10"/>
      <c r="C34" s="11"/>
      <c r="D34" s="3" t="s">
        <v>18</v>
      </c>
      <c r="E34" s="39"/>
      <c r="AMH34" s="21"/>
      <c r="AMI34" s="21"/>
      <c r="AMJ34" s="0"/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1">
    <mergeCell ref="A1:E1"/>
    <mergeCell ref="A2:B2"/>
    <mergeCell ref="B3:E3"/>
    <mergeCell ref="B4:E4"/>
    <mergeCell ref="B5:E5"/>
    <mergeCell ref="A6:E6"/>
    <mergeCell ref="A7:E7"/>
    <mergeCell ref="A8:D8"/>
    <mergeCell ref="A9:E9"/>
    <mergeCell ref="A10:E10"/>
    <mergeCell ref="A11:C11"/>
    <mergeCell ref="A12:C12"/>
    <mergeCell ref="A13:E13"/>
    <mergeCell ref="A14:C14"/>
    <mergeCell ref="A15:E15"/>
    <mergeCell ref="A20:E20"/>
    <mergeCell ref="A23:E23"/>
    <mergeCell ref="A24:C24"/>
    <mergeCell ref="A25:C25"/>
    <mergeCell ref="A28:C28"/>
    <mergeCell ref="A34:B34"/>
  </mergeCells>
  <printOptions headings="false" gridLines="false" gridLinesSet="true" horizontalCentered="false" verticalCentered="false"/>
  <pageMargins left="0.23125" right="0.1125" top="0.236111111111111" bottom="0.472222222222222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24" colorId="64" zoomScale="100" zoomScaleNormal="100" zoomScalePageLayoutView="100" workbookViewId="0">
      <selection pane="topLeft" activeCell="A2" activeCellId="0" sqref="A2"/>
    </sheetView>
  </sheetViews>
  <sheetFormatPr defaultColWidth="13.51953125" defaultRowHeight="13.8" zeroHeight="false" outlineLevelRow="0" outlineLevelCol="0"/>
  <cols>
    <col collapsed="false" customWidth="true" hidden="false" outlineLevel="0" max="1" min="1" style="0" width="6.03"/>
    <col collapsed="false" customWidth="true" hidden="false" outlineLevel="0" max="2" min="2" style="0" width="18.58"/>
    <col collapsed="false" customWidth="true" hidden="false" outlineLevel="0" max="3" min="3" style="0" width="10.72"/>
    <col collapsed="false" customWidth="true" hidden="false" outlineLevel="0" max="4" min="4" style="0" width="5.17"/>
    <col collapsed="false" customWidth="true" hidden="false" outlineLevel="0" max="5" min="5" style="0" width="21.53"/>
    <col collapsed="false" customWidth="true" hidden="false" outlineLevel="0" max="6" min="6" style="0" width="24.12"/>
    <col collapsed="false" customWidth="false" hidden="false" outlineLevel="0" max="1022" min="7" style="40" width="13.53"/>
    <col collapsed="false" customWidth="true" hidden="false" outlineLevel="0" max="1023" min="1023" style="40" width="16"/>
    <col collapsed="false" customWidth="true" hidden="false" outlineLevel="0" max="1024" min="1024" style="0" width="10.72"/>
  </cols>
  <sheetData>
    <row r="1" customFormat="false" ht="13.8" hidden="false" customHeight="false" outlineLevel="0" collapsed="false">
      <c r="A1" s="41" t="str">
        <f aca="false">Обложка!A20</f>
        <v>ОЦЕНКА ЭФФЕКТИВНОСТИ РАБОТ ПО ДЕРАТИЗАЦИИ ДЕЗИНСЕКЦИИ</v>
      </c>
      <c r="B1" s="41"/>
      <c r="C1" s="41"/>
      <c r="D1" s="41"/>
      <c r="E1" s="41"/>
      <c r="F1" s="41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42" t="s">
        <v>41</v>
      </c>
      <c r="B2" s="42"/>
      <c r="C2" s="42"/>
      <c r="D2" s="43"/>
      <c r="E2" s="43"/>
      <c r="F2" s="44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s="47" customFormat="true" ht="12.8" hidden="false" customHeight="true" outlineLevel="0" collapsed="false">
      <c r="A3" s="45" t="s">
        <v>42</v>
      </c>
      <c r="B3" s="46" t="s">
        <v>43</v>
      </c>
      <c r="C3" s="46"/>
      <c r="D3" s="46"/>
      <c r="E3" s="46" t="s">
        <v>44</v>
      </c>
      <c r="F3" s="46" t="s">
        <v>39</v>
      </c>
      <c r="AMJ3" s="0"/>
    </row>
    <row r="4" s="47" customFormat="true" ht="13.8" hidden="false" customHeight="false" outlineLevel="0" collapsed="false">
      <c r="A4" s="42" t="s">
        <v>45</v>
      </c>
      <c r="B4" s="42"/>
      <c r="C4" s="42"/>
      <c r="D4" s="42"/>
      <c r="E4" s="42"/>
      <c r="F4" s="42"/>
      <c r="AMJ4" s="0"/>
    </row>
    <row r="5" s="47" customFormat="true" ht="12.8" hidden="false" customHeight="true" outlineLevel="0" collapsed="false">
      <c r="A5" s="45" t="s">
        <v>46</v>
      </c>
      <c r="B5" s="48" t="s">
        <v>47</v>
      </c>
      <c r="C5" s="48"/>
      <c r="D5" s="48"/>
      <c r="E5" s="46" t="n">
        <v>3200</v>
      </c>
      <c r="F5" s="46" t="n">
        <v>3200</v>
      </c>
      <c r="AMJ5" s="0"/>
    </row>
    <row r="6" s="47" customFormat="true" ht="12.8" hidden="false" customHeight="true" outlineLevel="0" collapsed="false">
      <c r="A6" s="49" t="s">
        <v>48</v>
      </c>
      <c r="B6" s="49"/>
      <c r="C6" s="49"/>
      <c r="D6" s="49"/>
      <c r="E6" s="49"/>
      <c r="F6" s="49"/>
      <c r="AMJ6" s="0"/>
    </row>
    <row r="7" s="47" customFormat="true" ht="12.8" hidden="false" customHeight="true" outlineLevel="0" collapsed="false">
      <c r="A7" s="50" t="s">
        <v>49</v>
      </c>
      <c r="B7" s="51" t="s">
        <v>50</v>
      </c>
      <c r="C7" s="51"/>
      <c r="D7" s="51"/>
      <c r="E7" s="52" t="n">
        <f aca="false">E13+E14</f>
        <v>48</v>
      </c>
      <c r="F7" s="52" t="n">
        <f aca="false">контрольный_лист!F33</f>
        <v>10</v>
      </c>
      <c r="AMJ7" s="0"/>
    </row>
    <row r="8" s="47" customFormat="true" ht="13.8" hidden="false" customHeight="true" outlineLevel="0" collapsed="false">
      <c r="A8" s="45" t="s">
        <v>51</v>
      </c>
      <c r="B8" s="51" t="s">
        <v>52</v>
      </c>
      <c r="C8" s="51"/>
      <c r="D8" s="48"/>
      <c r="E8" s="46" t="n">
        <f aca="false">контрольный_лист!G36</f>
        <v>3</v>
      </c>
      <c r="F8" s="46" t="n">
        <v>0</v>
      </c>
      <c r="AMJ8" s="0"/>
    </row>
    <row r="9" s="47" customFormat="true" ht="28.15" hidden="false" customHeight="true" outlineLevel="0" collapsed="false">
      <c r="A9" s="45" t="s">
        <v>53</v>
      </c>
      <c r="B9" s="48" t="s">
        <v>54</v>
      </c>
      <c r="C9" s="48"/>
      <c r="D9" s="48"/>
      <c r="E9" s="53" t="n">
        <f aca="false">100-E8*100/E5</f>
        <v>99.90625</v>
      </c>
      <c r="F9" s="53" t="n">
        <f aca="false">100-F8*100/F5</f>
        <v>100</v>
      </c>
      <c r="AMJ9" s="0"/>
    </row>
    <row r="10" s="47" customFormat="true" ht="13.8" hidden="false" customHeight="false" outlineLevel="0" collapsed="false">
      <c r="A10" s="42" t="s">
        <v>55</v>
      </c>
      <c r="B10" s="42"/>
      <c r="C10" s="42"/>
      <c r="D10" s="42"/>
      <c r="E10" s="42"/>
      <c r="F10" s="42"/>
      <c r="AMJ10" s="0"/>
    </row>
    <row r="11" s="47" customFormat="true" ht="97.8" hidden="false" customHeight="true" outlineLevel="0" collapsed="false">
      <c r="A11" s="45" t="s">
        <v>56</v>
      </c>
      <c r="B11" s="48" t="s">
        <v>57</v>
      </c>
      <c r="C11" s="48"/>
      <c r="D11" s="48"/>
      <c r="E11" s="48" t="s">
        <v>58</v>
      </c>
      <c r="F11" s="48" t="s">
        <v>59</v>
      </c>
      <c r="H11" s="42"/>
      <c r="I11" s="42"/>
      <c r="J11" s="42"/>
      <c r="K11" s="42"/>
      <c r="L11" s="42"/>
      <c r="M11" s="42"/>
      <c r="AMJ11" s="0"/>
    </row>
    <row r="12" s="47" customFormat="true" ht="89.9" hidden="false" customHeight="true" outlineLevel="0" collapsed="false">
      <c r="A12" s="45" t="s">
        <v>60</v>
      </c>
      <c r="B12" s="48" t="s">
        <v>61</v>
      </c>
      <c r="C12" s="48"/>
      <c r="D12" s="48"/>
      <c r="E12" s="48" t="s">
        <v>62</v>
      </c>
      <c r="F12" s="48" t="s">
        <v>63</v>
      </c>
      <c r="H12" s="54"/>
      <c r="I12" s="55"/>
      <c r="J12" s="55"/>
      <c r="K12" s="55"/>
      <c r="L12" s="56"/>
      <c r="M12" s="56"/>
      <c r="AMJ12" s="0"/>
    </row>
    <row r="13" s="47" customFormat="true" ht="26" hidden="false" customHeight="false" outlineLevel="0" collapsed="false">
      <c r="A13" s="45" t="s">
        <v>64</v>
      </c>
      <c r="B13" s="48" t="str">
        <f aca="false">контрольный_лист!A31</f>
        <v>Итого средств учета в помещениях</v>
      </c>
      <c r="C13" s="48" t="str">
        <f aca="false">контрольный_лист!B31</f>
        <v>3 контур защиты</v>
      </c>
      <c r="D13" s="48" t="str">
        <f aca="false">контрольный_лист!C31</f>
        <v>КИУ</v>
      </c>
      <c r="E13" s="46" t="n">
        <f aca="false">контрольный_лист!F31</f>
        <v>38</v>
      </c>
      <c r="F13" s="46" t="s">
        <v>65</v>
      </c>
      <c r="H13" s="54"/>
      <c r="I13" s="55"/>
      <c r="J13" s="55"/>
      <c r="K13" s="57"/>
      <c r="L13" s="56"/>
      <c r="M13" s="56"/>
      <c r="AMJ13" s="0"/>
    </row>
    <row r="14" s="47" customFormat="true" ht="33.5" hidden="false" customHeight="true" outlineLevel="0" collapsed="false">
      <c r="A14" s="45" t="s">
        <v>66</v>
      </c>
      <c r="B14" s="48" t="str">
        <f aca="false">контрольный_лист!A32</f>
        <v>Итого средств учета вдоль периметра забора</v>
      </c>
      <c r="C14" s="48" t="str">
        <f aca="false">контрольный_лист!B32</f>
        <v>1 контур защиты</v>
      </c>
      <c r="D14" s="48" t="str">
        <f aca="false">контрольный_лист!C32</f>
        <v>КИУ</v>
      </c>
      <c r="E14" s="46" t="n">
        <f aca="false">контрольный_лист!F32</f>
        <v>10</v>
      </c>
      <c r="F14" s="46" t="s">
        <v>65</v>
      </c>
      <c r="H14" s="54"/>
      <c r="I14" s="57"/>
      <c r="J14" s="57"/>
      <c r="K14" s="57"/>
      <c r="L14" s="58"/>
      <c r="M14" s="58"/>
      <c r="AMJ14" s="0"/>
    </row>
    <row r="15" s="47" customFormat="true" ht="26" hidden="false" customHeight="false" outlineLevel="0" collapsed="false">
      <c r="A15" s="45" t="s">
        <v>67</v>
      </c>
      <c r="B15" s="48" t="str">
        <f aca="false">контрольный_лист!A33</f>
        <v>Итого инсектицидных ламп</v>
      </c>
      <c r="C15" s="48" t="str">
        <f aca="false">контрольный_лист!B33</f>
        <v>3 контур защиты</v>
      </c>
      <c r="D15" s="48" t="str">
        <f aca="false">контрольный_лист!C33</f>
        <v>ИЛ</v>
      </c>
      <c r="E15" s="46" t="s">
        <v>65</v>
      </c>
      <c r="F15" s="46" t="n">
        <v>10</v>
      </c>
      <c r="H15" s="40"/>
      <c r="I15" s="40"/>
      <c r="J15" s="40"/>
      <c r="K15" s="40"/>
      <c r="L15" s="40"/>
      <c r="M15" s="40"/>
      <c r="AMJ15" s="0"/>
    </row>
    <row r="16" customFormat="false" ht="13.8" hidden="false" customHeight="false" outlineLevel="0" collapsed="false">
      <c r="A16" s="59" t="s">
        <v>68</v>
      </c>
      <c r="B16" s="59"/>
      <c r="C16" s="59"/>
      <c r="D16" s="59"/>
      <c r="E16" s="59"/>
      <c r="F16" s="59"/>
    </row>
    <row r="17" customFormat="false" ht="39" hidden="false" customHeight="true" outlineLevel="0" collapsed="false">
      <c r="A17" s="45" t="s">
        <v>69</v>
      </c>
      <c r="B17" s="48" t="s">
        <v>70</v>
      </c>
      <c r="C17" s="48"/>
      <c r="D17" s="48"/>
      <c r="E17" s="48" t="s">
        <v>71</v>
      </c>
      <c r="F17" s="46" t="s">
        <v>65</v>
      </c>
    </row>
    <row r="18" customFormat="false" ht="50.35" hidden="false" customHeight="true" outlineLevel="0" collapsed="false">
      <c r="A18" s="45" t="s">
        <v>72</v>
      </c>
      <c r="B18" s="48" t="s">
        <v>73</v>
      </c>
      <c r="C18" s="48"/>
      <c r="D18" s="48"/>
      <c r="E18" s="48" t="s">
        <v>74</v>
      </c>
      <c r="F18" s="46" t="s">
        <v>65</v>
      </c>
    </row>
    <row r="19" customFormat="false" ht="13.8" hidden="false" customHeight="false" outlineLevel="0" collapsed="false">
      <c r="A19" s="59" t="s">
        <v>75</v>
      </c>
      <c r="B19" s="59"/>
      <c r="C19" s="59"/>
      <c r="D19" s="59"/>
      <c r="E19" s="59"/>
      <c r="F19" s="59"/>
    </row>
    <row r="20" customFormat="false" ht="19.95" hidden="false" customHeight="true" outlineLevel="0" collapsed="false">
      <c r="A20" s="45" t="s">
        <v>76</v>
      </c>
      <c r="B20" s="48" t="s">
        <v>77</v>
      </c>
      <c r="C20" s="48"/>
      <c r="D20" s="48"/>
      <c r="E20" s="46" t="s">
        <v>78</v>
      </c>
      <c r="F20" s="46" t="s">
        <v>78</v>
      </c>
    </row>
    <row r="21" customFormat="false" ht="23.7" hidden="false" customHeight="true" outlineLevel="0" collapsed="false">
      <c r="A21" s="45" t="s">
        <v>79</v>
      </c>
      <c r="B21" s="48" t="s">
        <v>80</v>
      </c>
      <c r="C21" s="48"/>
      <c r="D21" s="48"/>
      <c r="E21" s="46"/>
      <c r="F21" s="46"/>
    </row>
    <row r="22" customFormat="false" ht="12.8" hidden="false" customHeight="true" outlineLevel="0" collapsed="false">
      <c r="A22" s="45" t="s">
        <v>81</v>
      </c>
      <c r="B22" s="48" t="s">
        <v>82</v>
      </c>
      <c r="C22" s="48"/>
      <c r="D22" s="48"/>
      <c r="E22" s="46"/>
      <c r="F22" s="46"/>
    </row>
    <row r="23" customFormat="false" ht="13.8" hidden="false" customHeight="false" outlineLevel="0" collapsed="false">
      <c r="A23" s="42" t="s">
        <v>83</v>
      </c>
      <c r="B23" s="42"/>
      <c r="C23" s="42"/>
      <c r="D23" s="42"/>
      <c r="E23" s="42"/>
      <c r="F23" s="42"/>
    </row>
    <row r="24" customFormat="false" ht="41.95" hidden="false" customHeight="true" outlineLevel="0" collapsed="false">
      <c r="A24" s="45" t="s">
        <v>84</v>
      </c>
      <c r="B24" s="46" t="s">
        <v>85</v>
      </c>
      <c r="C24" s="46"/>
      <c r="D24" s="46"/>
      <c r="E24" s="46"/>
      <c r="F24" s="46"/>
    </row>
    <row r="25" customFormat="false" ht="13.8" hidden="false" customHeight="false" outlineLevel="0" collapsed="false">
      <c r="A25" s="60"/>
      <c r="B25" s="61"/>
      <c r="C25" s="61"/>
      <c r="D25" s="61"/>
      <c r="E25" s="62"/>
      <c r="F25" s="63"/>
    </row>
    <row r="26" customFormat="false" ht="13.8" hidden="false" customHeight="false" outlineLevel="0" collapsed="false">
      <c r="A26" s="60"/>
      <c r="B26" s="35" t="str">
        <f aca="false">[1]Обложка!A28</f>
        <v>Составил:</v>
      </c>
      <c r="C26" s="64"/>
      <c r="D26" s="64"/>
      <c r="E26" s="64"/>
      <c r="F26" s="65" t="str">
        <f aca="false">[1]Обложка!E29</f>
        <v>Руденко В.Н.</v>
      </c>
    </row>
    <row r="27" customFormat="false" ht="35" hidden="false" customHeight="false" outlineLevel="0" collapsed="false">
      <c r="A27" s="60"/>
      <c r="B27" s="35" t="str">
        <f aca="false">[1]Обложка!A29</f>
        <v>Специалист по пест контролю ООО «Альфадез»</v>
      </c>
      <c r="C27" s="66"/>
      <c r="D27" s="65"/>
      <c r="E27" s="67"/>
      <c r="F27" s="67"/>
    </row>
    <row r="29" customFormat="false" ht="13.8" hidden="false" customHeight="false" outlineLevel="0" collapsed="false">
      <c r="B29" s="8" t="s">
        <v>16</v>
      </c>
      <c r="C29" s="7"/>
      <c r="D29" s="7"/>
    </row>
    <row r="30" customFormat="false" ht="24" hidden="false" customHeight="true" outlineLevel="0" collapsed="false">
      <c r="B30" s="10" t="s">
        <v>17</v>
      </c>
      <c r="C30" s="10"/>
      <c r="D30" s="11"/>
      <c r="E30" s="3" t="s">
        <v>18</v>
      </c>
    </row>
    <row r="1048576" customFormat="false" ht="12.8" hidden="false" customHeight="false" outlineLevel="0" collapsed="false"/>
  </sheetData>
  <mergeCells count="28">
    <mergeCell ref="A1:F1"/>
    <mergeCell ref="A2:C2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H11:M11"/>
    <mergeCell ref="B12:D12"/>
    <mergeCell ref="I12:K12"/>
    <mergeCell ref="I13:J13"/>
    <mergeCell ref="I14:K14"/>
    <mergeCell ref="A16:F16"/>
    <mergeCell ref="B17:D17"/>
    <mergeCell ref="B18:D18"/>
    <mergeCell ref="A19:F19"/>
    <mergeCell ref="B20:D20"/>
    <mergeCell ref="E20:E22"/>
    <mergeCell ref="F20:F22"/>
    <mergeCell ref="B21:D21"/>
    <mergeCell ref="B22:D22"/>
    <mergeCell ref="A23:F23"/>
    <mergeCell ref="B24:F24"/>
    <mergeCell ref="B30:C30"/>
  </mergeCells>
  <printOptions headings="false" gridLines="false" gridLinesSet="true" horizontalCentered="false" verticalCentered="false"/>
  <pageMargins left="0.4875" right="0.234027777777778" top="0.39375" bottom="0.372222222222222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7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H27" activeCellId="0" sqref="H27"/>
    </sheetView>
  </sheetViews>
  <sheetFormatPr defaultColWidth="15.984375" defaultRowHeight="13.8" zeroHeight="false" outlineLevelRow="0" outlineLevelCol="0"/>
  <cols>
    <col collapsed="false" customWidth="true" hidden="false" outlineLevel="0" max="1" min="1" style="68" width="22.4"/>
    <col collapsed="false" customWidth="true" hidden="false" outlineLevel="0" max="2" min="2" style="69" width="10.09"/>
    <col collapsed="false" customWidth="true" hidden="false" outlineLevel="0" max="3" min="3" style="70" width="9.6"/>
    <col collapsed="false" customWidth="true" hidden="false" outlineLevel="0" max="4" min="4" style="71" width="7.26"/>
    <col collapsed="false" customWidth="true" hidden="false" outlineLevel="0" max="5" min="5" style="70" width="9.72"/>
    <col collapsed="false" customWidth="false" hidden="false" outlineLevel="0" max="1021" min="6" style="70" width="16"/>
    <col collapsed="false" customWidth="true" hidden="false" outlineLevel="0" max="1023" min="1022" style="0" width="10.72"/>
    <col collapsed="false" customWidth="true" hidden="false" outlineLevel="0" max="1024" min="1024" style="0" width="10.5"/>
  </cols>
  <sheetData>
    <row r="1" s="2" customFormat="true" ht="35.5" hidden="false" customHeight="true" outlineLevel="0" collapsed="false">
      <c r="A1" s="14" t="str">
        <f aca="false">Обложка!A21</f>
        <v>ГРАФИК ОСМОТРА СРЕДСТВ КОНТРОЛЯ ДЕРАТИЗАЦИИ, ДЕЗИНСЕКЦИИ</v>
      </c>
      <c r="B1" s="14"/>
      <c r="C1" s="14"/>
      <c r="D1" s="14"/>
      <c r="E1" s="14"/>
      <c r="AMH1" s="0"/>
      <c r="AMI1" s="0"/>
      <c r="AMJ1" s="0"/>
    </row>
    <row r="2" customFormat="false" ht="13.8" hidden="false" customHeight="false" outlineLevel="0" collapsed="false">
      <c r="A2" s="72" t="str">
        <f aca="false">Обложка!D8</f>
        <v>01.12.2021 — 31.12.2021</v>
      </c>
      <c r="B2" s="73"/>
      <c r="C2" s="68"/>
      <c r="D2" s="73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</row>
    <row r="3" customFormat="false" ht="22.35" hidden="false" customHeight="false" outlineLevel="0" collapsed="false">
      <c r="A3" s="74" t="s">
        <v>86</v>
      </c>
      <c r="B3" s="74" t="s">
        <v>87</v>
      </c>
      <c r="C3" s="74" t="s">
        <v>88</v>
      </c>
      <c r="D3" s="74" t="s">
        <v>89</v>
      </c>
      <c r="E3" s="74" t="s">
        <v>44</v>
      </c>
      <c r="F3" s="74" t="s">
        <v>44</v>
      </c>
      <c r="G3" s="74" t="s">
        <v>44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</row>
    <row r="4" customFormat="false" ht="13.8" hidden="false" customHeight="false" outlineLevel="0" collapsed="false">
      <c r="A4" s="75" t="str">
        <f aca="false">контрольный_лист!A4</f>
        <v>Зам</v>
      </c>
      <c r="B4" s="75" t="n">
        <f aca="false">контрольный_лист!B4</f>
        <v>47</v>
      </c>
      <c r="C4" s="75" t="str">
        <f aca="false">контрольный_лист!C4</f>
        <v>пищевые</v>
      </c>
      <c r="D4" s="75" t="str">
        <f aca="false">контрольный_лист!D4</f>
        <v>Киу</v>
      </c>
      <c r="E4" s="76" t="n">
        <v>44543</v>
      </c>
      <c r="F4" s="74" t="n">
        <v>44551</v>
      </c>
      <c r="G4" s="77" t="n">
        <v>44558</v>
      </c>
      <c r="H4" s="78"/>
      <c r="I4" s="79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</row>
    <row r="5" customFormat="false" ht="13.8" hidden="false" customHeight="false" outlineLevel="0" collapsed="false">
      <c r="A5" s="75" t="str">
        <f aca="false">контрольный_лист!A5</f>
        <v>Зона отгрузки</v>
      </c>
      <c r="B5" s="75" t="str">
        <f aca="false">контрольный_лист!B5</f>
        <v>13-15</v>
      </c>
      <c r="C5" s="75" t="str">
        <f aca="false">контрольный_лист!C5</f>
        <v>пищевые</v>
      </c>
      <c r="D5" s="75" t="str">
        <f aca="false">контрольный_лист!D5</f>
        <v>Киу</v>
      </c>
      <c r="E5" s="76" t="n">
        <v>44543</v>
      </c>
      <c r="F5" s="74" t="n">
        <v>44551</v>
      </c>
      <c r="G5" s="77" t="n">
        <v>44558</v>
      </c>
      <c r="H5" s="78"/>
      <c r="I5" s="79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</row>
    <row r="6" customFormat="false" ht="13.8" hidden="false" customHeight="false" outlineLevel="0" collapsed="false">
      <c r="A6" s="75" t="str">
        <f aca="false">контрольный_лист!A6</f>
        <v>Курилка</v>
      </c>
      <c r="B6" s="75" t="n">
        <f aca="false">контрольный_лист!B6</f>
        <v>21</v>
      </c>
      <c r="C6" s="75" t="str">
        <f aca="false">контрольный_лист!C6</f>
        <v>пищевые</v>
      </c>
      <c r="D6" s="75" t="str">
        <f aca="false">контрольный_лист!D6</f>
        <v>Киу</v>
      </c>
      <c r="E6" s="76" t="n">
        <v>44543</v>
      </c>
      <c r="F6" s="74" t="n">
        <v>44551</v>
      </c>
      <c r="G6" s="77" t="n">
        <v>44558</v>
      </c>
      <c r="H6" s="78"/>
      <c r="I6" s="79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</row>
    <row r="7" customFormat="false" ht="13.8" hidden="false" customHeight="false" outlineLevel="0" collapsed="false">
      <c r="A7" s="75" t="str">
        <f aca="false">контрольный_лист!A7</f>
        <v>охлаждение</v>
      </c>
      <c r="B7" s="75" t="n">
        <f aca="false">контрольный_лист!B7</f>
        <v>43</v>
      </c>
      <c r="C7" s="75" t="str">
        <f aca="false">контрольный_лист!C7</f>
        <v>пищевые</v>
      </c>
      <c r="D7" s="75" t="str">
        <f aca="false">контрольный_лист!D7</f>
        <v>Киу</v>
      </c>
      <c r="E7" s="76" t="n">
        <v>44543</v>
      </c>
      <c r="F7" s="74" t="n">
        <v>44551</v>
      </c>
      <c r="G7" s="77" t="n">
        <v>44558</v>
      </c>
      <c r="H7" s="78"/>
      <c r="I7" s="79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</row>
    <row r="8" customFormat="false" ht="13.8" hidden="false" customHeight="false" outlineLevel="0" collapsed="false">
      <c r="A8" s="75" t="str">
        <f aca="false">контрольный_лист!A8</f>
        <v>охлаждение</v>
      </c>
      <c r="B8" s="75" t="n">
        <f aca="false">контрольный_лист!B8</f>
        <v>16.18</v>
      </c>
      <c r="C8" s="75" t="str">
        <f aca="false">контрольный_лист!C8</f>
        <v>пищевые</v>
      </c>
      <c r="D8" s="75" t="str">
        <f aca="false">контрольный_лист!D8</f>
        <v>Киу</v>
      </c>
      <c r="E8" s="76" t="n">
        <v>44543</v>
      </c>
      <c r="F8" s="74" t="n">
        <v>44551</v>
      </c>
      <c r="G8" s="77" t="n">
        <v>44558</v>
      </c>
      <c r="H8" s="78"/>
      <c r="I8" s="79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</row>
    <row r="9" customFormat="false" ht="13.8" hidden="false" customHeight="false" outlineLevel="0" collapsed="false">
      <c r="A9" s="75" t="str">
        <f aca="false">контрольный_лист!A9</f>
        <v>Пандус</v>
      </c>
      <c r="B9" s="75" t="n">
        <f aca="false">контрольный_лист!B9</f>
        <v>24</v>
      </c>
      <c r="C9" s="75" t="str">
        <f aca="false">контрольный_лист!C9</f>
        <v>пищевые</v>
      </c>
      <c r="D9" s="75" t="str">
        <f aca="false">контрольный_лист!D9</f>
        <v>Киу</v>
      </c>
      <c r="E9" s="76" t="n">
        <v>44543</v>
      </c>
      <c r="F9" s="74" t="n">
        <v>44551</v>
      </c>
      <c r="G9" s="77" t="n">
        <v>44558</v>
      </c>
      <c r="H9" s="78"/>
      <c r="I9" s="79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</row>
    <row r="10" customFormat="false" ht="13.8" hidden="false" customHeight="false" outlineLevel="0" collapsed="false">
      <c r="A10" s="75" t="str">
        <f aca="false">контрольный_лист!A10</f>
        <v>Пресс картона</v>
      </c>
      <c r="B10" s="75" t="n">
        <f aca="false">контрольный_лист!B10</f>
        <v>22</v>
      </c>
      <c r="C10" s="75" t="str">
        <f aca="false">контрольный_лист!C10</f>
        <v>пищевые</v>
      </c>
      <c r="D10" s="75" t="str">
        <f aca="false">контрольный_лист!D10</f>
        <v>Киу</v>
      </c>
      <c r="E10" s="76" t="n">
        <v>44543</v>
      </c>
      <c r="F10" s="74" t="n">
        <v>44551</v>
      </c>
      <c r="G10" s="77" t="n">
        <v>44558</v>
      </c>
      <c r="H10" s="78"/>
      <c r="I10" s="79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</row>
    <row r="11" customFormat="false" ht="13.8" hidden="false" customHeight="false" outlineLevel="0" collapsed="false">
      <c r="A11" s="75" t="str">
        <f aca="false">контрольный_лист!A11</f>
        <v>Раздевалка</v>
      </c>
      <c r="B11" s="75" t="n">
        <f aca="false">контрольный_лист!B11</f>
        <v>31.32</v>
      </c>
      <c r="C11" s="75" t="str">
        <f aca="false">контрольный_лист!C11</f>
        <v>пищевые</v>
      </c>
      <c r="D11" s="75" t="str">
        <f aca="false">контрольный_лист!D11</f>
        <v>Киу</v>
      </c>
      <c r="E11" s="76" t="n">
        <v>44543</v>
      </c>
      <c r="F11" s="74" t="n">
        <v>44551</v>
      </c>
      <c r="G11" s="77" t="n">
        <v>44558</v>
      </c>
      <c r="H11" s="78"/>
      <c r="I11" s="79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</row>
    <row r="12" customFormat="false" ht="23.85" hidden="false" customHeight="false" outlineLevel="0" collapsed="false">
      <c r="A12" s="75" t="str">
        <f aca="false">контрольный_лист!A12</f>
        <v>Распаковка продукции перед прессом картона</v>
      </c>
      <c r="B12" s="75" t="n">
        <f aca="false">контрольный_лист!B12</f>
        <v>26</v>
      </c>
      <c r="C12" s="75" t="str">
        <f aca="false">контрольный_лист!C12</f>
        <v>пищевые</v>
      </c>
      <c r="D12" s="75" t="str">
        <f aca="false">контрольный_лист!D12</f>
        <v>Киу</v>
      </c>
      <c r="E12" s="76" t="n">
        <v>44543</v>
      </c>
      <c r="F12" s="74" t="n">
        <v>44551</v>
      </c>
      <c r="G12" s="77" t="n">
        <v>44558</v>
      </c>
      <c r="H12" s="78"/>
      <c r="I12" s="79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</row>
    <row r="13" customFormat="false" ht="13.8" hidden="false" customHeight="false" outlineLevel="0" collapsed="false">
      <c r="A13" s="75" t="str">
        <f aca="false">контрольный_лист!A13</f>
        <v>Склад гофры</v>
      </c>
      <c r="B13" s="75" t="n">
        <f aca="false">контрольный_лист!B13</f>
        <v>17</v>
      </c>
      <c r="C13" s="75" t="str">
        <f aca="false">контрольный_лист!C13</f>
        <v>пищевые</v>
      </c>
      <c r="D13" s="75" t="str">
        <f aca="false">контрольный_лист!D13</f>
        <v>Киу</v>
      </c>
      <c r="E13" s="76" t="n">
        <v>44543</v>
      </c>
      <c r="F13" s="74" t="n">
        <v>44551</v>
      </c>
      <c r="G13" s="77" t="n">
        <v>44558</v>
      </c>
      <c r="H13" s="78"/>
      <c r="I13" s="79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</row>
    <row r="14" customFormat="false" ht="13.8" hidden="false" customHeight="false" outlineLevel="0" collapsed="false">
      <c r="A14" s="75" t="str">
        <f aca="false">контрольный_лист!A14</f>
        <v>Тех. Помещение</v>
      </c>
      <c r="B14" s="75" t="n">
        <f aca="false">контрольный_лист!B14</f>
        <v>39</v>
      </c>
      <c r="C14" s="75" t="str">
        <f aca="false">контрольный_лист!C14</f>
        <v>пищевые</v>
      </c>
      <c r="D14" s="75" t="str">
        <f aca="false">контрольный_лист!D14</f>
        <v>Киу</v>
      </c>
      <c r="E14" s="76" t="n">
        <v>44543</v>
      </c>
      <c r="F14" s="74" t="n">
        <v>44551</v>
      </c>
      <c r="G14" s="77" t="n">
        <v>44558</v>
      </c>
      <c r="H14" s="78"/>
      <c r="I14" s="79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</row>
    <row r="15" customFormat="false" ht="13.8" hidden="false" customHeight="false" outlineLevel="0" collapsed="false">
      <c r="A15" s="75" t="str">
        <f aca="false">контрольный_лист!A15</f>
        <v>Упаковка зам продукции</v>
      </c>
      <c r="B15" s="75" t="str">
        <f aca="false">контрольный_лист!B15</f>
        <v>48-50</v>
      </c>
      <c r="C15" s="75" t="str">
        <f aca="false">контрольный_лист!C15</f>
        <v>пищевые</v>
      </c>
      <c r="D15" s="75" t="str">
        <f aca="false">контрольный_лист!D15</f>
        <v>Киу</v>
      </c>
      <c r="E15" s="76" t="n">
        <v>44543</v>
      </c>
      <c r="F15" s="74" t="n">
        <v>44551</v>
      </c>
      <c r="G15" s="77" t="n">
        <v>44558</v>
      </c>
      <c r="H15" s="78"/>
      <c r="I15" s="79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</row>
    <row r="16" customFormat="false" ht="13.8" hidden="false" customHeight="false" outlineLevel="0" collapsed="false">
      <c r="A16" s="75" t="str">
        <f aca="false">контрольный_лист!A16</f>
        <v>Упаковка продукции</v>
      </c>
      <c r="B16" s="75" t="n">
        <f aca="false">контрольный_лист!B16</f>
        <v>18.19</v>
      </c>
      <c r="C16" s="75" t="str">
        <f aca="false">контрольный_лист!C16</f>
        <v>пищевые</v>
      </c>
      <c r="D16" s="75" t="str">
        <f aca="false">контрольный_лист!D16</f>
        <v>Киу</v>
      </c>
      <c r="E16" s="76" t="n">
        <v>44543</v>
      </c>
      <c r="F16" s="74" t="n">
        <v>44551</v>
      </c>
      <c r="G16" s="77" t="n">
        <v>44558</v>
      </c>
      <c r="H16" s="78"/>
      <c r="I16" s="79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</row>
    <row r="17" customFormat="false" ht="13.8" hidden="false" customHeight="false" outlineLevel="0" collapsed="false">
      <c r="A17" s="75" t="str">
        <f aca="false">контрольный_лист!A17</f>
        <v>Холодильная камера</v>
      </c>
      <c r="B17" s="75" t="n">
        <f aca="false">контрольный_лист!B17</f>
        <v>23.27</v>
      </c>
      <c r="C17" s="75" t="str">
        <f aca="false">контрольный_лист!C17</f>
        <v>пищевые</v>
      </c>
      <c r="D17" s="75" t="str">
        <f aca="false">контрольный_лист!D17</f>
        <v>Киу</v>
      </c>
      <c r="E17" s="76" t="n">
        <v>44543</v>
      </c>
      <c r="F17" s="74" t="n">
        <v>44551</v>
      </c>
      <c r="G17" s="77" t="n">
        <v>44558</v>
      </c>
      <c r="H17" s="78"/>
      <c r="I17" s="79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</row>
    <row r="18" customFormat="false" ht="13.8" hidden="false" customHeight="false" outlineLevel="0" collapsed="false">
      <c r="A18" s="75" t="str">
        <f aca="false">контрольный_лист!A18</f>
        <v>Холодильная камера</v>
      </c>
      <c r="B18" s="75" t="n">
        <f aca="false">контрольный_лист!B18</f>
        <v>46</v>
      </c>
      <c r="C18" s="75" t="str">
        <f aca="false">контрольный_лист!C18</f>
        <v>пищевые</v>
      </c>
      <c r="D18" s="75" t="str">
        <f aca="false">контрольный_лист!D18</f>
        <v>Киу</v>
      </c>
      <c r="E18" s="76" t="n">
        <v>44543</v>
      </c>
      <c r="F18" s="74" t="n">
        <v>44551</v>
      </c>
      <c r="G18" s="77" t="n">
        <v>44558</v>
      </c>
      <c r="H18" s="78"/>
      <c r="I18" s="79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</row>
    <row r="19" customFormat="false" ht="13.8" hidden="false" customHeight="false" outlineLevel="0" collapsed="false">
      <c r="A19" s="75" t="str">
        <f aca="false">контрольный_лист!A19</f>
        <v>Холодильная камера</v>
      </c>
      <c r="B19" s="75" t="n">
        <f aca="false">контрольный_лист!B19</f>
        <v>44.45</v>
      </c>
      <c r="C19" s="75" t="str">
        <f aca="false">контрольный_лист!C19</f>
        <v>пищевые</v>
      </c>
      <c r="D19" s="75" t="str">
        <f aca="false">контрольный_лист!D19</f>
        <v>Киу</v>
      </c>
      <c r="E19" s="76" t="n">
        <v>44543</v>
      </c>
      <c r="F19" s="74" t="n">
        <v>44551</v>
      </c>
      <c r="G19" s="77" t="n">
        <v>44558</v>
      </c>
      <c r="H19" s="78"/>
      <c r="I19" s="79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</row>
    <row r="20" s="71" customFormat="true" ht="13.8" hidden="false" customHeight="false" outlineLevel="0" collapsed="false">
      <c r="A20" s="75" t="str">
        <f aca="false">контрольный_лист!A20</f>
        <v>Холодильная камера</v>
      </c>
      <c r="B20" s="75" t="n">
        <f aca="false">контрольный_лист!B20</f>
        <v>40.42</v>
      </c>
      <c r="C20" s="75" t="str">
        <f aca="false">контрольный_лист!C20</f>
        <v>пищевые</v>
      </c>
      <c r="D20" s="75" t="str">
        <f aca="false">контрольный_лист!D20</f>
        <v>Киу</v>
      </c>
      <c r="E20" s="76" t="n">
        <v>44543</v>
      </c>
      <c r="F20" s="74" t="n">
        <v>44551</v>
      </c>
      <c r="G20" s="77" t="n">
        <v>44558</v>
      </c>
      <c r="AMH20" s="0"/>
      <c r="AMI20" s="0"/>
      <c r="AMJ20" s="0"/>
    </row>
    <row r="21" s="71" customFormat="true" ht="23.85" hidden="false" customHeight="false" outlineLevel="0" collapsed="false">
      <c r="A21" s="75" t="str">
        <f aca="false">контрольный_лист!A21</f>
        <v>Цех основного производства</v>
      </c>
      <c r="B21" s="75" t="str">
        <f aca="false">контрольный_лист!B21</f>
        <v>28-30, 33-38,19,20</v>
      </c>
      <c r="C21" s="75" t="str">
        <f aca="false">контрольный_лист!C21</f>
        <v>пищевые</v>
      </c>
      <c r="D21" s="75" t="str">
        <f aca="false">контрольный_лист!D21</f>
        <v>Киу</v>
      </c>
      <c r="E21" s="76" t="n">
        <v>44543</v>
      </c>
      <c r="F21" s="74" t="n">
        <v>44551</v>
      </c>
      <c r="G21" s="77" t="n">
        <v>44558</v>
      </c>
      <c r="AMH21" s="0"/>
      <c r="AMI21" s="0"/>
      <c r="AMJ21" s="0"/>
    </row>
    <row r="22" s="71" customFormat="true" ht="13.8" hidden="false" customHeight="false" outlineLevel="0" collapsed="false">
      <c r="A22" s="75" t="str">
        <f aca="false">контрольный_лист!A22</f>
        <v>Шокер</v>
      </c>
      <c r="B22" s="75" t="n">
        <f aca="false">контрольный_лист!B22</f>
        <v>41</v>
      </c>
      <c r="C22" s="75" t="str">
        <f aca="false">контрольный_лист!C22</f>
        <v>пищевые</v>
      </c>
      <c r="D22" s="75" t="str">
        <f aca="false">контрольный_лист!D22</f>
        <v>Киу</v>
      </c>
      <c r="E22" s="76" t="n">
        <v>44543</v>
      </c>
      <c r="F22" s="74" t="n">
        <v>44551</v>
      </c>
      <c r="G22" s="77" t="n">
        <v>44558</v>
      </c>
      <c r="AMH22" s="0"/>
      <c r="AMI22" s="0"/>
      <c r="AMJ22" s="0"/>
    </row>
    <row r="23" customFormat="false" ht="23.85" hidden="false" customHeight="false" outlineLevel="0" collapsed="false">
      <c r="A23" s="75" t="str">
        <f aca="false">контрольный_лист!A23</f>
        <v>периметр основного производства</v>
      </c>
      <c r="B23" s="75" t="str">
        <f aca="false">контрольный_лист!B23</f>
        <v>1-10</v>
      </c>
      <c r="C23" s="75" t="str">
        <f aca="false">контрольный_лист!C23</f>
        <v>не пищевые</v>
      </c>
      <c r="D23" s="75" t="str">
        <f aca="false">контрольный_лист!D23</f>
        <v>киу</v>
      </c>
      <c r="E23" s="76" t="n">
        <v>44543</v>
      </c>
      <c r="F23" s="74" t="n">
        <v>44551</v>
      </c>
      <c r="G23" s="77" t="n">
        <v>44558</v>
      </c>
    </row>
    <row r="24" customFormat="false" ht="13.8" hidden="false" customHeight="false" outlineLevel="0" collapsed="false">
      <c r="A24" s="75" t="str">
        <f aca="false">контрольный_лист!A24</f>
        <v>Пандус</v>
      </c>
      <c r="B24" s="75" t="n">
        <f aca="false">контрольный_лист!B24</f>
        <v>1.2</v>
      </c>
      <c r="C24" s="75" t="str">
        <f aca="false">контрольный_лист!C24</f>
        <v>пищевые</v>
      </c>
      <c r="D24" s="75" t="str">
        <f aca="false">контрольный_лист!D24</f>
        <v>ИЛ</v>
      </c>
      <c r="E24" s="80" t="s">
        <v>65</v>
      </c>
      <c r="F24" s="74" t="s">
        <v>90</v>
      </c>
    </row>
    <row r="25" customFormat="false" ht="13.8" hidden="false" customHeight="false" outlineLevel="0" collapsed="false">
      <c r="A25" s="75" t="str">
        <f aca="false">контрольный_лист!A25</f>
        <v>Склад тары</v>
      </c>
      <c r="B25" s="75" t="n">
        <f aca="false">контрольный_лист!B25</f>
        <v>3</v>
      </c>
      <c r="C25" s="75" t="str">
        <f aca="false">контрольный_лист!C25</f>
        <v>пищевые</v>
      </c>
      <c r="D25" s="75" t="str">
        <f aca="false">контрольный_лист!D25</f>
        <v>ИЛ</v>
      </c>
      <c r="E25" s="80" t="s">
        <v>65</v>
      </c>
      <c r="F25" s="74" t="s">
        <v>90</v>
      </c>
    </row>
    <row r="26" customFormat="false" ht="13.8" hidden="false" customHeight="false" outlineLevel="0" collapsed="false">
      <c r="A26" s="75" t="str">
        <f aca="false">контрольный_лист!A26</f>
        <v>Склад моющих</v>
      </c>
      <c r="B26" s="75" t="n">
        <f aca="false">контрольный_лист!B26</f>
        <v>4</v>
      </c>
      <c r="C26" s="75" t="str">
        <f aca="false">контрольный_лист!C26</f>
        <v>пищевые</v>
      </c>
      <c r="D26" s="75" t="str">
        <f aca="false">контрольный_лист!D26</f>
        <v>ИЛ</v>
      </c>
      <c r="E26" s="80" t="s">
        <v>65</v>
      </c>
      <c r="F26" s="74" t="s">
        <v>90</v>
      </c>
    </row>
    <row r="27" customFormat="false" ht="13.8" hidden="false" customHeight="false" outlineLevel="0" collapsed="false">
      <c r="A27" s="75" t="str">
        <f aca="false">контрольный_лист!A27</f>
        <v>Цех раздевалки</v>
      </c>
      <c r="B27" s="75" t="str">
        <f aca="false">контрольный_лист!B27</f>
        <v>5,7,9</v>
      </c>
      <c r="C27" s="75" t="str">
        <f aca="false">контрольный_лист!C27</f>
        <v>пищевые</v>
      </c>
      <c r="D27" s="75" t="str">
        <f aca="false">контрольный_лист!D27</f>
        <v>ИЛ</v>
      </c>
      <c r="E27" s="80" t="s">
        <v>65</v>
      </c>
      <c r="F27" s="74" t="s">
        <v>90</v>
      </c>
    </row>
    <row r="28" customFormat="false" ht="13.8" hidden="false" customHeight="false" outlineLevel="0" collapsed="false">
      <c r="A28" s="75" t="str">
        <f aca="false">контрольный_лист!A28</f>
        <v>Слесарка</v>
      </c>
      <c r="B28" s="75" t="n">
        <f aca="false">контрольный_лист!B28</f>
        <v>6</v>
      </c>
      <c r="C28" s="75" t="str">
        <f aca="false">контрольный_лист!C28</f>
        <v>пищевые</v>
      </c>
      <c r="D28" s="75" t="str">
        <f aca="false">контрольный_лист!D28</f>
        <v>ИЛ</v>
      </c>
      <c r="E28" s="80" t="s">
        <v>65</v>
      </c>
      <c r="F28" s="74" t="s">
        <v>90</v>
      </c>
    </row>
    <row r="29" customFormat="false" ht="13.8" hidden="false" customHeight="false" outlineLevel="0" collapsed="false">
      <c r="A29" s="75" t="str">
        <f aca="false">контрольный_лист!A29</f>
        <v>Пандус сырье</v>
      </c>
      <c r="B29" s="75" t="n">
        <f aca="false">контрольный_лист!B29</f>
        <v>8</v>
      </c>
      <c r="C29" s="75" t="str">
        <f aca="false">контрольный_лист!C29</f>
        <v>пищевые</v>
      </c>
      <c r="D29" s="75" t="str">
        <f aca="false">контрольный_лист!D29</f>
        <v>ИЛ</v>
      </c>
      <c r="E29" s="80" t="s">
        <v>65</v>
      </c>
      <c r="F29" s="74" t="s">
        <v>90</v>
      </c>
    </row>
    <row r="30" customFormat="false" ht="13.8" hidden="false" customHeight="false" outlineLevel="0" collapsed="false">
      <c r="A30" s="75" t="str">
        <f aca="false">контрольный_лист!A30</f>
        <v>Коридор входа</v>
      </c>
      <c r="B30" s="75" t="n">
        <f aca="false">контрольный_лист!B30</f>
        <v>10</v>
      </c>
      <c r="C30" s="75" t="str">
        <f aca="false">контрольный_лист!C30</f>
        <v>пищевые</v>
      </c>
      <c r="D30" s="75" t="str">
        <f aca="false">контрольный_лист!D30</f>
        <v>ИЛ</v>
      </c>
      <c r="E30" s="80" t="s">
        <v>65</v>
      </c>
      <c r="F30" s="74" t="s">
        <v>90</v>
      </c>
    </row>
    <row r="31" customFormat="false" ht="14.95" hidden="false" customHeight="true" outlineLevel="0" collapsed="false">
      <c r="A31" s="81"/>
      <c r="B31" s="0"/>
      <c r="C31" s="3"/>
      <c r="D31" s="73"/>
      <c r="E31" s="0"/>
    </row>
    <row r="32" customFormat="false" ht="13.8" hidden="false" customHeight="false" outlineLevel="0" collapsed="false">
      <c r="A32" s="8" t="s">
        <v>13</v>
      </c>
      <c r="B32" s="7"/>
      <c r="C32" s="7"/>
      <c r="D32" s="0"/>
      <c r="E32" s="82"/>
    </row>
    <row r="33" customFormat="false" ht="14.5" hidden="false" customHeight="true" outlineLevel="0" collapsed="false">
      <c r="A33" s="9" t="s">
        <v>14</v>
      </c>
      <c r="B33" s="9"/>
      <c r="C33" s="9"/>
      <c r="D33" s="3" t="s">
        <v>15</v>
      </c>
      <c r="E33" s="82"/>
    </row>
    <row r="34" customFormat="false" ht="13.8" hidden="false" customHeight="false" outlineLevel="0" collapsed="false">
      <c r="A34" s="7"/>
      <c r="B34" s="7"/>
      <c r="C34" s="7"/>
      <c r="D34" s="0"/>
      <c r="E34" s="82"/>
    </row>
    <row r="35" customFormat="false" ht="13.8" hidden="false" customHeight="false" outlineLevel="0" collapsed="false">
      <c r="A35" s="7"/>
      <c r="B35" s="7"/>
      <c r="C35" s="7"/>
      <c r="D35" s="0"/>
      <c r="E35" s="82"/>
    </row>
    <row r="36" customFormat="false" ht="13.8" hidden="false" customHeight="false" outlineLevel="0" collapsed="false">
      <c r="A36" s="8" t="s">
        <v>16</v>
      </c>
      <c r="B36" s="7"/>
      <c r="C36" s="7"/>
      <c r="D36" s="0"/>
    </row>
    <row r="37" customFormat="false" ht="13.8" hidden="false" customHeight="true" outlineLevel="0" collapsed="false">
      <c r="A37" s="10" t="s">
        <v>17</v>
      </c>
      <c r="B37" s="10"/>
      <c r="C37" s="11"/>
      <c r="D37" s="3" t="s">
        <v>18</v>
      </c>
    </row>
  </sheetData>
  <mergeCells count="3">
    <mergeCell ref="A1:E1"/>
    <mergeCell ref="A33:C33"/>
    <mergeCell ref="A37:B37"/>
  </mergeCells>
  <printOptions headings="false" gridLines="false" gridLinesSet="true" horizontalCentered="false" verticalCentered="false"/>
  <pageMargins left="0.248611111111111" right="0.471527777777778" top="0.364583333333333" bottom="0.0520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7" colorId="64" zoomScale="100" zoomScaleNormal="100" zoomScalePageLayoutView="100" workbookViewId="0">
      <selection pane="topLeft" activeCell="L41" activeCellId="0" sqref="L41"/>
    </sheetView>
  </sheetViews>
  <sheetFormatPr defaultColWidth="15.984375" defaultRowHeight="13.8" zeroHeight="false" outlineLevelRow="0" outlineLevelCol="0"/>
  <cols>
    <col collapsed="false" customWidth="true" hidden="false" outlineLevel="0" max="1" min="1" style="69" width="20.67"/>
    <col collapsed="false" customWidth="true" hidden="false" outlineLevel="0" max="2" min="2" style="71" width="10.2"/>
    <col collapsed="false" customWidth="true" hidden="false" outlineLevel="0" max="3" min="3" style="71" width="10.09"/>
    <col collapsed="false" customWidth="true" hidden="false" outlineLevel="0" max="4" min="4" style="71" width="6.4"/>
    <col collapsed="false" customWidth="true" hidden="false" outlineLevel="0" max="5" min="5" style="71" width="7.75"/>
    <col collapsed="false" customWidth="true" hidden="false" outlineLevel="0" max="6" min="6" style="71" width="6.03"/>
    <col collapsed="false" customWidth="true" hidden="false" outlineLevel="0" max="7" min="7" style="71" width="8.25"/>
    <col collapsed="false" customWidth="true" hidden="false" outlineLevel="0" max="8" min="8" style="71" width="8.49"/>
    <col collapsed="false" customWidth="true" hidden="false" outlineLevel="0" max="9" min="9" style="71" width="5.54"/>
    <col collapsed="false" customWidth="true" hidden="false" outlineLevel="0" max="10" min="10" style="69" width="5.06"/>
    <col collapsed="false" customWidth="true" hidden="false" outlineLevel="0" max="11" min="11" style="71" width="7.52"/>
    <col collapsed="false" customWidth="true" hidden="false" outlineLevel="0" max="12" min="12" style="71" width="9.97"/>
    <col collapsed="false" customWidth="false" hidden="false" outlineLevel="0" max="1023" min="13" style="71" width="16"/>
    <col collapsed="false" customWidth="true" hidden="false" outlineLevel="0" max="1024" min="1024" style="0" width="10.72"/>
  </cols>
  <sheetData>
    <row r="1" customFormat="false" ht="15.9" hidden="false" customHeight="true" outlineLevel="0" collapsed="false">
      <c r="A1" s="83" t="s">
        <v>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4.95" hidden="false" customHeight="true" outlineLevel="0" collapsed="false">
      <c r="A2" s="84" t="str">
        <f aca="false">Обложка!D8</f>
        <v>01.12.2021 — 31.12.2021</v>
      </c>
      <c r="B2" s="84"/>
      <c r="C2" s="69"/>
      <c r="D2" s="2"/>
      <c r="E2" s="2"/>
      <c r="F2" s="85"/>
      <c r="G2" s="86"/>
      <c r="H2" s="2"/>
      <c r="I2" s="2"/>
      <c r="J2" s="87"/>
      <c r="K2" s="2"/>
      <c r="L2" s="2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s="86" customFormat="true" ht="68" hidden="false" customHeight="false" outlineLevel="0" collapsed="false">
      <c r="A3" s="88" t="s">
        <v>86</v>
      </c>
      <c r="B3" s="89" t="s">
        <v>87</v>
      </c>
      <c r="C3" s="89" t="s">
        <v>92</v>
      </c>
      <c r="D3" s="88" t="s">
        <v>89</v>
      </c>
      <c r="E3" s="88" t="s">
        <v>93</v>
      </c>
      <c r="F3" s="89" t="s">
        <v>94</v>
      </c>
      <c r="G3" s="90" t="s">
        <v>95</v>
      </c>
      <c r="H3" s="90" t="s">
        <v>96</v>
      </c>
      <c r="I3" s="90" t="s">
        <v>97</v>
      </c>
      <c r="J3" s="91" t="s">
        <v>98</v>
      </c>
      <c r="K3" s="90" t="s">
        <v>99</v>
      </c>
      <c r="L3" s="90" t="s">
        <v>100</v>
      </c>
      <c r="N3" s="24"/>
      <c r="AMJ3" s="0"/>
    </row>
    <row r="4" customFormat="false" ht="13.8" hidden="false" customHeight="false" outlineLevel="0" collapsed="false">
      <c r="A4" s="75" t="s">
        <v>101</v>
      </c>
      <c r="B4" s="92" t="n">
        <v>47</v>
      </c>
      <c r="C4" s="88" t="s">
        <v>102</v>
      </c>
      <c r="D4" s="88" t="s">
        <v>103</v>
      </c>
      <c r="E4" s="88" t="s">
        <v>104</v>
      </c>
      <c r="F4" s="89" t="n">
        <v>1</v>
      </c>
      <c r="G4" s="93" t="n">
        <v>0</v>
      </c>
      <c r="H4" s="93" t="n">
        <v>0</v>
      </c>
      <c r="I4" s="93" t="n">
        <v>0</v>
      </c>
      <c r="J4" s="93" t="n">
        <v>0</v>
      </c>
      <c r="K4" s="93" t="n">
        <v>0</v>
      </c>
      <c r="L4" s="93" t="n">
        <v>0</v>
      </c>
      <c r="M4" s="0"/>
      <c r="N4" s="24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13.8" hidden="false" customHeight="false" outlineLevel="0" collapsed="false">
      <c r="A5" s="75" t="s">
        <v>105</v>
      </c>
      <c r="B5" s="92" t="s">
        <v>106</v>
      </c>
      <c r="C5" s="88" t="s">
        <v>102</v>
      </c>
      <c r="D5" s="88" t="s">
        <v>103</v>
      </c>
      <c r="E5" s="88" t="s">
        <v>104</v>
      </c>
      <c r="F5" s="89" t="n">
        <v>3</v>
      </c>
      <c r="G5" s="93" t="n">
        <v>0</v>
      </c>
      <c r="H5" s="93" t="n">
        <v>0</v>
      </c>
      <c r="I5" s="93" t="n">
        <v>0</v>
      </c>
      <c r="J5" s="93" t="n">
        <v>15</v>
      </c>
      <c r="K5" s="93" t="n">
        <v>0</v>
      </c>
      <c r="L5" s="93" t="n">
        <v>15</v>
      </c>
      <c r="M5" s="0"/>
      <c r="N5" s="24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14.15" hidden="false" customHeight="false" outlineLevel="0" collapsed="false">
      <c r="A6" s="75" t="s">
        <v>107</v>
      </c>
      <c r="B6" s="92" t="n">
        <v>21</v>
      </c>
      <c r="C6" s="88" t="s">
        <v>102</v>
      </c>
      <c r="D6" s="88" t="s">
        <v>103</v>
      </c>
      <c r="E6" s="88" t="s">
        <v>104</v>
      </c>
      <c r="F6" s="89" t="n">
        <v>1</v>
      </c>
      <c r="G6" s="93" t="n">
        <v>0</v>
      </c>
      <c r="H6" s="93" t="n">
        <v>0</v>
      </c>
      <c r="I6" s="93" t="n">
        <v>0</v>
      </c>
      <c r="J6" s="94" t="n">
        <v>0</v>
      </c>
      <c r="K6" s="93" t="n">
        <v>0</v>
      </c>
      <c r="L6" s="93" t="n">
        <f aca="false">J6</f>
        <v>0</v>
      </c>
      <c r="M6" s="0"/>
      <c r="N6" s="24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13.8" hidden="false" customHeight="false" outlineLevel="0" collapsed="false">
      <c r="A7" s="95" t="s">
        <v>108</v>
      </c>
      <c r="B7" s="92" t="n">
        <v>43</v>
      </c>
      <c r="C7" s="88" t="s">
        <v>102</v>
      </c>
      <c r="D7" s="88" t="s">
        <v>103</v>
      </c>
      <c r="E7" s="88" t="s">
        <v>104</v>
      </c>
      <c r="F7" s="89" t="n">
        <v>1</v>
      </c>
      <c r="G7" s="93" t="n">
        <v>0</v>
      </c>
      <c r="H7" s="93" t="n">
        <v>0</v>
      </c>
      <c r="I7" s="93" t="n">
        <v>0</v>
      </c>
      <c r="J7" s="96" t="n">
        <v>43</v>
      </c>
      <c r="K7" s="93" t="n">
        <v>0</v>
      </c>
      <c r="L7" s="93" t="n">
        <f aca="false">J7</f>
        <v>43</v>
      </c>
      <c r="M7" s="0"/>
      <c r="N7" s="24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13.8" hidden="false" customHeight="false" outlineLevel="0" collapsed="false">
      <c r="A8" s="95" t="s">
        <v>108</v>
      </c>
      <c r="B8" s="92" t="n">
        <v>16.18</v>
      </c>
      <c r="C8" s="88" t="s">
        <v>102</v>
      </c>
      <c r="D8" s="88" t="s">
        <v>103</v>
      </c>
      <c r="E8" s="88" t="s">
        <v>104</v>
      </c>
      <c r="F8" s="89" t="n">
        <v>2</v>
      </c>
      <c r="G8" s="93" t="n">
        <v>0</v>
      </c>
      <c r="H8" s="93" t="n">
        <v>0</v>
      </c>
      <c r="I8" s="93" t="n">
        <v>0</v>
      </c>
      <c r="J8" s="96" t="n">
        <v>0</v>
      </c>
      <c r="K8" s="93" t="n">
        <v>0</v>
      </c>
      <c r="L8" s="93" t="n">
        <f aca="false">J8</f>
        <v>0</v>
      </c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13.8" hidden="false" customHeight="false" outlineLevel="0" collapsed="false">
      <c r="A9" s="75" t="s">
        <v>109</v>
      </c>
      <c r="B9" s="92" t="n">
        <v>24</v>
      </c>
      <c r="C9" s="88" t="s">
        <v>102</v>
      </c>
      <c r="D9" s="88" t="s">
        <v>103</v>
      </c>
      <c r="E9" s="88" t="s">
        <v>104</v>
      </c>
      <c r="F9" s="89" t="n">
        <v>1</v>
      </c>
      <c r="G9" s="93" t="n">
        <v>0</v>
      </c>
      <c r="H9" s="93" t="n">
        <v>0</v>
      </c>
      <c r="I9" s="93" t="n">
        <v>0</v>
      </c>
      <c r="J9" s="93" t="n">
        <v>0</v>
      </c>
      <c r="K9" s="93" t="n">
        <v>0</v>
      </c>
      <c r="L9" s="93" t="n">
        <f aca="false">J9</f>
        <v>0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13.8" hidden="false" customHeight="false" outlineLevel="0" collapsed="false">
      <c r="A10" s="75" t="s">
        <v>110</v>
      </c>
      <c r="B10" s="92" t="n">
        <v>22</v>
      </c>
      <c r="C10" s="88" t="s">
        <v>102</v>
      </c>
      <c r="D10" s="88" t="s">
        <v>103</v>
      </c>
      <c r="E10" s="88" t="s">
        <v>104</v>
      </c>
      <c r="F10" s="89" t="n">
        <v>1</v>
      </c>
      <c r="G10" s="93" t="n">
        <v>0</v>
      </c>
      <c r="H10" s="93" t="n">
        <v>0</v>
      </c>
      <c r="I10" s="93" t="n">
        <v>0</v>
      </c>
      <c r="J10" s="93" t="n">
        <v>0</v>
      </c>
      <c r="K10" s="93" t="n">
        <v>0</v>
      </c>
      <c r="L10" s="93" t="n">
        <f aca="false">J10</f>
        <v>0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13.8" hidden="false" customHeight="false" outlineLevel="0" collapsed="false">
      <c r="A11" s="95" t="s">
        <v>111</v>
      </c>
      <c r="B11" s="92" t="n">
        <v>31.32</v>
      </c>
      <c r="C11" s="88" t="s">
        <v>102</v>
      </c>
      <c r="D11" s="88" t="s">
        <v>103</v>
      </c>
      <c r="E11" s="88" t="s">
        <v>104</v>
      </c>
      <c r="F11" s="89" t="n">
        <v>2</v>
      </c>
      <c r="G11" s="93" t="n">
        <v>0</v>
      </c>
      <c r="H11" s="93" t="n">
        <v>0</v>
      </c>
      <c r="I11" s="93" t="n">
        <v>0</v>
      </c>
      <c r="J11" s="93" t="n">
        <v>31</v>
      </c>
      <c r="K11" s="93" t="n">
        <v>0</v>
      </c>
      <c r="L11" s="93" t="n">
        <f aca="false">J11</f>
        <v>31</v>
      </c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24" hidden="false" customHeight="false" outlineLevel="0" collapsed="false">
      <c r="A12" s="75" t="s">
        <v>112</v>
      </c>
      <c r="B12" s="92" t="n">
        <v>26</v>
      </c>
      <c r="C12" s="88" t="s">
        <v>102</v>
      </c>
      <c r="D12" s="88" t="s">
        <v>103</v>
      </c>
      <c r="E12" s="88" t="s">
        <v>104</v>
      </c>
      <c r="F12" s="89" t="n">
        <v>1</v>
      </c>
      <c r="G12" s="93" t="n">
        <v>0</v>
      </c>
      <c r="H12" s="93" t="n">
        <v>0</v>
      </c>
      <c r="I12" s="93" t="n">
        <v>0</v>
      </c>
      <c r="J12" s="93" t="n">
        <v>0</v>
      </c>
      <c r="K12" s="93" t="n">
        <v>0</v>
      </c>
      <c r="L12" s="93" t="n">
        <f aca="false">J12</f>
        <v>0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3.8" hidden="false" customHeight="false" outlineLevel="0" collapsed="false">
      <c r="A13" s="95" t="s">
        <v>113</v>
      </c>
      <c r="B13" s="92" t="n">
        <v>17</v>
      </c>
      <c r="C13" s="88" t="s">
        <v>102</v>
      </c>
      <c r="D13" s="88" t="s">
        <v>103</v>
      </c>
      <c r="E13" s="88" t="s">
        <v>104</v>
      </c>
      <c r="F13" s="89" t="n">
        <v>1</v>
      </c>
      <c r="G13" s="93" t="n">
        <v>0</v>
      </c>
      <c r="H13" s="93" t="n">
        <v>0</v>
      </c>
      <c r="I13" s="93" t="n">
        <v>0</v>
      </c>
      <c r="J13" s="96" t="n">
        <v>17</v>
      </c>
      <c r="K13" s="93" t="n">
        <v>0</v>
      </c>
      <c r="L13" s="93" t="n">
        <f aca="false">J13</f>
        <v>17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customFormat="false" ht="13.8" hidden="false" customHeight="false" outlineLevel="0" collapsed="false">
      <c r="A14" s="75" t="s">
        <v>114</v>
      </c>
      <c r="B14" s="92" t="n">
        <v>39</v>
      </c>
      <c r="C14" s="88" t="s">
        <v>102</v>
      </c>
      <c r="D14" s="88" t="s">
        <v>103</v>
      </c>
      <c r="E14" s="88" t="s">
        <v>104</v>
      </c>
      <c r="F14" s="89" t="n">
        <v>1</v>
      </c>
      <c r="G14" s="93" t="n">
        <v>0</v>
      </c>
      <c r="H14" s="93" t="n">
        <v>0</v>
      </c>
      <c r="I14" s="93" t="n">
        <v>0</v>
      </c>
      <c r="J14" s="96" t="n">
        <v>39</v>
      </c>
      <c r="K14" s="93" t="n">
        <v>0</v>
      </c>
      <c r="L14" s="93" t="n">
        <f aca="false">J14</f>
        <v>39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</row>
    <row r="15" customFormat="false" ht="14.15" hidden="false" customHeight="false" outlineLevel="0" collapsed="false">
      <c r="A15" s="75" t="s">
        <v>115</v>
      </c>
      <c r="B15" s="92" t="s">
        <v>116</v>
      </c>
      <c r="C15" s="88" t="s">
        <v>102</v>
      </c>
      <c r="D15" s="88" t="s">
        <v>103</v>
      </c>
      <c r="E15" s="88" t="s">
        <v>104</v>
      </c>
      <c r="F15" s="89" t="n">
        <v>3</v>
      </c>
      <c r="G15" s="93" t="n">
        <v>0</v>
      </c>
      <c r="H15" s="93" t="n">
        <v>0</v>
      </c>
      <c r="I15" s="93" t="n">
        <v>0</v>
      </c>
      <c r="J15" s="94" t="n">
        <v>48</v>
      </c>
      <c r="K15" s="93" t="n">
        <v>0</v>
      </c>
      <c r="L15" s="93" t="n">
        <f aca="false">J15</f>
        <v>48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</row>
    <row r="16" customFormat="false" ht="13.8" hidden="false" customHeight="false" outlineLevel="0" collapsed="false">
      <c r="A16" s="75" t="s">
        <v>117</v>
      </c>
      <c r="B16" s="92" t="n">
        <v>18.19</v>
      </c>
      <c r="C16" s="88" t="s">
        <v>102</v>
      </c>
      <c r="D16" s="88" t="s">
        <v>103</v>
      </c>
      <c r="E16" s="88" t="s">
        <v>104</v>
      </c>
      <c r="F16" s="89" t="n">
        <v>2</v>
      </c>
      <c r="G16" s="93" t="n">
        <v>0</v>
      </c>
      <c r="H16" s="93" t="n">
        <v>0</v>
      </c>
      <c r="I16" s="93" t="n">
        <v>0</v>
      </c>
      <c r="J16" s="93" t="n">
        <v>19</v>
      </c>
      <c r="K16" s="93" t="n">
        <v>0</v>
      </c>
      <c r="L16" s="93" t="n">
        <v>19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13.8" hidden="false" customHeight="false" outlineLevel="0" collapsed="false">
      <c r="A17" s="75" t="s">
        <v>118</v>
      </c>
      <c r="B17" s="92" t="n">
        <v>23.27</v>
      </c>
      <c r="C17" s="88" t="s">
        <v>102</v>
      </c>
      <c r="D17" s="88" t="s">
        <v>103</v>
      </c>
      <c r="E17" s="88" t="s">
        <v>104</v>
      </c>
      <c r="F17" s="89" t="n">
        <v>2</v>
      </c>
      <c r="G17" s="93" t="n">
        <v>0</v>
      </c>
      <c r="H17" s="93" t="n">
        <v>0</v>
      </c>
      <c r="I17" s="93" t="n">
        <v>0</v>
      </c>
      <c r="J17" s="93" t="n">
        <v>0</v>
      </c>
      <c r="K17" s="93" t="n">
        <v>0</v>
      </c>
      <c r="L17" s="93" t="n">
        <f aca="false">J17</f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13.8" hidden="false" customHeight="false" outlineLevel="0" collapsed="false">
      <c r="A18" s="75" t="s">
        <v>118</v>
      </c>
      <c r="B18" s="92" t="n">
        <v>46</v>
      </c>
      <c r="C18" s="88" t="s">
        <v>102</v>
      </c>
      <c r="D18" s="88" t="s">
        <v>103</v>
      </c>
      <c r="E18" s="88" t="s">
        <v>104</v>
      </c>
      <c r="F18" s="89" t="n">
        <v>1</v>
      </c>
      <c r="G18" s="93" t="n">
        <v>0</v>
      </c>
      <c r="H18" s="93" t="n">
        <v>0</v>
      </c>
      <c r="I18" s="93" t="n">
        <v>0</v>
      </c>
      <c r="J18" s="96" t="n">
        <v>0</v>
      </c>
      <c r="K18" s="93" t="n">
        <v>0</v>
      </c>
      <c r="L18" s="93" t="n">
        <f aca="false">J18</f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13.8" hidden="false" customHeight="false" outlineLevel="0" collapsed="false">
      <c r="A19" s="75" t="s">
        <v>118</v>
      </c>
      <c r="B19" s="92" t="n">
        <v>44.45</v>
      </c>
      <c r="C19" s="88" t="s">
        <v>102</v>
      </c>
      <c r="D19" s="88" t="s">
        <v>103</v>
      </c>
      <c r="E19" s="88" t="s">
        <v>104</v>
      </c>
      <c r="F19" s="89" t="n">
        <v>2</v>
      </c>
      <c r="G19" s="93" t="n">
        <v>0</v>
      </c>
      <c r="H19" s="93" t="n">
        <v>0</v>
      </c>
      <c r="I19" s="93" t="n">
        <v>0</v>
      </c>
      <c r="J19" s="93" t="n">
        <v>44</v>
      </c>
      <c r="K19" s="93" t="n">
        <v>0</v>
      </c>
      <c r="L19" s="93" t="n">
        <f aca="false">J19</f>
        <v>44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customFormat="false" ht="13.8" hidden="false" customHeight="false" outlineLevel="0" collapsed="false">
      <c r="A20" s="75" t="s">
        <v>118</v>
      </c>
      <c r="B20" s="92" t="n">
        <v>40.42</v>
      </c>
      <c r="C20" s="88" t="s">
        <v>102</v>
      </c>
      <c r="D20" s="88" t="s">
        <v>103</v>
      </c>
      <c r="E20" s="88" t="s">
        <v>104</v>
      </c>
      <c r="F20" s="89" t="n">
        <v>2</v>
      </c>
      <c r="G20" s="93" t="n">
        <v>0</v>
      </c>
      <c r="H20" s="93" t="n">
        <v>0</v>
      </c>
      <c r="I20" s="93" t="n">
        <v>0</v>
      </c>
      <c r="J20" s="93" t="n">
        <v>42</v>
      </c>
      <c r="K20" s="93" t="n">
        <v>0</v>
      </c>
      <c r="L20" s="93" t="n">
        <f aca="false">J20</f>
        <v>42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26.85" hidden="false" customHeight="false" outlineLevel="0" collapsed="false">
      <c r="A21" s="75" t="s">
        <v>119</v>
      </c>
      <c r="B21" s="88" t="s">
        <v>120</v>
      </c>
      <c r="C21" s="88" t="s">
        <v>102</v>
      </c>
      <c r="D21" s="88" t="s">
        <v>103</v>
      </c>
      <c r="E21" s="88" t="s">
        <v>104</v>
      </c>
      <c r="F21" s="89" t="n">
        <v>10</v>
      </c>
      <c r="G21" s="93" t="n">
        <v>0</v>
      </c>
      <c r="H21" s="93" t="n">
        <v>0</v>
      </c>
      <c r="I21" s="93" t="n">
        <v>0</v>
      </c>
      <c r="J21" s="94" t="s">
        <v>121</v>
      </c>
      <c r="K21" s="93" t="n">
        <v>0</v>
      </c>
      <c r="L21" s="93" t="str">
        <f aca="false">J21</f>
        <v>37,36,28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customFormat="false" ht="13.8" hidden="false" customHeight="false" outlineLevel="0" collapsed="false">
      <c r="A22" s="75" t="s">
        <v>122</v>
      </c>
      <c r="B22" s="92" t="n">
        <v>41</v>
      </c>
      <c r="C22" s="88" t="s">
        <v>102</v>
      </c>
      <c r="D22" s="88" t="s">
        <v>103</v>
      </c>
      <c r="E22" s="88" t="s">
        <v>104</v>
      </c>
      <c r="F22" s="89" t="n">
        <v>1</v>
      </c>
      <c r="G22" s="93" t="n">
        <v>0</v>
      </c>
      <c r="H22" s="93" t="n">
        <v>0</v>
      </c>
      <c r="I22" s="93" t="n">
        <v>0</v>
      </c>
      <c r="J22" s="93" t="n">
        <v>0</v>
      </c>
      <c r="K22" s="93" t="n">
        <v>0</v>
      </c>
      <c r="L22" s="93" t="n">
        <v>0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</row>
    <row r="23" customFormat="false" ht="24" hidden="false" customHeight="false" outlineLevel="0" collapsed="false">
      <c r="A23" s="75" t="s">
        <v>123</v>
      </c>
      <c r="B23" s="92" t="s">
        <v>124</v>
      </c>
      <c r="C23" s="88" t="s">
        <v>125</v>
      </c>
      <c r="D23" s="88" t="s">
        <v>126</v>
      </c>
      <c r="E23" s="88" t="s">
        <v>127</v>
      </c>
      <c r="F23" s="89" t="n">
        <v>10</v>
      </c>
      <c r="G23" s="93" t="s">
        <v>128</v>
      </c>
      <c r="H23" s="93" t="n">
        <v>0</v>
      </c>
      <c r="I23" s="93" t="n">
        <v>0</v>
      </c>
      <c r="J23" s="93" t="n">
        <v>0</v>
      </c>
      <c r="K23" s="93" t="n">
        <v>0</v>
      </c>
      <c r="L23" s="93" t="n">
        <v>0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13.8" hidden="false" customHeight="false" outlineLevel="0" collapsed="false">
      <c r="A24" s="75" t="s">
        <v>109</v>
      </c>
      <c r="B24" s="92" t="n">
        <v>1.2</v>
      </c>
      <c r="C24" s="88" t="s">
        <v>102</v>
      </c>
      <c r="D24" s="88" t="s">
        <v>129</v>
      </c>
      <c r="E24" s="88" t="s">
        <v>104</v>
      </c>
      <c r="F24" s="89" t="n">
        <v>2</v>
      </c>
      <c r="G24" s="88" t="s">
        <v>65</v>
      </c>
      <c r="H24" s="92" t="n">
        <v>0</v>
      </c>
      <c r="I24" s="93" t="n">
        <v>0</v>
      </c>
      <c r="J24" s="96" t="n">
        <v>0</v>
      </c>
      <c r="K24" s="93" t="n">
        <v>0</v>
      </c>
      <c r="L24" s="88" t="s">
        <v>130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customFormat="false" ht="13.8" hidden="false" customHeight="false" outlineLevel="0" collapsed="false">
      <c r="A25" s="75" t="s">
        <v>131</v>
      </c>
      <c r="B25" s="92" t="n">
        <v>3</v>
      </c>
      <c r="C25" s="88" t="s">
        <v>102</v>
      </c>
      <c r="D25" s="88" t="s">
        <v>129</v>
      </c>
      <c r="E25" s="88" t="s">
        <v>104</v>
      </c>
      <c r="F25" s="89" t="n">
        <v>1</v>
      </c>
      <c r="G25" s="88" t="s">
        <v>65</v>
      </c>
      <c r="H25" s="92" t="n">
        <v>0</v>
      </c>
      <c r="I25" s="93" t="n">
        <v>0</v>
      </c>
      <c r="J25" s="96" t="n">
        <v>0</v>
      </c>
      <c r="K25" s="93" t="n">
        <v>0</v>
      </c>
      <c r="L25" s="88" t="s">
        <v>130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</row>
    <row r="26" customFormat="false" ht="13.8" hidden="false" customHeight="false" outlineLevel="0" collapsed="false">
      <c r="A26" s="75" t="s">
        <v>132</v>
      </c>
      <c r="B26" s="92" t="n">
        <v>4</v>
      </c>
      <c r="C26" s="88" t="s">
        <v>102</v>
      </c>
      <c r="D26" s="88" t="s">
        <v>129</v>
      </c>
      <c r="E26" s="88" t="s">
        <v>104</v>
      </c>
      <c r="F26" s="89" t="n">
        <v>1</v>
      </c>
      <c r="G26" s="88" t="s">
        <v>65</v>
      </c>
      <c r="H26" s="92" t="n">
        <v>0</v>
      </c>
      <c r="I26" s="93" t="n">
        <v>0</v>
      </c>
      <c r="J26" s="96" t="n">
        <v>0</v>
      </c>
      <c r="K26" s="93" t="n">
        <v>0</v>
      </c>
      <c r="L26" s="88" t="s">
        <v>130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</row>
    <row r="27" customFormat="false" ht="13.8" hidden="false" customHeight="false" outlineLevel="0" collapsed="false">
      <c r="A27" s="75" t="s">
        <v>133</v>
      </c>
      <c r="B27" s="92" t="s">
        <v>134</v>
      </c>
      <c r="C27" s="88" t="s">
        <v>102</v>
      </c>
      <c r="D27" s="88" t="s">
        <v>129</v>
      </c>
      <c r="E27" s="88" t="s">
        <v>104</v>
      </c>
      <c r="F27" s="89" t="n">
        <v>3</v>
      </c>
      <c r="G27" s="88" t="s">
        <v>65</v>
      </c>
      <c r="H27" s="92" t="n">
        <v>0</v>
      </c>
      <c r="I27" s="93" t="n">
        <v>0</v>
      </c>
      <c r="J27" s="96" t="n">
        <v>0</v>
      </c>
      <c r="K27" s="93" t="n">
        <v>0</v>
      </c>
      <c r="L27" s="88" t="s">
        <v>130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</row>
    <row r="28" customFormat="false" ht="13.8" hidden="false" customHeight="false" outlineLevel="0" collapsed="false">
      <c r="A28" s="75" t="s">
        <v>135</v>
      </c>
      <c r="B28" s="92" t="n">
        <v>6</v>
      </c>
      <c r="C28" s="88" t="s">
        <v>102</v>
      </c>
      <c r="D28" s="88" t="s">
        <v>129</v>
      </c>
      <c r="E28" s="88" t="s">
        <v>104</v>
      </c>
      <c r="F28" s="89" t="n">
        <v>1</v>
      </c>
      <c r="G28" s="88" t="s">
        <v>65</v>
      </c>
      <c r="H28" s="92" t="n">
        <v>0</v>
      </c>
      <c r="I28" s="93" t="n">
        <v>0</v>
      </c>
      <c r="J28" s="96" t="n">
        <v>0</v>
      </c>
      <c r="K28" s="93" t="n">
        <v>0</v>
      </c>
      <c r="L28" s="88" t="s">
        <v>130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</row>
    <row r="29" customFormat="false" ht="13.8" hidden="false" customHeight="false" outlineLevel="0" collapsed="false">
      <c r="A29" s="75" t="s">
        <v>136</v>
      </c>
      <c r="B29" s="92" t="n">
        <v>8</v>
      </c>
      <c r="C29" s="88" t="s">
        <v>102</v>
      </c>
      <c r="D29" s="88" t="s">
        <v>129</v>
      </c>
      <c r="E29" s="88" t="s">
        <v>104</v>
      </c>
      <c r="F29" s="89" t="n">
        <v>1</v>
      </c>
      <c r="G29" s="88" t="s">
        <v>65</v>
      </c>
      <c r="H29" s="92" t="n">
        <v>0</v>
      </c>
      <c r="I29" s="93" t="n">
        <v>0</v>
      </c>
      <c r="J29" s="96" t="n">
        <v>0</v>
      </c>
      <c r="K29" s="93" t="n">
        <v>0</v>
      </c>
      <c r="L29" s="88" t="s">
        <v>130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</row>
    <row r="30" customFormat="false" ht="13.8" hidden="false" customHeight="false" outlineLevel="0" collapsed="false">
      <c r="A30" s="75" t="s">
        <v>137</v>
      </c>
      <c r="B30" s="92" t="n">
        <v>10</v>
      </c>
      <c r="C30" s="88" t="s">
        <v>102</v>
      </c>
      <c r="D30" s="88" t="s">
        <v>129</v>
      </c>
      <c r="E30" s="88" t="s">
        <v>104</v>
      </c>
      <c r="F30" s="89" t="n">
        <v>1</v>
      </c>
      <c r="G30" s="88" t="s">
        <v>65</v>
      </c>
      <c r="H30" s="92" t="n">
        <v>0</v>
      </c>
      <c r="I30" s="93" t="n">
        <v>0</v>
      </c>
      <c r="J30" s="96" t="n">
        <v>0</v>
      </c>
      <c r="K30" s="93" t="n">
        <v>0</v>
      </c>
      <c r="L30" s="88" t="s">
        <v>130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</row>
    <row r="31" s="103" customFormat="true" ht="22" hidden="false" customHeight="true" outlineLevel="0" collapsed="false">
      <c r="A31" s="97" t="s">
        <v>138</v>
      </c>
      <c r="B31" s="98" t="s">
        <v>30</v>
      </c>
      <c r="C31" s="98" t="s">
        <v>139</v>
      </c>
      <c r="D31" s="98"/>
      <c r="E31" s="98"/>
      <c r="F31" s="99" t="n">
        <v>38</v>
      </c>
      <c r="G31" s="100"/>
      <c r="H31" s="100"/>
      <c r="I31" s="100"/>
      <c r="J31" s="101"/>
      <c r="K31" s="101"/>
      <c r="L31" s="102"/>
      <c r="AME31" s="0"/>
      <c r="AMF31" s="0"/>
      <c r="AMG31" s="0"/>
      <c r="AMH31" s="0"/>
      <c r="AMI31" s="0"/>
      <c r="AMJ31" s="0"/>
    </row>
    <row r="32" s="103" customFormat="true" ht="22" hidden="false" customHeight="true" outlineLevel="0" collapsed="false">
      <c r="A32" s="97" t="s">
        <v>140</v>
      </c>
      <c r="B32" s="98" t="s">
        <v>141</v>
      </c>
      <c r="C32" s="98" t="s">
        <v>139</v>
      </c>
      <c r="D32" s="98"/>
      <c r="E32" s="98"/>
      <c r="F32" s="99" t="n">
        <v>10</v>
      </c>
      <c r="G32" s="100"/>
      <c r="H32" s="100"/>
      <c r="I32" s="100"/>
      <c r="J32" s="101"/>
      <c r="K32" s="101"/>
      <c r="L32" s="102"/>
      <c r="AME32" s="0"/>
      <c r="AMF32" s="0"/>
      <c r="AMG32" s="0"/>
      <c r="AMH32" s="0"/>
      <c r="AMI32" s="0"/>
      <c r="AMJ32" s="0"/>
    </row>
    <row r="33" s="103" customFormat="true" ht="22" hidden="false" customHeight="true" outlineLevel="0" collapsed="false">
      <c r="A33" s="97" t="s">
        <v>142</v>
      </c>
      <c r="B33" s="98" t="s">
        <v>30</v>
      </c>
      <c r="C33" s="98" t="s">
        <v>129</v>
      </c>
      <c r="D33" s="98"/>
      <c r="E33" s="98"/>
      <c r="F33" s="99" t="n">
        <v>10</v>
      </c>
      <c r="G33" s="100"/>
      <c r="H33" s="100"/>
      <c r="I33" s="100"/>
      <c r="J33" s="101"/>
      <c r="K33" s="101"/>
      <c r="L33" s="102"/>
      <c r="AME33" s="0"/>
      <c r="AMF33" s="0"/>
      <c r="AMG33" s="0"/>
      <c r="AMH33" s="0"/>
      <c r="AMI33" s="0"/>
      <c r="AMJ33" s="0"/>
    </row>
    <row r="34" customFormat="false" ht="13.8" hidden="false" customHeight="false" outlineLevel="0" collapsed="false">
      <c r="A34" s="104" t="s">
        <v>143</v>
      </c>
      <c r="B34" s="98"/>
      <c r="C34" s="98"/>
      <c r="D34" s="98"/>
      <c r="E34" s="99"/>
      <c r="F34" s="99" t="n">
        <f aca="false">SUM(F31:F33)</f>
        <v>58</v>
      </c>
      <c r="G34" s="100"/>
      <c r="H34" s="100"/>
      <c r="I34" s="100"/>
      <c r="J34" s="101"/>
      <c r="K34" s="101"/>
      <c r="L34" s="102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</row>
    <row r="35" customFormat="false" ht="13.8" hidden="false" customHeight="false" outlineLevel="0" collapsed="false">
      <c r="A35" s="105"/>
      <c r="B35" s="101"/>
      <c r="C35" s="101"/>
      <c r="D35" s="101"/>
      <c r="E35" s="106"/>
      <c r="F35" s="106"/>
      <c r="G35" s="100"/>
      <c r="H35" s="100"/>
      <c r="I35" s="100"/>
      <c r="J35" s="101"/>
      <c r="K35" s="101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</row>
    <row r="36" s="110" customFormat="true" ht="14.95" hidden="false" customHeight="true" outlineLevel="0" collapsed="false">
      <c r="A36" s="107" t="s">
        <v>144</v>
      </c>
      <c r="B36" s="107"/>
      <c r="C36" s="107"/>
      <c r="D36" s="107"/>
      <c r="E36" s="107"/>
      <c r="F36" s="107"/>
      <c r="G36" s="34" t="n">
        <v>3</v>
      </c>
      <c r="H36" s="108"/>
      <c r="I36" s="24"/>
      <c r="J36" s="108"/>
      <c r="K36" s="24"/>
      <c r="L36" s="24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</row>
    <row r="37" customFormat="false" ht="14.95" hidden="false" customHeight="true" outlineLevel="0" collapsed="false">
      <c r="A37" s="107" t="s">
        <v>145</v>
      </c>
      <c r="B37" s="107"/>
      <c r="C37" s="107"/>
      <c r="D37" s="107"/>
      <c r="E37" s="107"/>
      <c r="F37" s="107"/>
      <c r="G37" s="107"/>
      <c r="H37" s="34" t="n">
        <v>0</v>
      </c>
      <c r="I37" s="24"/>
      <c r="J37" s="108"/>
      <c r="K37" s="24"/>
      <c r="L37" s="24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</row>
    <row r="38" customFormat="false" ht="14.95" hidden="false" customHeight="true" outlineLevel="0" collapsed="false">
      <c r="A38" s="33" t="s">
        <v>146</v>
      </c>
      <c r="B38" s="33"/>
      <c r="C38" s="33"/>
      <c r="D38" s="33"/>
      <c r="E38" s="33"/>
      <c r="F38" s="33"/>
      <c r="G38" s="33"/>
      <c r="H38" s="33"/>
      <c r="I38" s="29" t="n">
        <v>0</v>
      </c>
      <c r="J38" s="108"/>
      <c r="K38" s="66"/>
      <c r="L38" s="24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</row>
    <row r="39" customFormat="false" ht="14.95" hidden="false" customHeight="true" outlineLevel="0" collapsed="false">
      <c r="A39" s="107" t="s">
        <v>147</v>
      </c>
      <c r="B39" s="107"/>
      <c r="C39" s="107"/>
      <c r="D39" s="107"/>
      <c r="E39" s="107"/>
      <c r="F39" s="107"/>
      <c r="G39" s="107"/>
      <c r="H39" s="107"/>
      <c r="I39" s="107"/>
      <c r="J39" s="34" t="n">
        <v>12</v>
      </c>
      <c r="K39" s="66"/>
      <c r="L39" s="24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</row>
    <row r="40" customFormat="false" ht="14.95" hidden="false" customHeight="true" outlineLevel="0" collapsed="false">
      <c r="A40" s="107" t="s">
        <v>148</v>
      </c>
      <c r="B40" s="107"/>
      <c r="C40" s="107"/>
      <c r="D40" s="107"/>
      <c r="E40" s="107"/>
      <c r="F40" s="107"/>
      <c r="G40" s="107"/>
      <c r="H40" s="107"/>
      <c r="I40" s="107"/>
      <c r="J40" s="107"/>
      <c r="K40" s="29" t="n">
        <v>0</v>
      </c>
      <c r="L40" s="24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</row>
    <row r="41" customFormat="false" ht="14.95" hidden="false" customHeight="true" outlineLevel="0" collapsed="false">
      <c r="A41" s="33" t="s">
        <v>149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9" t="n">
        <v>12</v>
      </c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</row>
    <row r="42" customFormat="false" ht="13.8" hidden="false" customHeight="false" outlineLevel="0" collapsed="false">
      <c r="A42" s="111"/>
      <c r="B42" s="69"/>
      <c r="C42" s="68"/>
      <c r="D42" s="70"/>
      <c r="E42" s="70"/>
      <c r="F42" s="112"/>
      <c r="G42" s="70"/>
    </row>
    <row r="43" customFormat="false" ht="13.8" hidden="false" customHeight="false" outlineLevel="0" collapsed="false">
      <c r="A43" s="8" t="s">
        <v>13</v>
      </c>
      <c r="B43" s="7"/>
      <c r="C43" s="7"/>
      <c r="D43" s="0"/>
      <c r="E43" s="70"/>
      <c r="F43" s="112"/>
      <c r="G43" s="70"/>
    </row>
    <row r="44" customFormat="false" ht="14.5" hidden="false" customHeight="true" outlineLevel="0" collapsed="false">
      <c r="A44" s="9" t="s">
        <v>14</v>
      </c>
      <c r="B44" s="9"/>
      <c r="C44" s="9"/>
      <c r="D44" s="3" t="s">
        <v>15</v>
      </c>
      <c r="E44" s="70"/>
      <c r="F44" s="112"/>
      <c r="G44" s="70"/>
    </row>
    <row r="45" customFormat="false" ht="16.85" hidden="false" customHeight="true" outlineLevel="0" collapsed="false">
      <c r="A45" s="7"/>
      <c r="B45" s="7"/>
      <c r="C45" s="7"/>
      <c r="D45" s="0"/>
      <c r="E45" s="70"/>
      <c r="F45" s="113"/>
      <c r="G45" s="114"/>
    </row>
    <row r="46" customFormat="false" ht="13.8" hidden="false" customHeight="false" outlineLevel="0" collapsed="false">
      <c r="A46" s="7"/>
      <c r="B46" s="7"/>
      <c r="C46" s="7"/>
      <c r="D46" s="0"/>
    </row>
    <row r="47" customFormat="false" ht="13.8" hidden="false" customHeight="false" outlineLevel="0" collapsed="false">
      <c r="A47" s="8" t="s">
        <v>16</v>
      </c>
      <c r="B47" s="7"/>
      <c r="C47" s="7"/>
      <c r="D47" s="0"/>
    </row>
    <row r="48" customFormat="false" ht="24" hidden="false" customHeight="true" outlineLevel="0" collapsed="false">
      <c r="A48" s="10" t="s">
        <v>17</v>
      </c>
      <c r="B48" s="10"/>
      <c r="C48" s="11"/>
      <c r="D48" s="3" t="s">
        <v>18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">
    <mergeCell ref="A1:K1"/>
    <mergeCell ref="A2:B2"/>
    <mergeCell ref="C31:E31"/>
    <mergeCell ref="C32:E32"/>
    <mergeCell ref="C33:E33"/>
    <mergeCell ref="A36:F36"/>
    <mergeCell ref="A37:G37"/>
    <mergeCell ref="A38:H38"/>
    <mergeCell ref="A39:I39"/>
    <mergeCell ref="A40:J40"/>
    <mergeCell ref="A41:K41"/>
    <mergeCell ref="A44:C44"/>
    <mergeCell ref="A48:B48"/>
  </mergeCells>
  <printOptions headings="false" gridLines="false" gridLinesSet="true" horizontalCentered="false" verticalCentered="false"/>
  <pageMargins left="0.418055555555556" right="0.141666666666667" top="0.203472222222222" bottom="0.354166666666667" header="0.511805555555555" footer="0.511805555555555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2922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2021-08-31T10:59:47Z</cp:lastPrinted>
  <dcterms:modified xsi:type="dcterms:W3CDTF">2021-12-29T11:49:59Z</dcterms:modified>
  <cp:revision>270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