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" sheetId="4" state="visible" r:id="rId5"/>
    <sheet name="контрол лист" sheetId="5" state="visible" r:id="rId6"/>
    <sheet name="ИЛ" sheetId="6" state="visible" r:id="rId7"/>
    <sheet name="КЛ" sheetId="7" state="visible" r:id="rId8"/>
  </sheets>
  <definedNames>
    <definedName function="false" hidden="false" localSheetId="3" name="_xlnm.Print_Titles" vbProcedure="false">Граф!$1:$3</definedName>
    <definedName function="false" hidden="false" localSheetId="4" name="_xlnm.Print_Titles" vbProcedure="false">'контрол лист'!$1:$3</definedName>
    <definedName function="false" hidden="true" localSheetId="4" name="_xlnm._FilterDatabase" vbProcedure="false">'контрол лист'!$A$3:$M$56</definedName>
    <definedName function="false" hidden="false" localSheetId="3" name="_xlnm._FilterDatabase" vbProcedure="false">Граф!$A$3:$F$46</definedName>
    <definedName function="false" hidden="false" localSheetId="3" name="_xlnm._FilterDatabase_0" vbProcedure="false">Граф!$A$3:$F$46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<sst xmlns="http://schemas.openxmlformats.org/spreadsheetml/2006/main" count="628" uniqueCount="249">
  <si>
    <t xml:space="preserve">ОТЧЕТ ПО ПЕСТ КОНТРОЛЮ</t>
  </si>
  <si>
    <t xml:space="preserve">Договор №</t>
  </si>
  <si>
    <t xml:space="preserve">б\н от 24.10.22г</t>
  </si>
  <si>
    <t xml:space="preserve">дератизация</t>
  </si>
  <si>
    <t xml:space="preserve">4 раз в месяц</t>
  </si>
  <si>
    <t xml:space="preserve">аэрозольная дезинсекция менее 500 кв.м</t>
  </si>
  <si>
    <t xml:space="preserve">мониторинг расположения ИЛ</t>
  </si>
  <si>
    <t xml:space="preserve">1 раз в месяц</t>
  </si>
  <si>
    <t xml:space="preserve">мониторинг ИМ</t>
  </si>
  <si>
    <t xml:space="preserve">мониторинг Ф</t>
  </si>
  <si>
    <t xml:space="preserve">период</t>
  </si>
  <si>
    <t xml:space="preserve">01.11.2022-30.11.2022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</si>
  <si>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</si>
  <si>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</si>
  <si>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</si>
  <si>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«Ванюшкины Сладости»</t>
  </si>
  <si>
    <t xml:space="preserve">Адрес:</t>
  </si>
  <si>
    <t xml:space="preserve">                     Пензенская обл, с Засечное, ул Механизаторов, 23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</si>
  <si>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</si>
  <si>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</si>
  <si>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</si>
  <si>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</si>
  <si>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</si>
  <si>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Составил:</t>
  </si>
  <si>
    <t xml:space="preserve">Специалист по пест контролю ООО «Альфадез»</t>
  </si>
  <si>
    <t xml:space="preserve">Прокопчук Д.К.</t>
  </si>
  <si>
    <t xml:space="preserve">Согласовано:</t>
  </si>
  <si>
    <t xml:space="preserve">__________/_________</t>
  </si>
  <si>
    <t xml:space="preserve">АКТ СДАЧИ ПРИЕМКИ РАБОТ ПО ДЕРАТИЗАЦИИ ДЕЗИНСЕКЦИИ</t>
  </si>
  <si>
    <t xml:space="preserve">ООО «Альфадез»</t>
  </si>
  <si>
    <t xml:space="preserve">ООО «Ванюшкины Сладости»</t>
  </si>
  <si>
    <t xml:space="preserve">Пензенская обл, с Засечное, ул Механизаторов,23</t>
  </si>
  <si>
    <t xml:space="preserve">Исполнитель, в лице специалиста по пест контролю Руденко В.Н. и ООО «Ванюшкины Сладости», в лице специалиста ________________ составили настоящий акт за период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</si>
  <si>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</si>
  <si>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</si>
  <si>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</si>
  <si>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</si>
  <si>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</si>
  <si>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</si>
  <si>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</si>
  <si>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</si>
  <si>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</si>
  <si>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</si>
  <si>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</t>
  </si>
  <si>
    <t xml:space="preserve">“Ратобор” (родентицид) брикет</t>
  </si>
  <si>
    <t xml:space="preserve">Бродифакум 0,05%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</si>
  <si>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</si>
  <si>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</si>
  <si>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</si>
  <si>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</si>
  <si>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</si>
  <si>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</si>
  <si>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Дезинсекция</t>
  </si>
  <si>
    <t xml:space="preserve">Мониторинг инсектицидных ламп</t>
  </si>
  <si>
    <t xml:space="preserve">Замена клеевой пластины в инсектомониторах</t>
  </si>
  <si>
    <t xml:space="preserve">Условные обозначения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</si>
  <si>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</si>
  <si>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ИЛ-инсектицидные лампы от летающих насекомых   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</si>
  <si>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</si>
  <si>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</si>
  <si>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</si>
  <si>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</si>
  <si>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</si>
  <si>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</si>
  <si>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</si>
  <si>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</si>
  <si>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</si>
  <si>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</si>
  <si>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(1.2*100%/1.1-100)</t>
  </si>
  <si>
    <t xml:space="preserve">2 Средства учета вредителей</t>
  </si>
  <si>
    <t xml:space="preserve">2.1</t>
  </si>
  <si>
    <t xml:space="preserve">Общее количество КИУ/ИЛ/ИМ/Ж,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</si>
  <si>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</si>
  <si>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</si>
  <si>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</si>
  <si>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</si>
  <si>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</si>
  <si>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</si>
  <si>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</si>
  <si>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</si>
  <si>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</si>
  <si>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</si>
  <si>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</si>
  <si>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</si>
  <si>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</si>
  <si>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3.2.1</t>
  </si>
  <si>
    <t xml:space="preserve">3.2.4</t>
  </si>
  <si>
    <t xml:space="preserve">3.2.5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</si>
  <si>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</si>
  <si>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</si>
  <si>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</si>
  <si>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</si>
  <si>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</si>
  <si>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</si>
  <si>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</si>
  <si>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</si>
  <si>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</si>
  <si>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1.</t>
  </si>
  <si>
    <t xml:space="preserve">Рекомендации по складу гофра — для предотвращения проникновения птиц в помещение склада- установить внутри биоакустический отпугиватель птиц — Сокол, повесить пластиковые завесы на вход</t>
  </si>
  <si>
    <t xml:space="preserve">2</t>
  </si>
  <si>
    <t xml:space="preserve">Провести инженерно-технические мероприятия по заделки мест проникновения птиц с крыш склада специй</t>
  </si>
  <si>
    <t xml:space="preserve">3</t>
  </si>
  <si>
    <t xml:space="preserve">Установить инсектомониторы от ползающих насекомых</t>
  </si>
  <si>
    <t xml:space="preserve">4</t>
  </si>
  <si>
    <t xml:space="preserve">Установить 1 контур защиты по периметру территории</t>
  </si>
  <si>
    <t xml:space="preserve">Согласовано: </t>
  </si>
  <si>
    <t xml:space="preserve">_________/_________</t>
  </si>
  <si>
    <t xml:space="preserve">№П/П</t>
  </si>
  <si>
    <t xml:space="preserve">Месторасположение</t>
  </si>
  <si>
    <t xml:space="preserve">Контур защиты</t>
  </si>
  <si>
    <t xml:space="preserve">Тип ловушки</t>
  </si>
  <si>
    <t xml:space="preserve">Количество ловушек, площадь. шт./ м.кв.</t>
  </si>
  <si>
    <t xml:space="preserve">дератизация/дезинсекция</t>
  </si>
  <si>
    <t xml:space="preserve">3 контур</t>
  </si>
  <si>
    <t xml:space="preserve">Периметр здания КПП</t>
  </si>
  <si>
    <t xml:space="preserve">2 контур</t>
  </si>
  <si>
    <t xml:space="preserve">СГП новое</t>
  </si>
  <si>
    <t xml:space="preserve">КИУ</t>
  </si>
  <si>
    <t xml:space="preserve">Экспликация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</si>
  <si>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</si>
  <si>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</si>
  <si>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</si>
  <si>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№ </t>
  </si>
  <si>
    <t xml:space="preserve">Наличие вредителей № </t>
  </si>
  <si>
    <t xml:space="preserve">Отсутствует № </t>
  </si>
  <si>
    <t xml:space="preserve">Повреждено № </t>
  </si>
  <si>
    <t xml:space="preserve">Нет доступа № </t>
  </si>
  <si>
    <t xml:space="preserve">Замена/ установка/чистка/мониторинг № </t>
  </si>
  <si>
    <t xml:space="preserve">Цех глазури</t>
  </si>
  <si>
    <t xml:space="preserve">1-6</t>
  </si>
  <si>
    <t xml:space="preserve">Пищевые</t>
  </si>
  <si>
    <t xml:space="preserve">Склад сырья</t>
  </si>
  <si>
    <t xml:space="preserve">7-21</t>
  </si>
  <si>
    <t xml:space="preserve">Склад готовой прод</t>
  </si>
  <si>
    <t xml:space="preserve">22-32</t>
  </si>
  <si>
    <t xml:space="preserve">Цех домашней выпечки</t>
  </si>
  <si>
    <t xml:space="preserve">33-40</t>
  </si>
  <si>
    <t xml:space="preserve">Цех варки сгущен молока</t>
  </si>
  <si>
    <t xml:space="preserve">41-44</t>
  </si>
  <si>
    <t xml:space="preserve">Лаборатория, раздевалки, душевые</t>
  </si>
  <si>
    <t xml:space="preserve">45-46</t>
  </si>
  <si>
    <t xml:space="preserve">Администрация</t>
  </si>
  <si>
    <t xml:space="preserve">Цех варки мармелада 2</t>
  </si>
  <si>
    <t xml:space="preserve">53-59, 95-101</t>
  </si>
  <si>
    <t xml:space="preserve">Цех мармелада</t>
  </si>
  <si>
    <t xml:space="preserve">49-52</t>
  </si>
  <si>
    <t xml:space="preserve">Холл</t>
  </si>
  <si>
    <t xml:space="preserve">Цех Оладьи</t>
  </si>
  <si>
    <t xml:space="preserve">82-83</t>
  </si>
  <si>
    <t xml:space="preserve">Цех взбивка</t>
  </si>
  <si>
    <t xml:space="preserve">60-61</t>
  </si>
  <si>
    <t xml:space="preserve">Цех фасовки</t>
  </si>
  <si>
    <t xml:space="preserve">62-65</t>
  </si>
  <si>
    <t xml:space="preserve">Цех сдобы</t>
  </si>
  <si>
    <t xml:space="preserve">66-69</t>
  </si>
  <si>
    <t xml:space="preserve">Декор холл/цех сдобы</t>
  </si>
  <si>
    <t xml:space="preserve">70-74</t>
  </si>
  <si>
    <t xml:space="preserve">Цех оладий</t>
  </si>
  <si>
    <t xml:space="preserve">75-78</t>
  </si>
  <si>
    <t xml:space="preserve">79-81</t>
  </si>
  <si>
    <t xml:space="preserve">Цех ликер</t>
  </si>
  <si>
    <t xml:space="preserve">84-94</t>
  </si>
  <si>
    <t xml:space="preserve">Тамбур</t>
  </si>
  <si>
    <t xml:space="preserve">ФЛ</t>
  </si>
  <si>
    <t xml:space="preserve">установка</t>
  </si>
  <si>
    <t xml:space="preserve">ИЛ</t>
  </si>
  <si>
    <t xml:space="preserve">34-36</t>
  </si>
  <si>
    <t xml:space="preserve">мониторинг</t>
  </si>
  <si>
    <t xml:space="preserve">Склад готов прод</t>
  </si>
  <si>
    <t xml:space="preserve">30-33</t>
  </si>
  <si>
    <t xml:space="preserve">Цех дом выпечки</t>
  </si>
  <si>
    <t xml:space="preserve">27-29</t>
  </si>
  <si>
    <t xml:space="preserve">24-25</t>
  </si>
  <si>
    <t xml:space="preserve">1-2,19</t>
  </si>
  <si>
    <t xml:space="preserve">Цех варки мармелада </t>
  </si>
  <si>
    <t xml:space="preserve">17-18,20-23</t>
  </si>
  <si>
    <t xml:space="preserve">10-12</t>
  </si>
  <si>
    <t xml:space="preserve">Цех мармелад 2</t>
  </si>
  <si>
    <t xml:space="preserve">6-8</t>
  </si>
  <si>
    <t xml:space="preserve">13-16, 38</t>
  </si>
  <si>
    <t xml:space="preserve">Рассеиватель</t>
  </si>
  <si>
    <t xml:space="preserve">1-17</t>
  </si>
  <si>
    <t xml:space="preserve">Не пищевые</t>
  </si>
  <si>
    <t xml:space="preserve">Периметр СТАРОЕ ЗДАНИЕ</t>
  </si>
  <si>
    <t xml:space="preserve">1-26</t>
  </si>
  <si>
    <t xml:space="preserve">Периметр НОВОЕ ЗДАНИЕ</t>
  </si>
  <si>
    <t xml:space="preserve">41-60</t>
  </si>
  <si>
    <t xml:space="preserve">Периметр здание 2</t>
  </si>
  <si>
    <t xml:space="preserve">30-37</t>
  </si>
  <si>
    <t xml:space="preserve">Периметр здание 3</t>
  </si>
  <si>
    <t xml:space="preserve">38-40</t>
  </si>
  <si>
    <t xml:space="preserve">Итого средств учета грызунов в помещениях</t>
  </si>
  <si>
    <t xml:space="preserve">Итого средств учета вдоль периметра зданий</t>
  </si>
  <si>
    <t xml:space="preserve">Итого средств учета летающих насекомых</t>
  </si>
  <si>
    <t xml:space="preserve">Итого инсектицидных ламп</t>
  </si>
  <si>
    <t xml:space="preserve">Количество «КИУ», в которых имеются погрызы приманки</t>
  </si>
  <si>
    <t xml:space="preserve">Наличие вредителей ползающих/летающих</t>
  </si>
  <si>
    <t xml:space="preserve">Итого отсутствует средства контроля</t>
  </si>
  <si>
    <t xml:space="preserve">Итого поврежденные средства контроля</t>
  </si>
  <si>
    <t xml:space="preserve">Итого нет доступа к средствам контроля (загорожено)</t>
  </si>
  <si>
    <t xml:space="preserve">Итого замена/установка/чистка/мониторинг    </t>
  </si>
  <si>
    <t xml:space="preserve">Состояние приманки 0- нет погрызов 1-единичные 2-множественные 3-съедена  половина и более приманки</t>
  </si>
  <si>
    <t xml:space="preserve"> </t>
  </si>
  <si>
    <t xml:space="preserve">______________________/_______________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</si>
  <si>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</si>
  <si>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</si>
  <si>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</si>
  <si>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</si>
  <si>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</si>
  <si>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</si>
  <si>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</si>
  <si>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</si>
  <si>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</si>
  <si>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</si>
  <si>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Цех Ликер</t>
  </si>
  <si>
    <t xml:space="preserve">Руденко В.Н.</t>
  </si>
  <si>
    <t xml:space="preserve">Специалист по СМКП</t>
  </si>
  <si>
    <t xml:space="preserve">_____________/______________</t>
  </si>
  <si>
    <t xml:space="preserve">23.11.2022                                          Фамилия:</t>
  </si>
  <si>
    <t xml:space="preserve">                 Погрыз, №                  Пройденые зачеркнуть, непройденные обвести</t>
  </si>
  <si>
    <t xml:space="preserve">1,2,3,4,5,6</t>
  </si>
  <si>
    <t xml:space="preserve">7,8,9,10,11,12,13,14, 15,16,17, 18,19,20, 21, 22,23,24, 25,26,27</t>
  </si>
  <si>
    <t xml:space="preserve">22,23,24, 25,26,27, 28,29,30, 31,32,33</t>
  </si>
  <si>
    <t xml:space="preserve">33,34,35, 36,37,38, 39,40</t>
  </si>
  <si>
    <t xml:space="preserve">41,42,43, 44</t>
  </si>
  <si>
    <t xml:space="preserve">53,54,55, 56,57,58, 59</t>
  </si>
  <si>
    <t xml:space="preserve">49,50,51, 52</t>
  </si>
  <si>
    <t xml:space="preserve">62,63,64, 65</t>
  </si>
  <si>
    <t xml:space="preserve">66,67,68, 69</t>
  </si>
  <si>
    <t xml:space="preserve">70,71,72, 73,74</t>
  </si>
  <si>
    <t xml:space="preserve">75,76,77, 78,95</t>
  </si>
  <si>
    <t xml:space="preserve">79,80,81</t>
  </si>
  <si>
    <t xml:space="preserve">Цех мармелада 2</t>
  </si>
  <si>
    <t xml:space="preserve">84,85,86, 87,88,89, 90,91,92, 93,94,96,97,98</t>
  </si>
  <si>
    <t xml:space="preserve">34,35,36</t>
  </si>
  <si>
    <t xml:space="preserve">30,31,32, 33</t>
  </si>
  <si>
    <t xml:space="preserve">27,28,29</t>
  </si>
  <si>
    <t xml:space="preserve">17,18,20, 21,22,23</t>
  </si>
  <si>
    <t xml:space="preserve">10,11,12</t>
  </si>
  <si>
    <t xml:space="preserve">6,7,8</t>
  </si>
  <si>
    <t xml:space="preserve">13,14,15, 16, 38</t>
  </si>
  <si>
    <t xml:space="preserve">1,2,3,4,5,6,7,8,9,10, 11,12,13,14,15,16,17</t>
  </si>
  <si>
    <t xml:space="preserve">Слесарка</t>
  </si>
  <si>
    <t xml:space="preserve">99,100,101</t>
  </si>
  <si>
    <t xml:space="preserve">КПП</t>
  </si>
  <si>
    <t xml:space="preserve">1,2,3,4,5,6,7,8,9,10, 11,12,13,14, 15,16,17, 18,19,20, 21,22,23, 24,25,26</t>
  </si>
  <si>
    <t xml:space="preserve">41,42,43, 44,45,46, 47,48,49, 50,51,52, 53,54,55, 56,57,58, 59,60</t>
  </si>
  <si>
    <t xml:space="preserve">30,31,32,33,34,35,3637</t>
  </si>
  <si>
    <t xml:space="preserve">38,39,40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</si>
</sst>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</numFmts>
  <fonts count="40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sz val="11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0.5"/>
      <name val="Times New Roman"/>
      <family val="1"/>
      <charset val="1"/>
    </font>
    <font>
      <sz val="13"/>
      <name val="Times New Roman"/>
      <family val="1"/>
      <charset val="1"/>
    </font>
    <font>
      <b val="true"/>
      <sz val="20"/>
      <color rgb="FF000000"/>
      <name val="Times New Roman"/>
      <family val="1"/>
      <charset val="1"/>
    </font>
    <font>
      <sz val="20"/>
      <color rgb="FF000000"/>
      <name val="Times New Roman"/>
      <family val="1"/>
      <charset val="1"/>
    </font>
    <font>
      <sz val="20"/>
      <color rgb="FF000000"/>
      <name val="Arial Cyr"/>
      <family val="2"/>
      <charset val="1"/>
    </font>
    <font>
      <sz val="26"/>
      <color rgb="FF000000"/>
      <name val="Times New Roman"/>
      <family val="1"/>
      <charset val="1"/>
    </font>
    <font>
      <b val="true"/>
      <sz val="20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3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3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ColWidth="9.4453125" defaultRowHeight="13.8" zeroHeight="false" outlineLevelRow="0" outlineLevelCol="0"/>
  <cols>
    <col collapsed="false" customWidth="true" hidden="false" outlineLevel="0" max="1" min="1" style="1" width="9.02"/>
    <col collapsed="false" customWidth="true" hidden="false" outlineLevel="0" max="2" min="2" style="1" width="12.98"/>
    <col collapsed="false" customWidth="true" hidden="false" outlineLevel="0" max="3" min="3" style="1" width="16.12"/>
    <col collapsed="false" customWidth="true" hidden="false" outlineLevel="0" max="4" min="4" style="1" width="22.8"/>
    <col collapsed="false" customWidth="true" hidden="false" outlineLevel="0" max="5" min="5" style="1" width="24"/>
    <col collapsed="false" customWidth="true" hidden="false" outlineLevel="0" max="6" min="6" style="1" width="1.48"/>
    <col collapsed="false" customWidth="true" hidden="false" outlineLevel="0" max="7" min="7" style="1" width="26.95"/>
    <col collapsed="false" customWidth="true" hidden="false" outlineLevel="0" max="64" min="8" style="0" width="15.26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20.4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3.8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 t="s">
        <v>1</v>
      </c>
      <c r="B5" s="5" t="s">
        <v>2</v>
      </c>
      <c r="C5" s="0"/>
      <c r="D5" s="0"/>
      <c r="E5" s="0"/>
      <c r="F5" s="0"/>
      <c r="G5" s="0"/>
    </row>
    <row r="6" customFormat="false" ht="13.8" hidden="false" customHeight="false" outlineLevel="0" collapsed="false">
      <c r="A6" s="5"/>
      <c r="B6" s="0"/>
      <c r="C6" s="0"/>
      <c r="D6" s="0"/>
      <c r="E6" s="0"/>
      <c r="F6" s="0"/>
      <c r="G6" s="0"/>
    </row>
    <row r="7" customFormat="false" ht="13.8" hidden="false" customHeight="false" outlineLevel="0" collapsed="false">
      <c r="A7" s="6" t="s">
        <v>3</v>
      </c>
      <c r="B7" s="6"/>
      <c r="C7" s="0"/>
      <c r="D7" s="6" t="s">
        <v>4</v>
      </c>
      <c r="E7" s="0"/>
      <c r="F7" s="0"/>
      <c r="G7" s="0"/>
    </row>
    <row r="8" customFormat="false" ht="13.8" hidden="false" customHeight="false" outlineLevel="0" collapsed="false">
      <c r="A8" s="6" t="s">
        <v>5</v>
      </c>
      <c r="B8" s="6"/>
      <c r="C8" s="0"/>
      <c r="D8" s="6" t="s">
        <v>4</v>
      </c>
      <c r="E8" s="0"/>
      <c r="F8" s="0"/>
      <c r="G8" s="0"/>
    </row>
    <row r="9" customFormat="false" ht="13.8" hidden="false" customHeight="false" outlineLevel="0" collapsed="false">
      <c r="A9" s="6" t="s">
        <v>6</v>
      </c>
      <c r="B9" s="6"/>
      <c r="C9" s="0"/>
      <c r="D9" s="6" t="s">
        <v>7</v>
      </c>
      <c r="E9" s="0"/>
      <c r="F9" s="0"/>
      <c r="G9" s="0"/>
    </row>
    <row r="10" customFormat="false" ht="13.8" hidden="false" customHeight="false" outlineLevel="0" collapsed="false">
      <c r="A10" s="6" t="s">
        <v>8</v>
      </c>
      <c r="B10" s="6"/>
      <c r="C10" s="0"/>
      <c r="D10" s="6" t="s">
        <v>7</v>
      </c>
      <c r="E10" s="0"/>
      <c r="F10" s="0"/>
      <c r="G10" s="0"/>
    </row>
    <row r="11" customFormat="false" ht="13.8" hidden="false" customHeight="false" outlineLevel="0" collapsed="false">
      <c r="A11" s="6" t="s">
        <v>9</v>
      </c>
      <c r="B11" s="0"/>
      <c r="C11" s="0"/>
      <c r="D11" s="6" t="s">
        <v>7</v>
      </c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5.6" hidden="false" customHeight="false" outlineLevel="0" collapsed="false">
      <c r="A15" s="0"/>
      <c r="B15" s="7" t="s">
        <v>10</v>
      </c>
      <c r="C15" s="8" t="s">
        <v>11</v>
      </c>
      <c r="D15" s="8"/>
      <c r="E15" s="9"/>
      <c r="F15" s="9"/>
      <c r="G15" s="0"/>
    </row>
    <row r="16" customFormat="false" ht="13.8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3.8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3.8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3.8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3.8" hidden="false" customHeight="false" outlineLevel="0" collapsed="false">
      <c r="A20" s="0"/>
      <c r="B20" s="0"/>
      <c r="C20" s="0"/>
      <c r="D20" s="0"/>
      <c r="E20" s="0"/>
      <c r="F20" s="0"/>
      <c r="G20" s="0"/>
    </row>
    <row r="21" customFormat="false" ht="13.8" hidden="false" customHeight="false" outlineLevel="0" collapsed="false">
      <c r="A21" s="7" t="s">
        <v>12</v>
      </c>
      <c r="B21" s="4" t="s">
        <v>13</v>
      </c>
      <c r="C21" s="4"/>
      <c r="D21" s="4"/>
      <c r="E21" s="4"/>
      <c r="F21" s="9"/>
      <c r="G21" s="9"/>
    </row>
    <row r="22" customFormat="false" ht="13.8" hidden="false" customHeight="false" outlineLevel="0" collapsed="false">
      <c r="A22" s="7" t="s">
        <v>14</v>
      </c>
      <c r="B22" s="4" t="s">
        <v>15</v>
      </c>
      <c r="C22" s="4"/>
      <c r="D22" s="4"/>
      <c r="E22" s="4"/>
      <c r="F22" s="10"/>
      <c r="G22" s="10"/>
    </row>
    <row r="23" customFormat="false" ht="13.8" hidden="false" customHeight="false" outlineLevel="0" collapsed="false">
      <c r="A23" s="7" t="s">
        <v>16</v>
      </c>
      <c r="B23" s="4" t="s">
        <v>17</v>
      </c>
      <c r="C23" s="4"/>
      <c r="D23" s="4"/>
      <c r="E23" s="4"/>
      <c r="F23" s="9"/>
      <c r="G23" s="9"/>
    </row>
    <row r="24" customFormat="false" ht="13.8" hidden="false" customHeight="false" outlineLevel="0" collapsed="false">
      <c r="A24" s="0"/>
      <c r="B24" s="0"/>
      <c r="C24" s="0"/>
      <c r="D24" s="0"/>
      <c r="E24" s="0"/>
      <c r="F24" s="0"/>
    </row>
    <row r="25" customFormat="false" ht="13.8" hidden="false" customHeight="false" outlineLevel="0" collapsed="false">
      <c r="A25" s="0"/>
      <c r="B25" s="0"/>
      <c r="C25" s="0"/>
      <c r="D25" s="0"/>
      <c r="E25" s="0"/>
      <c r="F25" s="0"/>
    </row>
    <row r="26" customFormat="false" ht="15.6" hidden="false" customHeight="false" outlineLevel="0" collapsed="false">
      <c r="A26" s="8" t="s">
        <v>18</v>
      </c>
      <c r="B26" s="8"/>
      <c r="C26" s="8"/>
      <c r="D26" s="8"/>
      <c r="E26" s="8"/>
      <c r="F26" s="8"/>
    </row>
    <row r="27" customFormat="false" ht="15.6" hidden="false" customHeight="false" outlineLevel="0" collapsed="false">
      <c r="A27" s="8" t="s">
        <v>19</v>
      </c>
      <c r="B27" s="8"/>
      <c r="C27" s="8"/>
      <c r="D27" s="8"/>
      <c r="E27" s="8"/>
      <c r="F27" s="8"/>
    </row>
    <row r="28" customFormat="false" ht="15.6" hidden="false" customHeight="false" outlineLevel="0" collapsed="false">
      <c r="A28" s="8" t="s">
        <v>20</v>
      </c>
      <c r="B28" s="8"/>
      <c r="C28" s="8"/>
      <c r="D28" s="8"/>
      <c r="E28" s="8"/>
      <c r="F28" s="8"/>
    </row>
    <row r="29" customFormat="false" ht="15.6" hidden="false" customHeight="false" outlineLevel="0" collapsed="false">
      <c r="A29" s="8" t="s">
        <v>21</v>
      </c>
      <c r="B29" s="8"/>
      <c r="C29" s="8"/>
      <c r="D29" s="8"/>
      <c r="E29" s="8"/>
      <c r="F29" s="8"/>
    </row>
    <row r="30" customFormat="false" ht="30.9" hidden="false" customHeight="true" outlineLevel="0" collapsed="false">
      <c r="A30" s="11" t="s">
        <v>22</v>
      </c>
      <c r="B30" s="11"/>
      <c r="C30" s="11"/>
      <c r="D30" s="11"/>
      <c r="E30" s="11"/>
      <c r="F30" s="12"/>
    </row>
    <row r="31" customFormat="false" ht="13.8" hidden="false" customHeight="false" outlineLevel="0" collapsed="false">
      <c r="A31" s="0"/>
      <c r="B31" s="0"/>
      <c r="C31" s="0"/>
      <c r="D31" s="0"/>
      <c r="E31" s="0"/>
      <c r="F31" s="0"/>
    </row>
    <row r="32" customFormat="false" ht="13.8" hidden="false" customHeight="false" outlineLevel="0" collapsed="false">
      <c r="A32" s="0"/>
      <c r="B32" s="0"/>
      <c r="C32" s="0"/>
      <c r="D32" s="0"/>
      <c r="E32" s="0"/>
      <c r="F32" s="0"/>
    </row>
    <row r="33" customFormat="false" ht="13.8" hidden="false" customHeight="false" outlineLevel="0" collapsed="false">
      <c r="A33" s="0"/>
      <c r="B33" s="0"/>
      <c r="C33" s="0"/>
      <c r="D33" s="0"/>
      <c r="E33" s="0"/>
      <c r="F33" s="0"/>
    </row>
    <row r="34" customFormat="false" ht="13.8" hidden="false" customHeight="false" outlineLevel="0" collapsed="false">
      <c r="A34" s="13"/>
      <c r="B34" s="13"/>
      <c r="C34" s="13"/>
      <c r="D34" s="0"/>
      <c r="E34" s="0"/>
      <c r="F34" s="0"/>
    </row>
    <row r="35" customFormat="false" ht="13.8" hidden="false" customHeight="false" outlineLevel="0" collapsed="false">
      <c r="A35" s="14" t="s">
        <v>23</v>
      </c>
      <c r="B35" s="13"/>
      <c r="C35" s="13"/>
      <c r="D35" s="0"/>
      <c r="E35" s="0"/>
      <c r="F35" s="0"/>
    </row>
    <row r="36" customFormat="false" ht="25.35" hidden="false" customHeight="true" outlineLevel="0" collapsed="false">
      <c r="A36" s="15" t="s">
        <v>24</v>
      </c>
      <c r="B36" s="15"/>
      <c r="C36" s="15"/>
      <c r="D36" s="7" t="s">
        <v>25</v>
      </c>
      <c r="E36" s="7"/>
      <c r="F36" s="7"/>
    </row>
    <row r="37" customFormat="false" ht="13.8" hidden="false" customHeight="false" outlineLevel="0" collapsed="false">
      <c r="A37" s="13"/>
      <c r="B37" s="13"/>
      <c r="C37" s="13"/>
      <c r="D37" s="0"/>
      <c r="E37" s="0"/>
      <c r="F37" s="0"/>
    </row>
    <row r="38" customFormat="false" ht="13.8" hidden="false" customHeight="false" outlineLevel="0" collapsed="false">
      <c r="A38" s="13"/>
      <c r="B38" s="13"/>
      <c r="C38" s="13"/>
      <c r="D38" s="0"/>
      <c r="E38" s="0"/>
      <c r="F38" s="0"/>
    </row>
    <row r="39" customFormat="false" ht="13.8" hidden="false" customHeight="false" outlineLevel="0" collapsed="false">
      <c r="A39" s="13"/>
      <c r="B39" s="13"/>
      <c r="C39" s="13"/>
      <c r="D39" s="0"/>
      <c r="E39" s="0"/>
      <c r="F39" s="0"/>
    </row>
    <row r="40" customFormat="false" ht="13.8" hidden="false" customHeight="false" outlineLevel="0" collapsed="false">
      <c r="A40" s="14" t="s">
        <v>26</v>
      </c>
      <c r="B40" s="13"/>
      <c r="C40" s="13"/>
      <c r="D40" s="0"/>
      <c r="E40" s="0"/>
      <c r="F40" s="0"/>
    </row>
    <row r="41" customFormat="false" ht="13.95" hidden="false" customHeight="true" outlineLevel="0" collapsed="false">
      <c r="A41" s="15"/>
      <c r="B41" s="15"/>
      <c r="C41" s="15"/>
      <c r="D41" s="7" t="s">
        <v>27</v>
      </c>
      <c r="E41" s="7"/>
      <c r="F41" s="7"/>
    </row>
  </sheetData>
  <mergeCells count="11">
    <mergeCell ref="A2:E2"/>
    <mergeCell ref="C15:D15"/>
    <mergeCell ref="B21:E21"/>
    <mergeCell ref="B22:E22"/>
    <mergeCell ref="B23:E23"/>
    <mergeCell ref="A26:F26"/>
    <mergeCell ref="A27:F27"/>
    <mergeCell ref="A28:F28"/>
    <mergeCell ref="A30:E30"/>
    <mergeCell ref="A36:C36"/>
    <mergeCell ref="A41:C41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9" activeCellId="0" sqref="E19"/>
    </sheetView>
  </sheetViews>
  <sheetFormatPr defaultColWidth="20.04296875" defaultRowHeight="12.8" zeroHeight="false" outlineLevelRow="0" outlineLevelCol="0"/>
  <cols>
    <col collapsed="false" customWidth="true" hidden="false" outlineLevel="0" max="1" min="1" style="16" width="25.17"/>
    <col collapsed="false" customWidth="true" hidden="false" outlineLevel="0" max="2" min="2" style="16" width="13.29"/>
    <col collapsed="false" customWidth="false" hidden="false" outlineLevel="0" max="3" min="3" style="16" width="20.06"/>
    <col collapsed="false" customWidth="true" hidden="false" outlineLevel="0" max="4" min="4" style="16" width="9.97"/>
    <col collapsed="false" customWidth="true" hidden="false" outlineLevel="0" max="5" min="5" style="17" width="15.13"/>
    <col collapsed="false" customWidth="false" hidden="false" outlineLevel="0" max="1024" min="6" style="16" width="20.06"/>
  </cols>
  <sheetData>
    <row r="1" customFormat="false" ht="13.95" hidden="false" customHeight="true" outlineLevel="0" collapsed="false">
      <c r="A1" s="18" t="s">
        <v>28</v>
      </c>
      <c r="B1" s="18"/>
      <c r="C1" s="18"/>
      <c r="D1" s="18"/>
      <c r="E1" s="18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true" outlineLevel="0" collapsed="false">
      <c r="A2" s="19" t="str">
        <f aca="false">Обложка!C15</f>
        <v>01.11.2022-30.11.2022</v>
      </c>
      <c r="B2" s="19"/>
      <c r="C2" s="5"/>
      <c r="D2" s="5"/>
      <c r="E2" s="5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8" hidden="false" customHeight="false" outlineLevel="0" collapsed="false">
      <c r="A3" s="20" t="s">
        <v>12</v>
      </c>
      <c r="B3" s="20" t="s">
        <v>29</v>
      </c>
      <c r="C3" s="20"/>
      <c r="D3" s="20"/>
      <c r="E3" s="2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A4" s="20" t="s">
        <v>14</v>
      </c>
      <c r="B4" s="21" t="s">
        <v>30</v>
      </c>
      <c r="C4" s="21"/>
      <c r="D4" s="21"/>
      <c r="E4" s="21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8" hidden="false" customHeight="false" outlineLevel="0" collapsed="false">
      <c r="A5" s="20" t="s">
        <v>16</v>
      </c>
      <c r="B5" s="21" t="s">
        <v>31</v>
      </c>
      <c r="C5" s="21"/>
      <c r="D5" s="21"/>
      <c r="E5" s="21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8.1" hidden="false" customHeight="true" outlineLevel="0" collapsed="false">
      <c r="A6" s="22" t="s">
        <v>32</v>
      </c>
      <c r="B6" s="22"/>
      <c r="C6" s="22"/>
      <c r="D6" s="22"/>
      <c r="E6" s="22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0.25" hidden="false" customHeight="true" outlineLevel="0" collapsed="false">
      <c r="A7" s="23" t="str">
        <f aca="false">Обложка!C15</f>
        <v>01.11.2022-30.11.2022</v>
      </c>
      <c r="B7" s="23"/>
      <c r="C7" s="24"/>
      <c r="D7" s="24"/>
      <c r="E7" s="24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7" hidden="false" customHeight="true" outlineLevel="0" collapsed="false">
      <c r="A8" s="25" t="s">
        <v>33</v>
      </c>
      <c r="B8" s="25"/>
      <c r="C8" s="25"/>
      <c r="D8" s="25"/>
      <c r="E8" s="26" t="str">
        <f aca="false">Обложка!B5</f>
        <v>б\н от 24.10.22г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5.95" hidden="false" customHeight="true" outlineLevel="0" collapsed="false">
      <c r="A9" s="25" t="s">
        <v>34</v>
      </c>
      <c r="B9" s="25"/>
      <c r="C9" s="25"/>
      <c r="D9" s="25"/>
      <c r="E9" s="2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30" customFormat="true" ht="14.25" hidden="false" customHeight="true" outlineLevel="0" collapsed="false">
      <c r="A10" s="28" t="s">
        <v>35</v>
      </c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</row>
    <row r="11" customFormat="false" ht="14.25" hidden="false" customHeight="true" outlineLevel="0" collapsed="false">
      <c r="A11" s="31" t="s">
        <v>36</v>
      </c>
      <c r="B11" s="31"/>
      <c r="C11" s="31"/>
      <c r="D11" s="32" t="s">
        <v>37</v>
      </c>
      <c r="E11" s="32" t="n">
        <v>6500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25" hidden="false" customHeight="true" outlineLevel="0" collapsed="false">
      <c r="A12" s="31" t="s">
        <v>38</v>
      </c>
      <c r="B12" s="31"/>
      <c r="C12" s="31"/>
      <c r="D12" s="32" t="s">
        <v>39</v>
      </c>
      <c r="E12" s="32" t="n">
        <f aca="false">D16</f>
        <v>118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30" customFormat="true" ht="14.25" hidden="false" customHeight="true" outlineLevel="0" collapsed="false">
      <c r="A13" s="28" t="s">
        <v>40</v>
      </c>
      <c r="B13" s="28"/>
      <c r="C13" s="28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customFormat="false" ht="14.25" hidden="false" customHeight="true" outlineLevel="0" collapsed="false">
      <c r="A14" s="31" t="s">
        <v>41</v>
      </c>
      <c r="B14" s="31"/>
      <c r="C14" s="31"/>
      <c r="D14" s="32" t="s">
        <v>37</v>
      </c>
      <c r="E14" s="32" t="n">
        <v>20000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30" customFormat="true" ht="13.2" hidden="false" customHeight="false" outlineLevel="0" collapsed="false">
      <c r="A15" s="28" t="s">
        <v>42</v>
      </c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customFormat="false" ht="25.65" hidden="false" customHeight="true" outlineLevel="0" collapsed="false">
      <c r="A16" s="33" t="str">
        <f aca="false">'контрол лист'!A47</f>
        <v>Итого средств учета грызунов в помещениях</v>
      </c>
      <c r="B16" s="34" t="str">
        <f aca="false">'контрол лист'!B47</f>
        <v>3 контур</v>
      </c>
      <c r="C16" s="34" t="str">
        <f aca="false">'контрол лист'!D47</f>
        <v>КИУ</v>
      </c>
      <c r="D16" s="34" t="n">
        <v>118</v>
      </c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5.65" hidden="false" customHeight="true" outlineLevel="0" collapsed="false">
      <c r="A17" s="33" t="str">
        <f aca="false">'контрол лист'!A48</f>
        <v>Итого средств учета вдоль периметра зданий</v>
      </c>
      <c r="B17" s="34" t="str">
        <f aca="false">'контрол лист'!B48</f>
        <v>2 контур</v>
      </c>
      <c r="C17" s="34" t="str">
        <f aca="false">'контрол лист'!D48</f>
        <v>КИУ</v>
      </c>
      <c r="D17" s="34" t="n">
        <f aca="false">'контрол лист'!G48</f>
        <v>60</v>
      </c>
      <c r="E17" s="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7.15" hidden="false" customHeight="true" outlineLevel="0" collapsed="false">
      <c r="A18" s="33" t="str">
        <f aca="false">'контрол лист'!A49</f>
        <v>Итого средств учета летающих насекомых</v>
      </c>
      <c r="B18" s="34" t="str">
        <f aca="false">'контрол лист'!B49</f>
        <v>3 контур</v>
      </c>
      <c r="C18" s="34" t="str">
        <f aca="false">'контрол лист'!D49</f>
        <v>ФЛ</v>
      </c>
      <c r="D18" s="34" t="n">
        <f aca="false">'контрол лист'!G49</f>
        <v>4</v>
      </c>
      <c r="E18" s="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4.7" hidden="false" customHeight="true" outlineLevel="0" collapsed="false">
      <c r="A19" s="33" t="str">
        <f aca="false">'контрол лист'!A50</f>
        <v>Итого инсектицидных ламп</v>
      </c>
      <c r="B19" s="34" t="str">
        <f aca="false">'контрол лист'!B50</f>
        <v>3 контур</v>
      </c>
      <c r="C19" s="34" t="str">
        <f aca="false">'контрол лист'!D50</f>
        <v>ИЛ</v>
      </c>
      <c r="D19" s="34" t="n">
        <f aca="false">'контрол лист'!G50</f>
        <v>39</v>
      </c>
      <c r="E19" s="2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30" customFormat="true" ht="14.85" hidden="false" customHeight="true" outlineLevel="0" collapsed="false">
      <c r="A20" s="35" t="s">
        <v>43</v>
      </c>
      <c r="B20" s="35"/>
      <c r="C20" s="35"/>
      <c r="D20" s="35"/>
      <c r="E20" s="35"/>
      <c r="F20" s="29"/>
      <c r="G20" s="27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</row>
    <row r="21" s="38" customFormat="true" ht="39.6" hidden="false" customHeight="false" outlineLevel="0" collapsed="false">
      <c r="A21" s="36" t="s">
        <v>44</v>
      </c>
      <c r="B21" s="33" t="s">
        <v>45</v>
      </c>
      <c r="C21" s="33" t="s">
        <v>46</v>
      </c>
      <c r="D21" s="34" t="s">
        <v>47</v>
      </c>
      <c r="E21" s="34" t="s">
        <v>48</v>
      </c>
      <c r="F21" s="37"/>
      <c r="G21" s="2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</row>
    <row r="22" customFormat="false" ht="37.8" hidden="false" customHeight="true" outlineLevel="0" collapsed="false">
      <c r="A22" s="39" t="s">
        <v>49</v>
      </c>
      <c r="B22" s="33" t="s">
        <v>50</v>
      </c>
      <c r="C22" s="33" t="s">
        <v>51</v>
      </c>
      <c r="D22" s="34" t="s">
        <v>47</v>
      </c>
      <c r="E22" s="34" t="s">
        <v>48</v>
      </c>
      <c r="F22" s="37"/>
      <c r="G22" s="2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30" customFormat="true" ht="14.7" hidden="false" customHeight="true" outlineLevel="0" collapsed="false">
      <c r="A23" s="40" t="s">
        <v>52</v>
      </c>
      <c r="B23" s="40"/>
      <c r="C23" s="40"/>
      <c r="D23" s="40"/>
      <c r="E23" s="40"/>
      <c r="F23" s="29"/>
      <c r="G23" s="27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</row>
    <row r="24" customFormat="false" ht="13.8" hidden="false" customHeight="true" outlineLevel="0" collapsed="false">
      <c r="A24" s="41" t="s">
        <v>36</v>
      </c>
      <c r="B24" s="41"/>
      <c r="C24" s="41"/>
      <c r="D24" s="32" t="s">
        <v>37</v>
      </c>
      <c r="E24" s="32" t="n">
        <v>6500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8" hidden="false" customHeight="true" outlineLevel="0" collapsed="false">
      <c r="A25" s="41" t="s">
        <v>53</v>
      </c>
      <c r="B25" s="41"/>
      <c r="C25" s="41"/>
      <c r="D25" s="32" t="s">
        <v>39</v>
      </c>
      <c r="E25" s="32" t="n">
        <f aca="false">'контрол лист'!G50</f>
        <v>39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3.8" hidden="false" customHeight="true" outlineLevel="0" collapsed="false">
      <c r="A26" s="42" t="s">
        <v>54</v>
      </c>
      <c r="B26" s="42"/>
      <c r="C26" s="42"/>
      <c r="D26" s="43" t="s">
        <v>39</v>
      </c>
      <c r="E26" s="43" t="n">
        <f aca="false">D18</f>
        <v>4</v>
      </c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true" outlineLevel="0" collapsed="false">
      <c r="A27" s="44"/>
      <c r="B27" s="44"/>
      <c r="C27" s="44"/>
      <c r="D27" s="45"/>
      <c r="E27" s="45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false" outlineLevel="0" collapsed="false">
      <c r="A28" s="46" t="s">
        <v>55</v>
      </c>
      <c r="B28" s="47"/>
      <c r="C28" s="47"/>
      <c r="D28" s="47"/>
      <c r="E28" s="48"/>
      <c r="F28" s="48"/>
      <c r="G28" s="49"/>
      <c r="H28" s="49"/>
      <c r="I28" s="49"/>
      <c r="J28" s="47"/>
      <c r="K28" s="47"/>
      <c r="L28" s="5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true" outlineLevel="0" collapsed="false">
      <c r="A29" s="51" t="s">
        <v>56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0.7" hidden="false" customHeight="true" outlineLevel="0" collapsed="false">
      <c r="A30" s="51" t="s">
        <v>57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16" customFormat="true" ht="13.8" hidden="false" customHeight="false" outlineLevel="0" collapsed="false">
      <c r="A31" s="16" t="str">
        <f aca="false">Обложка!A35</f>
        <v>Составил:</v>
      </c>
    </row>
    <row r="32" customFormat="false" ht="13.8" hidden="false" customHeight="false" outlineLevel="0" collapsed="false">
      <c r="A32" s="16" t="str">
        <f aca="false">Обложка!A36</f>
        <v>Специалист по пест контролю ООО «Альфадез»</v>
      </c>
      <c r="D32" s="16" t="str">
        <f aca="false">Обложка!D36</f>
        <v>Прокопчук Д.К.</v>
      </c>
    </row>
    <row r="33" customFormat="false" ht="13.8" hidden="false" customHeight="false" outlineLevel="0" collapsed="false">
      <c r="A33" s="0"/>
      <c r="D33" s="0"/>
    </row>
    <row r="34" customFormat="false" ht="13.8" hidden="false" customHeight="false" outlineLevel="0" collapsed="false">
      <c r="A34" s="16" t="str">
        <f aca="false">Обложка!A40</f>
        <v>Согласовано:</v>
      </c>
      <c r="D34" s="0"/>
    </row>
    <row r="35" customFormat="false" ht="13.8" hidden="false" customHeight="false" outlineLevel="0" collapsed="false">
      <c r="A35" s="16" t="n">
        <f aca="false">Обложка!A41</f>
        <v>0</v>
      </c>
      <c r="D35" s="7" t="s">
        <v>27</v>
      </c>
    </row>
  </sheetData>
  <mergeCells count="22">
    <mergeCell ref="A1:E1"/>
    <mergeCell ref="A2:B2"/>
    <mergeCell ref="B3:E3"/>
    <mergeCell ref="B4:E4"/>
    <mergeCell ref="B5:E5"/>
    <mergeCell ref="A6:E6"/>
    <mergeCell ref="A7:B7"/>
    <mergeCell ref="A8:D8"/>
    <mergeCell ref="A9:E9"/>
    <mergeCell ref="A10:E10"/>
    <mergeCell ref="A11:C11"/>
    <mergeCell ref="A12:C12"/>
    <mergeCell ref="A13:E13"/>
    <mergeCell ref="A14:C14"/>
    <mergeCell ref="A15:E15"/>
    <mergeCell ref="A20:E20"/>
    <mergeCell ref="A23:E23"/>
    <mergeCell ref="A24:C24"/>
    <mergeCell ref="A25:C25"/>
    <mergeCell ref="A26:C26"/>
    <mergeCell ref="A29:L29"/>
    <mergeCell ref="A30:E30"/>
  </mergeCells>
  <printOptions headings="false" gridLines="false" gridLinesSet="true" horizontalCentered="false" verticalCentered="false"/>
  <pageMargins left="0.545833333333333" right="0.39375" top="0.298611111111111" bottom="1.00763888888889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16.109375" defaultRowHeight="13.8" zeroHeight="false" outlineLevelRow="0" outlineLevelCol="0"/>
  <cols>
    <col collapsed="false" customWidth="true" hidden="false" outlineLevel="0" max="1" min="1" style="52" width="4.8"/>
    <col collapsed="false" customWidth="true" hidden="false" outlineLevel="0" max="2" min="2" style="52" width="27.81"/>
    <col collapsed="false" customWidth="true" hidden="false" outlineLevel="0" max="3" min="3" style="52" width="9.85"/>
    <col collapsed="false" customWidth="true" hidden="false" outlineLevel="0" max="4" min="4" style="53" width="5.29"/>
    <col collapsed="false" customWidth="true" hidden="true" outlineLevel="0" max="5" min="5" style="52" width="10.5"/>
    <col collapsed="false" customWidth="true" hidden="false" outlineLevel="0" max="6" min="6" style="52" width="22.64"/>
    <col collapsed="false" customWidth="true" hidden="false" outlineLevel="0" max="7" min="7" style="52" width="24.49"/>
    <col collapsed="false" customWidth="false" hidden="false" outlineLevel="0" max="1024" min="8" style="54" width="16.12"/>
  </cols>
  <sheetData>
    <row r="1" customFormat="false" ht="13.5" hidden="false" customHeight="true" outlineLevel="0" collapsed="false">
      <c r="A1" s="55" t="s">
        <v>19</v>
      </c>
      <c r="B1" s="55"/>
      <c r="C1" s="55"/>
      <c r="D1" s="55"/>
      <c r="E1" s="55"/>
      <c r="F1" s="55"/>
      <c r="G1" s="55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</row>
    <row r="2" customFormat="false" ht="13.8" hidden="false" customHeight="false" outlineLevel="0" collapsed="false">
      <c r="A2" s="56" t="str">
        <f aca="false">Обложка!C15</f>
        <v>01.11.2022-30.11.2022</v>
      </c>
      <c r="B2" s="56"/>
      <c r="C2" s="56"/>
      <c r="D2" s="57"/>
      <c r="E2" s="57"/>
      <c r="F2" s="57"/>
      <c r="G2" s="58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24.9" hidden="false" customHeight="true" outlineLevel="0" collapsed="false">
      <c r="A3" s="59" t="s">
        <v>58</v>
      </c>
      <c r="B3" s="60" t="s">
        <v>59</v>
      </c>
      <c r="C3" s="60"/>
      <c r="D3" s="60"/>
      <c r="E3" s="60" t="s">
        <v>60</v>
      </c>
      <c r="F3" s="60" t="s">
        <v>60</v>
      </c>
      <c r="G3" s="60" t="s">
        <v>52</v>
      </c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61" t="s">
        <v>61</v>
      </c>
      <c r="B4" s="61"/>
      <c r="C4" s="61"/>
      <c r="D4" s="61"/>
      <c r="E4" s="61"/>
      <c r="F4" s="61"/>
      <c r="G4" s="61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13.5" hidden="false" customHeight="true" outlineLevel="0" collapsed="false">
      <c r="A5" s="62" t="s">
        <v>62</v>
      </c>
      <c r="B5" s="63" t="s">
        <v>63</v>
      </c>
      <c r="C5" s="63"/>
      <c r="D5" s="63"/>
      <c r="E5" s="64"/>
      <c r="F5" s="64" t="n">
        <v>10000</v>
      </c>
      <c r="G5" s="64" t="n">
        <v>1250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2.75" hidden="false" customHeight="true" outlineLevel="0" collapsed="false">
      <c r="A6" s="65" t="s">
        <v>64</v>
      </c>
      <c r="B6" s="66" t="s">
        <v>65</v>
      </c>
      <c r="C6" s="66"/>
      <c r="D6" s="66"/>
      <c r="E6" s="67" t="s">
        <v>66</v>
      </c>
      <c r="F6" s="67" t="n">
        <v>0</v>
      </c>
      <c r="G6" s="68" t="n">
        <v>0</v>
      </c>
      <c r="H6" s="0"/>
      <c r="I6" s="0"/>
      <c r="J6" s="0"/>
      <c r="K6" s="0"/>
      <c r="L6" s="0"/>
      <c r="M6" s="0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  <c r="IW6" s="69"/>
    </row>
    <row r="7" customFormat="false" ht="24" hidden="false" customHeight="true" outlineLevel="0" collapsed="false">
      <c r="A7" s="65" t="s">
        <v>67</v>
      </c>
      <c r="B7" s="66" t="s">
        <v>68</v>
      </c>
      <c r="C7" s="66"/>
      <c r="D7" s="66"/>
      <c r="E7" s="70" t="s">
        <v>66</v>
      </c>
      <c r="F7" s="70" t="n">
        <f aca="false">100-F6*100/F5</f>
        <v>100</v>
      </c>
      <c r="G7" s="70" t="n">
        <f aca="false">100-G6*100/G5</f>
        <v>100</v>
      </c>
      <c r="H7" s="0"/>
      <c r="I7" s="0"/>
      <c r="J7" s="0"/>
      <c r="K7" s="0"/>
      <c r="L7" s="0"/>
      <c r="M7" s="0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  <c r="IW7" s="69"/>
    </row>
    <row r="8" customFormat="false" ht="12.75" hidden="false" customHeight="true" outlineLevel="0" collapsed="false">
      <c r="A8" s="71" t="s">
        <v>69</v>
      </c>
      <c r="B8" s="71"/>
      <c r="C8" s="71"/>
      <c r="D8" s="71"/>
      <c r="E8" s="71"/>
      <c r="F8" s="71"/>
      <c r="G8" s="71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</row>
    <row r="9" customFormat="false" ht="12.75" hidden="false" customHeight="true" outlineLevel="0" collapsed="false">
      <c r="A9" s="72" t="s">
        <v>70</v>
      </c>
      <c r="B9" s="73" t="s">
        <v>71</v>
      </c>
      <c r="C9" s="73"/>
      <c r="D9" s="73"/>
      <c r="E9" s="74" t="e">
        <f aca="false">E13+E14</f>
        <v>#VALUE!</v>
      </c>
      <c r="F9" s="74" t="n">
        <v>105</v>
      </c>
      <c r="G9" s="75" t="n">
        <f aca="false">'контрол лист'!G49+'контрол лист'!G50</f>
        <v>43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customFormat="false" ht="13.95" hidden="false" customHeight="true" outlineLevel="0" collapsed="false">
      <c r="A10" s="76" t="s">
        <v>72</v>
      </c>
      <c r="B10" s="73" t="s">
        <v>73</v>
      </c>
      <c r="C10" s="73"/>
      <c r="D10" s="64"/>
      <c r="E10" s="64" t="n">
        <v>0</v>
      </c>
      <c r="F10" s="64" t="n">
        <v>0</v>
      </c>
      <c r="G10" s="75" t="n">
        <v>0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customFormat="false" ht="19.95" hidden="false" customHeight="true" outlineLevel="0" collapsed="false">
      <c r="A11" s="76" t="s">
        <v>74</v>
      </c>
      <c r="B11" s="63" t="s">
        <v>75</v>
      </c>
      <c r="C11" s="63"/>
      <c r="D11" s="63"/>
      <c r="E11" s="77" t="e">
        <f aca="false">100-E10*100/E5</f>
        <v>#DIV/0!</v>
      </c>
      <c r="F11" s="77" t="n">
        <f aca="false">100-F10*100/F5</f>
        <v>100</v>
      </c>
      <c r="G11" s="77" t="n">
        <f aca="false">100-G10*100/G5</f>
        <v>100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customFormat="false" ht="14.1" hidden="false" customHeight="true" outlineLevel="0" collapsed="false">
      <c r="A12" s="61" t="s">
        <v>76</v>
      </c>
      <c r="B12" s="61"/>
      <c r="C12" s="61"/>
      <c r="D12" s="61"/>
      <c r="E12" s="61"/>
      <c r="F12" s="61"/>
      <c r="G12" s="61"/>
    </row>
    <row r="13" customFormat="false" ht="89.55" hidden="false" customHeight="true" outlineLevel="0" collapsed="false">
      <c r="A13" s="59" t="s">
        <v>77</v>
      </c>
      <c r="B13" s="78" t="s">
        <v>78</v>
      </c>
      <c r="C13" s="78"/>
      <c r="D13" s="78"/>
      <c r="E13" s="78" t="s">
        <v>79</v>
      </c>
      <c r="F13" s="78" t="s">
        <v>79</v>
      </c>
      <c r="G13" s="78" t="s">
        <v>80</v>
      </c>
    </row>
    <row r="14" customFormat="false" ht="72.15" hidden="false" customHeight="true" outlineLevel="0" collapsed="false">
      <c r="A14" s="59" t="s">
        <v>81</v>
      </c>
      <c r="B14" s="78" t="s">
        <v>82</v>
      </c>
      <c r="C14" s="78"/>
      <c r="D14" s="78"/>
      <c r="E14" s="78" t="s">
        <v>83</v>
      </c>
      <c r="F14" s="78" t="s">
        <v>83</v>
      </c>
      <c r="G14" s="78" t="s">
        <v>84</v>
      </c>
    </row>
    <row r="15" customFormat="false" ht="25.65" hidden="false" customHeight="true" outlineLevel="0" collapsed="false">
      <c r="A15" s="59" t="s">
        <v>85</v>
      </c>
      <c r="B15" s="78" t="str">
        <f aca="false">'контрол лист'!A47</f>
        <v>Итого средств учета грызунов в помещениях</v>
      </c>
      <c r="C15" s="78" t="str">
        <f aca="false">'контрол лист'!B47</f>
        <v>3 контур</v>
      </c>
      <c r="D15" s="60" t="str">
        <f aca="false">'контрол лист'!D47</f>
        <v>КИУ</v>
      </c>
      <c r="E15" s="60"/>
      <c r="F15" s="60" t="n">
        <v>118</v>
      </c>
      <c r="G15" s="60" t="s">
        <v>66</v>
      </c>
    </row>
    <row r="16" customFormat="false" ht="24.9" hidden="false" customHeight="true" outlineLevel="0" collapsed="false">
      <c r="A16" s="59"/>
      <c r="B16" s="78" t="str">
        <f aca="false">'контрол лист'!A48</f>
        <v>Итого средств учета вдоль периметра зданий</v>
      </c>
      <c r="C16" s="78" t="str">
        <f aca="false">'контрол лист'!B48</f>
        <v>2 контур</v>
      </c>
      <c r="D16" s="60" t="str">
        <f aca="false">'контрол лист'!D48</f>
        <v>КИУ</v>
      </c>
      <c r="E16" s="60"/>
      <c r="F16" s="60" t="n">
        <f aca="false">'контрол лист'!G48</f>
        <v>60</v>
      </c>
      <c r="G16" s="60" t="s">
        <v>66</v>
      </c>
    </row>
    <row r="17" customFormat="false" ht="27.3" hidden="false" customHeight="true" outlineLevel="0" collapsed="false">
      <c r="A17" s="59" t="s">
        <v>86</v>
      </c>
      <c r="B17" s="78" t="str">
        <f aca="false">'контрол лист'!A49</f>
        <v>Итого средств учета летающих насекомых</v>
      </c>
      <c r="C17" s="78" t="str">
        <f aca="false">'контрол лист'!B49</f>
        <v>3 контур</v>
      </c>
      <c r="D17" s="60" t="str">
        <f aca="false">'контрол лист'!D49</f>
        <v>ФЛ</v>
      </c>
      <c r="E17" s="60"/>
      <c r="F17" s="60" t="s">
        <v>66</v>
      </c>
      <c r="G17" s="60" t="n">
        <v>9</v>
      </c>
    </row>
    <row r="18" customFormat="false" ht="24" hidden="false" customHeight="true" outlineLevel="0" collapsed="false">
      <c r="A18" s="59" t="s">
        <v>87</v>
      </c>
      <c r="B18" s="78" t="str">
        <f aca="false">'контрол лист'!A50</f>
        <v>Итого инсектицидных ламп</v>
      </c>
      <c r="C18" s="78" t="str">
        <f aca="false">'контрол лист'!B50</f>
        <v>3 контур</v>
      </c>
      <c r="D18" s="60" t="str">
        <f aca="false">'контрол лист'!D50</f>
        <v>ИЛ</v>
      </c>
      <c r="E18" s="60"/>
      <c r="F18" s="60" t="s">
        <v>66</v>
      </c>
      <c r="G18" s="60" t="n">
        <f aca="false">'контрол лист'!G50</f>
        <v>39</v>
      </c>
    </row>
    <row r="19" customFormat="false" ht="13.5" hidden="false" customHeight="true" outlineLevel="0" collapsed="false">
      <c r="A19" s="60" t="s">
        <v>88</v>
      </c>
      <c r="B19" s="60"/>
      <c r="C19" s="60"/>
      <c r="D19" s="60"/>
      <c r="E19" s="60"/>
      <c r="F19" s="60" t="n">
        <f aca="false">SUM(F15:F16)</f>
        <v>178</v>
      </c>
      <c r="G19" s="60"/>
    </row>
    <row r="20" customFormat="false" ht="24" hidden="false" customHeight="true" outlineLevel="0" collapsed="false">
      <c r="A20" s="59" t="s">
        <v>89</v>
      </c>
      <c r="B20" s="78" t="s">
        <v>90</v>
      </c>
      <c r="C20" s="78"/>
      <c r="D20" s="78"/>
      <c r="E20" s="60" t="s">
        <v>91</v>
      </c>
      <c r="F20" s="60" t="s">
        <v>91</v>
      </c>
      <c r="G20" s="60" t="s">
        <v>91</v>
      </c>
    </row>
    <row r="21" customFormat="false" ht="19.05" hidden="false" customHeight="true" outlineLevel="0" collapsed="false">
      <c r="A21" s="59" t="s">
        <v>92</v>
      </c>
      <c r="B21" s="78" t="s">
        <v>93</v>
      </c>
      <c r="C21" s="78"/>
      <c r="D21" s="78"/>
      <c r="E21" s="60"/>
      <c r="F21" s="60"/>
      <c r="G21" s="60"/>
    </row>
    <row r="22" customFormat="false" ht="13.5" hidden="false" customHeight="true" outlineLevel="0" collapsed="false">
      <c r="A22" s="59" t="s">
        <v>94</v>
      </c>
      <c r="B22" s="78" t="s">
        <v>95</v>
      </c>
      <c r="C22" s="78"/>
      <c r="D22" s="78"/>
      <c r="E22" s="60"/>
      <c r="F22" s="60"/>
      <c r="G22" s="60"/>
    </row>
    <row r="23" customFormat="false" ht="13.5" hidden="false" customHeight="true" outlineLevel="0" collapsed="false">
      <c r="A23" s="55" t="s">
        <v>96</v>
      </c>
      <c r="B23" s="55"/>
      <c r="C23" s="55"/>
      <c r="D23" s="55"/>
      <c r="E23" s="55"/>
      <c r="F23" s="55"/>
      <c r="G23" s="55"/>
    </row>
    <row r="24" customFormat="false" ht="13.5" hidden="false" customHeight="true" outlineLevel="0" collapsed="false">
      <c r="A24" s="79" t="s">
        <v>97</v>
      </c>
      <c r="B24" s="80" t="s">
        <v>98</v>
      </c>
      <c r="C24" s="80"/>
      <c r="D24" s="80"/>
      <c r="E24" s="80"/>
      <c r="F24" s="80"/>
      <c r="G24" s="80"/>
    </row>
    <row r="25" customFormat="false" ht="22.8" hidden="false" customHeight="true" outlineLevel="0" collapsed="false">
      <c r="A25" s="79"/>
      <c r="B25" s="80"/>
      <c r="C25" s="80"/>
      <c r="D25" s="80"/>
      <c r="E25" s="80"/>
      <c r="F25" s="80"/>
      <c r="G25" s="80"/>
    </row>
    <row r="26" customFormat="false" ht="13.2" hidden="false" customHeight="true" outlineLevel="0" collapsed="false">
      <c r="A26" s="79" t="s">
        <v>99</v>
      </c>
      <c r="B26" s="80" t="s">
        <v>100</v>
      </c>
      <c r="C26" s="80"/>
      <c r="D26" s="80"/>
      <c r="E26" s="80"/>
      <c r="F26" s="80"/>
      <c r="G26" s="80"/>
    </row>
    <row r="27" customFormat="false" ht="13.35" hidden="false" customHeight="true" outlineLevel="0" collapsed="false">
      <c r="A27" s="81" t="s">
        <v>101</v>
      </c>
      <c r="B27" s="81" t="s">
        <v>102</v>
      </c>
      <c r="C27" s="81"/>
      <c r="D27" s="81"/>
      <c r="E27" s="81"/>
      <c r="F27" s="81"/>
      <c r="G27" s="81"/>
    </row>
    <row r="28" customFormat="false" ht="23.25" hidden="false" customHeight="true" outlineLevel="0" collapsed="false">
      <c r="A28" s="81" t="s">
        <v>103</v>
      </c>
      <c r="B28" s="81" t="s">
        <v>104</v>
      </c>
      <c r="C28" s="81"/>
      <c r="D28" s="81"/>
      <c r="E28" s="81"/>
      <c r="F28" s="81"/>
      <c r="G28" s="81"/>
    </row>
    <row r="29" customFormat="false" ht="13.8" hidden="false" customHeight="false" outlineLevel="0" collapsed="false">
      <c r="A29" s="79"/>
      <c r="B29" s="37" t="str">
        <f aca="false">Обложка!A35</f>
        <v>Составил:</v>
      </c>
      <c r="C29" s="82"/>
      <c r="D29" s="83"/>
      <c r="E29" s="82"/>
      <c r="F29" s="82"/>
      <c r="G29" s="38"/>
    </row>
    <row r="30" customFormat="false" ht="25.35" hidden="false" customHeight="true" outlineLevel="0" collapsed="false">
      <c r="A30" s="79"/>
      <c r="B30" s="15" t="s">
        <v>24</v>
      </c>
      <c r="C30" s="15"/>
      <c r="D30" s="15"/>
      <c r="E30" s="7" t="s">
        <v>25</v>
      </c>
      <c r="F30" s="84"/>
      <c r="G30" s="7" t="s">
        <v>25</v>
      </c>
    </row>
    <row r="31" customFormat="false" ht="27.45" hidden="false" customHeight="true" outlineLevel="0" collapsed="false">
      <c r="B31" s="0"/>
      <c r="C31" s="0"/>
      <c r="D31" s="0"/>
      <c r="G31" s="0"/>
    </row>
    <row r="32" customFormat="false" ht="22.5" hidden="false" customHeight="true" outlineLevel="0" collapsed="false">
      <c r="B32" s="85" t="s">
        <v>105</v>
      </c>
      <c r="C32" s="0"/>
      <c r="D32" s="0"/>
      <c r="G32" s="0"/>
    </row>
    <row r="33" customFormat="false" ht="14.1" hidden="false" customHeight="true" outlineLevel="0" collapsed="false">
      <c r="B33" s="15"/>
      <c r="C33" s="15"/>
      <c r="D33" s="15"/>
      <c r="G33" s="52" t="s">
        <v>106</v>
      </c>
    </row>
  </sheetData>
  <mergeCells count="28">
    <mergeCell ref="A1:G1"/>
    <mergeCell ref="A2:C2"/>
    <mergeCell ref="B3:D3"/>
    <mergeCell ref="A4:G4"/>
    <mergeCell ref="B5:D5"/>
    <mergeCell ref="B6:D6"/>
    <mergeCell ref="B7:D7"/>
    <mergeCell ref="A8:G8"/>
    <mergeCell ref="B9:D9"/>
    <mergeCell ref="B10:C10"/>
    <mergeCell ref="B11:D11"/>
    <mergeCell ref="A12:G12"/>
    <mergeCell ref="B13:D13"/>
    <mergeCell ref="B14:D14"/>
    <mergeCell ref="A19:G19"/>
    <mergeCell ref="B20:D20"/>
    <mergeCell ref="E20:E22"/>
    <mergeCell ref="F20:F22"/>
    <mergeCell ref="G20:G22"/>
    <mergeCell ref="B21:D21"/>
    <mergeCell ref="B22:D22"/>
    <mergeCell ref="A23:G23"/>
    <mergeCell ref="B24:G25"/>
    <mergeCell ref="B26:G26"/>
    <mergeCell ref="B27:G27"/>
    <mergeCell ref="B28:G28"/>
    <mergeCell ref="B30:D30"/>
    <mergeCell ref="B33:D33"/>
  </mergeCells>
  <printOptions headings="false" gridLines="false" gridLinesSet="true" horizontalCentered="false" verticalCentered="false"/>
  <pageMargins left="0.627083333333333" right="0.233333333333333" top="0.210416666666667" bottom="0.541666666666667" header="0.511805555555555" footer="0.511805555555555"/>
  <pageSetup paperSize="9" scale="88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41" activeCellId="0" sqref="F41"/>
    </sheetView>
  </sheetViews>
  <sheetFormatPr defaultColWidth="9.4453125" defaultRowHeight="13.8" zeroHeight="false" outlineLevelRow="0" outlineLevelCol="0"/>
  <cols>
    <col collapsed="false" customWidth="true" hidden="false" outlineLevel="0" max="1" min="1" style="0" width="4.8"/>
    <col collapsed="false" customWidth="true" hidden="false" outlineLevel="0" max="2" min="2" style="86" width="49.65"/>
    <col collapsed="false" customWidth="true" hidden="false" outlineLevel="0" max="3" min="3" style="87" width="10.26"/>
    <col collapsed="false" customWidth="true" hidden="false" outlineLevel="0" max="4" min="4" style="88" width="10.13"/>
    <col collapsed="false" customWidth="true" hidden="false" outlineLevel="0" max="5" min="5" style="88" width="10.26"/>
    <col collapsed="false" customWidth="true" hidden="false" outlineLevel="0" max="6" min="6" style="0" width="13.55"/>
    <col collapsed="false" customWidth="true" hidden="false" outlineLevel="0" max="7" min="7" style="0" width="11.9"/>
    <col collapsed="false" customWidth="true" hidden="false" outlineLevel="0" max="8" min="8" style="0" width="11.4"/>
    <col collapsed="false" customWidth="true" hidden="false" outlineLevel="0" max="9" min="9" style="0" width="10.89"/>
    <col collapsed="false" customWidth="true" hidden="false" outlineLevel="0" max="12" min="12" style="0" width="17.72"/>
    <col collapsed="false" customWidth="true" hidden="false" outlineLevel="0" max="1021" min="1020" style="0" width="14.89"/>
    <col collapsed="false" customWidth="true" hidden="false" outlineLevel="0" max="1022" min="1022" style="0" width="11.8"/>
    <col collapsed="false" customWidth="true" hidden="false" outlineLevel="0" max="1024" min="1023" style="0" width="10.5"/>
  </cols>
  <sheetData>
    <row r="1" customFormat="false" ht="13.8" hidden="false" customHeight="false" outlineLevel="0" collapsed="false">
      <c r="A1" s="89" t="str">
        <f aca="false">Обложка!A28</f>
        <v>ГРАФИК ОСМОТРА СРЕДСТВ КОНТРОЛЯ ДЕРАТИЗАЦИИ ДЕЗИНСЕКЦИИ</v>
      </c>
      <c r="B1" s="89"/>
      <c r="C1" s="89"/>
      <c r="D1" s="89"/>
      <c r="E1" s="89"/>
      <c r="F1" s="89"/>
    </row>
    <row r="2" customFormat="false" ht="13.8" hidden="false" customHeight="false" outlineLevel="0" collapsed="false">
      <c r="B2" s="90" t="str">
        <f aca="false">Обложка!C15</f>
        <v>01.11.2022-30.11.2022</v>
      </c>
      <c r="C2" s="0"/>
      <c r="D2" s="0"/>
      <c r="E2" s="0"/>
    </row>
    <row r="3" customFormat="false" ht="58.8" hidden="false" customHeight="true" outlineLevel="0" collapsed="false">
      <c r="A3" s="64" t="s">
        <v>107</v>
      </c>
      <c r="B3" s="91" t="s">
        <v>108</v>
      </c>
      <c r="C3" s="92" t="s">
        <v>109</v>
      </c>
      <c r="D3" s="92" t="s">
        <v>110</v>
      </c>
      <c r="E3" s="92" t="s">
        <v>111</v>
      </c>
      <c r="F3" s="92" t="s">
        <v>112</v>
      </c>
      <c r="G3" s="92" t="s">
        <v>112</v>
      </c>
      <c r="H3" s="92" t="s">
        <v>112</v>
      </c>
      <c r="I3" s="92" t="s">
        <v>112</v>
      </c>
      <c r="L3" s="93"/>
    </row>
    <row r="4" customFormat="false" ht="13.8" hidden="false" customHeight="false" outlineLevel="0" collapsed="false">
      <c r="A4" s="94" t="n">
        <v>1</v>
      </c>
      <c r="B4" s="95" t="str">
        <f aca="false">'контрол лист'!A4</f>
        <v>Цех глазури</v>
      </c>
      <c r="C4" s="96" t="s">
        <v>113</v>
      </c>
      <c r="D4" s="97" t="str">
        <f aca="false">'контрол лист'!D4</f>
        <v>КИУ</v>
      </c>
      <c r="E4" s="96" t="n">
        <f aca="false">'контрол лист'!G4</f>
        <v>6</v>
      </c>
      <c r="F4" s="98" t="n">
        <v>44874</v>
      </c>
      <c r="G4" s="98" t="n">
        <v>44883</v>
      </c>
      <c r="H4" s="98" t="n">
        <v>44886</v>
      </c>
      <c r="I4" s="99" t="n">
        <v>44888</v>
      </c>
      <c r="L4" s="93"/>
      <c r="M4" s="93"/>
    </row>
    <row r="5" customFormat="false" ht="13.8" hidden="false" customHeight="false" outlineLevel="0" collapsed="false">
      <c r="A5" s="94" t="n">
        <v>2</v>
      </c>
      <c r="B5" s="95" t="str">
        <f aca="false">'контрол лист'!A5</f>
        <v>Склад сырья</v>
      </c>
      <c r="C5" s="96" t="s">
        <v>113</v>
      </c>
      <c r="D5" s="97" t="str">
        <f aca="false">'контрол лист'!D5</f>
        <v>КИУ</v>
      </c>
      <c r="E5" s="96" t="n">
        <f aca="false">'контрол лист'!G5</f>
        <v>15</v>
      </c>
      <c r="F5" s="98" t="n">
        <f aca="false">F4</f>
        <v>44874</v>
      </c>
      <c r="G5" s="98" t="n">
        <f aca="false">G4</f>
        <v>44883</v>
      </c>
      <c r="H5" s="98" t="n">
        <f aca="false">H4</f>
        <v>44886</v>
      </c>
      <c r="I5" s="99" t="n">
        <f aca="false">I4</f>
        <v>44888</v>
      </c>
      <c r="L5" s="93"/>
      <c r="M5" s="93"/>
      <c r="N5" s="93"/>
    </row>
    <row r="6" customFormat="false" ht="19.2" hidden="false" customHeight="true" outlineLevel="0" collapsed="false">
      <c r="A6" s="94" t="n">
        <v>3</v>
      </c>
      <c r="B6" s="95" t="str">
        <f aca="false">'контрол лист'!A6</f>
        <v>Склад готовой прод</v>
      </c>
      <c r="C6" s="96" t="s">
        <v>113</v>
      </c>
      <c r="D6" s="97" t="str">
        <f aca="false">'контрол лист'!D6</f>
        <v>КИУ</v>
      </c>
      <c r="E6" s="96" t="n">
        <f aca="false">'контрол лист'!G6</f>
        <v>11</v>
      </c>
      <c r="F6" s="98" t="n">
        <f aca="false">F4</f>
        <v>44874</v>
      </c>
      <c r="G6" s="98" t="n">
        <f aca="false">G5</f>
        <v>44883</v>
      </c>
      <c r="H6" s="98" t="n">
        <f aca="false">H5</f>
        <v>44886</v>
      </c>
      <c r="I6" s="99" t="n">
        <f aca="false">I5</f>
        <v>44888</v>
      </c>
      <c r="M6" s="93"/>
    </row>
    <row r="7" customFormat="false" ht="19.2" hidden="false" customHeight="true" outlineLevel="0" collapsed="false">
      <c r="A7" s="94" t="n">
        <v>4</v>
      </c>
      <c r="B7" s="95" t="str">
        <f aca="false">'контрол лист'!A7</f>
        <v>Цех домашней выпечки</v>
      </c>
      <c r="C7" s="96" t="s">
        <v>113</v>
      </c>
      <c r="D7" s="97" t="str">
        <f aca="false">'контрол лист'!D7</f>
        <v>КИУ</v>
      </c>
      <c r="E7" s="96" t="n">
        <f aca="false">'контрол лист'!G7</f>
        <v>8</v>
      </c>
      <c r="F7" s="98" t="n">
        <f aca="false">F4</f>
        <v>44874</v>
      </c>
      <c r="G7" s="98" t="n">
        <f aca="false">G6</f>
        <v>44883</v>
      </c>
      <c r="H7" s="98" t="n">
        <f aca="false">H6</f>
        <v>44886</v>
      </c>
      <c r="I7" s="99" t="n">
        <f aca="false">I6</f>
        <v>44888</v>
      </c>
    </row>
    <row r="8" customFormat="false" ht="19.2" hidden="false" customHeight="true" outlineLevel="0" collapsed="false">
      <c r="A8" s="94" t="n">
        <v>5</v>
      </c>
      <c r="B8" s="95" t="str">
        <f aca="false">'контрол лист'!A8</f>
        <v>Цех варки сгущен молока</v>
      </c>
      <c r="C8" s="96" t="s">
        <v>113</v>
      </c>
      <c r="D8" s="97" t="str">
        <f aca="false">'контрол лист'!D8</f>
        <v>КИУ</v>
      </c>
      <c r="E8" s="96" t="n">
        <f aca="false">'контрол лист'!G8</f>
        <v>4</v>
      </c>
      <c r="F8" s="98" t="n">
        <f aca="false">F4</f>
        <v>44874</v>
      </c>
      <c r="G8" s="98" t="n">
        <f aca="false">G7</f>
        <v>44883</v>
      </c>
      <c r="H8" s="98" t="n">
        <f aca="false">H7</f>
        <v>44886</v>
      </c>
      <c r="I8" s="99" t="n">
        <f aca="false">I7</f>
        <v>44888</v>
      </c>
    </row>
    <row r="9" customFormat="false" ht="19.2" hidden="false" customHeight="true" outlineLevel="0" collapsed="false">
      <c r="A9" s="94" t="n">
        <v>6</v>
      </c>
      <c r="B9" s="95" t="str">
        <f aca="false">'контрол лист'!A9</f>
        <v>Лаборатория, раздевалки, душевые</v>
      </c>
      <c r="C9" s="96" t="s">
        <v>113</v>
      </c>
      <c r="D9" s="97" t="str">
        <f aca="false">'контрол лист'!D9</f>
        <v>КИУ</v>
      </c>
      <c r="E9" s="96" t="n">
        <f aca="false">'контрол лист'!G9</f>
        <v>2</v>
      </c>
      <c r="F9" s="98" t="n">
        <f aca="false">F4</f>
        <v>44874</v>
      </c>
      <c r="G9" s="98" t="n">
        <f aca="false">G8</f>
        <v>44883</v>
      </c>
      <c r="H9" s="98" t="n">
        <f aca="false">H8</f>
        <v>44886</v>
      </c>
      <c r="I9" s="99" t="n">
        <f aca="false">I8</f>
        <v>44888</v>
      </c>
      <c r="L9" s="93"/>
    </row>
    <row r="10" customFormat="false" ht="19.2" hidden="false" customHeight="true" outlineLevel="0" collapsed="false">
      <c r="A10" s="94" t="n">
        <v>7</v>
      </c>
      <c r="B10" s="95" t="str">
        <f aca="false">'контрол лист'!A10</f>
        <v>Администрация</v>
      </c>
      <c r="C10" s="96" t="s">
        <v>113</v>
      </c>
      <c r="D10" s="97" t="str">
        <f aca="false">'контрол лист'!D10</f>
        <v>КИУ</v>
      </c>
      <c r="E10" s="96" t="n">
        <f aca="false">'контрол лист'!G10</f>
        <v>1</v>
      </c>
      <c r="F10" s="98" t="n">
        <f aca="false">F4</f>
        <v>44874</v>
      </c>
      <c r="G10" s="98" t="n">
        <f aca="false">G9</f>
        <v>44883</v>
      </c>
      <c r="H10" s="98" t="n">
        <f aca="false">H9</f>
        <v>44886</v>
      </c>
      <c r="I10" s="99" t="n">
        <f aca="false">I9</f>
        <v>44888</v>
      </c>
    </row>
    <row r="11" customFormat="false" ht="13.8" hidden="false" customHeight="false" outlineLevel="0" collapsed="false">
      <c r="A11" s="94" t="n">
        <v>8</v>
      </c>
      <c r="B11" s="95" t="str">
        <f aca="false">'контрол лист'!A11</f>
        <v>Цех варки мармелада 2</v>
      </c>
      <c r="C11" s="96" t="s">
        <v>113</v>
      </c>
      <c r="D11" s="97" t="str">
        <f aca="false">'контрол лист'!D11</f>
        <v>КИУ</v>
      </c>
      <c r="E11" s="96" t="n">
        <f aca="false">'контрол лист'!G11</f>
        <v>7</v>
      </c>
      <c r="F11" s="98" t="n">
        <f aca="false">F4</f>
        <v>44874</v>
      </c>
      <c r="G11" s="98" t="n">
        <f aca="false">G10</f>
        <v>44883</v>
      </c>
      <c r="H11" s="98" t="n">
        <f aca="false">H10</f>
        <v>44886</v>
      </c>
      <c r="I11" s="99" t="n">
        <f aca="false">I10</f>
        <v>44888</v>
      </c>
    </row>
    <row r="12" customFormat="false" ht="13.8" hidden="false" customHeight="false" outlineLevel="0" collapsed="false">
      <c r="A12" s="94" t="n">
        <v>9</v>
      </c>
      <c r="B12" s="95" t="str">
        <f aca="false">'контрол лист'!A12</f>
        <v>Цех мармелада</v>
      </c>
      <c r="C12" s="96" t="s">
        <v>113</v>
      </c>
      <c r="D12" s="97" t="str">
        <f aca="false">'контрол лист'!D12</f>
        <v>КИУ</v>
      </c>
      <c r="E12" s="96" t="n">
        <f aca="false">'контрол лист'!G12</f>
        <v>4</v>
      </c>
      <c r="F12" s="98" t="n">
        <f aca="false">F4</f>
        <v>44874</v>
      </c>
      <c r="G12" s="98" t="n">
        <f aca="false">G11</f>
        <v>44883</v>
      </c>
      <c r="H12" s="98" t="n">
        <f aca="false">H11</f>
        <v>44886</v>
      </c>
      <c r="I12" s="99" t="n">
        <f aca="false">I11</f>
        <v>44888</v>
      </c>
    </row>
    <row r="13" customFormat="false" ht="13.8" hidden="false" customHeight="false" outlineLevel="0" collapsed="false">
      <c r="A13" s="94" t="n">
        <v>10</v>
      </c>
      <c r="B13" s="95" t="str">
        <f aca="false">'контрол лист'!A13</f>
        <v>Холл</v>
      </c>
      <c r="C13" s="96" t="s">
        <v>113</v>
      </c>
      <c r="D13" s="97" t="str">
        <f aca="false">'контрол лист'!D13</f>
        <v>КИУ</v>
      </c>
      <c r="E13" s="96" t="n">
        <f aca="false">'контрол лист'!G13</f>
        <v>1</v>
      </c>
      <c r="F13" s="98" t="n">
        <f aca="false">F4</f>
        <v>44874</v>
      </c>
      <c r="G13" s="98" t="n">
        <f aca="false">G12</f>
        <v>44883</v>
      </c>
      <c r="H13" s="98" t="n">
        <f aca="false">H12</f>
        <v>44886</v>
      </c>
      <c r="I13" s="99" t="n">
        <f aca="false">I12</f>
        <v>44888</v>
      </c>
    </row>
    <row r="14" customFormat="false" ht="19.2" hidden="false" customHeight="true" outlineLevel="0" collapsed="false">
      <c r="A14" s="94" t="n">
        <v>11</v>
      </c>
      <c r="B14" s="95" t="str">
        <f aca="false">'контрол лист'!A14</f>
        <v>Цех Оладьи</v>
      </c>
      <c r="C14" s="96" t="s">
        <v>113</v>
      </c>
      <c r="D14" s="97" t="str">
        <f aca="false">'контрол лист'!D14</f>
        <v>КИУ</v>
      </c>
      <c r="E14" s="96" t="n">
        <f aca="false">'контрол лист'!G14</f>
        <v>2</v>
      </c>
      <c r="F14" s="98" t="n">
        <f aca="false">F4</f>
        <v>44874</v>
      </c>
      <c r="G14" s="98" t="n">
        <f aca="false">G13</f>
        <v>44883</v>
      </c>
      <c r="H14" s="98" t="n">
        <f aca="false">H13</f>
        <v>44886</v>
      </c>
      <c r="I14" s="99" t="n">
        <f aca="false">I13</f>
        <v>44888</v>
      </c>
    </row>
    <row r="15" customFormat="false" ht="13.8" hidden="false" customHeight="false" outlineLevel="0" collapsed="false">
      <c r="A15" s="94" t="n">
        <v>12</v>
      </c>
      <c r="B15" s="95" t="str">
        <f aca="false">'контрол лист'!A15</f>
        <v>Цех взбивка</v>
      </c>
      <c r="C15" s="96" t="s">
        <v>113</v>
      </c>
      <c r="D15" s="97" t="str">
        <f aca="false">'контрол лист'!D15</f>
        <v>КИУ</v>
      </c>
      <c r="E15" s="96" t="n">
        <f aca="false">'контрол лист'!G15</f>
        <v>2</v>
      </c>
      <c r="F15" s="98" t="n">
        <f aca="false">F4</f>
        <v>44874</v>
      </c>
      <c r="G15" s="98" t="n">
        <f aca="false">G14</f>
        <v>44883</v>
      </c>
      <c r="H15" s="98" t="n">
        <f aca="false">H14</f>
        <v>44886</v>
      </c>
      <c r="I15" s="99" t="n">
        <f aca="false">I14</f>
        <v>44888</v>
      </c>
    </row>
    <row r="16" customFormat="false" ht="13.8" hidden="false" customHeight="false" outlineLevel="0" collapsed="false">
      <c r="A16" s="94" t="n">
        <v>13</v>
      </c>
      <c r="B16" s="95" t="str">
        <f aca="false">'контрол лист'!A16</f>
        <v>Цех фасовки</v>
      </c>
      <c r="C16" s="96" t="s">
        <v>113</v>
      </c>
      <c r="D16" s="97" t="str">
        <f aca="false">'контрол лист'!D16</f>
        <v>КИУ</v>
      </c>
      <c r="E16" s="96" t="n">
        <f aca="false">'контрол лист'!G16</f>
        <v>4</v>
      </c>
      <c r="F16" s="98" t="n">
        <f aca="false">F4</f>
        <v>44874</v>
      </c>
      <c r="G16" s="98" t="n">
        <f aca="false">G15</f>
        <v>44883</v>
      </c>
      <c r="H16" s="98" t="n">
        <f aca="false">H15</f>
        <v>44886</v>
      </c>
      <c r="I16" s="99" t="n">
        <f aca="false">I15</f>
        <v>44888</v>
      </c>
    </row>
    <row r="17" customFormat="false" ht="14.25" hidden="false" customHeight="true" outlineLevel="0" collapsed="false">
      <c r="A17" s="94" t="n">
        <v>14</v>
      </c>
      <c r="B17" s="95" t="str">
        <f aca="false">'контрол лист'!A17</f>
        <v>Цех сдобы</v>
      </c>
      <c r="C17" s="96" t="s">
        <v>113</v>
      </c>
      <c r="D17" s="97" t="str">
        <f aca="false">'контрол лист'!D17</f>
        <v>КИУ</v>
      </c>
      <c r="E17" s="96" t="n">
        <f aca="false">'контрол лист'!G17</f>
        <v>4</v>
      </c>
      <c r="F17" s="98" t="n">
        <f aca="false">F4</f>
        <v>44874</v>
      </c>
      <c r="G17" s="98" t="n">
        <f aca="false">G16</f>
        <v>44883</v>
      </c>
      <c r="H17" s="98" t="n">
        <f aca="false">H16</f>
        <v>44886</v>
      </c>
      <c r="I17" s="99" t="n">
        <f aca="false">I16</f>
        <v>44888</v>
      </c>
    </row>
    <row r="18" customFormat="false" ht="13.8" hidden="false" customHeight="false" outlineLevel="0" collapsed="false">
      <c r="A18" s="94" t="n">
        <v>15</v>
      </c>
      <c r="B18" s="95" t="str">
        <f aca="false">'контрол лист'!A18</f>
        <v>Декор холл/цех сдобы</v>
      </c>
      <c r="C18" s="96" t="s">
        <v>113</v>
      </c>
      <c r="D18" s="97" t="str">
        <f aca="false">'контрол лист'!D18</f>
        <v>КИУ</v>
      </c>
      <c r="E18" s="96" t="n">
        <f aca="false">'контрол лист'!G18</f>
        <v>5</v>
      </c>
      <c r="F18" s="98" t="n">
        <f aca="false">F4</f>
        <v>44874</v>
      </c>
      <c r="G18" s="98" t="n">
        <f aca="false">G17</f>
        <v>44883</v>
      </c>
      <c r="H18" s="98" t="n">
        <f aca="false">H17</f>
        <v>44886</v>
      </c>
      <c r="I18" s="99" t="n">
        <f aca="false">I17</f>
        <v>44888</v>
      </c>
    </row>
    <row r="19" customFormat="false" ht="17.85" hidden="false" customHeight="true" outlineLevel="0" collapsed="false">
      <c r="A19" s="94" t="n">
        <v>16</v>
      </c>
      <c r="B19" s="95" t="str">
        <f aca="false">'контрол лист'!A19</f>
        <v>Цех оладий</v>
      </c>
      <c r="C19" s="96" t="s">
        <v>113</v>
      </c>
      <c r="D19" s="97" t="str">
        <f aca="false">'контрол лист'!D19</f>
        <v>КИУ</v>
      </c>
      <c r="E19" s="96" t="n">
        <f aca="false">'контрол лист'!G19</f>
        <v>4</v>
      </c>
      <c r="F19" s="98" t="n">
        <f aca="false">F4</f>
        <v>44874</v>
      </c>
      <c r="G19" s="98" t="n">
        <f aca="false">G18</f>
        <v>44883</v>
      </c>
      <c r="H19" s="98" t="n">
        <f aca="false">H18</f>
        <v>44886</v>
      </c>
      <c r="I19" s="99" t="n">
        <f aca="false">I18</f>
        <v>44888</v>
      </c>
    </row>
    <row r="20" customFormat="false" ht="13.8" hidden="false" customHeight="false" outlineLevel="0" collapsed="false">
      <c r="A20" s="94" t="n">
        <v>17</v>
      </c>
      <c r="B20" s="95" t="str">
        <f aca="false">'контрол лист'!A20</f>
        <v>Цех Оладьи</v>
      </c>
      <c r="C20" s="96" t="s">
        <v>113</v>
      </c>
      <c r="D20" s="97" t="str">
        <f aca="false">'контрол лист'!D20</f>
        <v>КИУ</v>
      </c>
      <c r="E20" s="96" t="n">
        <f aca="false">'контрол лист'!G20</f>
        <v>3</v>
      </c>
      <c r="F20" s="98" t="n">
        <f aca="false">F4</f>
        <v>44874</v>
      </c>
      <c r="G20" s="98" t="n">
        <f aca="false">G19</f>
        <v>44883</v>
      </c>
      <c r="H20" s="98" t="n">
        <f aca="false">H19</f>
        <v>44886</v>
      </c>
      <c r="I20" s="99" t="n">
        <f aca="false">I19</f>
        <v>44888</v>
      </c>
    </row>
    <row r="21" customFormat="false" ht="19.5" hidden="false" customHeight="true" outlineLevel="0" collapsed="false">
      <c r="A21" s="94" t="n">
        <v>18</v>
      </c>
      <c r="B21" s="95" t="str">
        <f aca="false">'контрол лист'!A21</f>
        <v>Цех ликер</v>
      </c>
      <c r="C21" s="96" t="s">
        <v>113</v>
      </c>
      <c r="D21" s="97" t="str">
        <f aca="false">'контрол лист'!D21</f>
        <v>КИУ</v>
      </c>
      <c r="E21" s="96" t="n">
        <f aca="false">'контрол лист'!G21</f>
        <v>11</v>
      </c>
      <c r="F21" s="98" t="n">
        <f aca="false">F4</f>
        <v>44874</v>
      </c>
      <c r="G21" s="98" t="n">
        <f aca="false">G20</f>
        <v>44883</v>
      </c>
      <c r="H21" s="98" t="n">
        <f aca="false">H20</f>
        <v>44886</v>
      </c>
      <c r="I21" s="99" t="n">
        <f aca="false">I20</f>
        <v>44888</v>
      </c>
    </row>
    <row r="22" customFormat="false" ht="13.8" hidden="false" customHeight="false" outlineLevel="0" collapsed="false">
      <c r="A22" s="94" t="n">
        <v>19</v>
      </c>
      <c r="B22" s="95" t="str">
        <f aca="false">'контрол лист'!A22</f>
        <v>Тамбур</v>
      </c>
      <c r="C22" s="96" t="s">
        <v>113</v>
      </c>
      <c r="D22" s="97" t="str">
        <f aca="false">'контрол лист'!D22</f>
        <v>ФЛ</v>
      </c>
      <c r="E22" s="96" t="n">
        <f aca="false">'контрол лист'!G22</f>
        <v>2</v>
      </c>
      <c r="F22" s="98" t="n">
        <f aca="false">F4</f>
        <v>44874</v>
      </c>
      <c r="G22" s="98"/>
      <c r="H22" s="98"/>
      <c r="I22" s="99"/>
    </row>
    <row r="23" customFormat="false" ht="13.8" hidden="false" customHeight="false" outlineLevel="0" collapsed="false">
      <c r="A23" s="94" t="n">
        <v>20</v>
      </c>
      <c r="B23" s="95" t="str">
        <f aca="false">'контрол лист'!A23</f>
        <v>Декор холл/цех сдобы</v>
      </c>
      <c r="C23" s="96" t="s">
        <v>113</v>
      </c>
      <c r="D23" s="97" t="str">
        <f aca="false">'контрол лист'!D23</f>
        <v>ФЛ</v>
      </c>
      <c r="E23" s="96" t="n">
        <f aca="false">'контрол лист'!G23</f>
        <v>1</v>
      </c>
      <c r="F23" s="98" t="n">
        <f aca="false">F4</f>
        <v>44874</v>
      </c>
      <c r="G23" s="98"/>
      <c r="H23" s="98"/>
      <c r="I23" s="99"/>
    </row>
    <row r="24" customFormat="false" ht="17.1" hidden="false" customHeight="true" outlineLevel="0" collapsed="false">
      <c r="A24" s="94" t="n">
        <v>21</v>
      </c>
      <c r="B24" s="95" t="str">
        <f aca="false">'контрол лист'!A24</f>
        <v>Цех мармелада</v>
      </c>
      <c r="C24" s="96" t="s">
        <v>113</v>
      </c>
      <c r="D24" s="97" t="str">
        <f aca="false">'контрол лист'!D24</f>
        <v>ФЛ</v>
      </c>
      <c r="E24" s="96" t="n">
        <f aca="false">'контрол лист'!G24</f>
        <v>1</v>
      </c>
      <c r="F24" s="98" t="n">
        <f aca="false">F4</f>
        <v>44874</v>
      </c>
      <c r="G24" s="98"/>
      <c r="H24" s="98"/>
      <c r="I24" s="99"/>
    </row>
    <row r="25" customFormat="false" ht="13.8" hidden="false" customHeight="false" outlineLevel="0" collapsed="false">
      <c r="A25" s="94" t="n">
        <v>22</v>
      </c>
      <c r="B25" s="95" t="str">
        <f aca="false">'контрол лист'!A25</f>
        <v>Склад сырья</v>
      </c>
      <c r="C25" s="96" t="s">
        <v>113</v>
      </c>
      <c r="D25" s="97" t="str">
        <f aca="false">'контрол лист'!D25</f>
        <v>ИЛ</v>
      </c>
      <c r="E25" s="96" t="n">
        <f aca="false">'контрол лист'!G25</f>
        <v>3</v>
      </c>
      <c r="F25" s="98" t="n">
        <f aca="false">F4</f>
        <v>44874</v>
      </c>
      <c r="G25" s="98"/>
      <c r="H25" s="98"/>
      <c r="I25" s="99"/>
    </row>
    <row r="26" customFormat="false" ht="13.8" hidden="false" customHeight="false" outlineLevel="0" collapsed="false">
      <c r="A26" s="94" t="n">
        <v>23</v>
      </c>
      <c r="B26" s="95" t="str">
        <f aca="false">'контрол лист'!A26</f>
        <v>Склад готов прод</v>
      </c>
      <c r="C26" s="96" t="s">
        <v>113</v>
      </c>
      <c r="D26" s="97" t="str">
        <f aca="false">'контрол лист'!D26</f>
        <v>ИЛ</v>
      </c>
      <c r="E26" s="96" t="n">
        <f aca="false">'контрол лист'!G26</f>
        <v>4</v>
      </c>
      <c r="F26" s="98" t="n">
        <f aca="false">F4</f>
        <v>44874</v>
      </c>
      <c r="G26" s="98"/>
      <c r="H26" s="98"/>
      <c r="I26" s="99"/>
    </row>
    <row r="27" customFormat="false" ht="13.8" hidden="false" customHeight="false" outlineLevel="0" collapsed="false">
      <c r="A27" s="94" t="n">
        <v>24</v>
      </c>
      <c r="B27" s="95" t="str">
        <f aca="false">'контрол лист'!A27</f>
        <v>Цех дом выпечки</v>
      </c>
      <c r="C27" s="96" t="s">
        <v>113</v>
      </c>
      <c r="D27" s="97" t="str">
        <f aca="false">'контрол лист'!D27</f>
        <v>ИЛ</v>
      </c>
      <c r="E27" s="96" t="n">
        <f aca="false">'контрол лист'!G27</f>
        <v>3</v>
      </c>
      <c r="F27" s="98" t="n">
        <f aca="false">F4</f>
        <v>44874</v>
      </c>
      <c r="G27" s="98"/>
      <c r="H27" s="98"/>
      <c r="I27" s="99"/>
    </row>
    <row r="28" customFormat="false" ht="13.8" hidden="false" customHeight="false" outlineLevel="0" collapsed="false">
      <c r="A28" s="94" t="n">
        <v>26</v>
      </c>
      <c r="B28" s="95" t="str">
        <f aca="false">'контрол лист'!A28</f>
        <v>Лаборатория, раздевалки, душевые</v>
      </c>
      <c r="C28" s="96" t="s">
        <v>113</v>
      </c>
      <c r="D28" s="97" t="str">
        <f aca="false">'контрол лист'!D28</f>
        <v>ИЛ</v>
      </c>
      <c r="E28" s="96" t="n">
        <f aca="false">'контрол лист'!G28</f>
        <v>1</v>
      </c>
      <c r="F28" s="98" t="n">
        <f aca="false">F4</f>
        <v>44874</v>
      </c>
      <c r="G28" s="98"/>
      <c r="H28" s="98"/>
      <c r="I28" s="99"/>
    </row>
    <row r="29" customFormat="false" ht="13.8" hidden="false" customHeight="false" outlineLevel="0" collapsed="false">
      <c r="A29" s="94" t="n">
        <v>27</v>
      </c>
      <c r="B29" s="95" t="str">
        <f aca="false">'контрол лист'!A29</f>
        <v>Цех Оладьи</v>
      </c>
      <c r="C29" s="96" t="s">
        <v>113</v>
      </c>
      <c r="D29" s="97" t="str">
        <f aca="false">'контрол лист'!D29</f>
        <v>ИЛ</v>
      </c>
      <c r="E29" s="96" t="n">
        <f aca="false">'контрол лист'!G29</f>
        <v>2</v>
      </c>
      <c r="F29" s="98" t="n">
        <f aca="false">F5</f>
        <v>44874</v>
      </c>
      <c r="G29" s="98"/>
      <c r="H29" s="98"/>
      <c r="I29" s="99"/>
    </row>
    <row r="30" customFormat="false" ht="13.8" hidden="false" customHeight="false" outlineLevel="0" collapsed="false">
      <c r="A30" s="94" t="n">
        <v>28</v>
      </c>
      <c r="B30" s="95" t="str">
        <f aca="false">'контрол лист'!A30</f>
        <v>Холл</v>
      </c>
      <c r="C30" s="100" t="s">
        <v>113</v>
      </c>
      <c r="D30" s="97" t="str">
        <f aca="false">'контрол лист'!D30</f>
        <v>ИЛ</v>
      </c>
      <c r="E30" s="96" t="n">
        <f aca="false">'контрол лист'!G30</f>
        <v>3</v>
      </c>
      <c r="F30" s="98" t="n">
        <f aca="false">F6</f>
        <v>44874</v>
      </c>
      <c r="G30" s="98"/>
      <c r="H30" s="98"/>
      <c r="I30" s="99"/>
    </row>
    <row r="31" customFormat="false" ht="13.8" hidden="false" customHeight="false" outlineLevel="0" collapsed="false">
      <c r="A31" s="94" t="n">
        <v>29</v>
      </c>
      <c r="B31" s="95" t="str">
        <f aca="false">'контрол лист'!A31</f>
        <v>Цех фасовки</v>
      </c>
      <c r="C31" s="96" t="s">
        <v>113</v>
      </c>
      <c r="D31" s="97" t="str">
        <f aca="false">'контрол лист'!D31</f>
        <v>ИЛ</v>
      </c>
      <c r="E31" s="96" t="n">
        <f aca="false">'контрол лист'!G31</f>
        <v>1</v>
      </c>
      <c r="F31" s="98" t="n">
        <f aca="false">F7</f>
        <v>44874</v>
      </c>
      <c r="G31" s="98"/>
      <c r="H31" s="98"/>
      <c r="I31" s="99"/>
    </row>
    <row r="32" customFormat="false" ht="16.5" hidden="false" customHeight="true" outlineLevel="0" collapsed="false">
      <c r="A32" s="94" t="n">
        <v>30</v>
      </c>
      <c r="B32" s="95" t="str">
        <f aca="false">'контрол лист'!A32</f>
        <v>Цех варки мармелада</v>
      </c>
      <c r="C32" s="100" t="s">
        <v>113</v>
      </c>
      <c r="D32" s="97" t="str">
        <f aca="false">'контрол лист'!D32</f>
        <v>ИЛ</v>
      </c>
      <c r="E32" s="96" t="n">
        <f aca="false">'контрол лист'!G32</f>
        <v>1</v>
      </c>
      <c r="F32" s="98" t="n">
        <f aca="false">F7</f>
        <v>44874</v>
      </c>
      <c r="G32" s="98"/>
      <c r="H32" s="98"/>
      <c r="I32" s="99"/>
    </row>
    <row r="33" customFormat="false" ht="13.8" hidden="false" customHeight="false" outlineLevel="0" collapsed="false">
      <c r="A33" s="94" t="n">
        <v>31</v>
      </c>
      <c r="B33" s="95" t="str">
        <f aca="false">'контрол лист'!A33</f>
        <v>Декор холл/цех сдобы</v>
      </c>
      <c r="C33" s="100" t="s">
        <v>113</v>
      </c>
      <c r="D33" s="97" t="str">
        <f aca="false">'контрол лист'!D33</f>
        <v>ИЛ</v>
      </c>
      <c r="E33" s="96" t="n">
        <f aca="false">'контрол лист'!G33</f>
        <v>6</v>
      </c>
      <c r="F33" s="98" t="n">
        <f aca="false">F10</f>
        <v>44874</v>
      </c>
      <c r="G33" s="98"/>
      <c r="H33" s="98"/>
      <c r="I33" s="99"/>
    </row>
    <row r="34" customFormat="false" ht="13.8" hidden="false" customHeight="false" outlineLevel="0" collapsed="false">
      <c r="A34" s="94" t="n">
        <v>32</v>
      </c>
      <c r="B34" s="95" t="str">
        <f aca="false">'контрол лист'!A34</f>
        <v>Тамбур</v>
      </c>
      <c r="C34" s="100" t="s">
        <v>113</v>
      </c>
      <c r="D34" s="97" t="str">
        <f aca="false">'контрол лист'!D34</f>
        <v>ИЛ</v>
      </c>
      <c r="E34" s="96" t="n">
        <f aca="false">'контрол лист'!G34</f>
        <v>1</v>
      </c>
      <c r="F34" s="98" t="n">
        <f aca="false">F10</f>
        <v>44874</v>
      </c>
      <c r="G34" s="98"/>
      <c r="H34" s="98"/>
      <c r="I34" s="99"/>
    </row>
    <row r="35" customFormat="false" ht="17.1" hidden="false" customHeight="true" outlineLevel="0" collapsed="false">
      <c r="A35" s="94" t="n">
        <v>33</v>
      </c>
      <c r="B35" s="95" t="str">
        <f aca="false">'контрол лист'!A35</f>
        <v>Цех сдобы</v>
      </c>
      <c r="C35" s="100" t="s">
        <v>113</v>
      </c>
      <c r="D35" s="97" t="str">
        <f aca="false">'контрол лист'!D35</f>
        <v>ИЛ</v>
      </c>
      <c r="E35" s="96" t="n">
        <f aca="false">'контрол лист'!G35</f>
        <v>1</v>
      </c>
      <c r="F35" s="98" t="n">
        <f aca="false">F10</f>
        <v>44874</v>
      </c>
      <c r="G35" s="98"/>
      <c r="H35" s="98"/>
      <c r="I35" s="99"/>
    </row>
    <row r="36" customFormat="false" ht="13.8" hidden="false" customHeight="false" outlineLevel="0" collapsed="false">
      <c r="A36" s="94" t="n">
        <v>34</v>
      </c>
      <c r="B36" s="95" t="str">
        <f aca="false">'контрол лист'!A36</f>
        <v>Цех взбивка</v>
      </c>
      <c r="C36" s="100" t="s">
        <v>113</v>
      </c>
      <c r="D36" s="97" t="str">
        <f aca="false">'контрол лист'!D36</f>
        <v>ИЛ</v>
      </c>
      <c r="E36" s="96" t="n">
        <f aca="false">'контрол лист'!G36</f>
        <v>1</v>
      </c>
      <c r="F36" s="98" t="n">
        <f aca="false">F10</f>
        <v>44874</v>
      </c>
      <c r="G36" s="98"/>
      <c r="H36" s="98"/>
      <c r="I36" s="99"/>
    </row>
    <row r="37" customFormat="false" ht="13.8" hidden="false" customHeight="false" outlineLevel="0" collapsed="false">
      <c r="A37" s="94" t="n">
        <v>35</v>
      </c>
      <c r="B37" s="95" t="str">
        <f aca="false">'контрол лист'!A37</f>
        <v>Цех фасовки</v>
      </c>
      <c r="C37" s="100" t="s">
        <v>113</v>
      </c>
      <c r="D37" s="97" t="str">
        <f aca="false">'контрол лист'!D37</f>
        <v>ИЛ</v>
      </c>
      <c r="E37" s="96" t="n">
        <f aca="false">'контрол лист'!G37</f>
        <v>3</v>
      </c>
      <c r="F37" s="98" t="n">
        <f aca="false">F11</f>
        <v>44874</v>
      </c>
      <c r="G37" s="98"/>
      <c r="H37" s="98"/>
      <c r="I37" s="99"/>
    </row>
    <row r="38" customFormat="false" ht="13.8" hidden="false" customHeight="false" outlineLevel="0" collapsed="false">
      <c r="A38" s="94" t="n">
        <v>36</v>
      </c>
      <c r="B38" s="95" t="str">
        <f aca="false">'контрол лист'!A38</f>
        <v>Цех мармелад 2</v>
      </c>
      <c r="C38" s="100" t="s">
        <v>113</v>
      </c>
      <c r="D38" s="97" t="str">
        <f aca="false">'контрол лист'!D38</f>
        <v>ИЛ</v>
      </c>
      <c r="E38" s="96" t="n">
        <f aca="false">'контрол лист'!G38</f>
        <v>3</v>
      </c>
      <c r="F38" s="98" t="n">
        <f aca="false">F12</f>
        <v>44874</v>
      </c>
      <c r="G38" s="98"/>
      <c r="H38" s="98"/>
      <c r="I38" s="99"/>
    </row>
    <row r="39" customFormat="false" ht="15" hidden="false" customHeight="true" outlineLevel="0" collapsed="false">
      <c r="A39" s="94" t="n">
        <v>37</v>
      </c>
      <c r="B39" s="95" t="str">
        <f aca="false">'контрол лист'!A39</f>
        <v>Цех ликер</v>
      </c>
      <c r="C39" s="100" t="s">
        <v>113</v>
      </c>
      <c r="D39" s="97" t="str">
        <f aca="false">'контрол лист'!D39</f>
        <v>ИЛ</v>
      </c>
      <c r="E39" s="96" t="n">
        <f aca="false">'контрол лист'!G39</f>
        <v>5</v>
      </c>
      <c r="F39" s="98" t="n">
        <f aca="false">F14</f>
        <v>44874</v>
      </c>
      <c r="G39" s="98"/>
      <c r="H39" s="98"/>
      <c r="I39" s="99"/>
    </row>
    <row r="40" customFormat="false" ht="13.8" hidden="false" customHeight="false" outlineLevel="0" collapsed="false">
      <c r="A40" s="94" t="n">
        <v>38</v>
      </c>
      <c r="B40" s="95" t="str">
        <f aca="false">'контрол лист'!A40</f>
        <v>Рассеиватель</v>
      </c>
      <c r="C40" s="100" t="s">
        <v>113</v>
      </c>
      <c r="D40" s="97" t="str">
        <f aca="false">'контрол лист'!D40</f>
        <v>ИЛ</v>
      </c>
      <c r="E40" s="96" t="n">
        <f aca="false">'контрол лист'!G40</f>
        <v>1</v>
      </c>
      <c r="F40" s="98" t="n">
        <f aca="false">F15</f>
        <v>44874</v>
      </c>
      <c r="G40" s="98"/>
      <c r="H40" s="98"/>
      <c r="I40" s="99"/>
    </row>
    <row r="41" customFormat="false" ht="13.8" hidden="false" customHeight="false" outlineLevel="0" collapsed="false">
      <c r="A41" s="94" t="n">
        <v>39</v>
      </c>
      <c r="B41" s="95" t="s">
        <v>114</v>
      </c>
      <c r="C41" s="96" t="s">
        <v>115</v>
      </c>
      <c r="D41" s="97" t="str">
        <f aca="false">'контрол лист'!D42</f>
        <v>КИУ</v>
      </c>
      <c r="E41" s="96" t="n">
        <f aca="false">'контрол лист'!G42</f>
        <v>3</v>
      </c>
      <c r="F41" s="98" t="n">
        <f aca="false">F16</f>
        <v>44874</v>
      </c>
      <c r="G41" s="98" t="n">
        <f aca="false">G16</f>
        <v>44883</v>
      </c>
      <c r="H41" s="98" t="n">
        <f aca="false">H16</f>
        <v>44886</v>
      </c>
      <c r="I41" s="98" t="n">
        <f aca="false">I16</f>
        <v>44888</v>
      </c>
    </row>
    <row r="42" customFormat="false" ht="13.8" hidden="false" customHeight="false" outlineLevel="0" collapsed="false">
      <c r="A42" s="94" t="n">
        <v>41</v>
      </c>
      <c r="B42" s="95" t="str">
        <f aca="false">'контрол лист'!A43</f>
        <v>Периметр СТАРОЕ ЗДАНИЕ</v>
      </c>
      <c r="C42" s="96" t="s">
        <v>115</v>
      </c>
      <c r="D42" s="97" t="str">
        <f aca="false">'контрол лист'!D43</f>
        <v>КИУ</v>
      </c>
      <c r="E42" s="96" t="n">
        <f aca="false">'контрол лист'!G43</f>
        <v>26</v>
      </c>
      <c r="F42" s="98" t="n">
        <f aca="false">F16</f>
        <v>44874</v>
      </c>
      <c r="G42" s="98" t="n">
        <f aca="false">G17</f>
        <v>44883</v>
      </c>
      <c r="H42" s="98" t="n">
        <f aca="false">H17</f>
        <v>44886</v>
      </c>
      <c r="I42" s="98" t="n">
        <f aca="false">I17</f>
        <v>44888</v>
      </c>
    </row>
    <row r="43" customFormat="false" ht="15" hidden="false" customHeight="true" outlineLevel="0" collapsed="false">
      <c r="A43" s="94" t="n">
        <v>42</v>
      </c>
      <c r="B43" s="95" t="str">
        <f aca="false">'контрол лист'!A44</f>
        <v>Периметр НОВОЕ ЗДАНИЕ</v>
      </c>
      <c r="C43" s="96" t="s">
        <v>115</v>
      </c>
      <c r="D43" s="97" t="str">
        <f aca="false">'контрол лист'!D44</f>
        <v>КИУ</v>
      </c>
      <c r="E43" s="96" t="n">
        <f aca="false">'контрол лист'!G44</f>
        <v>20</v>
      </c>
      <c r="F43" s="98" t="n">
        <f aca="false">F17</f>
        <v>44874</v>
      </c>
      <c r="G43" s="98" t="n">
        <f aca="false">G18</f>
        <v>44883</v>
      </c>
      <c r="H43" s="98" t="n">
        <f aca="false">H18</f>
        <v>44886</v>
      </c>
      <c r="I43" s="98" t="n">
        <f aca="false">I18</f>
        <v>44888</v>
      </c>
    </row>
    <row r="44" customFormat="false" ht="15" hidden="false" customHeight="true" outlineLevel="0" collapsed="false">
      <c r="A44" s="94" t="n">
        <v>43</v>
      </c>
      <c r="B44" s="95" t="s">
        <v>116</v>
      </c>
      <c r="C44" s="100" t="s">
        <v>113</v>
      </c>
      <c r="D44" s="97" t="s">
        <v>117</v>
      </c>
      <c r="E44" s="96" t="n">
        <v>17</v>
      </c>
      <c r="F44" s="98" t="n">
        <v>44874</v>
      </c>
      <c r="G44" s="98" t="n">
        <f aca="false">G19</f>
        <v>44883</v>
      </c>
      <c r="H44" s="98" t="n">
        <f aca="false">H19</f>
        <v>44886</v>
      </c>
      <c r="I44" s="98" t="n">
        <f aca="false">I19</f>
        <v>44888</v>
      </c>
    </row>
    <row r="45" customFormat="false" ht="13.8" hidden="false" customHeight="false" outlineLevel="0" collapsed="false">
      <c r="A45" s="94" t="n">
        <v>44</v>
      </c>
      <c r="B45" s="95" t="str">
        <f aca="false">'контрол лист'!A45</f>
        <v>Периметр здание 2</v>
      </c>
      <c r="C45" s="96" t="s">
        <v>115</v>
      </c>
      <c r="D45" s="97" t="str">
        <f aca="false">'контрол лист'!D45</f>
        <v>КИУ</v>
      </c>
      <c r="E45" s="96" t="n">
        <f aca="false">'контрол лист'!G45</f>
        <v>8</v>
      </c>
      <c r="F45" s="98" t="n">
        <f aca="false">F19</f>
        <v>44874</v>
      </c>
      <c r="G45" s="98" t="n">
        <f aca="false">G20</f>
        <v>44883</v>
      </c>
      <c r="H45" s="98" t="n">
        <f aca="false">H20</f>
        <v>44886</v>
      </c>
      <c r="I45" s="98" t="n">
        <f aca="false">I20</f>
        <v>44888</v>
      </c>
    </row>
    <row r="46" customFormat="false" ht="13.8" hidden="false" customHeight="false" outlineLevel="0" collapsed="false">
      <c r="A46" s="94" t="n">
        <v>34</v>
      </c>
      <c r="B46" s="95" t="str">
        <f aca="false">'контрол лист'!A46</f>
        <v>Периметр здание 3</v>
      </c>
      <c r="C46" s="96" t="s">
        <v>115</v>
      </c>
      <c r="D46" s="97" t="str">
        <f aca="false">'контрол лист'!D46</f>
        <v>КИУ</v>
      </c>
      <c r="E46" s="96" t="n">
        <f aca="false">'контрол лист'!G46</f>
        <v>3</v>
      </c>
      <c r="F46" s="98" t="n">
        <f aca="false">F20</f>
        <v>44874</v>
      </c>
      <c r="G46" s="98" t="n">
        <f aca="false">G21</f>
        <v>44883</v>
      </c>
      <c r="H46" s="98" t="n">
        <f aca="false">H21</f>
        <v>44886</v>
      </c>
      <c r="I46" s="98" t="n">
        <f aca="false">I21</f>
        <v>44888</v>
      </c>
    </row>
    <row r="47" customFormat="false" ht="13.8" hidden="false" customHeight="false" outlineLevel="0" collapsed="false">
      <c r="A47" s="101"/>
      <c r="B47" s="82"/>
      <c r="C47" s="102"/>
      <c r="D47" s="103"/>
      <c r="E47" s="103"/>
      <c r="F47" s="101"/>
    </row>
    <row r="48" customFormat="false" ht="13.8" hidden="false" customHeight="false" outlineLevel="0" collapsed="false">
      <c r="B48" s="104" t="s">
        <v>23</v>
      </c>
      <c r="C48" s="105"/>
      <c r="D48" s="103"/>
      <c r="E48" s="0"/>
    </row>
    <row r="49" customFormat="false" ht="13.8" hidden="false" customHeight="true" outlineLevel="0" collapsed="false">
      <c r="B49" s="106" t="s">
        <v>24</v>
      </c>
      <c r="C49" s="106"/>
      <c r="D49" s="106" t="str">
        <f aca="false">'контрол лист'!D49</f>
        <v>ФЛ</v>
      </c>
      <c r="E49" s="106"/>
      <c r="F49" s="7" t="s">
        <v>25</v>
      </c>
    </row>
    <row r="50" customFormat="false" ht="27.6" hidden="false" customHeight="true" outlineLevel="0" collapsed="false">
      <c r="B50" s="107"/>
      <c r="C50" s="0"/>
      <c r="D50" s="0"/>
      <c r="E50" s="0"/>
    </row>
    <row r="51" customFormat="false" ht="14.1" hidden="false" customHeight="true" outlineLevel="0" collapsed="false">
      <c r="B51" s="108" t="s">
        <v>26</v>
      </c>
      <c r="C51" s="108"/>
      <c r="D51" s="0"/>
      <c r="E51" s="0"/>
    </row>
    <row r="52" customFormat="false" ht="14.25" hidden="false" customHeight="true" outlineLevel="0" collapsed="false"/>
    <row r="53" customFormat="false" ht="14.25" hidden="false" customHeight="true" outlineLevel="0" collapsed="false"/>
  </sheetData>
  <mergeCells count="3">
    <mergeCell ref="A1:F1"/>
    <mergeCell ref="B49:D49"/>
    <mergeCell ref="B51:C51"/>
  </mergeCells>
  <printOptions headings="false" gridLines="false" gridLinesSet="true" horizontalCentered="false" verticalCentered="false"/>
  <pageMargins left="0.484027777777778" right="0" top="0.39375" bottom="0.39375" header="0.511805555555555" footer="0.511805555555555"/>
  <pageSetup paperSize="9" scale="9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65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E41" activeCellId="0" sqref="E41"/>
    </sheetView>
  </sheetViews>
  <sheetFormatPr defaultColWidth="20.04296875" defaultRowHeight="12.8" zeroHeight="false" outlineLevelRow="0" outlineLevelCol="0"/>
  <cols>
    <col collapsed="false" customWidth="true" hidden="false" outlineLevel="0" max="1" min="1" style="90" width="30.52"/>
    <col collapsed="false" customWidth="true" hidden="false" outlineLevel="0" max="3" min="2" style="109" width="10.72"/>
    <col collapsed="false" customWidth="true" hidden="false" outlineLevel="0" max="4" min="4" style="109" width="8.49"/>
    <col collapsed="false" customWidth="true" hidden="false" outlineLevel="0" max="5" min="5" style="109" width="11.59"/>
    <col collapsed="false" customWidth="true" hidden="false" outlineLevel="0" max="6" min="6" style="109" width="12.06"/>
    <col collapsed="false" customWidth="true" hidden="false" outlineLevel="0" max="7" min="7" style="109" width="8.74"/>
    <col collapsed="false" customWidth="true" hidden="false" outlineLevel="0" max="8" min="8" style="109" width="6.66"/>
    <col collapsed="false" customWidth="true" hidden="false" outlineLevel="0" max="9" min="9" style="109" width="10.58"/>
    <col collapsed="false" customWidth="true" hidden="false" outlineLevel="0" max="10" min="10" style="109" width="7.63"/>
    <col collapsed="false" customWidth="true" hidden="false" outlineLevel="0" max="11" min="11" style="110" width="9.6"/>
    <col collapsed="false" customWidth="true" hidden="false" outlineLevel="0" max="12" min="12" style="109" width="9.72"/>
    <col collapsed="false" customWidth="true" hidden="false" outlineLevel="0" max="13" min="13" style="109" width="14.89"/>
    <col collapsed="false" customWidth="false" hidden="false" outlineLevel="0" max="1024" min="14" style="109" width="20.06"/>
  </cols>
  <sheetData>
    <row r="1" customFormat="false" ht="12" hidden="false" customHeight="true" outlineLevel="0" collapsed="false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12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113" t="str">
        <f aca="false">Обложка!C15</f>
        <v>01.11.2022-30.11.2022</v>
      </c>
      <c r="B2" s="113"/>
      <c r="C2" s="113"/>
      <c r="D2" s="111"/>
      <c r="E2" s="111"/>
      <c r="F2" s="111"/>
      <c r="G2" s="111"/>
      <c r="H2" s="114"/>
      <c r="I2" s="114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12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44.75" hidden="false" customHeight="true" outlineLevel="0" collapsed="false">
      <c r="A3" s="115" t="s">
        <v>108</v>
      </c>
      <c r="B3" s="116" t="s">
        <v>109</v>
      </c>
      <c r="C3" s="116" t="s">
        <v>118</v>
      </c>
      <c r="D3" s="116" t="s">
        <v>110</v>
      </c>
      <c r="E3" s="116" t="s">
        <v>119</v>
      </c>
      <c r="F3" s="116" t="s">
        <v>120</v>
      </c>
      <c r="G3" s="116" t="s">
        <v>121</v>
      </c>
      <c r="H3" s="116" t="s">
        <v>122</v>
      </c>
      <c r="I3" s="116" t="s">
        <v>123</v>
      </c>
      <c r="J3" s="116" t="s">
        <v>124</v>
      </c>
      <c r="K3" s="116" t="s">
        <v>125</v>
      </c>
      <c r="L3" s="116" t="s">
        <v>126</v>
      </c>
      <c r="M3" s="116" t="s">
        <v>127</v>
      </c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A4" s="95" t="s">
        <v>128</v>
      </c>
      <c r="B4" s="96" t="s">
        <v>113</v>
      </c>
      <c r="C4" s="96" t="n">
        <v>18</v>
      </c>
      <c r="D4" s="97" t="s">
        <v>117</v>
      </c>
      <c r="E4" s="97" t="s">
        <v>129</v>
      </c>
      <c r="F4" s="97" t="s">
        <v>130</v>
      </c>
      <c r="G4" s="96" t="n">
        <v>6</v>
      </c>
      <c r="H4" s="117" t="n">
        <v>0</v>
      </c>
      <c r="I4" s="117" t="n">
        <v>0</v>
      </c>
      <c r="J4" s="117" t="n">
        <v>0</v>
      </c>
      <c r="K4" s="117" t="n">
        <v>0</v>
      </c>
      <c r="L4" s="117" t="n">
        <v>0</v>
      </c>
      <c r="M4" s="117" t="n">
        <f aca="false">K4</f>
        <v>0</v>
      </c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8" hidden="false" customHeight="false" outlineLevel="0" collapsed="false">
      <c r="A5" s="95" t="s">
        <v>131</v>
      </c>
      <c r="B5" s="96" t="s">
        <v>113</v>
      </c>
      <c r="C5" s="96" t="n">
        <v>4</v>
      </c>
      <c r="D5" s="97" t="s">
        <v>117</v>
      </c>
      <c r="E5" s="97" t="s">
        <v>132</v>
      </c>
      <c r="F5" s="118" t="s">
        <v>130</v>
      </c>
      <c r="G5" s="96" t="n">
        <v>15</v>
      </c>
      <c r="H5" s="117" t="n">
        <v>0</v>
      </c>
      <c r="I5" s="117" t="n">
        <v>0</v>
      </c>
      <c r="J5" s="117" t="n">
        <v>0</v>
      </c>
      <c r="K5" s="117" t="n">
        <v>0</v>
      </c>
      <c r="L5" s="117" t="n">
        <v>0</v>
      </c>
      <c r="M5" s="117" t="n">
        <f aca="false">K5</f>
        <v>0</v>
      </c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3.8" hidden="false" customHeight="false" outlineLevel="0" collapsed="false">
      <c r="A6" s="95" t="s">
        <v>133</v>
      </c>
      <c r="B6" s="96" t="s">
        <v>113</v>
      </c>
      <c r="C6" s="96" t="n">
        <v>3</v>
      </c>
      <c r="D6" s="97" t="s">
        <v>117</v>
      </c>
      <c r="E6" s="97" t="s">
        <v>134</v>
      </c>
      <c r="F6" s="118" t="s">
        <v>130</v>
      </c>
      <c r="G6" s="96" t="n">
        <v>11</v>
      </c>
      <c r="H6" s="117" t="n">
        <v>0</v>
      </c>
      <c r="I6" s="117" t="n">
        <v>0</v>
      </c>
      <c r="J6" s="117" t="n">
        <v>0</v>
      </c>
      <c r="K6" s="117" t="n">
        <v>0</v>
      </c>
      <c r="L6" s="117" t="n">
        <v>0</v>
      </c>
      <c r="M6" s="117" t="n">
        <f aca="false">K6</f>
        <v>0</v>
      </c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8" hidden="false" customHeight="false" outlineLevel="0" collapsed="false">
      <c r="A7" s="95" t="s">
        <v>135</v>
      </c>
      <c r="B7" s="96" t="s">
        <v>113</v>
      </c>
      <c r="C7" s="96" t="n">
        <v>1</v>
      </c>
      <c r="D7" s="97" t="s">
        <v>117</v>
      </c>
      <c r="E7" s="97" t="s">
        <v>136</v>
      </c>
      <c r="F7" s="118" t="s">
        <v>130</v>
      </c>
      <c r="G7" s="96" t="n">
        <v>8</v>
      </c>
      <c r="H7" s="117" t="n">
        <v>0</v>
      </c>
      <c r="I7" s="117" t="n">
        <v>0</v>
      </c>
      <c r="J7" s="117" t="n">
        <v>0</v>
      </c>
      <c r="K7" s="117" t="n">
        <v>0</v>
      </c>
      <c r="L7" s="117" t="n">
        <v>0</v>
      </c>
      <c r="M7" s="117" t="n">
        <f aca="false">K7</f>
        <v>0</v>
      </c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8" hidden="false" customHeight="false" outlineLevel="0" collapsed="false">
      <c r="A8" s="95" t="s">
        <v>137</v>
      </c>
      <c r="B8" s="96" t="s">
        <v>113</v>
      </c>
      <c r="C8" s="96" t="n">
        <v>19</v>
      </c>
      <c r="D8" s="97" t="s">
        <v>117</v>
      </c>
      <c r="E8" s="97" t="s">
        <v>138</v>
      </c>
      <c r="F8" s="118" t="s">
        <v>130</v>
      </c>
      <c r="G8" s="96" t="n">
        <v>4</v>
      </c>
      <c r="H8" s="117" t="n">
        <v>0</v>
      </c>
      <c r="I8" s="117" t="n">
        <v>0</v>
      </c>
      <c r="J8" s="117" t="n">
        <v>0</v>
      </c>
      <c r="K8" s="117" t="n">
        <v>0</v>
      </c>
      <c r="L8" s="117" t="n">
        <v>0</v>
      </c>
      <c r="M8" s="117" t="n">
        <f aca="false">K8</f>
        <v>0</v>
      </c>
      <c r="N8" s="119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5" customFormat="true" ht="26.85" hidden="false" customHeight="false" outlineLevel="0" collapsed="false">
      <c r="A9" s="120" t="s">
        <v>139</v>
      </c>
      <c r="B9" s="96" t="s">
        <v>113</v>
      </c>
      <c r="C9" s="96" t="n">
        <v>5</v>
      </c>
      <c r="D9" s="97" t="s">
        <v>117</v>
      </c>
      <c r="E9" s="97" t="s">
        <v>140</v>
      </c>
      <c r="F9" s="118" t="s">
        <v>130</v>
      </c>
      <c r="G9" s="96" t="n">
        <v>2</v>
      </c>
      <c r="H9" s="117" t="n">
        <v>0</v>
      </c>
      <c r="I9" s="117" t="n">
        <v>0</v>
      </c>
      <c r="J9" s="117" t="n">
        <v>0</v>
      </c>
      <c r="K9" s="117" t="n">
        <v>0</v>
      </c>
      <c r="L9" s="117" t="n">
        <v>0</v>
      </c>
      <c r="M9" s="117" t="n">
        <f aca="false">K9</f>
        <v>0</v>
      </c>
    </row>
    <row r="10" customFormat="false" ht="13.8" hidden="false" customHeight="false" outlineLevel="0" collapsed="false">
      <c r="A10" s="95" t="s">
        <v>141</v>
      </c>
      <c r="B10" s="96" t="s">
        <v>113</v>
      </c>
      <c r="C10" s="96" t="n">
        <v>20</v>
      </c>
      <c r="D10" s="97" t="s">
        <v>117</v>
      </c>
      <c r="E10" s="97" t="n">
        <v>47</v>
      </c>
      <c r="F10" s="118" t="s">
        <v>130</v>
      </c>
      <c r="G10" s="96" t="n">
        <v>1</v>
      </c>
      <c r="H10" s="117" t="n">
        <v>0</v>
      </c>
      <c r="I10" s="117" t="n">
        <v>0</v>
      </c>
      <c r="J10" s="117" t="n">
        <v>0</v>
      </c>
      <c r="K10" s="117" t="n">
        <v>0</v>
      </c>
      <c r="L10" s="117" t="n">
        <v>0</v>
      </c>
      <c r="M10" s="117" t="n">
        <v>0</v>
      </c>
      <c r="N10" s="5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3.8" hidden="false" customHeight="false" outlineLevel="0" collapsed="false">
      <c r="A11" s="95" t="s">
        <v>142</v>
      </c>
      <c r="B11" s="96" t="s">
        <v>113</v>
      </c>
      <c r="C11" s="96" t="n">
        <v>29</v>
      </c>
      <c r="D11" s="97" t="s">
        <v>117</v>
      </c>
      <c r="E11" s="97" t="s">
        <v>143</v>
      </c>
      <c r="F11" s="118" t="s">
        <v>130</v>
      </c>
      <c r="G11" s="96" t="n">
        <v>7</v>
      </c>
      <c r="H11" s="117" t="n">
        <v>0</v>
      </c>
      <c r="I11" s="117" t="n">
        <v>0</v>
      </c>
      <c r="J11" s="117" t="n">
        <v>0</v>
      </c>
      <c r="K11" s="117" t="n">
        <v>0</v>
      </c>
      <c r="L11" s="117" t="n">
        <v>0</v>
      </c>
      <c r="M11" s="117" t="n">
        <f aca="false">K11</f>
        <v>0</v>
      </c>
      <c r="N11" s="5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  <c r="IW11" s="119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5" customFormat="true" ht="13.8" hidden="false" customHeight="false" outlineLevel="0" collapsed="false">
      <c r="A12" s="95" t="s">
        <v>144</v>
      </c>
      <c r="B12" s="96" t="s">
        <v>113</v>
      </c>
      <c r="C12" s="96" t="n">
        <v>16</v>
      </c>
      <c r="D12" s="97" t="s">
        <v>117</v>
      </c>
      <c r="E12" s="97" t="s">
        <v>145</v>
      </c>
      <c r="F12" s="118" t="s">
        <v>130</v>
      </c>
      <c r="G12" s="96" t="n">
        <v>4</v>
      </c>
      <c r="H12" s="117" t="n">
        <v>0</v>
      </c>
      <c r="I12" s="117" t="n">
        <v>0</v>
      </c>
      <c r="J12" s="117" t="n">
        <v>0</v>
      </c>
      <c r="K12" s="117" t="n">
        <v>0</v>
      </c>
      <c r="L12" s="117" t="n">
        <v>0</v>
      </c>
      <c r="M12" s="117" t="n">
        <f aca="false">K12</f>
        <v>0</v>
      </c>
    </row>
    <row r="13" s="5" customFormat="true" ht="13.8" hidden="false" customHeight="false" outlineLevel="0" collapsed="false">
      <c r="A13" s="95" t="s">
        <v>146</v>
      </c>
      <c r="B13" s="96" t="s">
        <v>113</v>
      </c>
      <c r="C13" s="96" t="n">
        <v>7</v>
      </c>
      <c r="D13" s="97" t="s">
        <v>117</v>
      </c>
      <c r="E13" s="97" t="n">
        <v>48</v>
      </c>
      <c r="F13" s="118" t="s">
        <v>130</v>
      </c>
      <c r="G13" s="96" t="n">
        <v>1</v>
      </c>
      <c r="H13" s="117" t="n">
        <v>0</v>
      </c>
      <c r="I13" s="117" t="n">
        <v>0</v>
      </c>
      <c r="J13" s="117" t="n">
        <v>0</v>
      </c>
      <c r="K13" s="117" t="n">
        <v>0</v>
      </c>
      <c r="L13" s="117" t="n">
        <v>0</v>
      </c>
      <c r="M13" s="117" t="n">
        <f aca="false">K13</f>
        <v>0</v>
      </c>
    </row>
    <row r="14" customFormat="false" ht="13.8" hidden="false" customHeight="false" outlineLevel="0" collapsed="false">
      <c r="A14" s="95" t="s">
        <v>147</v>
      </c>
      <c r="B14" s="96" t="s">
        <v>113</v>
      </c>
      <c r="C14" s="96" t="n">
        <v>6</v>
      </c>
      <c r="D14" s="97" t="s">
        <v>117</v>
      </c>
      <c r="E14" s="97" t="s">
        <v>148</v>
      </c>
      <c r="F14" s="118" t="s">
        <v>130</v>
      </c>
      <c r="G14" s="96" t="n">
        <v>2</v>
      </c>
      <c r="H14" s="117" t="n">
        <v>0</v>
      </c>
      <c r="I14" s="117" t="n">
        <v>0</v>
      </c>
      <c r="J14" s="117" t="n">
        <v>0</v>
      </c>
      <c r="K14" s="117" t="n">
        <v>0</v>
      </c>
      <c r="L14" s="117" t="n">
        <v>0</v>
      </c>
      <c r="M14" s="117" t="n">
        <f aca="false">K14</f>
        <v>0</v>
      </c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3.8" hidden="false" customHeight="false" outlineLevel="0" collapsed="false">
      <c r="A15" s="95" t="s">
        <v>149</v>
      </c>
      <c r="B15" s="96" t="s">
        <v>113</v>
      </c>
      <c r="C15" s="96" t="n">
        <v>11</v>
      </c>
      <c r="D15" s="97" t="s">
        <v>117</v>
      </c>
      <c r="E15" s="97" t="s">
        <v>150</v>
      </c>
      <c r="F15" s="118" t="s">
        <v>130</v>
      </c>
      <c r="G15" s="96" t="n">
        <v>2</v>
      </c>
      <c r="H15" s="117"/>
      <c r="I15" s="117"/>
      <c r="J15" s="117"/>
      <c r="K15" s="117"/>
      <c r="L15" s="117"/>
      <c r="M15" s="117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95" t="s">
        <v>151</v>
      </c>
      <c r="B16" s="96" t="s">
        <v>113</v>
      </c>
      <c r="C16" s="96" t="n">
        <v>12</v>
      </c>
      <c r="D16" s="97" t="s">
        <v>117</v>
      </c>
      <c r="E16" s="97" t="s">
        <v>152</v>
      </c>
      <c r="F16" s="118" t="s">
        <v>130</v>
      </c>
      <c r="G16" s="96" t="n">
        <v>4</v>
      </c>
      <c r="H16" s="117" t="n">
        <v>0</v>
      </c>
      <c r="I16" s="117" t="n">
        <v>0</v>
      </c>
      <c r="J16" s="117" t="n">
        <v>0</v>
      </c>
      <c r="K16" s="117" t="n">
        <v>0</v>
      </c>
      <c r="L16" s="117" t="n">
        <v>0</v>
      </c>
      <c r="M16" s="97" t="n">
        <v>0</v>
      </c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false" outlineLevel="0" collapsed="false">
      <c r="A17" s="95" t="s">
        <v>153</v>
      </c>
      <c r="B17" s="96" t="s">
        <v>113</v>
      </c>
      <c r="C17" s="96" t="n">
        <v>13</v>
      </c>
      <c r="D17" s="97" t="s">
        <v>117</v>
      </c>
      <c r="E17" s="97" t="s">
        <v>154</v>
      </c>
      <c r="F17" s="118" t="s">
        <v>130</v>
      </c>
      <c r="G17" s="96" t="n">
        <v>4</v>
      </c>
      <c r="H17" s="117" t="n">
        <v>0</v>
      </c>
      <c r="I17" s="117" t="n">
        <v>0</v>
      </c>
      <c r="J17" s="117" t="n">
        <v>0</v>
      </c>
      <c r="K17" s="117" t="n">
        <v>0</v>
      </c>
      <c r="L17" s="117" t="n">
        <v>0</v>
      </c>
      <c r="M17" s="117" t="n">
        <f aca="false">K17</f>
        <v>0</v>
      </c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3.8" hidden="false" customHeight="false" outlineLevel="0" collapsed="false">
      <c r="A18" s="95" t="s">
        <v>155</v>
      </c>
      <c r="B18" s="96" t="s">
        <v>113</v>
      </c>
      <c r="C18" s="96" t="n">
        <v>9</v>
      </c>
      <c r="D18" s="97" t="s">
        <v>117</v>
      </c>
      <c r="E18" s="97" t="s">
        <v>156</v>
      </c>
      <c r="F18" s="118" t="s">
        <v>130</v>
      </c>
      <c r="G18" s="96" t="n">
        <v>5</v>
      </c>
      <c r="H18" s="117"/>
      <c r="I18" s="117"/>
      <c r="J18" s="117"/>
      <c r="K18" s="117"/>
      <c r="L18" s="117"/>
      <c r="M18" s="117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8" hidden="false" customHeight="false" outlineLevel="0" collapsed="false">
      <c r="A19" s="95" t="s">
        <v>157</v>
      </c>
      <c r="B19" s="96" t="s">
        <v>113</v>
      </c>
      <c r="C19" s="96" t="n">
        <v>8</v>
      </c>
      <c r="D19" s="97" t="s">
        <v>117</v>
      </c>
      <c r="E19" s="97" t="s">
        <v>158</v>
      </c>
      <c r="F19" s="118" t="s">
        <v>130</v>
      </c>
      <c r="G19" s="96" t="n">
        <v>4</v>
      </c>
      <c r="H19" s="117" t="n">
        <v>0</v>
      </c>
      <c r="I19" s="117" t="n">
        <v>0</v>
      </c>
      <c r="J19" s="117" t="n">
        <v>0</v>
      </c>
      <c r="K19" s="117" t="n">
        <v>0</v>
      </c>
      <c r="L19" s="117" t="n">
        <v>0</v>
      </c>
      <c r="M19" s="117" t="n">
        <v>0</v>
      </c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3.8" hidden="false" customHeight="false" outlineLevel="0" collapsed="false">
      <c r="A20" s="95" t="s">
        <v>147</v>
      </c>
      <c r="B20" s="96" t="s">
        <v>113</v>
      </c>
      <c r="C20" s="96" t="n">
        <v>22</v>
      </c>
      <c r="D20" s="97" t="s">
        <v>117</v>
      </c>
      <c r="E20" s="97" t="s">
        <v>159</v>
      </c>
      <c r="F20" s="118" t="s">
        <v>130</v>
      </c>
      <c r="G20" s="96" t="n">
        <v>3</v>
      </c>
      <c r="H20" s="117" t="n">
        <v>0</v>
      </c>
      <c r="I20" s="117" t="n">
        <v>0</v>
      </c>
      <c r="J20" s="117" t="n">
        <v>0</v>
      </c>
      <c r="K20" s="117" t="n">
        <v>0</v>
      </c>
      <c r="L20" s="117" t="n">
        <v>0</v>
      </c>
      <c r="M20" s="117" t="n">
        <v>0</v>
      </c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3.8" hidden="false" customHeight="false" outlineLevel="0" collapsed="false">
      <c r="A21" s="95" t="s">
        <v>160</v>
      </c>
      <c r="B21" s="96" t="s">
        <v>113</v>
      </c>
      <c r="C21" s="96" t="n">
        <v>2</v>
      </c>
      <c r="D21" s="97" t="s">
        <v>117</v>
      </c>
      <c r="E21" s="97" t="s">
        <v>161</v>
      </c>
      <c r="F21" s="118" t="s">
        <v>130</v>
      </c>
      <c r="G21" s="96" t="n">
        <v>11</v>
      </c>
      <c r="H21" s="117" t="n">
        <v>0</v>
      </c>
      <c r="I21" s="117" t="n">
        <v>0</v>
      </c>
      <c r="J21" s="117" t="n">
        <v>0</v>
      </c>
      <c r="K21" s="117" t="n">
        <v>0</v>
      </c>
      <c r="L21" s="117" t="n">
        <v>0</v>
      </c>
      <c r="M21" s="117" t="n">
        <v>0</v>
      </c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3.8" hidden="false" customHeight="false" outlineLevel="0" collapsed="false">
      <c r="A22" s="95" t="s">
        <v>162</v>
      </c>
      <c r="B22" s="96" t="s">
        <v>113</v>
      </c>
      <c r="C22" s="96" t="n">
        <v>10</v>
      </c>
      <c r="D22" s="97" t="s">
        <v>163</v>
      </c>
      <c r="E22" s="97" t="n">
        <v>1.2</v>
      </c>
      <c r="F22" s="118" t="s">
        <v>130</v>
      </c>
      <c r="G22" s="96" t="n">
        <v>2</v>
      </c>
      <c r="H22" s="117" t="n">
        <v>0</v>
      </c>
      <c r="I22" s="117" t="n">
        <v>0</v>
      </c>
      <c r="J22" s="117" t="n">
        <v>0</v>
      </c>
      <c r="K22" s="117" t="n">
        <v>0</v>
      </c>
      <c r="L22" s="117" t="n">
        <v>0</v>
      </c>
      <c r="M22" s="117" t="s">
        <v>164</v>
      </c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8" hidden="false" customHeight="false" outlineLevel="0" collapsed="false">
      <c r="A23" s="95" t="s">
        <v>155</v>
      </c>
      <c r="B23" s="96" t="s">
        <v>113</v>
      </c>
      <c r="C23" s="96" t="n">
        <v>9</v>
      </c>
      <c r="D23" s="97" t="s">
        <v>163</v>
      </c>
      <c r="E23" s="97" t="n">
        <v>3</v>
      </c>
      <c r="F23" s="118" t="s">
        <v>130</v>
      </c>
      <c r="G23" s="96" t="n">
        <v>1</v>
      </c>
      <c r="H23" s="117" t="n">
        <v>0</v>
      </c>
      <c r="I23" s="117" t="n">
        <v>0</v>
      </c>
      <c r="J23" s="117" t="n">
        <v>0</v>
      </c>
      <c r="K23" s="117" t="n">
        <v>0</v>
      </c>
      <c r="L23" s="117" t="n">
        <v>0</v>
      </c>
      <c r="M23" s="117" t="s">
        <v>164</v>
      </c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8" hidden="false" customHeight="false" outlineLevel="0" collapsed="false">
      <c r="A24" s="95" t="s">
        <v>144</v>
      </c>
      <c r="B24" s="96" t="s">
        <v>113</v>
      </c>
      <c r="C24" s="96" t="n">
        <v>21</v>
      </c>
      <c r="D24" s="97" t="s">
        <v>163</v>
      </c>
      <c r="E24" s="121" t="n">
        <v>4</v>
      </c>
      <c r="F24" s="118" t="s">
        <v>130</v>
      </c>
      <c r="G24" s="96" t="n">
        <v>1</v>
      </c>
      <c r="H24" s="117" t="n">
        <v>0</v>
      </c>
      <c r="I24" s="117" t="n">
        <v>0</v>
      </c>
      <c r="J24" s="117" t="n">
        <v>0</v>
      </c>
      <c r="K24" s="117" t="n">
        <v>0</v>
      </c>
      <c r="L24" s="117" t="n">
        <v>0</v>
      </c>
      <c r="M24" s="117" t="s">
        <v>164</v>
      </c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8" hidden="false" customHeight="false" outlineLevel="0" collapsed="false">
      <c r="A25" s="122" t="s">
        <v>131</v>
      </c>
      <c r="B25" s="96" t="s">
        <v>113</v>
      </c>
      <c r="C25" s="96" t="n">
        <v>4</v>
      </c>
      <c r="D25" s="97" t="s">
        <v>165</v>
      </c>
      <c r="E25" s="121" t="s">
        <v>166</v>
      </c>
      <c r="F25" s="118" t="s">
        <v>130</v>
      </c>
      <c r="G25" s="96" t="n">
        <v>3</v>
      </c>
      <c r="H25" s="117" t="n">
        <v>0</v>
      </c>
      <c r="I25" s="117" t="n">
        <v>0</v>
      </c>
      <c r="J25" s="117" t="n">
        <v>0</v>
      </c>
      <c r="K25" s="117" t="n">
        <v>0</v>
      </c>
      <c r="L25" s="117" t="n">
        <v>0</v>
      </c>
      <c r="M25" s="117" t="s">
        <v>167</v>
      </c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3.8" hidden="false" customHeight="false" outlineLevel="0" collapsed="false">
      <c r="A26" s="95" t="s">
        <v>168</v>
      </c>
      <c r="B26" s="96" t="s">
        <v>113</v>
      </c>
      <c r="C26" s="96" t="n">
        <v>3</v>
      </c>
      <c r="D26" s="97" t="s">
        <v>165</v>
      </c>
      <c r="E26" s="121" t="s">
        <v>169</v>
      </c>
      <c r="F26" s="118" t="s">
        <v>130</v>
      </c>
      <c r="G26" s="96" t="n">
        <v>4</v>
      </c>
      <c r="H26" s="117" t="n">
        <v>0</v>
      </c>
      <c r="I26" s="117" t="n">
        <v>0</v>
      </c>
      <c r="J26" s="117" t="n">
        <v>0</v>
      </c>
      <c r="K26" s="117" t="n">
        <v>0</v>
      </c>
      <c r="L26" s="117" t="n">
        <v>0</v>
      </c>
      <c r="M26" s="117" t="s">
        <v>167</v>
      </c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false" outlineLevel="0" collapsed="false">
      <c r="A27" s="95" t="s">
        <v>170</v>
      </c>
      <c r="B27" s="96" t="s">
        <v>113</v>
      </c>
      <c r="C27" s="96" t="n">
        <v>1</v>
      </c>
      <c r="D27" s="97" t="s">
        <v>165</v>
      </c>
      <c r="E27" s="121" t="s">
        <v>171</v>
      </c>
      <c r="F27" s="118" t="s">
        <v>130</v>
      </c>
      <c r="G27" s="96" t="n">
        <v>3</v>
      </c>
      <c r="H27" s="117" t="n">
        <v>0</v>
      </c>
      <c r="I27" s="117" t="n">
        <v>0</v>
      </c>
      <c r="J27" s="117" t="n">
        <v>0</v>
      </c>
      <c r="K27" s="117" t="n">
        <v>0</v>
      </c>
      <c r="L27" s="117" t="n">
        <v>0</v>
      </c>
      <c r="M27" s="117" t="s">
        <v>167</v>
      </c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6.85" hidden="false" customHeight="false" outlineLevel="0" collapsed="false">
      <c r="A28" s="120" t="s">
        <v>139</v>
      </c>
      <c r="B28" s="96" t="s">
        <v>113</v>
      </c>
      <c r="C28" s="96" t="n">
        <v>5</v>
      </c>
      <c r="D28" s="97" t="s">
        <v>165</v>
      </c>
      <c r="E28" s="121" t="n">
        <v>26</v>
      </c>
      <c r="F28" s="118" t="s">
        <v>130</v>
      </c>
      <c r="G28" s="96" t="n">
        <v>1</v>
      </c>
      <c r="H28" s="117" t="n">
        <v>0</v>
      </c>
      <c r="I28" s="117" t="n">
        <v>0</v>
      </c>
      <c r="J28" s="117" t="n">
        <v>0</v>
      </c>
      <c r="K28" s="117" t="n">
        <v>0</v>
      </c>
      <c r="L28" s="117" t="n">
        <v>0</v>
      </c>
      <c r="M28" s="117" t="s">
        <v>167</v>
      </c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false" outlineLevel="0" collapsed="false">
      <c r="A29" s="95" t="s">
        <v>147</v>
      </c>
      <c r="B29" s="96" t="s">
        <v>113</v>
      </c>
      <c r="C29" s="96" t="n">
        <v>6</v>
      </c>
      <c r="D29" s="97" t="s">
        <v>165</v>
      </c>
      <c r="E29" s="121" t="s">
        <v>172</v>
      </c>
      <c r="F29" s="118" t="s">
        <v>130</v>
      </c>
      <c r="G29" s="96" t="n">
        <v>2</v>
      </c>
      <c r="H29" s="117" t="n">
        <v>0</v>
      </c>
      <c r="I29" s="117" t="n">
        <v>0</v>
      </c>
      <c r="J29" s="117" t="n">
        <v>0</v>
      </c>
      <c r="K29" s="117" t="n">
        <v>0</v>
      </c>
      <c r="L29" s="117" t="n">
        <v>0</v>
      </c>
      <c r="M29" s="117" t="s">
        <v>167</v>
      </c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4.85" hidden="false" customHeight="true" outlineLevel="0" collapsed="false">
      <c r="A30" s="95" t="s">
        <v>146</v>
      </c>
      <c r="B30" s="96" t="s">
        <v>113</v>
      </c>
      <c r="C30" s="96" t="n">
        <v>7</v>
      </c>
      <c r="D30" s="97" t="s">
        <v>165</v>
      </c>
      <c r="E30" s="97" t="s">
        <v>173</v>
      </c>
      <c r="F30" s="118" t="s">
        <v>130</v>
      </c>
      <c r="G30" s="96" t="n">
        <v>3</v>
      </c>
      <c r="H30" s="117" t="n">
        <v>0</v>
      </c>
      <c r="I30" s="117" t="n">
        <v>0</v>
      </c>
      <c r="J30" s="117" t="n">
        <v>0</v>
      </c>
      <c r="K30" s="117" t="n">
        <v>0</v>
      </c>
      <c r="L30" s="117" t="n">
        <v>0</v>
      </c>
      <c r="M30" s="117" t="s">
        <v>167</v>
      </c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4.85" hidden="false" customHeight="true" outlineLevel="0" collapsed="false">
      <c r="A31" s="95" t="s">
        <v>151</v>
      </c>
      <c r="B31" s="96" t="s">
        <v>113</v>
      </c>
      <c r="C31" s="96" t="n">
        <v>12</v>
      </c>
      <c r="D31" s="97" t="s">
        <v>165</v>
      </c>
      <c r="E31" s="97" t="n">
        <v>12</v>
      </c>
      <c r="F31" s="118" t="s">
        <v>130</v>
      </c>
      <c r="G31" s="96" t="n">
        <v>1</v>
      </c>
      <c r="H31" s="117" t="n">
        <v>0</v>
      </c>
      <c r="I31" s="117" t="n">
        <v>0</v>
      </c>
      <c r="J31" s="117" t="n">
        <v>0</v>
      </c>
      <c r="K31" s="117" t="n">
        <v>0</v>
      </c>
      <c r="L31" s="117" t="n">
        <v>0</v>
      </c>
      <c r="M31" s="117" t="s">
        <v>167</v>
      </c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4.85" hidden="false" customHeight="true" outlineLevel="0" collapsed="false">
      <c r="A32" s="95" t="s">
        <v>174</v>
      </c>
      <c r="B32" s="96" t="s">
        <v>113</v>
      </c>
      <c r="C32" s="96" t="n">
        <v>16</v>
      </c>
      <c r="D32" s="97" t="s">
        <v>165</v>
      </c>
      <c r="E32" s="97" t="n">
        <v>3</v>
      </c>
      <c r="F32" s="118" t="s">
        <v>130</v>
      </c>
      <c r="G32" s="96" t="n">
        <v>1</v>
      </c>
      <c r="H32" s="117" t="n">
        <v>0</v>
      </c>
      <c r="I32" s="117" t="n">
        <v>0</v>
      </c>
      <c r="J32" s="117" t="n">
        <v>0</v>
      </c>
      <c r="K32" s="117" t="n">
        <v>0</v>
      </c>
      <c r="L32" s="117" t="n">
        <v>0</v>
      </c>
      <c r="M32" s="117" t="s">
        <v>167</v>
      </c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7.7" hidden="false" customHeight="true" outlineLevel="0" collapsed="false">
      <c r="A33" s="95" t="s">
        <v>155</v>
      </c>
      <c r="B33" s="96" t="s">
        <v>113</v>
      </c>
      <c r="C33" s="96" t="n">
        <v>9</v>
      </c>
      <c r="D33" s="97" t="s">
        <v>165</v>
      </c>
      <c r="E33" s="97" t="s">
        <v>175</v>
      </c>
      <c r="F33" s="118" t="s">
        <v>130</v>
      </c>
      <c r="G33" s="96" t="n">
        <v>6</v>
      </c>
      <c r="H33" s="117" t="n">
        <v>0</v>
      </c>
      <c r="I33" s="117" t="n">
        <v>0</v>
      </c>
      <c r="J33" s="117" t="n">
        <v>0</v>
      </c>
      <c r="K33" s="117" t="n">
        <v>0</v>
      </c>
      <c r="L33" s="117" t="n">
        <v>0</v>
      </c>
      <c r="M33" s="117" t="s">
        <v>167</v>
      </c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7.7" hidden="false" customHeight="true" outlineLevel="0" collapsed="false">
      <c r="A34" s="95" t="s">
        <v>162</v>
      </c>
      <c r="B34" s="96" t="s">
        <v>113</v>
      </c>
      <c r="C34" s="96" t="n">
        <v>10</v>
      </c>
      <c r="D34" s="97" t="s">
        <v>165</v>
      </c>
      <c r="E34" s="97" t="n">
        <v>4</v>
      </c>
      <c r="F34" s="118" t="s">
        <v>130</v>
      </c>
      <c r="G34" s="96" t="n">
        <v>1</v>
      </c>
      <c r="H34" s="117" t="n">
        <v>0</v>
      </c>
      <c r="I34" s="117" t="n">
        <v>0</v>
      </c>
      <c r="J34" s="117" t="n">
        <v>0</v>
      </c>
      <c r="K34" s="117" t="n">
        <v>0</v>
      </c>
      <c r="L34" s="117" t="n">
        <v>0</v>
      </c>
      <c r="M34" s="117" t="s">
        <v>167</v>
      </c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7.7" hidden="false" customHeight="true" outlineLevel="0" collapsed="false">
      <c r="A35" s="95" t="s">
        <v>153</v>
      </c>
      <c r="B35" s="96" t="s">
        <v>113</v>
      </c>
      <c r="C35" s="96" t="n">
        <v>13</v>
      </c>
      <c r="D35" s="97" t="s">
        <v>165</v>
      </c>
      <c r="E35" s="97" t="n">
        <v>5</v>
      </c>
      <c r="F35" s="118" t="s">
        <v>130</v>
      </c>
      <c r="G35" s="96" t="n">
        <v>1</v>
      </c>
      <c r="H35" s="117" t="n">
        <v>0</v>
      </c>
      <c r="I35" s="117" t="n">
        <v>0</v>
      </c>
      <c r="J35" s="117" t="n">
        <v>0</v>
      </c>
      <c r="K35" s="117" t="n">
        <v>0</v>
      </c>
      <c r="L35" s="117" t="n">
        <v>0</v>
      </c>
      <c r="M35" s="117" t="s">
        <v>167</v>
      </c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7.7" hidden="false" customHeight="true" outlineLevel="0" collapsed="false">
      <c r="A36" s="95" t="s">
        <v>149</v>
      </c>
      <c r="B36" s="96" t="s">
        <v>113</v>
      </c>
      <c r="C36" s="96" t="n">
        <v>11</v>
      </c>
      <c r="D36" s="97" t="s">
        <v>165</v>
      </c>
      <c r="E36" s="97" t="n">
        <v>9</v>
      </c>
      <c r="F36" s="118" t="s">
        <v>130</v>
      </c>
      <c r="G36" s="96" t="n">
        <v>1</v>
      </c>
      <c r="H36" s="117" t="n">
        <v>0</v>
      </c>
      <c r="I36" s="117" t="n">
        <v>0</v>
      </c>
      <c r="J36" s="117" t="n">
        <v>0</v>
      </c>
      <c r="K36" s="117" t="n">
        <v>0</v>
      </c>
      <c r="L36" s="117" t="n">
        <v>0</v>
      </c>
      <c r="M36" s="117" t="s">
        <v>167</v>
      </c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7.85" hidden="false" customHeight="true" outlineLevel="0" collapsed="false">
      <c r="A37" s="95" t="s">
        <v>151</v>
      </c>
      <c r="B37" s="100" t="s">
        <v>113</v>
      </c>
      <c r="C37" s="100" t="n">
        <v>12</v>
      </c>
      <c r="D37" s="97" t="s">
        <v>165</v>
      </c>
      <c r="E37" s="97" t="s">
        <v>176</v>
      </c>
      <c r="F37" s="118" t="s">
        <v>130</v>
      </c>
      <c r="G37" s="100" t="n">
        <v>3</v>
      </c>
      <c r="H37" s="117" t="n">
        <v>0</v>
      </c>
      <c r="I37" s="97" t="n">
        <v>0</v>
      </c>
      <c r="J37" s="117" t="n">
        <v>0</v>
      </c>
      <c r="K37" s="117" t="n">
        <v>0</v>
      </c>
      <c r="L37" s="117" t="n">
        <v>0</v>
      </c>
      <c r="M37" s="117" t="s">
        <v>167</v>
      </c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6.35" hidden="false" customHeight="true" outlineLevel="0" collapsed="false">
      <c r="A38" s="95" t="s">
        <v>177</v>
      </c>
      <c r="B38" s="100" t="s">
        <v>113</v>
      </c>
      <c r="C38" s="100" t="n">
        <v>29</v>
      </c>
      <c r="D38" s="97" t="s">
        <v>165</v>
      </c>
      <c r="E38" s="97" t="s">
        <v>178</v>
      </c>
      <c r="F38" s="118" t="s">
        <v>130</v>
      </c>
      <c r="G38" s="100" t="n">
        <v>3</v>
      </c>
      <c r="H38" s="117" t="n">
        <v>0</v>
      </c>
      <c r="I38" s="117" t="n">
        <v>0</v>
      </c>
      <c r="J38" s="117" t="n">
        <v>0</v>
      </c>
      <c r="K38" s="117" t="n">
        <v>0</v>
      </c>
      <c r="L38" s="117" t="n">
        <v>0</v>
      </c>
      <c r="M38" s="117" t="s">
        <v>167</v>
      </c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6.35" hidden="false" customHeight="true" outlineLevel="0" collapsed="false">
      <c r="A39" s="95" t="s">
        <v>160</v>
      </c>
      <c r="B39" s="100" t="s">
        <v>113</v>
      </c>
      <c r="C39" s="100" t="n">
        <v>2</v>
      </c>
      <c r="D39" s="97" t="s">
        <v>165</v>
      </c>
      <c r="E39" s="97" t="s">
        <v>179</v>
      </c>
      <c r="F39" s="118" t="s">
        <v>130</v>
      </c>
      <c r="G39" s="100" t="n">
        <v>5</v>
      </c>
      <c r="H39" s="117" t="n">
        <v>0</v>
      </c>
      <c r="I39" s="117" t="n">
        <v>0</v>
      </c>
      <c r="J39" s="117" t="n">
        <v>0</v>
      </c>
      <c r="K39" s="117" t="n">
        <v>0</v>
      </c>
      <c r="L39" s="117" t="n">
        <v>0</v>
      </c>
      <c r="M39" s="117" t="s">
        <v>167</v>
      </c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6.35" hidden="false" customHeight="true" outlineLevel="0" collapsed="false">
      <c r="A40" s="95" t="s">
        <v>180</v>
      </c>
      <c r="B40" s="100" t="s">
        <v>113</v>
      </c>
      <c r="C40" s="100" t="n">
        <v>15</v>
      </c>
      <c r="D40" s="97" t="s">
        <v>165</v>
      </c>
      <c r="E40" s="97" t="n">
        <v>37</v>
      </c>
      <c r="F40" s="118" t="s">
        <v>130</v>
      </c>
      <c r="G40" s="100" t="n">
        <v>1</v>
      </c>
      <c r="H40" s="117" t="n">
        <v>0</v>
      </c>
      <c r="I40" s="117" t="n">
        <v>0</v>
      </c>
      <c r="J40" s="117" t="n">
        <v>0</v>
      </c>
      <c r="K40" s="117" t="n">
        <v>0</v>
      </c>
      <c r="L40" s="117" t="n">
        <v>0</v>
      </c>
      <c r="M40" s="117" t="s">
        <v>167</v>
      </c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6.35" hidden="false" customHeight="true" outlineLevel="0" collapsed="false">
      <c r="A41" s="95" t="s">
        <v>116</v>
      </c>
      <c r="B41" s="100" t="s">
        <v>113</v>
      </c>
      <c r="C41" s="100"/>
      <c r="D41" s="97" t="s">
        <v>117</v>
      </c>
      <c r="E41" s="97" t="s">
        <v>181</v>
      </c>
      <c r="F41" s="118" t="s">
        <v>130</v>
      </c>
      <c r="G41" s="100" t="n">
        <v>17</v>
      </c>
      <c r="H41" s="117" t="n">
        <v>0</v>
      </c>
      <c r="I41" s="117" t="n">
        <v>0</v>
      </c>
      <c r="J41" s="117" t="n">
        <v>0</v>
      </c>
      <c r="K41" s="117" t="n">
        <v>0</v>
      </c>
      <c r="L41" s="117" t="n">
        <v>0</v>
      </c>
      <c r="M41" s="117" t="n">
        <v>0</v>
      </c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3.8" hidden="false" customHeight="false" outlineLevel="0" collapsed="false">
      <c r="A42" s="123" t="s">
        <v>114</v>
      </c>
      <c r="B42" s="96" t="s">
        <v>115</v>
      </c>
      <c r="C42" s="96"/>
      <c r="D42" s="97" t="s">
        <v>117</v>
      </c>
      <c r="E42" s="97" t="s">
        <v>171</v>
      </c>
      <c r="F42" s="97" t="s">
        <v>182</v>
      </c>
      <c r="G42" s="96" t="n">
        <v>3</v>
      </c>
      <c r="H42" s="117" t="n">
        <v>0</v>
      </c>
      <c r="I42" s="117" t="n">
        <v>0</v>
      </c>
      <c r="J42" s="117" t="n">
        <v>0</v>
      </c>
      <c r="K42" s="117" t="n">
        <v>0</v>
      </c>
      <c r="L42" s="117" t="n">
        <v>0</v>
      </c>
      <c r="M42" s="97" t="n">
        <v>0</v>
      </c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3.8" hidden="false" customHeight="false" outlineLevel="0" collapsed="false">
      <c r="A43" s="123" t="s">
        <v>183</v>
      </c>
      <c r="B43" s="96" t="s">
        <v>115</v>
      </c>
      <c r="C43" s="96"/>
      <c r="D43" s="97" t="s">
        <v>117</v>
      </c>
      <c r="E43" s="97" t="s">
        <v>184</v>
      </c>
      <c r="F43" s="97" t="s">
        <v>182</v>
      </c>
      <c r="G43" s="96" t="n">
        <v>26</v>
      </c>
      <c r="H43" s="117" t="n">
        <v>0</v>
      </c>
      <c r="I43" s="117" t="n">
        <v>0</v>
      </c>
      <c r="J43" s="117" t="n">
        <v>0</v>
      </c>
      <c r="K43" s="117" t="n">
        <v>0</v>
      </c>
      <c r="L43" s="117" t="n">
        <v>0</v>
      </c>
      <c r="M43" s="117" t="n">
        <v>0</v>
      </c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9.5" hidden="false" customHeight="true" outlineLevel="0" collapsed="false">
      <c r="A44" s="123" t="s">
        <v>185</v>
      </c>
      <c r="B44" s="96" t="s">
        <v>115</v>
      </c>
      <c r="C44" s="96"/>
      <c r="D44" s="97" t="s">
        <v>117</v>
      </c>
      <c r="E44" s="97" t="s">
        <v>186</v>
      </c>
      <c r="F44" s="97" t="s">
        <v>182</v>
      </c>
      <c r="G44" s="96" t="n">
        <v>20</v>
      </c>
      <c r="H44" s="117" t="n">
        <v>0</v>
      </c>
      <c r="I44" s="117" t="n">
        <v>0</v>
      </c>
      <c r="J44" s="117" t="n">
        <v>0</v>
      </c>
      <c r="K44" s="117" t="n">
        <v>0</v>
      </c>
      <c r="L44" s="117" t="n">
        <v>0</v>
      </c>
      <c r="M44" s="117" t="n">
        <v>0</v>
      </c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3.8" hidden="false" customHeight="false" outlineLevel="0" collapsed="false">
      <c r="A45" s="123" t="s">
        <v>187</v>
      </c>
      <c r="B45" s="96" t="s">
        <v>115</v>
      </c>
      <c r="C45" s="96"/>
      <c r="D45" s="97" t="s">
        <v>117</v>
      </c>
      <c r="E45" s="97" t="s">
        <v>188</v>
      </c>
      <c r="F45" s="97" t="s">
        <v>182</v>
      </c>
      <c r="G45" s="96" t="n">
        <v>8</v>
      </c>
      <c r="H45" s="117" t="n">
        <v>0</v>
      </c>
      <c r="I45" s="117" t="n">
        <v>0</v>
      </c>
      <c r="J45" s="117" t="n">
        <v>0</v>
      </c>
      <c r="K45" s="117" t="n">
        <v>0</v>
      </c>
      <c r="L45" s="117" t="n">
        <v>0</v>
      </c>
      <c r="M45" s="117" t="n">
        <v>0</v>
      </c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3.8" hidden="false" customHeight="false" outlineLevel="0" collapsed="false">
      <c r="A46" s="123" t="s">
        <v>189</v>
      </c>
      <c r="B46" s="96" t="s">
        <v>115</v>
      </c>
      <c r="C46" s="96"/>
      <c r="D46" s="97" t="s">
        <v>117</v>
      </c>
      <c r="E46" s="97" t="s">
        <v>190</v>
      </c>
      <c r="F46" s="97" t="s">
        <v>182</v>
      </c>
      <c r="G46" s="96" t="n">
        <v>3</v>
      </c>
      <c r="H46" s="117" t="n">
        <v>0</v>
      </c>
      <c r="I46" s="117" t="n">
        <v>0</v>
      </c>
      <c r="J46" s="117" t="n">
        <v>0</v>
      </c>
      <c r="K46" s="117" t="n">
        <v>0</v>
      </c>
      <c r="L46" s="117" t="n">
        <v>0</v>
      </c>
      <c r="M46" s="117" t="n">
        <v>0</v>
      </c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7.9" hidden="false" customHeight="true" outlineLevel="0" collapsed="false">
      <c r="A47" s="22" t="s">
        <v>191</v>
      </c>
      <c r="B47" s="100" t="s">
        <v>113</v>
      </c>
      <c r="C47" s="100"/>
      <c r="D47" s="124" t="s">
        <v>117</v>
      </c>
      <c r="E47" s="124"/>
      <c r="F47" s="124"/>
      <c r="G47" s="96" t="n">
        <v>118</v>
      </c>
      <c r="H47" s="112"/>
      <c r="I47" s="112"/>
      <c r="J47" s="0"/>
      <c r="K47" s="103"/>
      <c r="L47" s="103"/>
      <c r="M47" s="125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.9" hidden="false" customHeight="true" outlineLevel="0" collapsed="false">
      <c r="A48" s="22" t="s">
        <v>192</v>
      </c>
      <c r="B48" s="97" t="s">
        <v>115</v>
      </c>
      <c r="C48" s="97"/>
      <c r="D48" s="124" t="s">
        <v>117</v>
      </c>
      <c r="E48" s="124"/>
      <c r="F48" s="124"/>
      <c r="G48" s="96" t="n">
        <f aca="false">SUM(G42:G46)</f>
        <v>60</v>
      </c>
      <c r="H48" s="112"/>
      <c r="I48" s="112"/>
      <c r="J48" s="112"/>
      <c r="K48" s="103"/>
      <c r="L48" s="103"/>
      <c r="M48" s="125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7.9" hidden="false" customHeight="true" outlineLevel="0" collapsed="false">
      <c r="A49" s="22" t="s">
        <v>193</v>
      </c>
      <c r="B49" s="97" t="s">
        <v>113</v>
      </c>
      <c r="C49" s="97"/>
      <c r="D49" s="124" t="s">
        <v>163</v>
      </c>
      <c r="E49" s="124"/>
      <c r="F49" s="124"/>
      <c r="G49" s="96" t="n">
        <f aca="false">SUM(G22:G24)</f>
        <v>4</v>
      </c>
      <c r="H49" s="112"/>
      <c r="I49" s="112"/>
      <c r="J49" s="112"/>
      <c r="K49" s="103"/>
      <c r="L49" s="103"/>
      <c r="M49" s="125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22" t="s">
        <v>194</v>
      </c>
      <c r="B50" s="97" t="s">
        <v>113</v>
      </c>
      <c r="C50" s="97"/>
      <c r="D50" s="124" t="s">
        <v>165</v>
      </c>
      <c r="E50" s="124"/>
      <c r="F50" s="124"/>
      <c r="G50" s="96" t="n">
        <f aca="false">SUM(G25:G40)</f>
        <v>39</v>
      </c>
      <c r="H50" s="112"/>
      <c r="I50" s="112"/>
      <c r="J50" s="112"/>
      <c r="K50" s="103"/>
      <c r="L50" s="103"/>
      <c r="M50" s="125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4.15" hidden="false" customHeight="true" outlineLevel="0" collapsed="false">
      <c r="A51" s="22" t="s">
        <v>195</v>
      </c>
      <c r="B51" s="22"/>
      <c r="C51" s="22"/>
      <c r="D51" s="22"/>
      <c r="E51" s="22"/>
      <c r="F51" s="22"/>
      <c r="G51" s="22" t="n">
        <f aca="false">SUM(G40:G40)</f>
        <v>1</v>
      </c>
      <c r="H51" s="97" t="n">
        <v>0</v>
      </c>
      <c r="I51" s="103"/>
      <c r="J51" s="112"/>
      <c r="K51" s="112"/>
      <c r="L51" s="112"/>
      <c r="M51" s="112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3.4" hidden="false" customHeight="true" outlineLevel="0" collapsed="false">
      <c r="A52" s="22" t="s">
        <v>196</v>
      </c>
      <c r="B52" s="22"/>
      <c r="C52" s="22"/>
      <c r="D52" s="22"/>
      <c r="E52" s="22"/>
      <c r="F52" s="22"/>
      <c r="G52" s="22" t="e">
        <f aca="false">SUM(#REF!)</f>
        <v>#REF!</v>
      </c>
      <c r="H52" s="22"/>
      <c r="I52" s="97" t="n">
        <v>0</v>
      </c>
      <c r="J52" s="112"/>
      <c r="K52" s="112"/>
      <c r="L52" s="112"/>
      <c r="M52" s="112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7.15" hidden="false" customHeight="true" outlineLevel="0" collapsed="false">
      <c r="A53" s="22" t="s">
        <v>197</v>
      </c>
      <c r="B53" s="22"/>
      <c r="C53" s="22"/>
      <c r="D53" s="22"/>
      <c r="E53" s="22"/>
      <c r="F53" s="22"/>
      <c r="G53" s="22"/>
      <c r="H53" s="22"/>
      <c r="I53" s="22"/>
      <c r="J53" s="117" t="n">
        <v>0</v>
      </c>
      <c r="K53" s="112"/>
      <c r="L53" s="112"/>
      <c r="M53" s="112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6.4" hidden="false" customHeight="true" outlineLevel="0" collapsed="false">
      <c r="A54" s="22" t="s">
        <v>198</v>
      </c>
      <c r="B54" s="22"/>
      <c r="C54" s="22"/>
      <c r="D54" s="22"/>
      <c r="E54" s="22"/>
      <c r="F54" s="22"/>
      <c r="G54" s="22"/>
      <c r="H54" s="22"/>
      <c r="I54" s="22"/>
      <c r="J54" s="22"/>
      <c r="K54" s="117" t="n">
        <v>0</v>
      </c>
      <c r="L54" s="112"/>
      <c r="M54" s="112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s="126" customFormat="true" ht="12" hidden="false" customHeight="true" outlineLevel="0" collapsed="false">
      <c r="A55" s="22" t="s">
        <v>199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117" t="n">
        <v>0</v>
      </c>
      <c r="M55" s="112"/>
      <c r="N55" s="0"/>
      <c r="O55" s="0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</row>
    <row r="56" customFormat="false" ht="12" hidden="false" customHeight="true" outlineLevel="0" collapsed="false">
      <c r="A56" s="22" t="s">
        <v>200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117" t="n">
        <v>0</v>
      </c>
      <c r="N56" s="0"/>
      <c r="O56" s="0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</row>
    <row r="57" customFormat="false" ht="12" hidden="false" customHeight="true" outlineLevel="0" collapsed="false">
      <c r="A57" s="127"/>
      <c r="B57" s="103"/>
      <c r="C57" s="103"/>
      <c r="D57" s="103"/>
      <c r="E57" s="103"/>
      <c r="F57" s="102"/>
      <c r="G57" s="102"/>
      <c r="H57" s="112"/>
      <c r="I57" s="112"/>
      <c r="J57" s="112"/>
      <c r="K57" s="103"/>
      <c r="L57" s="103"/>
      <c r="M57" s="0"/>
      <c r="N57" s="0"/>
      <c r="O57" s="0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</row>
    <row r="58" customFormat="false" ht="12" hidden="false" customHeight="true" outlineLevel="0" collapsed="false">
      <c r="A58" s="128" t="s">
        <v>201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0"/>
      <c r="O58" s="0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</row>
    <row r="59" customFormat="false" ht="12" hidden="false" customHeight="true" outlineLevel="0" collapsed="false">
      <c r="A59" s="128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0"/>
      <c r="O59" s="0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</row>
    <row r="60" customFormat="false" ht="12" hidden="false" customHeight="true" outlineLevel="0" collapsed="false">
      <c r="A60" s="14" t="str">
        <f aca="false">Обложка!A35</f>
        <v>Составил:</v>
      </c>
      <c r="H60" s="0"/>
      <c r="I60" s="0"/>
      <c r="J60" s="7" t="s">
        <v>25</v>
      </c>
      <c r="K60" s="129"/>
      <c r="L60" s="129"/>
      <c r="M60" s="129"/>
      <c r="N60" s="0"/>
      <c r="O60" s="0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</row>
    <row r="61" customFormat="false" ht="15.6" hidden="false" customHeight="true" outlineLevel="0" collapsed="false">
      <c r="A61" s="14" t="str">
        <f aca="false">Обложка!A36</f>
        <v>Специалист по пест контролю ООО «Альфадез»</v>
      </c>
      <c r="H61" s="109" t="s">
        <v>202</v>
      </c>
      <c r="I61" s="0"/>
      <c r="K61" s="0"/>
      <c r="L61" s="0"/>
      <c r="M61" s="0"/>
      <c r="N61" s="0"/>
      <c r="O61" s="0"/>
    </row>
    <row r="62" customFormat="false" ht="12" hidden="false" customHeight="true" outlineLevel="0" collapsed="false">
      <c r="A62" s="0"/>
      <c r="I62" s="0"/>
      <c r="K62" s="0"/>
      <c r="L62" s="0"/>
      <c r="M62" s="0"/>
      <c r="N62" s="0"/>
      <c r="O62" s="0"/>
    </row>
    <row r="63" customFormat="false" ht="12" hidden="false" customHeight="true" outlineLevel="0" collapsed="false">
      <c r="A63" s="0"/>
      <c r="I63" s="0"/>
      <c r="K63" s="0"/>
      <c r="L63" s="0"/>
      <c r="M63" s="0"/>
      <c r="N63" s="0"/>
      <c r="O63" s="0"/>
    </row>
    <row r="64" customFormat="false" ht="13.8" hidden="false" customHeight="false" outlineLevel="0" collapsed="false">
      <c r="A64" s="14" t="str">
        <f aca="false">Обложка!A40</f>
        <v>Согласовано:</v>
      </c>
      <c r="I64" s="0"/>
      <c r="K64" s="0"/>
      <c r="L64" s="0"/>
      <c r="M64" s="0"/>
      <c r="N64" s="0"/>
      <c r="O64" s="0"/>
    </row>
    <row r="65" customFormat="false" ht="13.8" hidden="false" customHeight="true" outlineLevel="0" collapsed="false">
      <c r="A65" s="14"/>
      <c r="I65" s="7"/>
      <c r="K65" s="130" t="s">
        <v>203</v>
      </c>
      <c r="L65" s="130"/>
      <c r="M65" s="130"/>
      <c r="N65" s="0"/>
      <c r="O65" s="0"/>
    </row>
  </sheetData>
  <autoFilter ref="A3:M56"/>
  <mergeCells count="12">
    <mergeCell ref="A1:M1"/>
    <mergeCell ref="D47:F47"/>
    <mergeCell ref="D48:F48"/>
    <mergeCell ref="D49:F49"/>
    <mergeCell ref="D50:F50"/>
    <mergeCell ref="A51:G51"/>
    <mergeCell ref="A52:H52"/>
    <mergeCell ref="A53:I53"/>
    <mergeCell ref="A54:J54"/>
    <mergeCell ref="A55:K55"/>
    <mergeCell ref="A56:L56"/>
    <mergeCell ref="K65:M65"/>
  </mergeCells>
  <printOptions headings="false" gridLines="false" gridLinesSet="true" horizontalCentered="false" verticalCentered="false"/>
  <pageMargins left="0.398611111111111" right="0.130555555555556" top="0.649305555555556" bottom="0.7375" header="0.511805555555555" footer="0.511805555555555"/>
  <pageSetup paperSize="9" scale="5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ColWidth="10.55859375" defaultRowHeight="13.8" zeroHeight="false" outlineLevelRow="0" outlineLevelCol="0"/>
  <cols>
    <col collapsed="false" customWidth="true" hidden="false" outlineLevel="0" max="1" min="1" style="0" width="5.93"/>
    <col collapsed="false" customWidth="true" hidden="false" outlineLevel="0" max="2" min="2" style="0" width="27.2"/>
    <col collapsed="false" customWidth="true" hidden="false" outlineLevel="0" max="5" min="5" style="0" width="8.98"/>
    <col collapsed="false" customWidth="true" hidden="false" outlineLevel="0" max="6" min="6" style="0" width="12.18"/>
    <col collapsed="false" customWidth="true" hidden="false" outlineLevel="0" max="7" min="7" style="0" width="9.35"/>
    <col collapsed="false" customWidth="true" hidden="true" outlineLevel="0" max="8" min="8" style="0" width="10.5"/>
    <col collapsed="false" customWidth="true" hidden="false" outlineLevel="0" max="9" min="9" style="0" width="1.72"/>
    <col collapsed="false" customWidth="true" hidden="false" outlineLevel="0" max="1024" min="1022" style="0" width="11.07"/>
  </cols>
  <sheetData>
    <row r="1" customFormat="false" ht="13.8" hidden="false" customHeight="false" outlineLevel="0" collapsed="false">
      <c r="A1" s="131" t="s">
        <v>204</v>
      </c>
      <c r="B1" s="131"/>
      <c r="C1" s="131"/>
      <c r="D1" s="131"/>
      <c r="E1" s="131"/>
      <c r="F1" s="131"/>
      <c r="G1" s="131"/>
      <c r="H1" s="131"/>
      <c r="I1" s="131"/>
      <c r="J1" s="131"/>
    </row>
    <row r="2" customFormat="false" ht="13.8" hidden="false" customHeight="false" outlineLevel="0" collapsed="false">
      <c r="A2" s="131" t="s">
        <v>205</v>
      </c>
      <c r="B2" s="131"/>
      <c r="C2" s="131"/>
      <c r="D2" s="131"/>
      <c r="E2" s="131"/>
      <c r="F2" s="131"/>
      <c r="G2" s="131"/>
      <c r="H2" s="131"/>
      <c r="I2" s="131"/>
      <c r="J2" s="131"/>
    </row>
    <row r="3" customFormat="false" ht="13.8" hidden="false" customHeight="false" outlineLevel="0" collapsed="false">
      <c r="A3" s="131"/>
      <c r="B3" s="131"/>
      <c r="C3" s="131"/>
      <c r="D3" s="132"/>
      <c r="E3" s="131"/>
      <c r="F3" s="131"/>
      <c r="G3" s="131"/>
    </row>
    <row r="4" customFormat="false" ht="29.85" hidden="false" customHeight="true" outlineLevel="0" collapsed="false">
      <c r="A4" s="133" t="str">
        <f aca="false">Обложка!C15</f>
        <v>01.11.2022-30.11.2022</v>
      </c>
      <c r="B4" s="133"/>
      <c r="C4" s="133"/>
      <c r="D4" s="134"/>
      <c r="E4" s="88"/>
    </row>
    <row r="5" customFormat="false" ht="16.8" hidden="false" customHeight="false" outlineLevel="0" collapsed="false">
      <c r="A5" s="134"/>
      <c r="B5" s="134"/>
      <c r="C5" s="134"/>
      <c r="D5" s="134"/>
      <c r="E5" s="135" t="n">
        <f aca="false">Граф!F4</f>
        <v>44874</v>
      </c>
      <c r="F5" s="135"/>
      <c r="G5" s="135"/>
    </row>
    <row r="6" customFormat="false" ht="79.85" hidden="false" customHeight="true" outlineLevel="0" collapsed="false">
      <c r="A6" s="136" t="s">
        <v>206</v>
      </c>
      <c r="B6" s="136" t="s">
        <v>108</v>
      </c>
      <c r="C6" s="136" t="s">
        <v>207</v>
      </c>
      <c r="D6" s="136" t="s">
        <v>208</v>
      </c>
      <c r="E6" s="137" t="s">
        <v>209</v>
      </c>
      <c r="F6" s="137" t="s">
        <v>210</v>
      </c>
      <c r="G6" s="138" t="s">
        <v>211</v>
      </c>
      <c r="H6" s="139"/>
    </row>
    <row r="7" customFormat="false" ht="16.15" hidden="false" customHeight="false" outlineLevel="0" collapsed="false">
      <c r="A7" s="140" t="n">
        <v>1</v>
      </c>
      <c r="B7" s="122" t="str">
        <f aca="false">'контрол лист'!A25</f>
        <v>Склад сырья</v>
      </c>
      <c r="C7" s="121" t="str">
        <f aca="false">'контрол лист'!E25</f>
        <v>34-36</v>
      </c>
      <c r="D7" s="96" t="n">
        <f aca="false">'контрол лист'!G25</f>
        <v>3</v>
      </c>
      <c r="E7" s="141" t="s">
        <v>66</v>
      </c>
      <c r="F7" s="142" t="n">
        <v>0</v>
      </c>
      <c r="G7" s="140" t="s">
        <v>212</v>
      </c>
      <c r="H7" s="139"/>
    </row>
    <row r="8" customFormat="false" ht="16.15" hidden="false" customHeight="false" outlineLevel="0" collapsed="false">
      <c r="A8" s="140" t="n">
        <v>2</v>
      </c>
      <c r="B8" s="122" t="str">
        <f aca="false">'контрол лист'!A26</f>
        <v>Склад готов прод</v>
      </c>
      <c r="C8" s="121" t="str">
        <f aca="false">'контрол лист'!E26</f>
        <v>30-33</v>
      </c>
      <c r="D8" s="96" t="n">
        <f aca="false">'контрол лист'!G26</f>
        <v>4</v>
      </c>
      <c r="E8" s="141" t="s">
        <v>66</v>
      </c>
      <c r="F8" s="142" t="n">
        <v>0</v>
      </c>
      <c r="G8" s="140" t="s">
        <v>212</v>
      </c>
      <c r="H8" s="139"/>
    </row>
    <row r="9" customFormat="false" ht="16.15" hidden="false" customHeight="false" outlineLevel="0" collapsed="false">
      <c r="A9" s="140" t="n">
        <v>3</v>
      </c>
      <c r="B9" s="122" t="str">
        <f aca="false">'контрол лист'!A27</f>
        <v>Цех дом выпечки</v>
      </c>
      <c r="C9" s="121" t="str">
        <f aca="false">'контрол лист'!E27</f>
        <v>27-29</v>
      </c>
      <c r="D9" s="96" t="n">
        <f aca="false">'контрол лист'!G27</f>
        <v>3</v>
      </c>
      <c r="E9" s="141" t="s">
        <v>66</v>
      </c>
      <c r="F9" s="142" t="n">
        <v>0</v>
      </c>
      <c r="G9" s="140" t="s">
        <v>212</v>
      </c>
      <c r="H9" s="139"/>
    </row>
    <row r="10" customFormat="false" ht="26.85" hidden="false" customHeight="false" outlineLevel="0" collapsed="false">
      <c r="A10" s="140" t="n">
        <v>4</v>
      </c>
      <c r="B10" s="143" t="str">
        <f aca="false">'контрол лист'!A28</f>
        <v>Лаборатория, раздевалки, душевые</v>
      </c>
      <c r="C10" s="121" t="n">
        <f aca="false">'контрол лист'!E28</f>
        <v>26</v>
      </c>
      <c r="D10" s="96" t="n">
        <f aca="false">'контрол лист'!G28</f>
        <v>1</v>
      </c>
      <c r="E10" s="141" t="s">
        <v>66</v>
      </c>
      <c r="F10" s="142" t="n">
        <v>0</v>
      </c>
      <c r="G10" s="140" t="s">
        <v>212</v>
      </c>
      <c r="H10" s="139"/>
    </row>
    <row r="11" customFormat="false" ht="16.15" hidden="false" customHeight="false" outlineLevel="0" collapsed="false">
      <c r="A11" s="140" t="n">
        <v>5</v>
      </c>
      <c r="B11" s="122" t="str">
        <f aca="false">'контрол лист'!A29</f>
        <v>Цех Оладьи</v>
      </c>
      <c r="C11" s="121" t="str">
        <f aca="false">'контрол лист'!E29</f>
        <v>24-25</v>
      </c>
      <c r="D11" s="96" t="n">
        <f aca="false">'контрол лист'!G29</f>
        <v>2</v>
      </c>
      <c r="E11" s="141" t="s">
        <v>66</v>
      </c>
      <c r="F11" s="142" t="n">
        <v>0</v>
      </c>
      <c r="G11" s="140" t="s">
        <v>212</v>
      </c>
      <c r="H11" s="139"/>
    </row>
    <row r="12" customFormat="false" ht="16.15" hidden="false" customHeight="false" outlineLevel="0" collapsed="false">
      <c r="A12" s="140" t="n">
        <v>6</v>
      </c>
      <c r="B12" s="122" t="str">
        <f aca="false">'контрол лист'!A30</f>
        <v>Холл</v>
      </c>
      <c r="C12" s="121" t="str">
        <f aca="false">'контрол лист'!E30</f>
        <v>1-2,19</v>
      </c>
      <c r="D12" s="96" t="n">
        <f aca="false">'контрол лист'!G30</f>
        <v>3</v>
      </c>
      <c r="E12" s="141" t="s">
        <v>66</v>
      </c>
      <c r="F12" s="142" t="n">
        <v>0</v>
      </c>
      <c r="G12" s="140" t="s">
        <v>212</v>
      </c>
      <c r="H12" s="139"/>
    </row>
    <row r="13" customFormat="false" ht="16.15" hidden="false" customHeight="false" outlineLevel="0" collapsed="false">
      <c r="A13" s="140" t="n">
        <v>7</v>
      </c>
      <c r="B13" s="122" t="str">
        <f aca="false">'контрол лист'!A31</f>
        <v>Цех фасовки</v>
      </c>
      <c r="C13" s="121" t="n">
        <f aca="false">'контрол лист'!E31</f>
        <v>12</v>
      </c>
      <c r="D13" s="96" t="n">
        <f aca="false">'контрол лист'!G31</f>
        <v>1</v>
      </c>
      <c r="E13" s="141" t="s">
        <v>66</v>
      </c>
      <c r="F13" s="142" t="n">
        <v>0</v>
      </c>
      <c r="G13" s="140" t="s">
        <v>212</v>
      </c>
      <c r="H13" s="139"/>
    </row>
    <row r="14" customFormat="false" ht="16.15" hidden="false" customHeight="false" outlineLevel="0" collapsed="false">
      <c r="A14" s="140" t="n">
        <v>8</v>
      </c>
      <c r="B14" s="122" t="str">
        <f aca="false">'контрол лист'!A32</f>
        <v>Цех варки мармелада</v>
      </c>
      <c r="C14" s="121" t="n">
        <f aca="false">'контрол лист'!E32</f>
        <v>3</v>
      </c>
      <c r="D14" s="96" t="n">
        <f aca="false">'контрол лист'!G32</f>
        <v>1</v>
      </c>
      <c r="E14" s="141" t="s">
        <v>66</v>
      </c>
      <c r="F14" s="142" t="n">
        <v>0</v>
      </c>
      <c r="G14" s="140" t="s">
        <v>212</v>
      </c>
      <c r="H14" s="139"/>
    </row>
    <row r="15" customFormat="false" ht="16.15" hidden="false" customHeight="false" outlineLevel="0" collapsed="false">
      <c r="A15" s="140" t="n">
        <v>9</v>
      </c>
      <c r="B15" s="122" t="str">
        <f aca="false">'контрол лист'!A33</f>
        <v>Декор холл/цех сдобы</v>
      </c>
      <c r="C15" s="121" t="str">
        <f aca="false">'контрол лист'!E33</f>
        <v>17-18,20-23</v>
      </c>
      <c r="D15" s="96" t="n">
        <f aca="false">'контрол лист'!G33</f>
        <v>6</v>
      </c>
      <c r="E15" s="141" t="s">
        <v>66</v>
      </c>
      <c r="F15" s="142" t="n">
        <v>0</v>
      </c>
      <c r="G15" s="140" t="s">
        <v>212</v>
      </c>
      <c r="H15" s="139"/>
    </row>
    <row r="16" customFormat="false" ht="16.15" hidden="false" customHeight="false" outlineLevel="0" collapsed="false">
      <c r="A16" s="140" t="n">
        <v>10</v>
      </c>
      <c r="B16" s="122" t="str">
        <f aca="false">'контрол лист'!A34</f>
        <v>Тамбур</v>
      </c>
      <c r="C16" s="121" t="n">
        <f aca="false">'контрол лист'!E34</f>
        <v>4</v>
      </c>
      <c r="D16" s="96" t="n">
        <f aca="false">'контрол лист'!G34</f>
        <v>1</v>
      </c>
      <c r="E16" s="141" t="s">
        <v>66</v>
      </c>
      <c r="F16" s="142" t="n">
        <v>0</v>
      </c>
      <c r="G16" s="140" t="s">
        <v>212</v>
      </c>
      <c r="H16" s="139"/>
    </row>
    <row r="17" customFormat="false" ht="16.15" hidden="false" customHeight="false" outlineLevel="0" collapsed="false">
      <c r="A17" s="140" t="n">
        <v>11</v>
      </c>
      <c r="B17" s="122" t="str">
        <f aca="false">'контрол лист'!A35</f>
        <v>Цех сдобы</v>
      </c>
      <c r="C17" s="121" t="n">
        <f aca="false">'контрол лист'!E35</f>
        <v>5</v>
      </c>
      <c r="D17" s="96" t="n">
        <f aca="false">'контрол лист'!G35</f>
        <v>1</v>
      </c>
      <c r="E17" s="141" t="s">
        <v>66</v>
      </c>
      <c r="F17" s="142" t="n">
        <v>0</v>
      </c>
      <c r="G17" s="140" t="s">
        <v>212</v>
      </c>
      <c r="H17" s="139"/>
    </row>
    <row r="18" customFormat="false" ht="16.15" hidden="false" customHeight="false" outlineLevel="0" collapsed="false">
      <c r="A18" s="140" t="n">
        <v>12</v>
      </c>
      <c r="B18" s="122" t="str">
        <f aca="false">'контрол лист'!A36</f>
        <v>Цех взбивка</v>
      </c>
      <c r="C18" s="121" t="n">
        <f aca="false">'контрол лист'!E36</f>
        <v>9</v>
      </c>
      <c r="D18" s="96" t="n">
        <f aca="false">'контрол лист'!G36</f>
        <v>1</v>
      </c>
      <c r="E18" s="141" t="s">
        <v>66</v>
      </c>
      <c r="F18" s="142" t="n">
        <v>0</v>
      </c>
      <c r="G18" s="140" t="s">
        <v>212</v>
      </c>
      <c r="H18" s="139"/>
    </row>
    <row r="19" customFormat="false" ht="16.15" hidden="false" customHeight="false" outlineLevel="0" collapsed="false">
      <c r="A19" s="140" t="n">
        <v>13</v>
      </c>
      <c r="B19" s="122" t="str">
        <f aca="false">'контрол лист'!A37</f>
        <v>Цех фасовки</v>
      </c>
      <c r="C19" s="121" t="str">
        <f aca="false">'контрол лист'!E37</f>
        <v>10-12</v>
      </c>
      <c r="D19" s="96" t="n">
        <f aca="false">'контрол лист'!G37</f>
        <v>3</v>
      </c>
      <c r="E19" s="141" t="s">
        <v>66</v>
      </c>
      <c r="F19" s="142" t="n">
        <v>0</v>
      </c>
      <c r="G19" s="140" t="s">
        <v>212</v>
      </c>
      <c r="H19" s="88"/>
    </row>
    <row r="20" customFormat="false" ht="16.15" hidden="false" customHeight="false" outlineLevel="0" collapsed="false">
      <c r="A20" s="140" t="n">
        <v>14</v>
      </c>
      <c r="B20" s="122" t="str">
        <f aca="false">'контрол лист'!A38</f>
        <v>Цех мармелад 2</v>
      </c>
      <c r="C20" s="121" t="str">
        <f aca="false">'контрол лист'!E38</f>
        <v>6-8</v>
      </c>
      <c r="D20" s="96" t="n">
        <f aca="false">'контрол лист'!G38</f>
        <v>3</v>
      </c>
      <c r="E20" s="141" t="s">
        <v>66</v>
      </c>
      <c r="F20" s="142" t="n">
        <v>0</v>
      </c>
      <c r="G20" s="140" t="s">
        <v>212</v>
      </c>
      <c r="H20" s="88"/>
    </row>
    <row r="21" customFormat="false" ht="16.15" hidden="false" customHeight="false" outlineLevel="0" collapsed="false">
      <c r="A21" s="140" t="n">
        <v>15</v>
      </c>
      <c r="B21" s="122" t="str">
        <f aca="false">'контрол лист'!A39</f>
        <v>Цех ликер</v>
      </c>
      <c r="C21" s="121" t="str">
        <f aca="false">'контрол лист'!E39</f>
        <v>13-16, 38</v>
      </c>
      <c r="D21" s="96" t="n">
        <f aca="false">'контрол лист'!G39</f>
        <v>5</v>
      </c>
      <c r="E21" s="141" t="s">
        <v>66</v>
      </c>
      <c r="F21" s="142" t="n">
        <v>0</v>
      </c>
      <c r="G21" s="140" t="s">
        <v>212</v>
      </c>
      <c r="H21" s="88"/>
    </row>
    <row r="22" customFormat="false" ht="16.15" hidden="false" customHeight="false" outlineLevel="0" collapsed="false">
      <c r="A22" s="140" t="n">
        <v>16</v>
      </c>
      <c r="B22" s="122" t="str">
        <f aca="false">'контрол лист'!A40</f>
        <v>Рассеиватель</v>
      </c>
      <c r="C22" s="121" t="n">
        <f aca="false">'контрол лист'!E40</f>
        <v>37</v>
      </c>
      <c r="D22" s="96" t="n">
        <f aca="false">'контрол лист'!G40</f>
        <v>1</v>
      </c>
      <c r="E22" s="141" t="s">
        <v>66</v>
      </c>
      <c r="F22" s="142" t="n">
        <v>0</v>
      </c>
      <c r="G22" s="140" t="s">
        <v>212</v>
      </c>
      <c r="H22" s="88"/>
    </row>
    <row r="23" customFormat="false" ht="43.05" hidden="false" customHeight="true" outlineLevel="0" collapsed="false">
      <c r="A23" s="144" t="s">
        <v>213</v>
      </c>
      <c r="B23" s="144" t="s">
        <v>214</v>
      </c>
      <c r="C23" s="144"/>
      <c r="D23" s="144"/>
      <c r="E23" s="144"/>
      <c r="F23" s="144"/>
      <c r="G23" s="144"/>
      <c r="H23" s="144"/>
      <c r="I23" s="144"/>
    </row>
    <row r="24" customFormat="false" ht="13.8" hidden="false" customHeight="false" outlineLevel="0" collapsed="false">
      <c r="A24" s="14" t="s">
        <v>23</v>
      </c>
      <c r="B24" s="13"/>
      <c r="C24" s="13"/>
      <c r="E24" s="14"/>
      <c r="F24" s="13"/>
      <c r="G24" s="13"/>
    </row>
    <row r="25" customFormat="false" ht="25.35" hidden="false" customHeight="true" outlineLevel="0" collapsed="false">
      <c r="A25" s="15" t="s">
        <v>24</v>
      </c>
      <c r="B25" s="15"/>
      <c r="C25" s="15"/>
      <c r="D25" s="7"/>
      <c r="E25" s="7" t="s">
        <v>25</v>
      </c>
      <c r="F25" s="15"/>
      <c r="G25" s="15"/>
    </row>
    <row r="26" customFormat="false" ht="16.5" hidden="false" customHeight="true" outlineLevel="0" collapsed="false">
      <c r="A26" s="145"/>
      <c r="B26" s="145"/>
      <c r="C26" s="145"/>
      <c r="D26" s="145"/>
      <c r="E26" s="145"/>
      <c r="F26" s="145"/>
      <c r="G26" s="145"/>
      <c r="H26" s="16" t="s">
        <v>215</v>
      </c>
    </row>
    <row r="27" customFormat="false" ht="14.1" hidden="false" customHeight="true" outlineLevel="0" collapsed="false">
      <c r="A27" s="108" t="s">
        <v>26</v>
      </c>
      <c r="B27" s="108"/>
      <c r="C27" s="88"/>
      <c r="E27" s="17"/>
      <c r="F27" s="16"/>
      <c r="G27" s="16"/>
    </row>
    <row r="28" customFormat="false" ht="14.1" hidden="false" customHeight="true" outlineLevel="0" collapsed="false">
      <c r="A28" s="15" t="s">
        <v>216</v>
      </c>
      <c r="B28" s="15"/>
      <c r="C28" s="15"/>
      <c r="D28" s="7"/>
      <c r="E28" s="146" t="s">
        <v>217</v>
      </c>
      <c r="F28" s="146"/>
      <c r="G28" s="146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A1:J1"/>
    <mergeCell ref="A2:J2"/>
    <mergeCell ref="A4:C4"/>
    <mergeCell ref="E5:G5"/>
    <mergeCell ref="A23:I23"/>
    <mergeCell ref="A25:C25"/>
    <mergeCell ref="A27:B27"/>
    <mergeCell ref="A28:C28"/>
    <mergeCell ref="E28:G28"/>
  </mergeCells>
  <printOptions headings="false" gridLines="false" gridLinesSet="true" horizontalCentered="false" verticalCentered="false"/>
  <pageMargins left="0.352777777777778" right="0.7875" top="0.360416666666667" bottom="0.7875" header="0.511805555555555" footer="0.511805555555555"/>
  <pageSetup paperSize="9" scale="9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68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D43" activeCellId="0" sqref="D43"/>
    </sheetView>
  </sheetViews>
  <sheetFormatPr defaultColWidth="20.04296875" defaultRowHeight="12.8" zeroHeight="false" outlineLevelRow="0" outlineLevelCol="0"/>
  <cols>
    <col collapsed="false" customWidth="true" hidden="false" outlineLevel="0" max="1" min="1" style="90" width="35.81"/>
    <col collapsed="false" customWidth="true" hidden="false" outlineLevel="0" max="2" min="2" style="109" width="10.72"/>
    <col collapsed="false" customWidth="true" hidden="false" outlineLevel="0" max="3" min="3" style="109" width="42.52"/>
    <col collapsed="false" customWidth="true" hidden="false" outlineLevel="0" max="4" min="4" style="109" width="55.47"/>
    <col collapsed="false" customWidth="true" hidden="false" outlineLevel="0" max="5" min="5" style="109" width="11.31"/>
    <col collapsed="false" customWidth="true" hidden="false" outlineLevel="0" max="6" min="6" style="109" width="9.61"/>
    <col collapsed="false" customWidth="true" hidden="true" outlineLevel="0" max="7" min="7" style="109" width="8.74"/>
    <col collapsed="false" customWidth="true" hidden="true" outlineLevel="0" max="8" min="8" style="109" width="6.66"/>
    <col collapsed="false" customWidth="true" hidden="true" outlineLevel="0" max="9" min="9" style="109" width="10.58"/>
    <col collapsed="false" customWidth="true" hidden="true" outlineLevel="0" max="10" min="10" style="109" width="7.63"/>
    <col collapsed="false" customWidth="true" hidden="true" outlineLevel="0" max="11" min="11" style="110" width="9.6"/>
    <col collapsed="false" customWidth="true" hidden="true" outlineLevel="0" max="12" min="12" style="109" width="9.72"/>
    <col collapsed="false" customWidth="true" hidden="true" outlineLevel="0" max="13" min="13" style="109" width="14.89"/>
    <col collapsed="false" customWidth="false" hidden="false" outlineLevel="0" max="1024" min="14" style="109" width="20.06"/>
  </cols>
  <sheetData>
    <row r="1" customFormat="false" ht="83.85" hidden="false" customHeight="true" outlineLevel="0" collapsed="false">
      <c r="A1" s="147" t="s">
        <v>21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12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4.45" hidden="false" customHeight="true" outlineLevel="0" collapsed="false">
      <c r="A2" s="148" t="s">
        <v>218</v>
      </c>
      <c r="B2" s="148"/>
      <c r="C2" s="148"/>
      <c r="D2" s="148"/>
      <c r="E2" s="148"/>
      <c r="F2" s="149"/>
      <c r="G2" s="149"/>
      <c r="H2" s="150"/>
      <c r="I2" s="150"/>
      <c r="J2" s="151"/>
      <c r="K2" s="151"/>
      <c r="L2" s="151"/>
      <c r="M2" s="151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12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83.85" hidden="false" customHeight="true" outlineLevel="0" collapsed="false">
      <c r="A3" s="152" t="s">
        <v>108</v>
      </c>
      <c r="B3" s="153" t="s">
        <v>110</v>
      </c>
      <c r="C3" s="153" t="s">
        <v>119</v>
      </c>
      <c r="D3" s="153" t="s">
        <v>219</v>
      </c>
      <c r="E3" s="149"/>
      <c r="F3" s="149"/>
      <c r="G3" s="149"/>
      <c r="H3" s="149"/>
      <c r="I3" s="149"/>
      <c r="J3" s="149"/>
      <c r="K3" s="149"/>
      <c r="L3" s="154"/>
      <c r="M3" s="154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44.75" hidden="false" customHeight="true" outlineLevel="0" collapsed="false">
      <c r="A4" s="153" t="s">
        <v>113</v>
      </c>
      <c r="B4" s="153"/>
      <c r="C4" s="153"/>
      <c r="D4" s="153"/>
      <c r="E4" s="149"/>
      <c r="F4" s="149"/>
      <c r="G4" s="149"/>
      <c r="H4" s="149"/>
      <c r="I4" s="149"/>
      <c r="J4" s="149"/>
      <c r="K4" s="149"/>
      <c r="L4" s="154"/>
      <c r="M4" s="154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1.5" hidden="false" customHeight="false" outlineLevel="0" collapsed="false">
      <c r="A5" s="155" t="s">
        <v>128</v>
      </c>
      <c r="B5" s="156" t="s">
        <v>117</v>
      </c>
      <c r="C5" s="157" t="s">
        <v>220</v>
      </c>
      <c r="D5" s="156"/>
      <c r="E5" s="158"/>
      <c r="F5" s="159"/>
      <c r="G5" s="159"/>
      <c r="H5" s="159"/>
      <c r="I5" s="159"/>
      <c r="J5" s="159"/>
      <c r="K5" s="159"/>
      <c r="L5" s="154"/>
      <c r="M5" s="154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13.7" hidden="false" customHeight="false" outlineLevel="0" collapsed="false">
      <c r="A6" s="155" t="s">
        <v>131</v>
      </c>
      <c r="B6" s="156" t="s">
        <v>117</v>
      </c>
      <c r="C6" s="157" t="s">
        <v>221</v>
      </c>
      <c r="D6" s="156"/>
      <c r="E6" s="158"/>
      <c r="F6" s="159"/>
      <c r="G6" s="159"/>
      <c r="H6" s="159"/>
      <c r="I6" s="159"/>
      <c r="J6" s="159"/>
      <c r="K6" s="159"/>
      <c r="L6" s="154"/>
      <c r="M6" s="154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58.6" hidden="false" customHeight="false" outlineLevel="0" collapsed="false">
      <c r="A7" s="155" t="s">
        <v>133</v>
      </c>
      <c r="B7" s="156" t="s">
        <v>117</v>
      </c>
      <c r="C7" s="157" t="s">
        <v>222</v>
      </c>
      <c r="D7" s="156"/>
      <c r="E7" s="158"/>
      <c r="F7" s="159"/>
      <c r="G7" s="159"/>
      <c r="H7" s="159"/>
      <c r="I7" s="159"/>
      <c r="J7" s="159"/>
      <c r="K7" s="159"/>
      <c r="L7" s="154"/>
      <c r="M7" s="154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58.6" hidden="false" customHeight="false" outlineLevel="0" collapsed="false">
      <c r="A8" s="155" t="s">
        <v>135</v>
      </c>
      <c r="B8" s="156" t="s">
        <v>117</v>
      </c>
      <c r="C8" s="157" t="s">
        <v>223</v>
      </c>
      <c r="D8" s="156"/>
      <c r="E8" s="158"/>
      <c r="F8" s="159"/>
      <c r="G8" s="159"/>
      <c r="H8" s="159"/>
      <c r="I8" s="159"/>
      <c r="J8" s="159"/>
      <c r="K8" s="159"/>
      <c r="L8" s="154"/>
      <c r="M8" s="154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31.5" hidden="false" customHeight="false" outlineLevel="0" collapsed="false">
      <c r="A9" s="155" t="s">
        <v>137</v>
      </c>
      <c r="B9" s="156" t="s">
        <v>117</v>
      </c>
      <c r="C9" s="157" t="s">
        <v>224</v>
      </c>
      <c r="D9" s="156"/>
      <c r="E9" s="158"/>
      <c r="F9" s="159"/>
      <c r="G9" s="159"/>
      <c r="H9" s="159"/>
      <c r="I9" s="159"/>
      <c r="J9" s="159"/>
      <c r="K9" s="159"/>
      <c r="L9" s="160"/>
      <c r="M9" s="154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5" customFormat="true" ht="44.4" hidden="false" customHeight="false" outlineLevel="0" collapsed="false">
      <c r="A10" s="161" t="s">
        <v>139</v>
      </c>
      <c r="B10" s="156" t="s">
        <v>117</v>
      </c>
      <c r="C10" s="157" t="n">
        <v>45.46</v>
      </c>
      <c r="D10" s="156"/>
      <c r="E10" s="158"/>
      <c r="F10" s="159"/>
      <c r="G10" s="159"/>
      <c r="H10" s="159"/>
      <c r="I10" s="159"/>
      <c r="J10" s="159"/>
      <c r="K10" s="159"/>
      <c r="L10" s="154"/>
      <c r="M10" s="154"/>
      <c r="AMI10" s="0"/>
      <c r="AMJ10" s="0"/>
    </row>
    <row r="11" customFormat="false" ht="31.5" hidden="false" customHeight="false" outlineLevel="0" collapsed="false">
      <c r="A11" s="155" t="s">
        <v>141</v>
      </c>
      <c r="B11" s="156" t="s">
        <v>117</v>
      </c>
      <c r="C11" s="157" t="n">
        <v>47</v>
      </c>
      <c r="D11" s="156"/>
      <c r="E11" s="158"/>
      <c r="F11" s="159"/>
      <c r="G11" s="159"/>
      <c r="H11" s="159"/>
      <c r="I11" s="159"/>
      <c r="J11" s="159"/>
      <c r="K11" s="159"/>
      <c r="L11" s="154"/>
      <c r="M11" s="154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56.85" hidden="false" customHeight="false" outlineLevel="0" collapsed="false">
      <c r="A12" s="155" t="s">
        <v>142</v>
      </c>
      <c r="B12" s="156" t="s">
        <v>117</v>
      </c>
      <c r="C12" s="157" t="s">
        <v>225</v>
      </c>
      <c r="D12" s="156"/>
      <c r="E12" s="158"/>
      <c r="F12" s="159"/>
      <c r="G12" s="159"/>
      <c r="H12" s="159"/>
      <c r="I12" s="159"/>
      <c r="J12" s="159"/>
      <c r="K12" s="159"/>
      <c r="L12" s="154"/>
      <c r="M12" s="160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5" customFormat="true" ht="31.5" hidden="false" customHeight="false" outlineLevel="0" collapsed="false">
      <c r="A13" s="155" t="s">
        <v>144</v>
      </c>
      <c r="B13" s="156" t="s">
        <v>117</v>
      </c>
      <c r="C13" s="157" t="s">
        <v>226</v>
      </c>
      <c r="D13" s="156"/>
      <c r="E13" s="158"/>
      <c r="F13" s="159"/>
      <c r="G13" s="159"/>
      <c r="H13" s="159"/>
      <c r="I13" s="159"/>
      <c r="J13" s="159"/>
      <c r="K13" s="159"/>
      <c r="L13" s="154"/>
      <c r="M13" s="154"/>
      <c r="AMI13" s="0"/>
      <c r="AMJ13" s="0"/>
    </row>
    <row r="14" s="5" customFormat="true" ht="31.5" hidden="false" customHeight="false" outlineLevel="0" collapsed="false">
      <c r="A14" s="155" t="s">
        <v>146</v>
      </c>
      <c r="B14" s="156" t="s">
        <v>117</v>
      </c>
      <c r="C14" s="157" t="n">
        <v>48</v>
      </c>
      <c r="D14" s="156"/>
      <c r="E14" s="158"/>
      <c r="F14" s="159"/>
      <c r="G14" s="159"/>
      <c r="H14" s="159"/>
      <c r="I14" s="159"/>
      <c r="J14" s="159"/>
      <c r="K14" s="159"/>
      <c r="L14" s="154"/>
      <c r="M14" s="154"/>
      <c r="AMI14" s="0"/>
      <c r="AMJ14" s="0"/>
    </row>
    <row r="15" customFormat="false" ht="31.5" hidden="false" customHeight="false" outlineLevel="0" collapsed="false">
      <c r="A15" s="155" t="s">
        <v>147</v>
      </c>
      <c r="B15" s="156" t="s">
        <v>117</v>
      </c>
      <c r="C15" s="157" t="n">
        <v>82.83</v>
      </c>
      <c r="D15" s="156"/>
      <c r="E15" s="158"/>
      <c r="F15" s="159"/>
      <c r="G15" s="159"/>
      <c r="H15" s="159"/>
      <c r="I15" s="159"/>
      <c r="J15" s="159"/>
      <c r="K15" s="159"/>
      <c r="L15" s="154"/>
      <c r="M15" s="154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31.5" hidden="false" customHeight="false" outlineLevel="0" collapsed="false">
      <c r="A16" s="155" t="s">
        <v>149</v>
      </c>
      <c r="B16" s="156" t="s">
        <v>117</v>
      </c>
      <c r="C16" s="157" t="n">
        <v>60.61</v>
      </c>
      <c r="D16" s="156"/>
      <c r="E16" s="158"/>
      <c r="F16" s="159"/>
      <c r="G16" s="159"/>
      <c r="H16" s="159"/>
      <c r="I16" s="159"/>
      <c r="J16" s="159"/>
      <c r="K16" s="159"/>
      <c r="L16" s="154"/>
      <c r="M16" s="154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31.5" hidden="false" customHeight="false" outlineLevel="0" collapsed="false">
      <c r="A17" s="155" t="s">
        <v>151</v>
      </c>
      <c r="B17" s="156" t="s">
        <v>117</v>
      </c>
      <c r="C17" s="157" t="s">
        <v>227</v>
      </c>
      <c r="D17" s="156"/>
      <c r="E17" s="158"/>
      <c r="F17" s="159"/>
      <c r="G17" s="159"/>
      <c r="H17" s="159"/>
      <c r="I17" s="159"/>
      <c r="J17" s="159"/>
      <c r="K17" s="151"/>
      <c r="L17" s="154"/>
      <c r="M17" s="154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31.5" hidden="false" customHeight="false" outlineLevel="0" collapsed="false">
      <c r="A18" s="155" t="s">
        <v>153</v>
      </c>
      <c r="B18" s="156" t="s">
        <v>117</v>
      </c>
      <c r="C18" s="157" t="s">
        <v>228</v>
      </c>
      <c r="D18" s="156"/>
      <c r="E18" s="158"/>
      <c r="F18" s="159"/>
      <c r="G18" s="159"/>
      <c r="H18" s="159"/>
      <c r="I18" s="159"/>
      <c r="J18" s="159"/>
      <c r="K18" s="159"/>
      <c r="L18" s="154"/>
      <c r="M18" s="154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1.5" hidden="false" customHeight="false" outlineLevel="0" collapsed="false">
      <c r="A19" s="155" t="s">
        <v>155</v>
      </c>
      <c r="B19" s="156" t="s">
        <v>117</v>
      </c>
      <c r="C19" s="157" t="s">
        <v>229</v>
      </c>
      <c r="D19" s="156"/>
      <c r="E19" s="158"/>
      <c r="F19" s="159"/>
      <c r="G19" s="159"/>
      <c r="H19" s="159"/>
      <c r="I19" s="159"/>
      <c r="J19" s="159"/>
      <c r="K19" s="159"/>
      <c r="L19" s="154"/>
      <c r="M19" s="154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31.5" hidden="false" customHeight="false" outlineLevel="0" collapsed="false">
      <c r="A20" s="155" t="s">
        <v>157</v>
      </c>
      <c r="B20" s="156" t="s">
        <v>117</v>
      </c>
      <c r="C20" s="157" t="s">
        <v>230</v>
      </c>
      <c r="D20" s="156"/>
      <c r="E20" s="158"/>
      <c r="F20" s="159"/>
      <c r="G20" s="159"/>
      <c r="H20" s="159"/>
      <c r="I20" s="159"/>
      <c r="J20" s="159"/>
      <c r="K20" s="159"/>
      <c r="L20" s="154"/>
      <c r="M20" s="154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1.5" hidden="false" customHeight="false" outlineLevel="0" collapsed="false">
      <c r="A21" s="155" t="s">
        <v>147</v>
      </c>
      <c r="B21" s="156" t="s">
        <v>117</v>
      </c>
      <c r="C21" s="157" t="s">
        <v>231</v>
      </c>
      <c r="D21" s="156"/>
      <c r="E21" s="158"/>
      <c r="F21" s="159"/>
      <c r="G21" s="159"/>
      <c r="H21" s="159"/>
      <c r="I21" s="159"/>
      <c r="J21" s="159"/>
      <c r="K21" s="159"/>
      <c r="L21" s="154"/>
      <c r="M21" s="154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88.8" hidden="false" customHeight="false" outlineLevel="0" collapsed="false">
      <c r="A22" s="155" t="s">
        <v>232</v>
      </c>
      <c r="B22" s="156" t="s">
        <v>117</v>
      </c>
      <c r="C22" s="157" t="s">
        <v>233</v>
      </c>
      <c r="D22" s="156"/>
      <c r="E22" s="158"/>
      <c r="F22" s="159"/>
      <c r="G22" s="159"/>
      <c r="H22" s="159"/>
      <c r="I22" s="159"/>
      <c r="J22" s="159"/>
      <c r="K22" s="159"/>
      <c r="L22" s="154"/>
      <c r="M22" s="154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1.5" hidden="false" customHeight="false" outlineLevel="0" collapsed="false">
      <c r="A23" s="155" t="s">
        <v>162</v>
      </c>
      <c r="B23" s="156" t="s">
        <v>163</v>
      </c>
      <c r="C23" s="157" t="n">
        <v>1.2</v>
      </c>
      <c r="D23" s="156"/>
      <c r="E23" s="158"/>
      <c r="F23" s="159"/>
      <c r="G23" s="159"/>
      <c r="H23" s="159"/>
      <c r="I23" s="159"/>
      <c r="J23" s="159"/>
      <c r="K23" s="159"/>
      <c r="L23" s="154"/>
      <c r="M23" s="154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31.5" hidden="false" customHeight="false" outlineLevel="0" collapsed="false">
      <c r="A24" s="155" t="s">
        <v>155</v>
      </c>
      <c r="B24" s="156" t="s">
        <v>163</v>
      </c>
      <c r="C24" s="157" t="n">
        <v>3</v>
      </c>
      <c r="D24" s="156"/>
      <c r="E24" s="158"/>
      <c r="F24" s="159"/>
      <c r="G24" s="159"/>
      <c r="H24" s="159"/>
      <c r="I24" s="159"/>
      <c r="J24" s="159"/>
      <c r="K24" s="159"/>
      <c r="L24" s="154"/>
      <c r="M24" s="154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31.5" hidden="false" customHeight="false" outlineLevel="0" collapsed="false">
      <c r="A25" s="155" t="s">
        <v>144</v>
      </c>
      <c r="B25" s="156" t="s">
        <v>163</v>
      </c>
      <c r="C25" s="162" t="n">
        <v>4</v>
      </c>
      <c r="D25" s="156"/>
      <c r="E25" s="158"/>
      <c r="F25" s="159"/>
      <c r="G25" s="159"/>
      <c r="H25" s="159"/>
      <c r="I25" s="159"/>
      <c r="J25" s="159"/>
      <c r="K25" s="159"/>
      <c r="L25" s="154"/>
      <c r="M25" s="154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1.5" hidden="false" customHeight="false" outlineLevel="0" collapsed="false">
      <c r="A26" s="163" t="s">
        <v>131</v>
      </c>
      <c r="B26" s="156" t="s">
        <v>165</v>
      </c>
      <c r="C26" s="162" t="s">
        <v>234</v>
      </c>
      <c r="D26" s="156"/>
      <c r="E26" s="158"/>
      <c r="F26" s="159"/>
      <c r="G26" s="159"/>
      <c r="H26" s="159"/>
      <c r="I26" s="159"/>
      <c r="J26" s="159"/>
      <c r="K26" s="159"/>
      <c r="L26" s="154"/>
      <c r="M26" s="154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31.5" hidden="false" customHeight="false" outlineLevel="0" collapsed="false">
      <c r="A27" s="155" t="s">
        <v>168</v>
      </c>
      <c r="B27" s="156" t="s">
        <v>165</v>
      </c>
      <c r="C27" s="162" t="s">
        <v>235</v>
      </c>
      <c r="D27" s="156"/>
      <c r="E27" s="158"/>
      <c r="F27" s="159"/>
      <c r="G27" s="159"/>
      <c r="H27" s="159"/>
      <c r="I27" s="159"/>
      <c r="J27" s="159"/>
      <c r="K27" s="159"/>
      <c r="L27" s="154"/>
      <c r="M27" s="154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31.5" hidden="false" customHeight="false" outlineLevel="0" collapsed="false">
      <c r="A28" s="155" t="s">
        <v>170</v>
      </c>
      <c r="B28" s="156" t="s">
        <v>165</v>
      </c>
      <c r="C28" s="162" t="s">
        <v>236</v>
      </c>
      <c r="D28" s="156"/>
      <c r="E28" s="158"/>
      <c r="F28" s="159"/>
      <c r="G28" s="159"/>
      <c r="H28" s="159"/>
      <c r="I28" s="159"/>
      <c r="J28" s="159"/>
      <c r="K28" s="159"/>
      <c r="L28" s="154"/>
      <c r="M28" s="154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44.4" hidden="false" customHeight="false" outlineLevel="0" collapsed="false">
      <c r="A29" s="161" t="s">
        <v>139</v>
      </c>
      <c r="B29" s="156" t="s">
        <v>165</v>
      </c>
      <c r="C29" s="162" t="n">
        <v>26</v>
      </c>
      <c r="D29" s="156"/>
      <c r="E29" s="158"/>
      <c r="F29" s="159"/>
      <c r="G29" s="159"/>
      <c r="H29" s="159"/>
      <c r="I29" s="159"/>
      <c r="J29" s="159"/>
      <c r="K29" s="159"/>
      <c r="L29" s="154"/>
      <c r="M29" s="154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31.5" hidden="false" customHeight="false" outlineLevel="0" collapsed="false">
      <c r="A30" s="155" t="s">
        <v>147</v>
      </c>
      <c r="B30" s="156" t="s">
        <v>165</v>
      </c>
      <c r="C30" s="162" t="n">
        <v>24.25</v>
      </c>
      <c r="D30" s="156"/>
      <c r="E30" s="158"/>
      <c r="F30" s="159"/>
      <c r="G30" s="159"/>
      <c r="H30" s="159"/>
      <c r="I30" s="159"/>
      <c r="J30" s="159"/>
      <c r="K30" s="159"/>
      <c r="L30" s="154"/>
      <c r="M30" s="154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3.85" hidden="false" customHeight="true" outlineLevel="0" collapsed="false">
      <c r="A31" s="155" t="s">
        <v>146</v>
      </c>
      <c r="B31" s="156" t="s">
        <v>165</v>
      </c>
      <c r="C31" s="157" t="s">
        <v>173</v>
      </c>
      <c r="D31" s="156"/>
      <c r="E31" s="158"/>
      <c r="F31" s="159"/>
      <c r="G31" s="159"/>
      <c r="H31" s="159"/>
      <c r="I31" s="159"/>
      <c r="J31" s="159"/>
      <c r="K31" s="159"/>
      <c r="L31" s="154"/>
      <c r="M31" s="154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1.85" hidden="false" customHeight="true" outlineLevel="0" collapsed="false">
      <c r="A32" s="155" t="s">
        <v>151</v>
      </c>
      <c r="B32" s="156" t="s">
        <v>165</v>
      </c>
      <c r="C32" s="157" t="n">
        <v>12</v>
      </c>
      <c r="D32" s="156"/>
      <c r="E32" s="158"/>
      <c r="F32" s="159"/>
      <c r="G32" s="159"/>
      <c r="H32" s="159"/>
      <c r="I32" s="159"/>
      <c r="J32" s="159"/>
      <c r="K32" s="159"/>
      <c r="L32" s="154"/>
      <c r="M32" s="154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22.85" hidden="false" customHeight="true" outlineLevel="0" collapsed="false">
      <c r="A33" s="155" t="s">
        <v>174</v>
      </c>
      <c r="B33" s="156" t="s">
        <v>165</v>
      </c>
      <c r="C33" s="157" t="n">
        <v>3</v>
      </c>
      <c r="D33" s="156"/>
      <c r="E33" s="158"/>
      <c r="F33" s="159"/>
      <c r="G33" s="159"/>
      <c r="H33" s="159"/>
      <c r="I33" s="159"/>
      <c r="J33" s="159"/>
      <c r="K33" s="159"/>
      <c r="L33" s="154"/>
      <c r="M33" s="154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47.75" hidden="false" customHeight="true" outlineLevel="0" collapsed="false">
      <c r="A34" s="155" t="s">
        <v>155</v>
      </c>
      <c r="B34" s="156" t="s">
        <v>165</v>
      </c>
      <c r="C34" s="157" t="s">
        <v>237</v>
      </c>
      <c r="D34" s="156"/>
      <c r="E34" s="158"/>
      <c r="F34" s="159"/>
      <c r="G34" s="159"/>
      <c r="H34" s="159"/>
      <c r="I34" s="159"/>
      <c r="J34" s="159"/>
      <c r="K34" s="159"/>
      <c r="L34" s="154"/>
      <c r="M34" s="154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25.85" hidden="false" customHeight="true" outlineLevel="0" collapsed="false">
      <c r="A35" s="155" t="s">
        <v>162</v>
      </c>
      <c r="B35" s="156" t="s">
        <v>165</v>
      </c>
      <c r="C35" s="157" t="n">
        <v>4</v>
      </c>
      <c r="D35" s="156"/>
      <c r="E35" s="158"/>
      <c r="F35" s="159"/>
      <c r="G35" s="159"/>
      <c r="H35" s="159"/>
      <c r="I35" s="159"/>
      <c r="J35" s="159"/>
      <c r="K35" s="159"/>
      <c r="L35" s="154"/>
      <c r="M35" s="154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.85" hidden="false" customHeight="true" outlineLevel="0" collapsed="false">
      <c r="A36" s="155" t="s">
        <v>153</v>
      </c>
      <c r="B36" s="156" t="s">
        <v>165</v>
      </c>
      <c r="C36" s="157" t="n">
        <v>5</v>
      </c>
      <c r="D36" s="156"/>
      <c r="E36" s="158"/>
      <c r="F36" s="159"/>
      <c r="G36" s="159"/>
      <c r="H36" s="159"/>
      <c r="I36" s="159"/>
      <c r="J36" s="159"/>
      <c r="K36" s="159"/>
      <c r="L36" s="154"/>
      <c r="M36" s="154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9.85" hidden="false" customHeight="true" outlineLevel="0" collapsed="false">
      <c r="A37" s="155" t="s">
        <v>149</v>
      </c>
      <c r="B37" s="156" t="s">
        <v>165</v>
      </c>
      <c r="C37" s="157" t="n">
        <v>9</v>
      </c>
      <c r="D37" s="156"/>
      <c r="E37" s="158"/>
      <c r="F37" s="159"/>
      <c r="G37" s="159"/>
      <c r="H37" s="159"/>
      <c r="I37" s="159"/>
      <c r="J37" s="159"/>
      <c r="K37" s="159"/>
      <c r="L37" s="154"/>
      <c r="M37" s="154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7.85" hidden="false" customHeight="true" outlineLevel="0" collapsed="false">
      <c r="A38" s="155" t="s">
        <v>151</v>
      </c>
      <c r="B38" s="156" t="s">
        <v>165</v>
      </c>
      <c r="C38" s="157" t="s">
        <v>238</v>
      </c>
      <c r="D38" s="156"/>
      <c r="E38" s="164"/>
      <c r="F38" s="159"/>
      <c r="G38" s="151"/>
      <c r="H38" s="159"/>
      <c r="I38" s="159"/>
      <c r="J38" s="159"/>
      <c r="K38" s="159"/>
      <c r="L38" s="154"/>
      <c r="M38" s="154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22.85" hidden="false" customHeight="true" outlineLevel="0" collapsed="false">
      <c r="A39" s="155" t="s">
        <v>177</v>
      </c>
      <c r="B39" s="156" t="s">
        <v>165</v>
      </c>
      <c r="C39" s="157" t="s">
        <v>239</v>
      </c>
      <c r="D39" s="156"/>
      <c r="E39" s="164"/>
      <c r="F39" s="159"/>
      <c r="G39" s="159"/>
      <c r="H39" s="159"/>
      <c r="I39" s="159"/>
      <c r="J39" s="159"/>
      <c r="K39" s="159"/>
      <c r="L39" s="154"/>
      <c r="M39" s="154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56.7" hidden="false" customHeight="true" outlineLevel="0" collapsed="false">
      <c r="A40" s="155" t="s">
        <v>160</v>
      </c>
      <c r="B40" s="156" t="s">
        <v>165</v>
      </c>
      <c r="C40" s="157" t="s">
        <v>240</v>
      </c>
      <c r="D40" s="156"/>
      <c r="E40" s="164"/>
      <c r="F40" s="159"/>
      <c r="G40" s="159"/>
      <c r="H40" s="159"/>
      <c r="I40" s="159"/>
      <c r="J40" s="159"/>
      <c r="K40" s="159"/>
      <c r="L40" s="154"/>
      <c r="M40" s="154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22.85" hidden="false" customHeight="true" outlineLevel="0" collapsed="false">
      <c r="A41" s="155" t="s">
        <v>180</v>
      </c>
      <c r="B41" s="156" t="s">
        <v>165</v>
      </c>
      <c r="C41" s="157" t="n">
        <v>37</v>
      </c>
      <c r="D41" s="156"/>
      <c r="E41" s="164"/>
      <c r="F41" s="159"/>
      <c r="G41" s="159"/>
      <c r="H41" s="159"/>
      <c r="I41" s="159"/>
      <c r="J41" s="159"/>
      <c r="K41" s="159"/>
      <c r="L41" s="154"/>
      <c r="M41" s="154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95.5" hidden="false" customHeight="true" outlineLevel="0" collapsed="false">
      <c r="A42" s="155" t="s">
        <v>116</v>
      </c>
      <c r="B42" s="156" t="s">
        <v>117</v>
      </c>
      <c r="C42" s="157" t="s">
        <v>241</v>
      </c>
      <c r="D42" s="156"/>
      <c r="E42" s="164"/>
      <c r="F42" s="159"/>
      <c r="G42" s="159"/>
      <c r="H42" s="159"/>
      <c r="I42" s="159"/>
      <c r="J42" s="159"/>
      <c r="K42" s="159"/>
      <c r="L42" s="154"/>
      <c r="M42" s="154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60.4" hidden="false" customHeight="true" outlineLevel="0" collapsed="false">
      <c r="A43" s="155" t="s">
        <v>242</v>
      </c>
      <c r="B43" s="156" t="s">
        <v>117</v>
      </c>
      <c r="C43" s="157" t="s">
        <v>243</v>
      </c>
      <c r="D43" s="156"/>
      <c r="E43" s="164"/>
      <c r="F43" s="159"/>
      <c r="G43" s="159"/>
      <c r="H43" s="159"/>
      <c r="I43" s="159"/>
      <c r="J43" s="159"/>
      <c r="K43" s="159"/>
      <c r="L43" s="154"/>
      <c r="M43" s="154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2.85" hidden="false" customHeight="true" outlineLevel="0" collapsed="false">
      <c r="A44" s="165" t="s">
        <v>115</v>
      </c>
      <c r="B44" s="165"/>
      <c r="C44" s="165"/>
      <c r="D44" s="165"/>
      <c r="E44" s="164"/>
      <c r="F44" s="159"/>
      <c r="G44" s="159"/>
      <c r="H44" s="159"/>
      <c r="I44" s="159"/>
      <c r="J44" s="159"/>
      <c r="K44" s="159"/>
      <c r="L44" s="154"/>
      <c r="M44" s="154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31.5" hidden="false" customHeight="false" outlineLevel="0" collapsed="false">
      <c r="A45" s="166" t="s">
        <v>244</v>
      </c>
      <c r="B45" s="156" t="s">
        <v>117</v>
      </c>
      <c r="C45" s="157" t="s">
        <v>236</v>
      </c>
      <c r="D45" s="156"/>
      <c r="E45" s="158"/>
      <c r="F45" s="159"/>
      <c r="G45" s="159"/>
      <c r="H45" s="159"/>
      <c r="I45" s="159"/>
      <c r="J45" s="159"/>
      <c r="K45" s="151"/>
      <c r="L45" s="154"/>
      <c r="M45" s="154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17.25" hidden="false" customHeight="false" outlineLevel="0" collapsed="false">
      <c r="A46" s="166" t="s">
        <v>183</v>
      </c>
      <c r="B46" s="156" t="s">
        <v>117</v>
      </c>
      <c r="C46" s="157" t="s">
        <v>245</v>
      </c>
      <c r="D46" s="156"/>
      <c r="E46" s="158"/>
      <c r="F46" s="159"/>
      <c r="G46" s="159"/>
      <c r="H46" s="159"/>
      <c r="I46" s="159"/>
      <c r="J46" s="159"/>
      <c r="K46" s="159"/>
      <c r="L46" s="154"/>
      <c r="M46" s="154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56.2" hidden="false" customHeight="true" outlineLevel="0" collapsed="false">
      <c r="A47" s="166" t="s">
        <v>185</v>
      </c>
      <c r="B47" s="156" t="s">
        <v>117</v>
      </c>
      <c r="C47" s="157" t="s">
        <v>246</v>
      </c>
      <c r="D47" s="156"/>
      <c r="E47" s="158"/>
      <c r="F47" s="159"/>
      <c r="G47" s="159"/>
      <c r="H47" s="159"/>
      <c r="I47" s="159"/>
      <c r="J47" s="159"/>
      <c r="K47" s="159"/>
      <c r="L47" s="154"/>
      <c r="M47" s="154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56.2" hidden="false" customHeight="true" outlineLevel="0" collapsed="false">
      <c r="A48" s="166" t="s">
        <v>187</v>
      </c>
      <c r="B48" s="156" t="s">
        <v>117</v>
      </c>
      <c r="C48" s="157" t="s">
        <v>247</v>
      </c>
      <c r="D48" s="156"/>
      <c r="E48" s="158"/>
      <c r="F48" s="159"/>
      <c r="G48" s="159"/>
      <c r="H48" s="159"/>
      <c r="I48" s="159"/>
      <c r="J48" s="159"/>
      <c r="K48" s="159"/>
      <c r="L48" s="154"/>
      <c r="M48" s="154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31.5" hidden="false" customHeight="false" outlineLevel="0" collapsed="false">
      <c r="A49" s="166" t="s">
        <v>189</v>
      </c>
      <c r="B49" s="156" t="s">
        <v>117</v>
      </c>
      <c r="C49" s="157" t="s">
        <v>248</v>
      </c>
      <c r="D49" s="156"/>
      <c r="E49" s="158"/>
      <c r="F49" s="159"/>
      <c r="G49" s="159"/>
      <c r="H49" s="159"/>
      <c r="I49" s="159"/>
      <c r="J49" s="159"/>
      <c r="K49" s="159"/>
      <c r="L49" s="154"/>
      <c r="M49" s="154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7.9" hidden="false" customHeight="true" outlineLevel="0" collapsed="false">
      <c r="A50" s="15"/>
      <c r="B50" s="125"/>
      <c r="C50" s="125"/>
      <c r="D50" s="103"/>
      <c r="E50" s="103"/>
      <c r="F50" s="103"/>
      <c r="G50" s="102"/>
      <c r="H50" s="112"/>
      <c r="I50" s="112"/>
      <c r="J50" s="0"/>
      <c r="K50" s="103"/>
      <c r="L50" s="103"/>
      <c r="M50" s="125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.9" hidden="false" customHeight="true" outlineLevel="0" collapsed="false">
      <c r="A51" s="15"/>
      <c r="B51" s="103"/>
      <c r="C51" s="103"/>
      <c r="D51" s="103"/>
      <c r="E51" s="103"/>
      <c r="F51" s="103"/>
      <c r="G51" s="102"/>
      <c r="H51" s="112"/>
      <c r="I51" s="112"/>
      <c r="J51" s="112"/>
      <c r="K51" s="103"/>
      <c r="L51" s="103"/>
      <c r="M51" s="125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27.9" hidden="false" customHeight="true" outlineLevel="0" collapsed="false">
      <c r="A52" s="15"/>
      <c r="B52" s="103"/>
      <c r="C52" s="103"/>
      <c r="D52" s="103"/>
      <c r="E52" s="103"/>
      <c r="F52" s="103"/>
      <c r="G52" s="102"/>
      <c r="H52" s="112"/>
      <c r="I52" s="112"/>
      <c r="J52" s="112"/>
      <c r="K52" s="103"/>
      <c r="L52" s="103"/>
      <c r="M52" s="125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15"/>
      <c r="B53" s="103"/>
      <c r="C53" s="103"/>
      <c r="D53" s="103"/>
      <c r="E53" s="103"/>
      <c r="F53" s="103"/>
      <c r="G53" s="102"/>
      <c r="H53" s="112"/>
      <c r="I53" s="112"/>
      <c r="J53" s="112"/>
      <c r="K53" s="103"/>
      <c r="L53" s="103"/>
      <c r="M53" s="125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4.15" hidden="false" customHeight="true" outlineLevel="0" collapsed="false">
      <c r="A54" s="15"/>
      <c r="B54" s="15"/>
      <c r="C54" s="15"/>
      <c r="D54" s="15"/>
      <c r="E54" s="15"/>
      <c r="F54" s="15"/>
      <c r="G54" s="15"/>
      <c r="H54" s="103"/>
      <c r="I54" s="103"/>
      <c r="J54" s="112"/>
      <c r="K54" s="112"/>
      <c r="L54" s="112"/>
      <c r="M54" s="112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3.4" hidden="false" customHeight="true" outlineLevel="0" collapsed="false">
      <c r="A55" s="15"/>
      <c r="B55" s="15"/>
      <c r="C55" s="15"/>
      <c r="D55" s="15"/>
      <c r="E55" s="15"/>
      <c r="F55" s="15"/>
      <c r="G55" s="15"/>
      <c r="H55" s="15"/>
      <c r="I55" s="103"/>
      <c r="J55" s="112"/>
      <c r="K55" s="112"/>
      <c r="L55" s="112"/>
      <c r="M55" s="112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7.15" hidden="false" customHeight="true" outlineLevel="0" collapsed="false">
      <c r="A56" s="15"/>
      <c r="B56" s="15"/>
      <c r="C56" s="15"/>
      <c r="D56" s="15"/>
      <c r="E56" s="15"/>
      <c r="F56" s="15"/>
      <c r="G56" s="15"/>
      <c r="H56" s="15"/>
      <c r="I56" s="15"/>
      <c r="J56" s="112"/>
      <c r="K56" s="112"/>
      <c r="L56" s="112"/>
      <c r="M56" s="112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6.4" hidden="false" customHeight="true" outlineLevel="0" collapsed="false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12"/>
      <c r="L57" s="112"/>
      <c r="M57" s="112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s="126" customFormat="true" ht="12" hidden="false" customHeight="true" outlineLevel="0" collapsed="false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12"/>
      <c r="M58" s="112"/>
      <c r="N58" s="0"/>
      <c r="O58" s="0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</row>
    <row r="59" customFormat="false" ht="12" hidden="false" customHeight="true" outlineLevel="0" collapsed="false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12"/>
      <c r="N59" s="0"/>
      <c r="O59" s="0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</row>
    <row r="60" customFormat="false" ht="12" hidden="false" customHeight="true" outlineLevel="0" collapsed="false">
      <c r="A60" s="127"/>
      <c r="B60" s="103"/>
      <c r="C60" s="103"/>
      <c r="D60" s="103"/>
      <c r="E60" s="103"/>
      <c r="F60" s="102"/>
      <c r="G60" s="102"/>
      <c r="H60" s="112"/>
      <c r="I60" s="112"/>
      <c r="J60" s="112"/>
      <c r="K60" s="103"/>
      <c r="L60" s="103"/>
      <c r="M60" s="0"/>
      <c r="N60" s="0"/>
      <c r="O60" s="0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</row>
    <row r="61" customFormat="false" ht="12" hidden="false" customHeight="true" outlineLevel="0" collapsed="false">
      <c r="A61" s="128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0"/>
      <c r="O61" s="0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</row>
    <row r="62" customFormat="false" ht="12" hidden="false" customHeight="true" outlineLevel="0" collapsed="false">
      <c r="A62" s="128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0"/>
      <c r="O62" s="0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</row>
    <row r="63" customFormat="false" ht="12" hidden="false" customHeight="true" outlineLevel="0" collapsed="false">
      <c r="A63" s="14"/>
      <c r="H63" s="0"/>
      <c r="I63" s="0"/>
      <c r="J63" s="7"/>
      <c r="K63" s="129"/>
      <c r="L63" s="129"/>
      <c r="M63" s="129"/>
      <c r="N63" s="0"/>
      <c r="O63" s="0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</row>
    <row r="64" customFormat="false" ht="15.6" hidden="false" customHeight="true" outlineLevel="0" collapsed="false">
      <c r="A64" s="14"/>
      <c r="I64" s="0"/>
      <c r="K64" s="0"/>
      <c r="L64" s="0"/>
      <c r="M64" s="0"/>
      <c r="N64" s="0"/>
      <c r="O64" s="0"/>
    </row>
    <row r="65" customFormat="false" ht="12" hidden="false" customHeight="true" outlineLevel="0" collapsed="false">
      <c r="A65" s="0"/>
      <c r="I65" s="0"/>
      <c r="K65" s="0"/>
      <c r="L65" s="0"/>
      <c r="M65" s="0"/>
      <c r="N65" s="0"/>
      <c r="O65" s="0"/>
    </row>
    <row r="66" customFormat="false" ht="12" hidden="false" customHeight="true" outlineLevel="0" collapsed="false">
      <c r="A66" s="0"/>
      <c r="I66" s="0"/>
      <c r="K66" s="0"/>
      <c r="L66" s="0"/>
      <c r="M66" s="0"/>
      <c r="N66" s="0"/>
      <c r="O66" s="0"/>
    </row>
    <row r="67" customFormat="false" ht="13.8" hidden="false" customHeight="false" outlineLevel="0" collapsed="false">
      <c r="A67" s="14" t="str">
        <f aca="false">Обложка!A40</f>
        <v>Согласовано:</v>
      </c>
      <c r="I67" s="0"/>
      <c r="K67" s="0"/>
      <c r="L67" s="0"/>
      <c r="M67" s="0"/>
      <c r="N67" s="0"/>
      <c r="O67" s="0"/>
    </row>
    <row r="68" customFormat="false" ht="13.8" hidden="false" customHeight="true" outlineLevel="0" collapsed="false">
      <c r="A68" s="14"/>
      <c r="I68" s="7"/>
      <c r="K68" s="130" t="s">
        <v>203</v>
      </c>
      <c r="L68" s="130"/>
      <c r="M68" s="130"/>
      <c r="N68" s="0"/>
      <c r="O68" s="0"/>
    </row>
  </sheetData>
  <mergeCells count="15">
    <mergeCell ref="A1:M1"/>
    <mergeCell ref="A2:E2"/>
    <mergeCell ref="A4:D4"/>
    <mergeCell ref="A44:D44"/>
    <mergeCell ref="D50:F50"/>
    <mergeCell ref="D51:F51"/>
    <mergeCell ref="D52:F52"/>
    <mergeCell ref="D53:F53"/>
    <mergeCell ref="A54:G54"/>
    <mergeCell ref="A55:H55"/>
    <mergeCell ref="A56:I56"/>
    <mergeCell ref="A57:J57"/>
    <mergeCell ref="A58:K58"/>
    <mergeCell ref="A59:L59"/>
    <mergeCell ref="K68:M68"/>
  </mergeCells>
  <printOptions headings="false" gridLines="false" gridLinesSet="true" horizontalCentered="false" verticalCentered="false"/>
  <pageMargins left="0.198611111111111" right="0.104861111111111" top="0.352083333333333" bottom="0.277083333333333" header="0.0868055555555556" footer="0.0118055555555556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4147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2022-12-07T08:44:45Z</cp:lastPrinted>
  <dcterms:modified xsi:type="dcterms:W3CDTF">2022-12-07T08:44:49Z</dcterms:modified>
  <cp:revision>453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