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Обложка" sheetId="1" state="visible" r:id="rId2"/>
    <sheet name="Акт сдачи-приемки" sheetId="2" state="visible" r:id="rId3"/>
    <sheet name="эффект" sheetId="3" state="visible" r:id="rId4"/>
    <sheet name="Граф" sheetId="4" state="visible" r:id="rId5"/>
    <sheet name="контрол лист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<sst xmlns="http://schemas.openxmlformats.org/spreadsheetml/2006/main" count="381" uniqueCount="174">
  <si>
    <t xml:space="preserve">ОТЧЕТ ПО ДЕРАТИЗАЦИИ ДЕЗИНСЕКЦИИ</t>
  </si>
  <si>
    <t xml:space="preserve">Договор №</t>
  </si>
  <si>
    <t xml:space="preserve">№259 от 26.01.2017</t>
  </si>
  <si>
    <t xml:space="preserve">период</t>
  </si>
  <si>
    <t xml:space="preserve">01.01.2022 - 31.01.2022</t>
  </si>
  <si>
    <t xml:space="preserve">Исполнитель:</t>
  </si>
  <si>
    <t xml:space="preserve">ООО «Альфадез»</t>
  </si>
  <si>
    <t xml:space="preserve">Заказчик:</t>
  </si>
  <si>
    <t xml:space="preserve">ООО «СПК «Курников»</t>
  </si>
  <si>
    <t xml:space="preserve">Адрес:</t>
  </si>
  <si>
    <t xml:space="preserve">Саратовская область c. Латухино</t>
  </si>
  <si>
    <t xml:space="preserve">АКТ СДАЧИ ПРИЕМКИ РАБОТ</t>
  </si>
  <si>
    <t xml:space="preserve">ОЦЕНКА ЭФФЕКТИВНОСТИ РАБОТ ПО ДЕРАТИЗАЦИИ ДЕЗИНСЕКЦИИ</t>
  </si>
  <si>
    <t xml:space="preserve">ГРАФИК ОСМОТРА СРЕДСТВ КОНТРОЛЯ ДЕРАТИЗАЦИИ ДЕЗИНСЕКЦИИ</t>
  </si>
  <si>
    <t xml:space="preserve">КОНТРОЛЬНЫЙ ЛИСТ ПРОВЕРКИ СРЕДСТВ КОНТРОЛЯ ДЕРАТИЗАЦИИ ДЕЗИНСЕКЦИИ</t>
  </si>
  <si>
    <t xml:space="preserve">Составил:</t>
  </si>
  <si>
    <t xml:space="preserve">Специалист по пест контролю ООО «Альфадез»</t>
  </si>
  <si>
    <t xml:space="preserve">Руденко В.Н.</t>
  </si>
  <si>
    <t xml:space="preserve">Согласовано:</t>
  </si>
  <si>
    <t xml:space="preserve">Начальник Производства</t>
  </si>
  <si>
    <t xml:space="preserve">__________/_________</t>
  </si>
  <si>
    <t xml:space="preserve">АКТ СДАЧИ ПРИЕМКИ РАБОТ ПО ДЕРАТИЗАЦИИ ДЕЗИНСЕКЦИИ</t>
  </si>
  <si>
    <t xml:space="preserve">Саратовская область, Татищевский р-н 1,5 км к востоку от п.Латухино</t>
  </si>
  <si>
    <r>
      <rPr>
        <sz val="11"/>
        <color rgb="FF000000"/>
        <rFont val="Times New Roman"/>
        <family val="1"/>
        <charset val="1"/>
      </rPr>
      <t xml:space="preserve">Исполнитель, в лице специалиста по пест контролю Руденко В.Н. и </t>
    </r>
    <r>
      <rPr>
        <u val="single"/>
        <sz val="11"/>
        <color rgb="FF000000"/>
        <rFont val="Times New Roman"/>
        <family val="1"/>
        <charset val="1"/>
      </rPr>
      <t xml:space="preserve">ООО «СПК «Курников»</t>
    </r>
    <r>
      <rPr>
        <sz val="11"/>
        <color rgb="FF000000"/>
        <rFont val="Times New Roman"/>
        <family val="1"/>
        <charset val="1"/>
      </rPr>
      <t xml:space="preserve">, в лице специалиста ________________________________ составили настоящий акт за период</t>
    </r>
  </si>
  <si>
    <t xml:space="preserve">были проведены работы по договору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</si>
  <si>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</si>
  <si>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</si>
  <si>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</si>
  <si>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</si>
  <si>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</si>
  <si>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</si>
  <si>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Дератизация территории</t>
  </si>
  <si>
    <t xml:space="preserve">Осмотр территории</t>
  </si>
  <si>
    <t xml:space="preserve">Контрольно истребительные устройства</t>
  </si>
  <si>
    <t xml:space="preserve">Наименование и количество применяемого ядовитого вещества</t>
  </si>
  <si>
    <t xml:space="preserve">“Ратобор” (родентицид) брикет</t>
  </si>
  <si>
    <t xml:space="preserve">Бродифакум 0,05%</t>
  </si>
  <si>
    <r>
      <rPr>
        <sz val="11"/>
        <color rgb="FF000000"/>
        <rFont val="Times New Roman"/>
        <family val="1"/>
        <charset val="1"/>
      </rPr>
      <t xml:space="preserve">РОСС RU Д-RU.АД37.В.11289/19</t>
    </r>
    <r>
      <rPr>
        <sz val="10"/>
        <color rgb="FF000000"/>
        <rFont val="Times New Roman"/>
        <family val="1"/>
        <charset val="1"/>
      </rPr>
      <t xml:space="preserve"> (Инструкция б\н от 21.07.2003г.)</t>
    </r>
  </si>
  <si>
    <t xml:space="preserve">кг</t>
  </si>
  <si>
    <t xml:space="preserve">См журнал учета внесенных пестицидов</t>
  </si>
  <si>
    <t xml:space="preserve">АЛТ клей  </t>
  </si>
  <si>
    <t xml:space="preserve">Полибутилен 80,8%</t>
  </si>
  <si>
    <t xml:space="preserve">РОСС RU.АЯ12.Д02542  (Инструкция № 2 от 2003г.)</t>
  </si>
  <si>
    <t xml:space="preserve">Дезинсекция</t>
  </si>
  <si>
    <t xml:space="preserve">Мониторинг инсектицидных ламп</t>
  </si>
  <si>
    <t xml:space="preserve">Замена клеевой пластины в инсектомониторах</t>
  </si>
  <si>
    <t xml:space="preserve">Условные обозначения</t>
  </si>
  <si>
    <t xml:space="preserve"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</si>
  <si>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ИЛ-инсектицидные лампы от летающих насекомых   ИМ-инсектицидные мониторы от ползающих насекомых
</t>
  </si>
  <si>
    <t xml:space="preserve">№ п\п</t>
  </si>
  <si>
    <t xml:space="preserve">Наименование</t>
  </si>
  <si>
    <t xml:space="preserve">Дератизация</t>
  </si>
  <si>
    <t xml:space="preserve">1. Площадь объекта</t>
  </si>
  <si>
    <t xml:space="preserve">1.1</t>
  </si>
  <si>
    <t xml:space="preserve">Общая площадь, кв.м</t>
  </si>
  <si>
    <t xml:space="preserve">2 Средства учета вредителей</t>
  </si>
  <si>
    <t xml:space="preserve">2.1</t>
  </si>
  <si>
    <t xml:space="preserve">Общее количество КИУ/ИЛ/ИМ, шт</t>
  </si>
  <si>
    <t xml:space="preserve">2.2</t>
  </si>
  <si>
    <t xml:space="preserve">Заселенные КИУ/ИЛ/ИМ, шт.</t>
  </si>
  <si>
    <t xml:space="preserve">2.3</t>
  </si>
  <si>
    <t xml:space="preserve">Свободные от вредителей, % (100-2.2*100/2.1)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</si>
  <si>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</si>
  <si>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</si>
  <si>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</si>
  <si>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</si>
  <si>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</si>
  <si>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</si>
  <si>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</si>
  <si>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</si>
  <si>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Ил.сняты, при визуальном осмотре  летающих насекомых не обнаружено. Маркировка мест расположения сохранена.</t>
  </si>
  <si>
    <t xml:space="preserve">3.2.1</t>
  </si>
  <si>
    <t xml:space="preserve">-</t>
  </si>
  <si>
    <t xml:space="preserve">3.2.2</t>
  </si>
  <si>
    <t xml:space="preserve">3.2.3</t>
  </si>
  <si>
    <t xml:space="preserve">ИМ</t>
  </si>
  <si>
    <t xml:space="preserve">3.2.4</t>
  </si>
  <si>
    <t xml:space="preserve">3.2.5</t>
  </si>
  <si>
    <t xml:space="preserve">Всего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</si>
  <si>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</si>
  <si>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</si>
  <si>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</si>
  <si>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</si>
  <si>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</si>
  <si>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</si>
  <si>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</si>
  <si>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</si>
  <si>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</si>
  <si>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1.</t>
  </si>
  <si>
    <t xml:space="preserve">Рекомендации по складу специй — для предотвращения проникновения птиц в помещение склада- установить внутри ультразвуковые отпугиватели птиц .- типа град, повесить пластиковые завесы на вход</t>
  </si>
  <si>
    <t xml:space="preserve">Провести инженерно-технические мероприятия по заделки мест проникновения птиц с крыш склада.</t>
  </si>
  <si>
    <t xml:space="preserve">2</t>
  </si>
  <si>
    <t xml:space="preserve">Рекомендации по складу специй —для уменьшения численности синатропных грызунов- рекомендуем установить дополнительно КИУ каждые 8 м. Внутри склада. Заделать дыры- места проникновения грызунов.</t>
  </si>
  <si>
    <t xml:space="preserve">3.</t>
  </si>
  <si>
    <t xml:space="preserve">Провести очистку периметра 1 и 2 контуров для обслуживания от снега.</t>
  </si>
  <si>
    <t xml:space="preserve">№П/П</t>
  </si>
  <si>
    <t xml:space="preserve">Месторасположение</t>
  </si>
  <si>
    <t xml:space="preserve">Контур защиты</t>
  </si>
  <si>
    <t xml:space="preserve">Тип ловушки</t>
  </si>
  <si>
    <t xml:space="preserve">дератизация</t>
  </si>
  <si>
    <t xml:space="preserve">дератизация/дезинсекция</t>
  </si>
  <si>
    <t xml:space="preserve">Контрольные точки (№)</t>
  </si>
  <si>
    <t xml:space="preserve">Пищевые/ не пищевые</t>
  </si>
  <si>
    <t xml:space="preserve">Кол-во ловушек</t>
  </si>
  <si>
    <t xml:space="preserve">Погрызы (№ КИУ)</t>
  </si>
  <si>
    <t xml:space="preserve">Наличие вредителей (№КИУ/ ИЛ, ИМ)</t>
  </si>
  <si>
    <t xml:space="preserve">Отсутствует (№КИУ/ИЛ, ИМ)</t>
  </si>
  <si>
    <t xml:space="preserve">Повреждено (№КИУ/ИЛ,ИМ)</t>
  </si>
  <si>
    <t xml:space="preserve">Нет доступа (№КИУ/ ИЛ,ИМ)</t>
  </si>
  <si>
    <t xml:space="preserve">Замена/ установка/чистка/мониторинг (№КИУ/ ИЛ,ИМ)</t>
  </si>
  <si>
    <t xml:space="preserve">Слесарное помещение</t>
  </si>
  <si>
    <t xml:space="preserve">3 контур</t>
  </si>
  <si>
    <t xml:space="preserve">КИУ</t>
  </si>
  <si>
    <t xml:space="preserve">пищевые</t>
  </si>
  <si>
    <t xml:space="preserve">Сборка гофротары</t>
  </si>
  <si>
    <t xml:space="preserve">Пандус</t>
  </si>
  <si>
    <t xml:space="preserve">Участок гофротары</t>
  </si>
  <si>
    <t xml:space="preserve">Склад специй</t>
  </si>
  <si>
    <t xml:space="preserve">Камера №3</t>
  </si>
  <si>
    <t xml:space="preserve">Склад поддонов</t>
  </si>
  <si>
    <t xml:space="preserve">Коридор</t>
  </si>
  <si>
    <t xml:space="preserve">23,26,9</t>
  </si>
  <si>
    <t xml:space="preserve">Цех заготовки</t>
  </si>
  <si>
    <t xml:space="preserve">Дефростор</t>
  </si>
  <si>
    <t xml:space="preserve">Цех разделки</t>
  </si>
  <si>
    <t xml:space="preserve">Мастерская</t>
  </si>
  <si>
    <t xml:space="preserve">Фарш и полуфабрикаты</t>
  </si>
  <si>
    <t xml:space="preserve">21,14,12,13,15</t>
  </si>
  <si>
    <t xml:space="preserve">Дефросторы</t>
  </si>
  <si>
    <t xml:space="preserve">Цех гофрации</t>
  </si>
  <si>
    <t xml:space="preserve">Мойка</t>
  </si>
  <si>
    <t xml:space="preserve">СГП</t>
  </si>
  <si>
    <t xml:space="preserve">5,4,17,18,19</t>
  </si>
  <si>
    <t xml:space="preserve">Цех фарша</t>
  </si>
  <si>
    <t xml:space="preserve">женская раздевалка(2 этаж)</t>
  </si>
  <si>
    <t xml:space="preserve">мужская раздевалка (2 этаж)</t>
  </si>
  <si>
    <t xml:space="preserve">42,43,44,45</t>
  </si>
  <si>
    <t xml:space="preserve">ГАРАЖ</t>
  </si>
  <si>
    <t xml:space="preserve">Не пищевые</t>
  </si>
  <si>
    <t xml:space="preserve">СЛЕСАРКА</t>
  </si>
  <si>
    <t xml:space="preserve">Электрощитовая</t>
  </si>
  <si>
    <t xml:space="preserve">1 контур</t>
  </si>
  <si>
    <t xml:space="preserve">16,17,18</t>
  </si>
  <si>
    <t xml:space="preserve">мусорка</t>
  </si>
  <si>
    <t xml:space="preserve">7,8,9</t>
  </si>
  <si>
    <t xml:space="preserve">забор у КП</t>
  </si>
  <si>
    <t xml:space="preserve">1,26,27,28,29,30,31,32</t>
  </si>
  <si>
    <t xml:space="preserve">забор у электрощитовой</t>
  </si>
  <si>
    <t xml:space="preserve">19,20,21,22,23,24,25</t>
  </si>
  <si>
    <t xml:space="preserve">забор у мусорки</t>
  </si>
  <si>
    <t xml:space="preserve">10,11,12,13,14,15</t>
  </si>
  <si>
    <t xml:space="preserve">забор</t>
  </si>
  <si>
    <t xml:space="preserve">2,3,4,5,6</t>
  </si>
  <si>
    <t xml:space="preserve">периметр зданий</t>
  </si>
  <si>
    <t xml:space="preserve">2 контур</t>
  </si>
  <si>
    <t xml:space="preserve">1-23</t>
  </si>
  <si>
    <t xml:space="preserve">ИЛ</t>
  </si>
  <si>
    <t xml:space="preserve">мониторинг</t>
  </si>
  <si>
    <t xml:space="preserve">3,8,9,10</t>
  </si>
  <si>
    <t xml:space="preserve">4,5,6</t>
  </si>
  <si>
    <t xml:space="preserve">Раздевалки (2 этаж)</t>
  </si>
  <si>
    <t xml:space="preserve">1,2,3,4,5,6,7,8,9,10</t>
  </si>
  <si>
    <t xml:space="preserve">Итого средств учета в помещениях</t>
  </si>
  <si>
    <t xml:space="preserve">Итого средств учета вдоль периметра зданий</t>
  </si>
  <si>
    <t xml:space="preserve">Итого средств учета вдоль периметра забора</t>
  </si>
  <si>
    <t xml:space="preserve">Итого средств учета ползающих насекомых</t>
  </si>
  <si>
    <t xml:space="preserve">Итого инсектицидных ламп</t>
  </si>
  <si>
    <t xml:space="preserve">Итого средств:</t>
  </si>
  <si>
    <t xml:space="preserve">Количество «КИУ», в которых имеются погрызы приманки</t>
  </si>
  <si>
    <t xml:space="preserve">Наличие вредителей ползающих/летающих</t>
  </si>
  <si>
    <t xml:space="preserve">Итого отсутствует средства контроля</t>
  </si>
  <si>
    <t xml:space="preserve">Итого поврежденные средства контроля</t>
  </si>
  <si>
    <t xml:space="preserve">Итого нет доступа к средствам контроля (загорожено)</t>
  </si>
  <si>
    <t xml:space="preserve">Итого замена/установка/чистка/мониторинг   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</si>
</sst>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@"/>
    <numFmt numFmtId="167" formatCode="0"/>
    <numFmt numFmtId="168" formatCode="0.00"/>
    <numFmt numFmtId="169" formatCode="dd/mm/yy"/>
  </numFmts>
  <fonts count="26">
    <font>
      <sz val="11"/>
      <color rgb="FF000000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333333"/>
      <name val="Times New Roman"/>
      <family val="1"/>
      <charset val="1"/>
    </font>
    <font>
      <sz val="11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u val="single"/>
      <sz val="11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rgb="FF333333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b val="true"/>
      <sz val="10.5"/>
      <color rgb="FF000000"/>
      <name val="Times New Roman"/>
      <family val="1"/>
      <charset val="1"/>
    </font>
    <font>
      <sz val="11"/>
      <color rgb="FF333333"/>
      <name val="Arial Cyr"/>
      <family val="2"/>
      <charset val="1"/>
    </font>
    <font>
      <sz val="9"/>
      <color rgb="FF000000"/>
      <name val="Arial Cyr"/>
      <family val="2"/>
      <charset val="1"/>
    </font>
    <font>
      <sz val="8"/>
      <color rgb="FF000000"/>
      <name val="Arial Cyr"/>
      <family val="2"/>
      <charset val="1"/>
    </font>
    <font>
      <b val="true"/>
      <sz val="10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b val="true"/>
      <sz val="8"/>
      <color rgb="FF000000"/>
      <name val="Times New Roman"/>
      <family val="1"/>
      <charset val="1"/>
    </font>
    <font>
      <sz val="10"/>
      <color rgb="FF000000"/>
      <name val="Arial Cyr"/>
      <family val="2"/>
      <charset val="1"/>
    </font>
    <font>
      <sz val="8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9"/>
      <color rgb="FF333333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 diagonalUp="false" diagonalDown="false">
      <left style="thin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6" fontId="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8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1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2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2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0A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3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5" activeCellId="0" sqref="B15"/>
    </sheetView>
  </sheetViews>
  <sheetFormatPr defaultColWidth="8.83984375" defaultRowHeight="15" zeroHeight="false" outlineLevelRow="0" outlineLevelCol="0"/>
  <cols>
    <col collapsed="false" customWidth="true" hidden="false" outlineLevel="0" max="1" min="1" style="1" width="12.92"/>
    <col collapsed="false" customWidth="true" hidden="false" outlineLevel="0" max="6" min="2" style="1" width="11.69"/>
    <col collapsed="false" customWidth="true" hidden="false" outlineLevel="0" max="7" min="7" style="1" width="18.33"/>
    <col collapsed="false" customWidth="true" hidden="false" outlineLevel="0" max="64" min="8" style="0" width="10.83"/>
  </cols>
  <sheetData>
    <row r="1" customFormat="false" ht="13.8" hidden="false" customHeight="false" outlineLevel="0" collapsed="false">
      <c r="A1" s="0"/>
      <c r="B1" s="0"/>
      <c r="C1" s="2"/>
      <c r="D1" s="0"/>
      <c r="E1" s="0"/>
      <c r="F1" s="0"/>
      <c r="G1" s="0"/>
    </row>
    <row r="2" customFormat="false" ht="15" hidden="false" customHeight="false" outlineLevel="0" collapsed="false">
      <c r="A2" s="0"/>
      <c r="B2" s="0"/>
      <c r="C2" s="3" t="s">
        <v>0</v>
      </c>
      <c r="D2" s="3"/>
      <c r="E2" s="3"/>
      <c r="F2" s="3"/>
      <c r="G2" s="3"/>
    </row>
    <row r="3" customFormat="false" ht="14.25" hidden="false" customHeight="false" outlineLevel="0" collapsed="false">
      <c r="A3" s="0"/>
      <c r="B3" s="0"/>
      <c r="C3" s="0"/>
      <c r="D3" s="0"/>
      <c r="E3" s="0"/>
      <c r="F3" s="0"/>
      <c r="G3" s="0"/>
    </row>
    <row r="4" customFormat="false" ht="15" hidden="false" customHeight="false" outlineLevel="0" collapsed="false">
      <c r="A4" s="1" t="s">
        <v>1</v>
      </c>
      <c r="B4" s="1" t="s">
        <v>2</v>
      </c>
      <c r="C4" s="0"/>
      <c r="D4" s="0"/>
      <c r="E4" s="0"/>
      <c r="F4" s="0"/>
      <c r="G4" s="0"/>
    </row>
    <row r="5" customFormat="false" ht="14.25" hidden="false" customHeight="false" outlineLevel="0" collapsed="false">
      <c r="A5" s="0"/>
      <c r="B5" s="0"/>
      <c r="C5" s="0"/>
      <c r="D5" s="0"/>
      <c r="E5" s="0"/>
      <c r="F5" s="0"/>
      <c r="G5" s="0"/>
    </row>
    <row r="8" customFormat="false" ht="15" hidden="false" customHeight="false" outlineLevel="0" collapsed="false">
      <c r="A8" s="0"/>
      <c r="B8" s="0"/>
      <c r="C8" s="4" t="s">
        <v>3</v>
      </c>
      <c r="D8" s="5" t="s">
        <v>4</v>
      </c>
      <c r="E8" s="5"/>
      <c r="F8" s="5"/>
      <c r="G8" s="0"/>
    </row>
    <row r="9" customFormat="false" ht="14.25" hidden="false" customHeight="false" outlineLevel="0" collapsed="false">
      <c r="A9" s="0"/>
      <c r="B9" s="0"/>
      <c r="C9" s="0"/>
      <c r="D9" s="0"/>
      <c r="E9" s="0"/>
      <c r="F9" s="0"/>
      <c r="G9" s="0"/>
    </row>
    <row r="14" customFormat="false" ht="15" hidden="false" customHeight="false" outlineLevel="0" collapsed="false">
      <c r="A14" s="4" t="s">
        <v>5</v>
      </c>
      <c r="B14" s="6" t="s">
        <v>6</v>
      </c>
      <c r="C14" s="6"/>
      <c r="D14" s="6"/>
      <c r="E14" s="6"/>
      <c r="F14" s="6"/>
      <c r="G14" s="6"/>
    </row>
    <row r="15" customFormat="false" ht="15" hidden="false" customHeight="false" outlineLevel="0" collapsed="false">
      <c r="A15" s="4" t="s">
        <v>7</v>
      </c>
      <c r="B15" s="7" t="s">
        <v>8</v>
      </c>
      <c r="C15" s="7"/>
      <c r="D15" s="7"/>
      <c r="E15" s="7"/>
      <c r="F15" s="7"/>
      <c r="G15" s="7"/>
    </row>
    <row r="16" customFormat="false" ht="15" hidden="false" customHeight="false" outlineLevel="0" collapsed="false">
      <c r="A16" s="4" t="s">
        <v>9</v>
      </c>
      <c r="B16" s="6" t="s">
        <v>10</v>
      </c>
      <c r="C16" s="6"/>
      <c r="D16" s="6"/>
      <c r="E16" s="6"/>
      <c r="F16" s="6"/>
      <c r="G16" s="6"/>
    </row>
    <row r="17" customFormat="false" ht="15" hidden="false" customHeight="false" outlineLevel="0" collapsed="false">
      <c r="A17" s="0"/>
      <c r="B17" s="0"/>
      <c r="C17" s="0"/>
      <c r="D17" s="0"/>
      <c r="E17" s="0"/>
      <c r="F17" s="0"/>
    </row>
    <row r="18" customFormat="false" ht="15" hidden="false" customHeight="false" outlineLevel="0" collapsed="false">
      <c r="A18" s="0"/>
      <c r="B18" s="0"/>
      <c r="C18" s="0"/>
      <c r="D18" s="0"/>
      <c r="E18" s="0"/>
      <c r="F18" s="0"/>
    </row>
    <row r="19" customFormat="false" ht="15" hidden="false" customHeight="false" outlineLevel="0" collapsed="false">
      <c r="A19" s="3" t="s">
        <v>11</v>
      </c>
      <c r="B19" s="3"/>
      <c r="C19" s="3"/>
      <c r="D19" s="3"/>
      <c r="E19" s="3"/>
      <c r="F19" s="3"/>
    </row>
    <row r="20" customFormat="false" ht="15" hidden="false" customHeight="false" outlineLevel="0" collapsed="false">
      <c r="A20" s="3" t="s">
        <v>12</v>
      </c>
      <c r="B20" s="3"/>
      <c r="C20" s="3"/>
      <c r="D20" s="3"/>
      <c r="E20" s="3"/>
      <c r="F20" s="3"/>
    </row>
    <row r="21" customFormat="false" ht="15" hidden="false" customHeight="false" outlineLevel="0" collapsed="false">
      <c r="A21" s="3" t="s">
        <v>13</v>
      </c>
      <c r="B21" s="3"/>
      <c r="C21" s="3"/>
      <c r="D21" s="3"/>
      <c r="E21" s="3"/>
      <c r="F21" s="3"/>
    </row>
    <row r="22" customFormat="false" ht="14.25" hidden="false" customHeight="false" outlineLevel="0" collapsed="false">
      <c r="A22" s="8" t="s">
        <v>14</v>
      </c>
      <c r="B22" s="8"/>
      <c r="C22" s="8"/>
      <c r="D22" s="8"/>
      <c r="E22" s="8"/>
      <c r="F22" s="8"/>
    </row>
    <row r="23" customFormat="false" ht="15" hidden="false" customHeight="false" outlineLevel="0" collapsed="false">
      <c r="A23" s="0"/>
      <c r="B23" s="0"/>
      <c r="C23" s="0"/>
      <c r="E23" s="0"/>
      <c r="F23" s="0"/>
    </row>
    <row r="24" customFormat="false" ht="15" hidden="false" customHeight="false" outlineLevel="0" collapsed="false">
      <c r="A24" s="0"/>
      <c r="B24" s="0"/>
      <c r="C24" s="0"/>
      <c r="E24" s="0"/>
      <c r="F24" s="0"/>
    </row>
    <row r="25" customFormat="false" ht="15" hidden="false" customHeight="false" outlineLevel="0" collapsed="false">
      <c r="A25" s="0"/>
      <c r="B25" s="0"/>
      <c r="C25" s="0"/>
      <c r="E25" s="0"/>
      <c r="F25" s="0"/>
    </row>
    <row r="26" customFormat="false" ht="15" hidden="false" customHeight="false" outlineLevel="0" collapsed="false">
      <c r="A26" s="0"/>
      <c r="B26" s="0"/>
      <c r="C26" s="0"/>
      <c r="E26" s="0"/>
      <c r="F26" s="0"/>
    </row>
    <row r="27" customFormat="false" ht="15" hidden="false" customHeight="false" outlineLevel="0" collapsed="false">
      <c r="A27" s="9"/>
      <c r="B27" s="9"/>
      <c r="C27" s="9"/>
      <c r="E27" s="0"/>
      <c r="F27" s="0"/>
    </row>
    <row r="28" customFormat="false" ht="15" hidden="false" customHeight="false" outlineLevel="0" collapsed="false">
      <c r="A28" s="10" t="s">
        <v>15</v>
      </c>
      <c r="B28" s="9"/>
      <c r="C28" s="9"/>
      <c r="E28" s="0"/>
      <c r="F28" s="0"/>
    </row>
    <row r="29" customFormat="false" ht="25.35" hidden="false" customHeight="true" outlineLevel="0" collapsed="false">
      <c r="A29" s="11" t="s">
        <v>16</v>
      </c>
      <c r="B29" s="11"/>
      <c r="C29" s="11"/>
      <c r="E29" s="4" t="s">
        <v>17</v>
      </c>
      <c r="F29" s="4"/>
    </row>
    <row r="30" customFormat="false" ht="15" hidden="false" customHeight="false" outlineLevel="0" collapsed="false">
      <c r="A30" s="9"/>
      <c r="B30" s="9"/>
      <c r="C30" s="9"/>
      <c r="E30" s="0"/>
      <c r="F30" s="0"/>
    </row>
    <row r="31" customFormat="false" ht="15" hidden="false" customHeight="false" outlineLevel="0" collapsed="false">
      <c r="A31" s="9"/>
      <c r="B31" s="9"/>
      <c r="C31" s="9"/>
      <c r="E31" s="0"/>
      <c r="F31" s="0"/>
    </row>
    <row r="32" customFormat="false" ht="15" hidden="false" customHeight="false" outlineLevel="0" collapsed="false">
      <c r="A32" s="9"/>
      <c r="B32" s="9"/>
      <c r="C32" s="9"/>
      <c r="E32" s="0"/>
      <c r="F32" s="0"/>
    </row>
    <row r="33" customFormat="false" ht="15" hidden="false" customHeight="false" outlineLevel="0" collapsed="false">
      <c r="A33" s="9"/>
      <c r="B33" s="9"/>
      <c r="C33" s="9"/>
      <c r="E33" s="0"/>
      <c r="F33" s="0"/>
    </row>
    <row r="34" customFormat="false" ht="15" hidden="false" customHeight="false" outlineLevel="0" collapsed="false">
      <c r="A34" s="10" t="s">
        <v>18</v>
      </c>
      <c r="B34" s="9"/>
      <c r="C34" s="9"/>
      <c r="E34" s="0"/>
      <c r="F34" s="0"/>
    </row>
    <row r="35" customFormat="false" ht="13.9" hidden="false" customHeight="true" outlineLevel="0" collapsed="false">
      <c r="A35" s="11" t="s">
        <v>19</v>
      </c>
      <c r="B35" s="11"/>
      <c r="C35" s="11"/>
      <c r="E35" s="4" t="s">
        <v>20</v>
      </c>
      <c r="F35" s="4"/>
    </row>
  </sheetData>
  <mergeCells count="10">
    <mergeCell ref="C2:G2"/>
    <mergeCell ref="D8:F8"/>
    <mergeCell ref="B14:G14"/>
    <mergeCell ref="B15:G15"/>
    <mergeCell ref="B16:G16"/>
    <mergeCell ref="A19:F19"/>
    <mergeCell ref="A20:F20"/>
    <mergeCell ref="A21:F21"/>
    <mergeCell ref="A29:C29"/>
    <mergeCell ref="A35:C35"/>
  </mergeCells>
  <printOptions headings="false" gridLines="false" gridLinesSet="true" horizontalCentered="false" verticalCentered="false"/>
  <pageMargins left="0.605555555555555" right="0.290277777777778" top="1.18125" bottom="1.18125" header="0.511805555555555" footer="0.511805555555555"/>
  <pageSetup paperSize="9" scale="83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true" showOutlineSymbols="true" defaultGridColor="true" view="normal" topLeftCell="A16" colorId="64" zoomScale="100" zoomScaleNormal="100" zoomScalePageLayoutView="100" workbookViewId="0">
      <pane xSplit="5" ySplit="0" topLeftCell="F16" activePane="topRight" state="frozen"/>
      <selection pane="topLeft" activeCell="A16" activeCellId="0" sqref="A16"/>
      <selection pane="topRight" activeCell="A31" activeCellId="0" sqref="A31"/>
    </sheetView>
  </sheetViews>
  <sheetFormatPr defaultColWidth="13.7734375" defaultRowHeight="15" zeroHeight="false" outlineLevelRow="0" outlineLevelCol="0"/>
  <cols>
    <col collapsed="false" customWidth="true" hidden="false" outlineLevel="0" max="1" min="1" style="12" width="21.53"/>
    <col collapsed="false" customWidth="true" hidden="false" outlineLevel="0" max="2" min="2" style="12" width="12.84"/>
    <col collapsed="false" customWidth="true" hidden="false" outlineLevel="0" max="3" min="3" style="12" width="16.98"/>
    <col collapsed="false" customWidth="true" hidden="false" outlineLevel="0" max="4" min="4" style="12" width="9.47"/>
    <col collapsed="false" customWidth="true" hidden="false" outlineLevel="0" max="5" min="5" style="13" width="21.04"/>
    <col collapsed="false" customWidth="false" hidden="false" outlineLevel="0" max="1024" min="6" style="12" width="13.78"/>
  </cols>
  <sheetData>
    <row r="1" customFormat="false" ht="13.9" hidden="false" customHeight="true" outlineLevel="0" collapsed="false">
      <c r="A1" s="14" t="s">
        <v>21</v>
      </c>
      <c r="B1" s="14"/>
      <c r="C1" s="14"/>
      <c r="D1" s="14"/>
      <c r="E1" s="14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5" hidden="false" customHeight="false" outlineLevel="0" collapsed="false">
      <c r="A2" s="15" t="str">
        <f aca="false">'контрол лист'!A2</f>
        <v>01.01.2022 - 31.01.2022</v>
      </c>
      <c r="B2" s="15"/>
      <c r="C2" s="16"/>
      <c r="D2" s="16"/>
      <c r="E2" s="16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" hidden="false" customHeight="false" outlineLevel="0" collapsed="false">
      <c r="A3" s="17" t="s">
        <v>5</v>
      </c>
      <c r="B3" s="17" t="s">
        <v>6</v>
      </c>
      <c r="C3" s="17"/>
      <c r="D3" s="17"/>
      <c r="E3" s="17"/>
      <c r="F3" s="0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5" hidden="false" customHeight="false" outlineLevel="0" collapsed="false">
      <c r="A4" s="17" t="s">
        <v>7</v>
      </c>
      <c r="B4" s="18" t="s">
        <v>8</v>
      </c>
      <c r="C4" s="18"/>
      <c r="D4" s="18"/>
      <c r="E4" s="18"/>
      <c r="F4" s="0"/>
      <c r="G4" s="0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5" hidden="false" customHeight="false" outlineLevel="0" collapsed="false">
      <c r="A5" s="17" t="s">
        <v>9</v>
      </c>
      <c r="B5" s="18" t="s">
        <v>22</v>
      </c>
      <c r="C5" s="18"/>
      <c r="D5" s="18"/>
      <c r="E5" s="18"/>
      <c r="F5" s="0"/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38.1" hidden="false" customHeight="true" outlineLevel="0" collapsed="false">
      <c r="A6" s="19" t="s">
        <v>23</v>
      </c>
      <c r="B6" s="19"/>
      <c r="C6" s="19"/>
      <c r="D6" s="19"/>
      <c r="E6" s="19"/>
      <c r="F6" s="0"/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0.25" hidden="false" customHeight="true" outlineLevel="0" collapsed="false">
      <c r="A7" s="20" t="str">
        <f aca="false">Обложка!D8</f>
        <v>01.01.2022 - 31.01.2022</v>
      </c>
      <c r="B7" s="20"/>
      <c r="C7" s="20"/>
      <c r="D7" s="20"/>
      <c r="E7" s="20"/>
      <c r="F7" s="0"/>
      <c r="G7" s="0"/>
      <c r="H7" s="0"/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4.65" hidden="false" customHeight="true" outlineLevel="0" collapsed="false">
      <c r="A8" s="21" t="s">
        <v>24</v>
      </c>
      <c r="B8" s="21"/>
      <c r="C8" s="21"/>
      <c r="D8" s="21"/>
      <c r="E8" s="22" t="str">
        <f aca="false">Обложка!B4</f>
        <v>№259 от 26.01.2017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5.9" hidden="false" customHeight="true" outlineLevel="0" collapsed="false">
      <c r="A9" s="21" t="s">
        <v>25</v>
      </c>
      <c r="B9" s="21"/>
      <c r="C9" s="21"/>
      <c r="D9" s="21"/>
      <c r="E9" s="21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s="26" customFormat="true" ht="14.25" hidden="false" customHeight="true" outlineLevel="0" collapsed="false">
      <c r="A10" s="24" t="s">
        <v>26</v>
      </c>
      <c r="B10" s="24"/>
      <c r="C10" s="24"/>
      <c r="D10" s="24"/>
      <c r="E10" s="24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</row>
    <row r="11" customFormat="false" ht="14.25" hidden="false" customHeight="true" outlineLevel="0" collapsed="false">
      <c r="A11" s="27" t="s">
        <v>27</v>
      </c>
      <c r="B11" s="27"/>
      <c r="C11" s="27"/>
      <c r="D11" s="28" t="s">
        <v>28</v>
      </c>
      <c r="E11" s="28" t="n">
        <v>3200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4.25" hidden="false" customHeight="true" outlineLevel="0" collapsed="false">
      <c r="A12" s="27" t="s">
        <v>29</v>
      </c>
      <c r="B12" s="27"/>
      <c r="C12" s="27"/>
      <c r="D12" s="28" t="s">
        <v>30</v>
      </c>
      <c r="E12" s="28" t="n">
        <f aca="false">D16</f>
        <v>45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s="26" customFormat="true" ht="14.25" hidden="false" customHeight="true" outlineLevel="0" collapsed="false">
      <c r="A13" s="24" t="s">
        <v>31</v>
      </c>
      <c r="B13" s="24"/>
      <c r="C13" s="24"/>
      <c r="D13" s="24"/>
      <c r="E13" s="24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</row>
    <row r="14" customFormat="false" ht="14.25" hidden="false" customHeight="true" outlineLevel="0" collapsed="false">
      <c r="A14" s="27" t="s">
        <v>32</v>
      </c>
      <c r="B14" s="27"/>
      <c r="C14" s="27"/>
      <c r="D14" s="28" t="s">
        <v>28</v>
      </c>
      <c r="E14" s="28" t="n">
        <v>2000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s="26" customFormat="true" ht="12.75" hidden="false" customHeight="false" outlineLevel="0" collapsed="false">
      <c r="A15" s="24" t="s">
        <v>33</v>
      </c>
      <c r="B15" s="24"/>
      <c r="C15" s="24"/>
      <c r="D15" s="24"/>
      <c r="E15" s="24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</row>
    <row r="16" customFormat="false" ht="34.35" hidden="false" customHeight="true" outlineLevel="0" collapsed="false">
      <c r="A16" s="29" t="str">
        <f aca="false">'контрол лист'!A45</f>
        <v>Итого средств учета в помещениях</v>
      </c>
      <c r="B16" s="29" t="str">
        <f aca="false">'контрол лист'!B45</f>
        <v>3 контур</v>
      </c>
      <c r="C16" s="30" t="str">
        <f aca="false">'контрол лист'!C45</f>
        <v>КИУ</v>
      </c>
      <c r="D16" s="30" t="n">
        <f aca="false">'контрол лист'!F45</f>
        <v>45</v>
      </c>
      <c r="E16" s="24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23.65" hidden="false" customHeight="true" outlineLevel="0" collapsed="false">
      <c r="A17" s="29" t="str">
        <f aca="false">'контрол лист'!A46</f>
        <v>Итого средств учета вдоль периметра зданий</v>
      </c>
      <c r="B17" s="29" t="str">
        <f aca="false">'контрол лист'!B46</f>
        <v>2 контур</v>
      </c>
      <c r="C17" s="30" t="str">
        <f aca="false">'контрол лист'!C46</f>
        <v>КИУ</v>
      </c>
      <c r="D17" s="30" t="n">
        <f aca="false">'контрол лист'!F46</f>
        <v>23</v>
      </c>
      <c r="E17" s="24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27.2" hidden="false" customHeight="true" outlineLevel="0" collapsed="false">
      <c r="A18" s="29" t="str">
        <f aca="false">'контрол лист'!A47</f>
        <v>Итого средств учета вдоль периметра забора</v>
      </c>
      <c r="B18" s="29" t="str">
        <f aca="false">'контрол лист'!B47</f>
        <v>1 контур</v>
      </c>
      <c r="C18" s="30" t="str">
        <f aca="false">'контрол лист'!C47</f>
        <v>КИУ</v>
      </c>
      <c r="D18" s="30" t="n">
        <f aca="false">'контрол лист'!F47</f>
        <v>32</v>
      </c>
      <c r="E18" s="24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27.2" hidden="false" customHeight="true" outlineLevel="0" collapsed="false">
      <c r="A19" s="29" t="str">
        <f aca="false">'контрол лист'!A48</f>
        <v>Итого средств учета ползающих насекомых</v>
      </c>
      <c r="B19" s="29" t="str">
        <f aca="false">'контрол лист'!B48</f>
        <v>3 контур</v>
      </c>
      <c r="C19" s="30" t="str">
        <f aca="false">'контрол лист'!C48</f>
        <v>ИМ</v>
      </c>
      <c r="D19" s="30" t="n">
        <f aca="false">'контрол лист'!F48</f>
        <v>10</v>
      </c>
      <c r="E19" s="24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14.65" hidden="false" customHeight="true" outlineLevel="0" collapsed="false">
      <c r="A20" s="29" t="str">
        <f aca="false">'контрол лист'!A49</f>
        <v>Итого инсектицидных ламп</v>
      </c>
      <c r="B20" s="29" t="str">
        <f aca="false">'контрол лист'!B49</f>
        <v>3 контур</v>
      </c>
      <c r="C20" s="30" t="str">
        <f aca="false">'контрол лист'!C49</f>
        <v>ИЛ</v>
      </c>
      <c r="D20" s="30" t="n">
        <f aca="false">'контрол лист'!F49</f>
        <v>13</v>
      </c>
      <c r="E20" s="24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s="26" customFormat="true" ht="14.85" hidden="false" customHeight="true" outlineLevel="0" collapsed="false">
      <c r="A21" s="31" t="s">
        <v>34</v>
      </c>
      <c r="B21" s="31"/>
      <c r="C21" s="31"/>
      <c r="D21" s="31"/>
      <c r="E21" s="31"/>
      <c r="F21" s="25"/>
      <c r="G21" s="23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</row>
    <row r="22" s="34" customFormat="true" ht="55.5" hidden="false" customHeight="false" outlineLevel="0" collapsed="false">
      <c r="A22" s="32" t="s">
        <v>35</v>
      </c>
      <c r="B22" s="29" t="s">
        <v>36</v>
      </c>
      <c r="C22" s="19" t="s">
        <v>37</v>
      </c>
      <c r="D22" s="30" t="s">
        <v>38</v>
      </c>
      <c r="E22" s="30" t="s">
        <v>39</v>
      </c>
      <c r="F22" s="33"/>
      <c r="G22" s="2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</row>
    <row r="23" customFormat="false" ht="54" hidden="false" customHeight="true" outlineLevel="0" collapsed="false">
      <c r="A23" s="35" t="s">
        <v>40</v>
      </c>
      <c r="B23" s="29" t="s">
        <v>41</v>
      </c>
      <c r="C23" s="29" t="s">
        <v>42</v>
      </c>
      <c r="D23" s="30" t="s">
        <v>38</v>
      </c>
      <c r="E23" s="30" t="s">
        <v>39</v>
      </c>
      <c r="F23" s="33"/>
      <c r="G23" s="2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s="26" customFormat="true" ht="14.65" hidden="false" customHeight="true" outlineLevel="0" collapsed="false">
      <c r="A24" s="36" t="s">
        <v>43</v>
      </c>
      <c r="B24" s="36"/>
      <c r="C24" s="36"/>
      <c r="D24" s="36"/>
      <c r="E24" s="36"/>
      <c r="F24" s="25"/>
      <c r="G24" s="23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</row>
    <row r="25" customFormat="false" ht="14.25" hidden="false" customHeight="false" outlineLevel="0" collapsed="false">
      <c r="A25" s="27" t="s">
        <v>27</v>
      </c>
      <c r="B25" s="27"/>
      <c r="C25" s="27"/>
      <c r="D25" s="28" t="s">
        <v>28</v>
      </c>
      <c r="E25" s="28" t="n">
        <f aca="false">E11</f>
        <v>3200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</row>
    <row r="26" customFormat="false" ht="14.25" hidden="false" customHeight="false" outlineLevel="0" collapsed="false">
      <c r="A26" s="27" t="s">
        <v>44</v>
      </c>
      <c r="B26" s="27"/>
      <c r="C26" s="27"/>
      <c r="D26" s="28" t="s">
        <v>30</v>
      </c>
      <c r="E26" s="28" t="n">
        <v>13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</row>
    <row r="27" customFormat="false" ht="15" hidden="false" customHeight="false" outlineLevel="0" collapsed="false">
      <c r="A27" s="37" t="s">
        <v>45</v>
      </c>
      <c r="B27" s="37"/>
      <c r="C27" s="37"/>
      <c r="D27" s="38" t="s">
        <v>30</v>
      </c>
      <c r="E27" s="38" t="n">
        <v>10</v>
      </c>
    </row>
    <row r="28" customFormat="false" ht="15" hidden="false" customHeight="false" outlineLevel="0" collapsed="false">
      <c r="A28" s="39"/>
      <c r="B28" s="40"/>
      <c r="D28" s="0"/>
      <c r="E28" s="0"/>
    </row>
    <row r="29" customFormat="false" ht="13.8" hidden="false" customHeight="false" outlineLevel="0" collapsed="false">
      <c r="A29" s="41" t="s">
        <v>46</v>
      </c>
      <c r="B29" s="42"/>
      <c r="C29" s="42"/>
      <c r="D29" s="42"/>
      <c r="E29" s="43"/>
      <c r="F29" s="43"/>
      <c r="G29" s="44"/>
      <c r="H29" s="44"/>
      <c r="I29" s="44"/>
      <c r="J29" s="42"/>
      <c r="K29" s="42"/>
      <c r="L29" s="45"/>
    </row>
    <row r="30" customFormat="false" ht="13.8" hidden="false" customHeight="true" outlineLevel="0" collapsed="false">
      <c r="A30" s="46" t="s">
        <v>47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</row>
    <row r="31" customFormat="false" ht="23.5" hidden="false" customHeight="true" outlineLevel="0" collapsed="false">
      <c r="A31" s="46" t="s">
        <v>48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</row>
    <row r="32" s="12" customFormat="true" ht="15" hidden="false" customHeight="false" outlineLevel="0" collapsed="false">
      <c r="A32" s="12" t="str">
        <f aca="false">Обложка!A28</f>
        <v>Составил:</v>
      </c>
      <c r="D32" s="0"/>
    </row>
    <row r="33" customFormat="false" ht="15" hidden="false" customHeight="false" outlineLevel="0" collapsed="false">
      <c r="A33" s="12" t="str">
        <f aca="false">Обложка!A29</f>
        <v>Специалист по пест контролю ООО «Альфадез»</v>
      </c>
      <c r="D33" s="12" t="str">
        <f aca="false">Обложка!E29</f>
        <v>Руденко В.Н.</v>
      </c>
    </row>
    <row r="34" customFormat="false" ht="15" hidden="false" customHeight="false" outlineLevel="0" collapsed="false">
      <c r="A34" s="0"/>
      <c r="D34" s="0"/>
    </row>
    <row r="35" customFormat="false" ht="15" hidden="false" customHeight="false" outlineLevel="0" collapsed="false">
      <c r="A35" s="12" t="str">
        <f aca="false">Обложка!A34</f>
        <v>Согласовано:</v>
      </c>
      <c r="D35" s="0"/>
    </row>
    <row r="36" customFormat="false" ht="15" hidden="false" customHeight="false" outlineLevel="0" collapsed="false">
      <c r="A36" s="12" t="str">
        <f aca="false">Обложка!A35</f>
        <v>Начальник Производства</v>
      </c>
      <c r="D36" s="4" t="s">
        <v>20</v>
      </c>
    </row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2">
    <mergeCell ref="A1:E1"/>
    <mergeCell ref="A2:B2"/>
    <mergeCell ref="B3:E3"/>
    <mergeCell ref="B4:E4"/>
    <mergeCell ref="B5:E5"/>
    <mergeCell ref="A6:E6"/>
    <mergeCell ref="A7:E7"/>
    <mergeCell ref="A8:D8"/>
    <mergeCell ref="A9:E9"/>
    <mergeCell ref="A10:E10"/>
    <mergeCell ref="A11:C11"/>
    <mergeCell ref="A12:C12"/>
    <mergeCell ref="A13:E13"/>
    <mergeCell ref="A14:C14"/>
    <mergeCell ref="A15:E15"/>
    <mergeCell ref="A21:E21"/>
    <mergeCell ref="A24:E24"/>
    <mergeCell ref="A25:C25"/>
    <mergeCell ref="A26:C26"/>
    <mergeCell ref="A27:C27"/>
    <mergeCell ref="A30:L30"/>
    <mergeCell ref="A31:E31"/>
  </mergeCells>
  <printOptions headings="false" gridLines="false" gridLinesSet="true" horizontalCentered="false" verticalCentered="false"/>
  <pageMargins left="0.48125" right="0.39375" top="0.590277777777778" bottom="1.00763888888889" header="0.511805555555555" footer="0.511805555555555"/>
  <pageSetup paperSize="77" scale="100" fitToWidth="1" fitToHeight="1" pageOrder="overThenDown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V1048576"/>
  <sheetViews>
    <sheetView showFormulas="false" showGridLines="true" showRowColHeaders="true" showZeros="true" rightToLeft="false" tabSelected="false" showOutlineSymbols="true" defaultGridColor="true" view="normal" topLeftCell="A16" colorId="64" zoomScale="100" zoomScaleNormal="100" zoomScalePageLayoutView="100" workbookViewId="0">
      <selection pane="topLeft" activeCell="F37" activeCellId="0" sqref="F37"/>
    </sheetView>
  </sheetViews>
  <sheetFormatPr defaultColWidth="11.7890625" defaultRowHeight="14.25" zeroHeight="false" outlineLevelRow="0" outlineLevelCol="0"/>
  <cols>
    <col collapsed="false" customWidth="true" hidden="false" outlineLevel="0" max="1" min="1" style="47" width="6.13"/>
    <col collapsed="false" customWidth="true" hidden="false" outlineLevel="0" max="2" min="2" style="47" width="18.83"/>
    <col collapsed="false" customWidth="true" hidden="false" outlineLevel="0" max="3" min="3" style="47" width="8.74"/>
    <col collapsed="false" customWidth="true" hidden="false" outlineLevel="0" max="4" min="4" style="47" width="5.29"/>
    <col collapsed="false" customWidth="true" hidden="true" outlineLevel="0" max="5" min="5" style="47" width="10.5"/>
    <col collapsed="false" customWidth="true" hidden="false" outlineLevel="0" max="6" min="6" style="47" width="24.12"/>
    <col collapsed="false" customWidth="true" hidden="false" outlineLevel="0" max="7" min="7" style="47" width="24.27"/>
    <col collapsed="false" customWidth="false" hidden="false" outlineLevel="0" max="1024" min="8" style="48" width="11.8"/>
  </cols>
  <sheetData>
    <row r="1" customFormat="false" ht="13.5" hidden="false" customHeight="true" outlineLevel="0" collapsed="false">
      <c r="A1" s="49" t="s">
        <v>12</v>
      </c>
      <c r="B1" s="49"/>
      <c r="C1" s="49"/>
      <c r="D1" s="49"/>
      <c r="E1" s="49"/>
      <c r="F1" s="49"/>
      <c r="G1" s="49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</row>
    <row r="2" customFormat="false" ht="14.25" hidden="false" customHeight="false" outlineLevel="0" collapsed="false">
      <c r="A2" s="50" t="str">
        <f aca="false">Обложка!D8</f>
        <v>01.01.2022 - 31.01.2022</v>
      </c>
      <c r="B2" s="50"/>
      <c r="C2" s="50"/>
      <c r="D2" s="51"/>
      <c r="E2" s="51"/>
      <c r="F2" s="51"/>
      <c r="G2" s="52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</row>
    <row r="3" customFormat="false" ht="13.5" hidden="false" customHeight="true" outlineLevel="0" collapsed="false">
      <c r="A3" s="53" t="s">
        <v>49</v>
      </c>
      <c r="B3" s="54" t="s">
        <v>50</v>
      </c>
      <c r="C3" s="54"/>
      <c r="D3" s="54"/>
      <c r="E3" s="54" t="s">
        <v>51</v>
      </c>
      <c r="F3" s="54" t="s">
        <v>51</v>
      </c>
      <c r="G3" s="54" t="s">
        <v>43</v>
      </c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</row>
    <row r="4" customFormat="false" ht="13.5" hidden="false" customHeight="true" outlineLevel="0" collapsed="false">
      <c r="A4" s="49" t="s">
        <v>52</v>
      </c>
      <c r="B4" s="49"/>
      <c r="C4" s="49"/>
      <c r="D4" s="49"/>
      <c r="E4" s="49"/>
      <c r="F4" s="49"/>
      <c r="G4" s="49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</row>
    <row r="5" customFormat="false" ht="13.5" hidden="false" customHeight="true" outlineLevel="0" collapsed="false">
      <c r="A5" s="53" t="s">
        <v>53</v>
      </c>
      <c r="B5" s="55" t="s">
        <v>54</v>
      </c>
      <c r="C5" s="55"/>
      <c r="D5" s="55"/>
      <c r="E5" s="54"/>
      <c r="F5" s="54" t="n">
        <v>3200</v>
      </c>
      <c r="G5" s="54" t="n">
        <v>3200</v>
      </c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</row>
    <row r="6" customFormat="false" ht="12.75" hidden="false" customHeight="true" outlineLevel="0" collapsed="false">
      <c r="A6" s="56" t="s">
        <v>55</v>
      </c>
      <c r="B6" s="56"/>
      <c r="C6" s="56"/>
      <c r="D6" s="56"/>
      <c r="E6" s="56"/>
      <c r="F6" s="56"/>
      <c r="G6" s="56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  <c r="IT6" s="57"/>
      <c r="IU6" s="57"/>
      <c r="IV6" s="57"/>
    </row>
    <row r="7" customFormat="false" ht="12.75" hidden="false" customHeight="true" outlineLevel="0" collapsed="false">
      <c r="A7" s="58" t="s">
        <v>56</v>
      </c>
      <c r="B7" s="59" t="s">
        <v>57</v>
      </c>
      <c r="C7" s="59"/>
      <c r="D7" s="59"/>
      <c r="E7" s="60" t="e">
        <f aca="false">E11+E12</f>
        <v>#VALUE!</v>
      </c>
      <c r="F7" s="60" t="n">
        <f aca="false">'контрол лист'!F45+'контрол лист'!F46+'контрол лист'!F47</f>
        <v>100</v>
      </c>
      <c r="G7" s="57" t="n">
        <f aca="false">'контрол лист'!F48+'контрол лист'!F49</f>
        <v>23</v>
      </c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  <c r="IT7" s="57"/>
      <c r="IU7" s="57"/>
      <c r="IV7" s="57"/>
    </row>
    <row r="8" customFormat="false" ht="13.9" hidden="false" customHeight="true" outlineLevel="0" collapsed="false">
      <c r="A8" s="61" t="s">
        <v>58</v>
      </c>
      <c r="B8" s="59" t="s">
        <v>59</v>
      </c>
      <c r="C8" s="59"/>
      <c r="D8" s="55"/>
      <c r="E8" s="54" t="n">
        <v>0</v>
      </c>
      <c r="F8" s="54" t="n">
        <v>12</v>
      </c>
      <c r="G8" s="57" t="n">
        <v>0</v>
      </c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  <c r="IR8" s="57"/>
      <c r="IS8" s="57"/>
      <c r="IT8" s="57"/>
      <c r="IU8" s="57"/>
      <c r="IV8" s="57"/>
    </row>
    <row r="9" customFormat="false" ht="28.15" hidden="false" customHeight="true" outlineLevel="0" collapsed="false">
      <c r="A9" s="61" t="s">
        <v>60</v>
      </c>
      <c r="B9" s="55" t="s">
        <v>61</v>
      </c>
      <c r="C9" s="55"/>
      <c r="D9" s="55"/>
      <c r="E9" s="62" t="e">
        <f aca="false">100-E8*100/E5</f>
        <v>#DIV/0!</v>
      </c>
      <c r="F9" s="62" t="n">
        <f aca="false">100-F8*100/F5</f>
        <v>99.625</v>
      </c>
      <c r="G9" s="62" t="n">
        <f aca="false">100-G8*100/G5</f>
        <v>100</v>
      </c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  <c r="IR9" s="57"/>
      <c r="IS9" s="57"/>
      <c r="IT9" s="57"/>
      <c r="IU9" s="57"/>
      <c r="IV9" s="57"/>
    </row>
    <row r="10" customFormat="false" ht="18.4" hidden="false" customHeight="true" outlineLevel="0" collapsed="false">
      <c r="A10" s="49" t="s">
        <v>62</v>
      </c>
      <c r="B10" s="49"/>
      <c r="C10" s="49"/>
      <c r="D10" s="49"/>
      <c r="E10" s="49"/>
      <c r="F10" s="49"/>
      <c r="G10" s="49"/>
    </row>
    <row r="11" customFormat="false" ht="86.85" hidden="false" customHeight="true" outlineLevel="0" collapsed="false">
      <c r="A11" s="53" t="s">
        <v>63</v>
      </c>
      <c r="B11" s="55" t="s">
        <v>64</v>
      </c>
      <c r="C11" s="55"/>
      <c r="D11" s="55"/>
      <c r="E11" s="55" t="s">
        <v>65</v>
      </c>
      <c r="F11" s="55" t="s">
        <v>65</v>
      </c>
      <c r="G11" s="55" t="s">
        <v>66</v>
      </c>
    </row>
    <row r="12" customFormat="false" ht="67.5" hidden="false" customHeight="true" outlineLevel="0" collapsed="false">
      <c r="A12" s="53" t="s">
        <v>67</v>
      </c>
      <c r="B12" s="55" t="s">
        <v>68</v>
      </c>
      <c r="C12" s="55"/>
      <c r="D12" s="55"/>
      <c r="E12" s="55" t="s">
        <v>69</v>
      </c>
      <c r="F12" s="55" t="s">
        <v>69</v>
      </c>
      <c r="G12" s="55" t="s">
        <v>70</v>
      </c>
    </row>
    <row r="13" customFormat="false" ht="31.15" hidden="false" customHeight="true" outlineLevel="0" collapsed="false">
      <c r="A13" s="53" t="s">
        <v>71</v>
      </c>
      <c r="B13" s="55" t="str">
        <f aca="false">'контрол лист'!A45</f>
        <v>Итого средств учета в помещениях</v>
      </c>
      <c r="C13" s="55" t="str">
        <f aca="false">'контрол лист'!B45</f>
        <v>3 контур</v>
      </c>
      <c r="D13" s="55" t="str">
        <f aca="false">'контрол лист'!C45</f>
        <v>КИУ</v>
      </c>
      <c r="E13" s="54"/>
      <c r="F13" s="54" t="n">
        <f aca="false">'контрол лист'!F45</f>
        <v>45</v>
      </c>
      <c r="G13" s="54" t="s">
        <v>72</v>
      </c>
    </row>
    <row r="14" customFormat="false" ht="33.95" hidden="false" customHeight="true" outlineLevel="0" collapsed="false">
      <c r="A14" s="53" t="s">
        <v>73</v>
      </c>
      <c r="B14" s="55" t="str">
        <f aca="false">'контрол лист'!A46</f>
        <v>Итого средств учета вдоль периметра зданий</v>
      </c>
      <c r="C14" s="55" t="str">
        <f aca="false">'контрол лист'!B46</f>
        <v>2 контур</v>
      </c>
      <c r="D14" s="55" t="str">
        <f aca="false">'контрол лист'!C46</f>
        <v>КИУ</v>
      </c>
      <c r="E14" s="54"/>
      <c r="F14" s="54" t="n">
        <f aca="false">'контрол лист'!F46</f>
        <v>23</v>
      </c>
      <c r="G14" s="54" t="s">
        <v>72</v>
      </c>
    </row>
    <row r="15" customFormat="false" ht="34.5" hidden="false" customHeight="true" outlineLevel="0" collapsed="false">
      <c r="A15" s="53" t="s">
        <v>74</v>
      </c>
      <c r="B15" s="55" t="str">
        <f aca="false">'контрол лист'!A48</f>
        <v>Итого средств учета ползающих насекомых</v>
      </c>
      <c r="C15" s="55" t="str">
        <f aca="false">'контрол лист'!B48</f>
        <v>3 контур</v>
      </c>
      <c r="D15" s="55" t="s">
        <v>75</v>
      </c>
      <c r="E15" s="54"/>
      <c r="F15" s="54" t="s">
        <v>72</v>
      </c>
      <c r="G15" s="54" t="n">
        <v>10</v>
      </c>
    </row>
    <row r="16" customFormat="false" ht="35.25" hidden="false" customHeight="true" outlineLevel="0" collapsed="false">
      <c r="A16" s="53" t="s">
        <v>76</v>
      </c>
      <c r="B16" s="55" t="str">
        <f aca="false">'контрол лист'!A47</f>
        <v>Итого средств учета вдоль периметра забора</v>
      </c>
      <c r="C16" s="55" t="str">
        <f aca="false">'контрол лист'!B47</f>
        <v>1 контур</v>
      </c>
      <c r="D16" s="55" t="str">
        <f aca="false">'контрол лист'!C47</f>
        <v>КИУ</v>
      </c>
      <c r="E16" s="54"/>
      <c r="F16" s="54" t="n">
        <f aca="false">'контрол лист'!F47</f>
        <v>32</v>
      </c>
      <c r="G16" s="54" t="s">
        <v>72</v>
      </c>
    </row>
    <row r="17" customFormat="false" ht="29.1" hidden="false" customHeight="true" outlineLevel="0" collapsed="false">
      <c r="A17" s="53" t="s">
        <v>77</v>
      </c>
      <c r="B17" s="55" t="str">
        <f aca="false">'контрол лист'!A49</f>
        <v>Итого инсектицидных ламп</v>
      </c>
      <c r="C17" s="55" t="str">
        <f aca="false">'контрол лист'!B49</f>
        <v>3 контур</v>
      </c>
      <c r="D17" s="55" t="str">
        <f aca="false">'контрол лист'!C49</f>
        <v>ИЛ</v>
      </c>
      <c r="E17" s="54"/>
      <c r="F17" s="54" t="s">
        <v>72</v>
      </c>
      <c r="G17" s="54" t="n">
        <v>13</v>
      </c>
    </row>
    <row r="18" customFormat="false" ht="13.5" hidden="false" customHeight="true" outlineLevel="0" collapsed="false">
      <c r="A18" s="53" t="s">
        <v>78</v>
      </c>
      <c r="B18" s="53"/>
      <c r="C18" s="53"/>
      <c r="D18" s="53"/>
      <c r="E18" s="54"/>
      <c r="F18" s="54" t="n">
        <f aca="false">SUM(F13:F17)</f>
        <v>100</v>
      </c>
      <c r="G18" s="54" t="n">
        <v>23</v>
      </c>
    </row>
    <row r="19" customFormat="false" ht="13.5" hidden="false" customHeight="true" outlineLevel="0" collapsed="false">
      <c r="A19" s="63" t="s">
        <v>79</v>
      </c>
      <c r="B19" s="63"/>
      <c r="C19" s="63"/>
      <c r="D19" s="63"/>
      <c r="E19" s="63"/>
      <c r="F19" s="63"/>
      <c r="G19" s="63"/>
    </row>
    <row r="20" customFormat="false" ht="25" hidden="false" customHeight="true" outlineLevel="0" collapsed="false">
      <c r="A20" s="53" t="s">
        <v>80</v>
      </c>
      <c r="B20" s="55" t="s">
        <v>81</v>
      </c>
      <c r="C20" s="55"/>
      <c r="D20" s="55"/>
      <c r="E20" s="54" t="s">
        <v>82</v>
      </c>
      <c r="F20" s="54" t="s">
        <v>82</v>
      </c>
      <c r="G20" s="54" t="s">
        <v>82</v>
      </c>
    </row>
    <row r="21" customFormat="false" ht="13.5" hidden="false" customHeight="true" outlineLevel="0" collapsed="false">
      <c r="A21" s="53" t="s">
        <v>83</v>
      </c>
      <c r="B21" s="55" t="s">
        <v>84</v>
      </c>
      <c r="C21" s="55"/>
      <c r="D21" s="55"/>
      <c r="E21" s="54"/>
      <c r="F21" s="54"/>
      <c r="G21" s="54"/>
    </row>
    <row r="22" customFormat="false" ht="13.5" hidden="false" customHeight="true" outlineLevel="0" collapsed="false">
      <c r="A22" s="53" t="s">
        <v>85</v>
      </c>
      <c r="B22" s="55" t="s">
        <v>86</v>
      </c>
      <c r="C22" s="55"/>
      <c r="D22" s="55"/>
      <c r="E22" s="54"/>
      <c r="F22" s="54"/>
      <c r="G22" s="54"/>
    </row>
    <row r="23" customFormat="false" ht="13.5" hidden="false" customHeight="true" outlineLevel="0" collapsed="false">
      <c r="A23" s="49" t="s">
        <v>87</v>
      </c>
      <c r="B23" s="49"/>
      <c r="C23" s="49"/>
      <c r="D23" s="49"/>
      <c r="E23" s="49"/>
      <c r="F23" s="49"/>
      <c r="G23" s="49"/>
    </row>
    <row r="24" customFormat="false" ht="13.5" hidden="false" customHeight="true" outlineLevel="0" collapsed="false">
      <c r="A24" s="64" t="s">
        <v>88</v>
      </c>
      <c r="B24" s="65" t="s">
        <v>89</v>
      </c>
      <c r="C24" s="65"/>
      <c r="D24" s="65"/>
      <c r="E24" s="65"/>
      <c r="F24" s="65"/>
      <c r="G24" s="65"/>
    </row>
    <row r="25" customFormat="false" ht="13.5" hidden="false" customHeight="false" outlineLevel="0" collapsed="false">
      <c r="A25" s="64"/>
      <c r="B25" s="65"/>
      <c r="C25" s="65"/>
      <c r="D25" s="65"/>
      <c r="E25" s="65"/>
      <c r="F25" s="65"/>
      <c r="G25" s="65"/>
    </row>
    <row r="26" customFormat="false" ht="13.5" hidden="false" customHeight="true" outlineLevel="0" collapsed="false">
      <c r="A26" s="64"/>
      <c r="B26" s="65" t="s">
        <v>90</v>
      </c>
      <c r="C26" s="65"/>
      <c r="D26" s="65"/>
      <c r="E26" s="65"/>
      <c r="F26" s="65"/>
      <c r="G26" s="65"/>
    </row>
    <row r="27" customFormat="false" ht="13.5" hidden="false" customHeight="false" outlineLevel="0" collapsed="false">
      <c r="A27" s="64" t="s">
        <v>91</v>
      </c>
      <c r="B27" s="65"/>
      <c r="C27" s="65"/>
      <c r="D27" s="65"/>
      <c r="E27" s="65"/>
      <c r="F27" s="65"/>
      <c r="G27" s="65"/>
    </row>
    <row r="28" customFormat="false" ht="13.5" hidden="false" customHeight="true" outlineLevel="0" collapsed="false">
      <c r="A28" s="64"/>
      <c r="B28" s="65" t="s">
        <v>92</v>
      </c>
      <c r="C28" s="65"/>
      <c r="D28" s="65"/>
      <c r="E28" s="65"/>
      <c r="F28" s="65"/>
      <c r="G28" s="65"/>
    </row>
    <row r="29" customFormat="false" ht="20.5" hidden="false" customHeight="true" outlineLevel="0" collapsed="false">
      <c r="A29" s="64" t="s">
        <v>93</v>
      </c>
      <c r="B29" s="65"/>
      <c r="C29" s="65"/>
      <c r="D29" s="65"/>
      <c r="E29" s="65"/>
      <c r="F29" s="65"/>
      <c r="G29" s="65"/>
    </row>
    <row r="30" customFormat="false" ht="12.75" hidden="false" customHeight="true" outlineLevel="0" collapsed="false">
      <c r="A30" s="66" t="s">
        <v>94</v>
      </c>
      <c r="B30" s="66"/>
      <c r="C30" s="66"/>
      <c r="D30" s="66"/>
      <c r="E30" s="66"/>
      <c r="F30" s="66"/>
      <c r="G30" s="66"/>
    </row>
    <row r="31" customFormat="false" ht="12.75" hidden="false" customHeight="false" outlineLevel="0" collapsed="false">
      <c r="A31" s="66"/>
      <c r="B31" s="66"/>
      <c r="C31" s="66"/>
      <c r="D31" s="66"/>
      <c r="E31" s="66"/>
      <c r="F31" s="66"/>
      <c r="G31" s="66"/>
    </row>
    <row r="32" customFormat="false" ht="13.5" hidden="false" customHeight="false" outlineLevel="0" collapsed="false">
      <c r="A32" s="64"/>
      <c r="B32" s="67" t="str">
        <f aca="false">Обложка!A28</f>
        <v>Составил:</v>
      </c>
      <c r="C32" s="68"/>
      <c r="D32" s="68"/>
      <c r="E32" s="68"/>
      <c r="F32" s="68"/>
      <c r="G32" s="69" t="str">
        <f aca="false">Обложка!E29</f>
        <v>Руденко В.Н.</v>
      </c>
    </row>
    <row r="33" customFormat="false" ht="24" hidden="false" customHeight="false" outlineLevel="0" collapsed="false">
      <c r="A33" s="64"/>
      <c r="B33" s="67" t="str">
        <f aca="false">Обложка!A29</f>
        <v>Специалист по пест контролю ООО «Альфадез»</v>
      </c>
      <c r="C33" s="67"/>
      <c r="D33" s="67"/>
      <c r="E33" s="39"/>
      <c r="F33" s="39"/>
      <c r="G33" s="39"/>
    </row>
    <row r="34" customFormat="false" ht="13.5" hidden="false" customHeight="false" outlineLevel="0" collapsed="false">
      <c r="A34" s="64"/>
      <c r="B34" s="67" t="str">
        <f aca="false">Обложка!A34</f>
        <v>Согласовано:</v>
      </c>
      <c r="C34" s="69"/>
      <c r="D34" s="69"/>
      <c r="E34" s="69"/>
      <c r="F34" s="69"/>
      <c r="G34" s="69"/>
    </row>
    <row r="35" customFormat="false" ht="26.25" hidden="false" customHeight="false" outlineLevel="0" collapsed="false">
      <c r="A35" s="64"/>
      <c r="B35" s="67" t="str">
        <f aca="false">Обложка!A35</f>
        <v>Начальник Производства</v>
      </c>
      <c r="C35" s="70"/>
      <c r="D35" s="70"/>
      <c r="E35" s="69"/>
      <c r="F35" s="69"/>
      <c r="G35" s="71" t="s">
        <v>20</v>
      </c>
    </row>
    <row r="36" customFormat="false" ht="15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6">
    <mergeCell ref="A1:G1"/>
    <mergeCell ref="A2:C2"/>
    <mergeCell ref="B3:D3"/>
    <mergeCell ref="A4:G4"/>
    <mergeCell ref="B5:D5"/>
    <mergeCell ref="A6:G6"/>
    <mergeCell ref="B7:D7"/>
    <mergeCell ref="B8:C8"/>
    <mergeCell ref="B9:D9"/>
    <mergeCell ref="A10:G10"/>
    <mergeCell ref="B11:D11"/>
    <mergeCell ref="B12:D12"/>
    <mergeCell ref="A18:D18"/>
    <mergeCell ref="A19:G19"/>
    <mergeCell ref="B20:D20"/>
    <mergeCell ref="E20:E22"/>
    <mergeCell ref="F20:F22"/>
    <mergeCell ref="G20:G22"/>
    <mergeCell ref="B21:D21"/>
    <mergeCell ref="B22:D22"/>
    <mergeCell ref="A23:G23"/>
    <mergeCell ref="B24:G25"/>
    <mergeCell ref="B26:G27"/>
    <mergeCell ref="B28:G29"/>
    <mergeCell ref="A30:G31"/>
    <mergeCell ref="B33:D33"/>
  </mergeCells>
  <printOptions headings="false" gridLines="false" gridLinesSet="true" horizontalCentered="false" verticalCentered="false"/>
  <pageMargins left="0.627083333333333" right="0.233333333333333" top="0.274305555555556" bottom="0.520138888888889" header="0.511805555555555" footer="0.51180555555555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52"/>
  <sheetViews>
    <sheetView showFormulas="false" showGridLines="true" showRowColHeaders="true" showZeros="true" rightToLeft="false" tabSelected="false" showOutlineSymbols="true" defaultGridColor="true" view="normal" topLeftCell="A26" colorId="64" zoomScale="100" zoomScaleNormal="100" zoomScalePageLayoutView="100" workbookViewId="0">
      <selection pane="topLeft" activeCell="F37" activeCellId="0" sqref="F37"/>
    </sheetView>
  </sheetViews>
  <sheetFormatPr defaultColWidth="8.83984375" defaultRowHeight="13.8" zeroHeight="false" outlineLevelRow="0" outlineLevelCol="0"/>
  <cols>
    <col collapsed="false" customWidth="true" hidden="false" outlineLevel="0" max="1" min="1" style="0" width="4.67"/>
    <col collapsed="false" customWidth="true" hidden="false" outlineLevel="0" max="2" min="2" style="72" width="10.83"/>
    <col collapsed="false" customWidth="true" hidden="false" outlineLevel="0" max="3" min="3" style="73" width="10.83"/>
    <col collapsed="false" customWidth="true" hidden="false" outlineLevel="0" max="4" min="4" style="74" width="7.63"/>
    <col collapsed="false" customWidth="true" hidden="false" outlineLevel="0" max="5" min="5" style="75" width="7.75"/>
    <col collapsed="false" customWidth="true" hidden="false" outlineLevel="0" max="6" min="6" style="75" width="6.03"/>
    <col collapsed="false" customWidth="true" hidden="false" outlineLevel="0" max="8" min="7" style="0" width="10.83"/>
    <col collapsed="false" customWidth="true" hidden="false" outlineLevel="0" max="1024" min="1024" style="0" width="10.5"/>
  </cols>
  <sheetData>
    <row r="1" customFormat="false" ht="14.5" hidden="false" customHeight="false" outlineLevel="0" collapsed="false">
      <c r="A1" s="76" t="str">
        <f aca="false">Обложка!A21</f>
        <v>ГРАФИК ОСМОТРА СРЕДСТВ КОНТРОЛЯ ДЕРАТИЗАЦИИ ДЕЗИНСЕКЦИИ</v>
      </c>
      <c r="B1" s="76"/>
      <c r="C1" s="76"/>
      <c r="D1" s="76"/>
      <c r="E1" s="76"/>
      <c r="F1" s="76"/>
      <c r="G1" s="76"/>
      <c r="H1" s="76"/>
    </row>
    <row r="3" customFormat="false" ht="13.8" hidden="false" customHeight="false" outlineLevel="0" collapsed="false">
      <c r="A3" s="0" t="str">
        <f aca="false">Обложка!D8</f>
        <v>01.01.2022 - 31.01.2022</v>
      </c>
      <c r="B3" s="0"/>
      <c r="C3" s="0"/>
      <c r="D3" s="0"/>
      <c r="E3" s="0"/>
      <c r="F3" s="0"/>
    </row>
    <row r="5" customFormat="false" ht="38.65" hidden="false" customHeight="true" outlineLevel="0" collapsed="false">
      <c r="A5" s="77" t="s">
        <v>95</v>
      </c>
      <c r="B5" s="78" t="s">
        <v>96</v>
      </c>
      <c r="C5" s="79" t="s">
        <v>97</v>
      </c>
      <c r="D5" s="80" t="s">
        <v>98</v>
      </c>
      <c r="E5" s="81" t="str">
        <f aca="false">'контрол лист'!E3</f>
        <v>Пищевые/ не пищевые</v>
      </c>
      <c r="F5" s="81" t="str">
        <f aca="false">'контрол лист'!F3</f>
        <v>Кол-во ловушек</v>
      </c>
      <c r="G5" s="80" t="s">
        <v>99</v>
      </c>
      <c r="H5" s="80" t="s">
        <v>100</v>
      </c>
      <c r="I5" s="80" t="s">
        <v>99</v>
      </c>
    </row>
    <row r="6" customFormat="false" ht="24" hidden="false" customHeight="false" outlineLevel="0" collapsed="false">
      <c r="A6" s="38" t="n">
        <v>1</v>
      </c>
      <c r="B6" s="82" t="str">
        <f aca="false">'контрол лист'!A4</f>
        <v>Слесарное помещение</v>
      </c>
      <c r="C6" s="83" t="str">
        <f aca="false">'контрол лист'!B4</f>
        <v>3 контур</v>
      </c>
      <c r="D6" s="83" t="str">
        <f aca="false">'контрол лист'!C4</f>
        <v>КИУ</v>
      </c>
      <c r="E6" s="84" t="str">
        <f aca="false">'контрол лист'!E4</f>
        <v>пищевые</v>
      </c>
      <c r="F6" s="84" t="n">
        <f aca="false">'контрол лист'!F4</f>
        <v>1</v>
      </c>
      <c r="G6" s="85" t="n">
        <v>44574</v>
      </c>
      <c r="H6" s="85" t="n">
        <v>44579</v>
      </c>
      <c r="I6" s="85" t="n">
        <v>44580</v>
      </c>
    </row>
    <row r="7" customFormat="false" ht="24" hidden="false" customHeight="false" outlineLevel="0" collapsed="false">
      <c r="A7" s="38" t="n">
        <v>2</v>
      </c>
      <c r="B7" s="82" t="str">
        <f aca="false">'контрол лист'!A5</f>
        <v>Сборка гофротары</v>
      </c>
      <c r="C7" s="83" t="str">
        <f aca="false">'контрол лист'!B5</f>
        <v>3 контур</v>
      </c>
      <c r="D7" s="83" t="str">
        <f aca="false">'контрол лист'!C5</f>
        <v>КИУ</v>
      </c>
      <c r="E7" s="84" t="str">
        <f aca="false">'контрол лист'!E5</f>
        <v>пищевые</v>
      </c>
      <c r="F7" s="84" t="n">
        <f aca="false">'контрол лист'!F5</f>
        <v>2</v>
      </c>
      <c r="G7" s="85" t="n">
        <v>44574</v>
      </c>
      <c r="H7" s="85" t="n">
        <v>44579</v>
      </c>
      <c r="I7" s="85" t="n">
        <v>44580</v>
      </c>
    </row>
    <row r="8" customFormat="false" ht="13.8" hidden="false" customHeight="false" outlineLevel="0" collapsed="false">
      <c r="A8" s="38" t="n">
        <v>3</v>
      </c>
      <c r="B8" s="82" t="str">
        <f aca="false">'контрол лист'!A6</f>
        <v>Пандус</v>
      </c>
      <c r="C8" s="83" t="str">
        <f aca="false">'контрол лист'!B6</f>
        <v>3 контур</v>
      </c>
      <c r="D8" s="83" t="str">
        <f aca="false">'контрол лист'!C6</f>
        <v>КИУ</v>
      </c>
      <c r="E8" s="84" t="str">
        <f aca="false">'контрол лист'!E6</f>
        <v>пищевые</v>
      </c>
      <c r="F8" s="84" t="n">
        <f aca="false">'контрол лист'!F6</f>
        <v>1</v>
      </c>
      <c r="G8" s="85" t="n">
        <v>44574</v>
      </c>
      <c r="H8" s="85" t="n">
        <v>44579</v>
      </c>
      <c r="I8" s="85" t="n">
        <v>44580</v>
      </c>
    </row>
    <row r="9" customFormat="false" ht="24" hidden="false" customHeight="false" outlineLevel="0" collapsed="false">
      <c r="A9" s="38" t="n">
        <v>4</v>
      </c>
      <c r="B9" s="82" t="str">
        <f aca="false">'контрол лист'!A7</f>
        <v>Участок гофротары</v>
      </c>
      <c r="C9" s="83" t="str">
        <f aca="false">'контрол лист'!B7</f>
        <v>3 контур</v>
      </c>
      <c r="D9" s="83" t="str">
        <f aca="false">'контрол лист'!C7</f>
        <v>КИУ</v>
      </c>
      <c r="E9" s="84" t="str">
        <f aca="false">'контрол лист'!E7</f>
        <v>пищевые</v>
      </c>
      <c r="F9" s="84" t="n">
        <f aca="false">'контрол лист'!F7</f>
        <v>1</v>
      </c>
      <c r="G9" s="85" t="n">
        <v>44574</v>
      </c>
      <c r="H9" s="85" t="n">
        <v>44579</v>
      </c>
      <c r="I9" s="85" t="n">
        <v>44580</v>
      </c>
    </row>
    <row r="10" customFormat="false" ht="13.8" hidden="false" customHeight="false" outlineLevel="0" collapsed="false">
      <c r="A10" s="38" t="n">
        <v>5</v>
      </c>
      <c r="B10" s="82" t="str">
        <f aca="false">'контрол лист'!A8</f>
        <v>Пандус</v>
      </c>
      <c r="C10" s="83" t="str">
        <f aca="false">'контрол лист'!B8</f>
        <v>3 контур</v>
      </c>
      <c r="D10" s="83" t="str">
        <f aca="false">'контрол лист'!C8</f>
        <v>КИУ</v>
      </c>
      <c r="E10" s="84" t="str">
        <f aca="false">'контрол лист'!E8</f>
        <v>пищевые</v>
      </c>
      <c r="F10" s="84" t="n">
        <f aca="false">'контрол лист'!F8</f>
        <v>1</v>
      </c>
      <c r="G10" s="85" t="n">
        <v>44574</v>
      </c>
      <c r="H10" s="85" t="n">
        <v>44579</v>
      </c>
      <c r="I10" s="85" t="n">
        <v>44580</v>
      </c>
    </row>
    <row r="11" customFormat="false" ht="24" hidden="false" customHeight="false" outlineLevel="0" collapsed="false">
      <c r="A11" s="38" t="n">
        <v>6</v>
      </c>
      <c r="B11" s="82" t="str">
        <f aca="false">'контрол лист'!A9</f>
        <v>Склад специй</v>
      </c>
      <c r="C11" s="83" t="str">
        <f aca="false">'контрол лист'!B9</f>
        <v>3 контур</v>
      </c>
      <c r="D11" s="83" t="str">
        <f aca="false">'контрол лист'!C9</f>
        <v>КИУ</v>
      </c>
      <c r="E11" s="84" t="str">
        <f aca="false">'контрол лист'!E9</f>
        <v>пищевые</v>
      </c>
      <c r="F11" s="84" t="n">
        <f aca="false">'контрол лист'!F9</f>
        <v>1</v>
      </c>
      <c r="G11" s="85" t="n">
        <v>44574</v>
      </c>
      <c r="H11" s="85" t="n">
        <v>44579</v>
      </c>
      <c r="I11" s="85" t="n">
        <v>44580</v>
      </c>
    </row>
    <row r="12" customFormat="false" ht="13.8" hidden="false" customHeight="false" outlineLevel="0" collapsed="false">
      <c r="A12" s="38" t="n">
        <v>7</v>
      </c>
      <c r="B12" s="82" t="str">
        <f aca="false">'контрол лист'!A10</f>
        <v>Камера №3</v>
      </c>
      <c r="C12" s="83" t="str">
        <f aca="false">'контрол лист'!B10</f>
        <v>3 контур</v>
      </c>
      <c r="D12" s="83" t="str">
        <f aca="false">'контрол лист'!C10</f>
        <v>КИУ</v>
      </c>
      <c r="E12" s="84" t="str">
        <f aca="false">'контрол лист'!E10</f>
        <v>пищевые</v>
      </c>
      <c r="F12" s="84" t="n">
        <f aca="false">'контрол лист'!F10</f>
        <v>1</v>
      </c>
      <c r="G12" s="85" t="n">
        <v>44574</v>
      </c>
      <c r="H12" s="85" t="n">
        <v>44579</v>
      </c>
      <c r="I12" s="85" t="n">
        <v>44580</v>
      </c>
    </row>
    <row r="13" customFormat="false" ht="24" hidden="false" customHeight="false" outlineLevel="0" collapsed="false">
      <c r="A13" s="38" t="n">
        <v>8</v>
      </c>
      <c r="B13" s="82" t="str">
        <f aca="false">'контрол лист'!A11</f>
        <v>Склад поддонов</v>
      </c>
      <c r="C13" s="83" t="str">
        <f aca="false">'контрол лист'!B11</f>
        <v>3 контур</v>
      </c>
      <c r="D13" s="83" t="str">
        <f aca="false">'контрол лист'!C11</f>
        <v>КИУ</v>
      </c>
      <c r="E13" s="84" t="str">
        <f aca="false">'контрол лист'!E11</f>
        <v>пищевые</v>
      </c>
      <c r="F13" s="84" t="n">
        <f aca="false">'контрол лист'!F11</f>
        <v>1</v>
      </c>
      <c r="G13" s="85" t="n">
        <v>44574</v>
      </c>
      <c r="H13" s="85" t="n">
        <v>44579</v>
      </c>
      <c r="I13" s="85" t="n">
        <v>44580</v>
      </c>
    </row>
    <row r="14" customFormat="false" ht="13.8" hidden="false" customHeight="false" outlineLevel="0" collapsed="false">
      <c r="A14" s="38" t="n">
        <v>9</v>
      </c>
      <c r="B14" s="82" t="str">
        <f aca="false">'контрол лист'!A12</f>
        <v>Коридор</v>
      </c>
      <c r="C14" s="83" t="str">
        <f aca="false">'контрол лист'!B12</f>
        <v>3 контур</v>
      </c>
      <c r="D14" s="83" t="str">
        <f aca="false">'контрол лист'!C12</f>
        <v>КИУ</v>
      </c>
      <c r="E14" s="84" t="str">
        <f aca="false">'контрол лист'!E12</f>
        <v>пищевые</v>
      </c>
      <c r="F14" s="84" t="n">
        <f aca="false">'контрол лист'!F12</f>
        <v>3</v>
      </c>
      <c r="G14" s="85" t="n">
        <v>44574</v>
      </c>
      <c r="H14" s="85" t="n">
        <v>44579</v>
      </c>
      <c r="I14" s="85" t="n">
        <v>44580</v>
      </c>
    </row>
    <row r="15" customFormat="false" ht="24" hidden="false" customHeight="false" outlineLevel="0" collapsed="false">
      <c r="A15" s="38" t="n">
        <v>10</v>
      </c>
      <c r="B15" s="82" t="str">
        <f aca="false">'контрол лист'!A13</f>
        <v>Цех заготовки</v>
      </c>
      <c r="C15" s="83" t="str">
        <f aca="false">'контрол лист'!B13</f>
        <v>3 контур</v>
      </c>
      <c r="D15" s="83" t="str">
        <f aca="false">'контрол лист'!C13</f>
        <v>КИУ</v>
      </c>
      <c r="E15" s="84" t="str">
        <f aca="false">'контрол лист'!E13</f>
        <v>пищевые</v>
      </c>
      <c r="F15" s="84" t="n">
        <f aca="false">'контрол лист'!F13</f>
        <v>2</v>
      </c>
      <c r="G15" s="85" t="n">
        <v>44574</v>
      </c>
      <c r="H15" s="85" t="n">
        <v>44579</v>
      </c>
      <c r="I15" s="85" t="n">
        <v>44580</v>
      </c>
    </row>
    <row r="16" customFormat="false" ht="13.8" hidden="false" customHeight="false" outlineLevel="0" collapsed="false">
      <c r="A16" s="38" t="n">
        <v>11</v>
      </c>
      <c r="B16" s="82" t="str">
        <f aca="false">'контрол лист'!A14</f>
        <v>Дефростор</v>
      </c>
      <c r="C16" s="83" t="str">
        <f aca="false">'контрол лист'!B14</f>
        <v>3 контур</v>
      </c>
      <c r="D16" s="83" t="str">
        <f aca="false">'контрол лист'!C14</f>
        <v>КИУ</v>
      </c>
      <c r="E16" s="84" t="str">
        <f aca="false">'контрол лист'!E14</f>
        <v>пищевые</v>
      </c>
      <c r="F16" s="84" t="n">
        <f aca="false">'контрол лист'!F14</f>
        <v>1</v>
      </c>
      <c r="G16" s="85" t="n">
        <v>44574</v>
      </c>
      <c r="H16" s="85" t="n">
        <v>44579</v>
      </c>
      <c r="I16" s="85" t="n">
        <v>44580</v>
      </c>
    </row>
    <row r="17" customFormat="false" ht="24" hidden="false" customHeight="false" outlineLevel="0" collapsed="false">
      <c r="A17" s="38" t="n">
        <v>12</v>
      </c>
      <c r="B17" s="82" t="str">
        <f aca="false">'контрол лист'!A15</f>
        <v>Цех разделки</v>
      </c>
      <c r="C17" s="83" t="str">
        <f aca="false">'контрол лист'!B15</f>
        <v>3 контур</v>
      </c>
      <c r="D17" s="83" t="str">
        <f aca="false">'контрол лист'!C15</f>
        <v>КИУ</v>
      </c>
      <c r="E17" s="84" t="str">
        <f aca="false">'контрол лист'!E15</f>
        <v>пищевые</v>
      </c>
      <c r="F17" s="84" t="n">
        <f aca="false">'контрол лист'!F15</f>
        <v>1</v>
      </c>
      <c r="G17" s="85" t="n">
        <v>44574</v>
      </c>
      <c r="H17" s="85" t="n">
        <v>44579</v>
      </c>
      <c r="I17" s="85" t="n">
        <v>44580</v>
      </c>
    </row>
    <row r="18" customFormat="false" ht="13.8" hidden="false" customHeight="false" outlineLevel="0" collapsed="false">
      <c r="A18" s="38" t="n">
        <v>13</v>
      </c>
      <c r="B18" s="82" t="str">
        <f aca="false">'контрол лист'!A16</f>
        <v>Мастерская</v>
      </c>
      <c r="C18" s="83" t="str">
        <f aca="false">'контрол лист'!B16</f>
        <v>3 контур</v>
      </c>
      <c r="D18" s="83" t="str">
        <f aca="false">'контрол лист'!C16</f>
        <v>КИУ</v>
      </c>
      <c r="E18" s="84" t="str">
        <f aca="false">'контрол лист'!E16</f>
        <v>пищевые</v>
      </c>
      <c r="F18" s="84" t="n">
        <f aca="false">'контрол лист'!F16</f>
        <v>1</v>
      </c>
      <c r="G18" s="85" t="n">
        <v>44574</v>
      </c>
      <c r="H18" s="85" t="n">
        <v>44579</v>
      </c>
      <c r="I18" s="85" t="n">
        <v>44580</v>
      </c>
    </row>
    <row r="19" customFormat="false" ht="35" hidden="false" customHeight="false" outlineLevel="0" collapsed="false">
      <c r="A19" s="38" t="n">
        <v>14</v>
      </c>
      <c r="B19" s="82" t="str">
        <f aca="false">'контрол лист'!A17</f>
        <v>Фарш и полуфабрикаты</v>
      </c>
      <c r="C19" s="83" t="str">
        <f aca="false">'контрол лист'!B17</f>
        <v>3 контур</v>
      </c>
      <c r="D19" s="83" t="str">
        <f aca="false">'контрол лист'!C17</f>
        <v>КИУ</v>
      </c>
      <c r="E19" s="84" t="str">
        <f aca="false">'контрол лист'!E17</f>
        <v>пищевые</v>
      </c>
      <c r="F19" s="84" t="n">
        <f aca="false">'контрол лист'!F17</f>
        <v>5</v>
      </c>
      <c r="G19" s="85" t="n">
        <v>44574</v>
      </c>
      <c r="H19" s="85" t="n">
        <v>44579</v>
      </c>
      <c r="I19" s="85" t="n">
        <v>44580</v>
      </c>
    </row>
    <row r="20" customFormat="false" ht="13.8" hidden="false" customHeight="false" outlineLevel="0" collapsed="false">
      <c r="A20" s="38" t="n">
        <v>15</v>
      </c>
      <c r="B20" s="82" t="str">
        <f aca="false">'контрол лист'!A18</f>
        <v>Дефросторы</v>
      </c>
      <c r="C20" s="83" t="str">
        <f aca="false">'контрол лист'!B18</f>
        <v>3 контур</v>
      </c>
      <c r="D20" s="83" t="str">
        <f aca="false">'контрол лист'!C18</f>
        <v>КИУ</v>
      </c>
      <c r="E20" s="84" t="str">
        <f aca="false">'контрол лист'!E18</f>
        <v>пищевые</v>
      </c>
      <c r="F20" s="84" t="n">
        <f aca="false">'контрол лист'!F18</f>
        <v>2</v>
      </c>
      <c r="G20" s="85" t="n">
        <v>44574</v>
      </c>
      <c r="H20" s="85" t="n">
        <v>44579</v>
      </c>
      <c r="I20" s="85" t="n">
        <v>44580</v>
      </c>
    </row>
    <row r="21" customFormat="false" ht="24" hidden="false" customHeight="false" outlineLevel="0" collapsed="false">
      <c r="A21" s="38" t="n">
        <v>16</v>
      </c>
      <c r="B21" s="82" t="str">
        <f aca="false">'контрол лист'!A19</f>
        <v>Цех гофрации</v>
      </c>
      <c r="C21" s="83" t="str">
        <f aca="false">'контрол лист'!B19</f>
        <v>3 контур</v>
      </c>
      <c r="D21" s="83" t="str">
        <f aca="false">'контрол лист'!C19</f>
        <v>КИУ</v>
      </c>
      <c r="E21" s="84" t="str">
        <f aca="false">'контрол лист'!E19</f>
        <v>пищевые</v>
      </c>
      <c r="F21" s="84" t="n">
        <f aca="false">'контрол лист'!F19</f>
        <v>2</v>
      </c>
      <c r="G21" s="85" t="n">
        <v>44574</v>
      </c>
      <c r="H21" s="85" t="n">
        <v>44579</v>
      </c>
      <c r="I21" s="85" t="n">
        <v>44580</v>
      </c>
    </row>
    <row r="22" customFormat="false" ht="13.8" hidden="false" customHeight="false" outlineLevel="0" collapsed="false">
      <c r="A22" s="38" t="n">
        <v>17</v>
      </c>
      <c r="B22" s="82" t="str">
        <f aca="false">'контрол лист'!A20</f>
        <v>Мойка</v>
      </c>
      <c r="C22" s="83" t="str">
        <f aca="false">'контрол лист'!B20</f>
        <v>3 контур</v>
      </c>
      <c r="D22" s="83" t="str">
        <f aca="false">'контрол лист'!C20</f>
        <v>КИУ</v>
      </c>
      <c r="E22" s="84" t="str">
        <f aca="false">'контрол лист'!E20</f>
        <v>пищевые</v>
      </c>
      <c r="F22" s="84" t="n">
        <f aca="false">'контрол лист'!F20</f>
        <v>1</v>
      </c>
      <c r="G22" s="85" t="n">
        <v>44574</v>
      </c>
      <c r="H22" s="85" t="n">
        <v>44579</v>
      </c>
      <c r="I22" s="85" t="n">
        <v>44580</v>
      </c>
    </row>
    <row r="23" customFormat="false" ht="19.5" hidden="false" customHeight="true" outlineLevel="0" collapsed="false">
      <c r="A23" s="38" t="n">
        <v>18</v>
      </c>
      <c r="B23" s="82" t="str">
        <f aca="false">'контрол лист'!A21</f>
        <v>СГП</v>
      </c>
      <c r="C23" s="83" t="str">
        <f aca="false">'контрол лист'!B21</f>
        <v>3 контур</v>
      </c>
      <c r="D23" s="83" t="str">
        <f aca="false">'контрол лист'!C21</f>
        <v>КИУ</v>
      </c>
      <c r="E23" s="84" t="str">
        <f aca="false">'контрол лист'!E21</f>
        <v>пищевые</v>
      </c>
      <c r="F23" s="84" t="n">
        <f aca="false">'контрол лист'!F21</f>
        <v>5</v>
      </c>
      <c r="G23" s="85" t="n">
        <v>44574</v>
      </c>
      <c r="H23" s="85" t="n">
        <v>44579</v>
      </c>
      <c r="I23" s="85" t="n">
        <v>44580</v>
      </c>
    </row>
    <row r="24" customFormat="false" ht="13.8" hidden="false" customHeight="false" outlineLevel="0" collapsed="false">
      <c r="A24" s="38" t="n">
        <v>19</v>
      </c>
      <c r="B24" s="82" t="str">
        <f aca="false">'контрол лист'!A22</f>
        <v>Цех фарша</v>
      </c>
      <c r="C24" s="83" t="str">
        <f aca="false">'контрол лист'!B22</f>
        <v>3 контур</v>
      </c>
      <c r="D24" s="83" t="str">
        <f aca="false">'контрол лист'!C22</f>
        <v>КИУ</v>
      </c>
      <c r="E24" s="84" t="str">
        <f aca="false">'контрол лист'!E22</f>
        <v>пищевые</v>
      </c>
      <c r="F24" s="84" t="n">
        <f aca="false">'контрол лист'!F22</f>
        <v>2</v>
      </c>
      <c r="G24" s="85" t="n">
        <v>44574</v>
      </c>
      <c r="H24" s="85" t="n">
        <v>44579</v>
      </c>
      <c r="I24" s="85" t="n">
        <v>44580</v>
      </c>
    </row>
    <row r="25" customFormat="false" ht="35" hidden="false" customHeight="false" outlineLevel="0" collapsed="false">
      <c r="A25" s="38" t="n">
        <v>20</v>
      </c>
      <c r="B25" s="82" t="str">
        <f aca="false">'контрол лист'!A23</f>
        <v>женская раздевалка(2 этаж)</v>
      </c>
      <c r="C25" s="83" t="str">
        <f aca="false">'контрол лист'!B23</f>
        <v>3 контур</v>
      </c>
      <c r="D25" s="83" t="str">
        <f aca="false">'контрол лист'!C23</f>
        <v>КИУ</v>
      </c>
      <c r="E25" s="84" t="str">
        <f aca="false">'контрол лист'!E23</f>
        <v>пищевые</v>
      </c>
      <c r="F25" s="84" t="n">
        <f aca="false">'контрол лист'!F23</f>
        <v>2</v>
      </c>
      <c r="G25" s="85" t="n">
        <v>44574</v>
      </c>
      <c r="H25" s="85" t="n">
        <v>44579</v>
      </c>
      <c r="I25" s="85" t="n">
        <v>44580</v>
      </c>
    </row>
    <row r="26" customFormat="false" ht="35" hidden="false" customHeight="false" outlineLevel="0" collapsed="false">
      <c r="A26" s="38" t="n">
        <v>21</v>
      </c>
      <c r="B26" s="82" t="str">
        <f aca="false">'контрол лист'!A24</f>
        <v>мужская раздевалка (2 этаж)</v>
      </c>
      <c r="C26" s="83" t="str">
        <f aca="false">'контрол лист'!B24</f>
        <v>3 контур</v>
      </c>
      <c r="D26" s="83" t="str">
        <f aca="false">'контрол лист'!C24</f>
        <v>КИУ</v>
      </c>
      <c r="E26" s="84" t="str">
        <f aca="false">'контрол лист'!E24</f>
        <v>пищевые</v>
      </c>
      <c r="F26" s="84" t="n">
        <f aca="false">'контрол лист'!F24</f>
        <v>1</v>
      </c>
      <c r="G26" s="85" t="n">
        <v>44574</v>
      </c>
      <c r="H26" s="85" t="n">
        <v>44579</v>
      </c>
      <c r="I26" s="85" t="n">
        <v>44580</v>
      </c>
    </row>
    <row r="27" customFormat="false" ht="13.8" hidden="false" customHeight="false" outlineLevel="0" collapsed="false">
      <c r="A27" s="38" t="n">
        <v>22</v>
      </c>
      <c r="B27" s="82" t="str">
        <f aca="false">'контрол лист'!A25</f>
        <v>СГП</v>
      </c>
      <c r="C27" s="83" t="str">
        <f aca="false">'контрол лист'!B25</f>
        <v>3 контур</v>
      </c>
      <c r="D27" s="83" t="str">
        <f aca="false">'контрол лист'!C25</f>
        <v>КИУ</v>
      </c>
      <c r="E27" s="84" t="str">
        <f aca="false">'контрол лист'!E25</f>
        <v>пищевые</v>
      </c>
      <c r="F27" s="84" t="n">
        <f aca="false">'контрол лист'!F25</f>
        <v>4</v>
      </c>
      <c r="G27" s="85" t="n">
        <v>44574</v>
      </c>
      <c r="H27" s="85" t="n">
        <v>44579</v>
      </c>
      <c r="I27" s="85" t="n">
        <v>44580</v>
      </c>
    </row>
    <row r="28" customFormat="false" ht="13.8" hidden="false" customHeight="false" outlineLevel="0" collapsed="false">
      <c r="A28" s="38" t="n">
        <v>23</v>
      </c>
      <c r="B28" s="82" t="str">
        <f aca="false">'контрол лист'!A26</f>
        <v>ГАРАЖ</v>
      </c>
      <c r="C28" s="83" t="str">
        <f aca="false">'контрол лист'!B26</f>
        <v>3 контур</v>
      </c>
      <c r="D28" s="83" t="str">
        <f aca="false">'контрол лист'!C26</f>
        <v>КИУ</v>
      </c>
      <c r="E28" s="84" t="str">
        <f aca="false">'контрол лист'!E26</f>
        <v>Не пищевые</v>
      </c>
      <c r="F28" s="84" t="n">
        <f aca="false">'контрол лист'!F26</f>
        <v>1</v>
      </c>
      <c r="G28" s="85" t="n">
        <v>44574</v>
      </c>
      <c r="H28" s="85" t="n">
        <v>44579</v>
      </c>
      <c r="I28" s="85" t="n">
        <v>44580</v>
      </c>
    </row>
    <row r="29" customFormat="false" ht="13.8" hidden="false" customHeight="false" outlineLevel="0" collapsed="false">
      <c r="A29" s="38" t="n">
        <v>24</v>
      </c>
      <c r="B29" s="82" t="str">
        <f aca="false">'контрол лист'!A27</f>
        <v>СЛЕСАРКА</v>
      </c>
      <c r="C29" s="83" t="str">
        <f aca="false">'контрол лист'!B27</f>
        <v>3 контур</v>
      </c>
      <c r="D29" s="83" t="str">
        <f aca="false">'контрол лист'!C27</f>
        <v>КИУ</v>
      </c>
      <c r="E29" s="84" t="str">
        <f aca="false">'контрол лист'!E27</f>
        <v>Не пищевые</v>
      </c>
      <c r="F29" s="84" t="n">
        <f aca="false">'контрол лист'!F27</f>
        <v>1</v>
      </c>
      <c r="G29" s="85" t="n">
        <v>44574</v>
      </c>
      <c r="H29" s="85" t="n">
        <v>44579</v>
      </c>
      <c r="I29" s="85" t="n">
        <v>44580</v>
      </c>
    </row>
    <row r="30" customFormat="false" ht="24" hidden="false" customHeight="false" outlineLevel="0" collapsed="false">
      <c r="A30" s="38" t="n">
        <v>25</v>
      </c>
      <c r="B30" s="82" t="str">
        <f aca="false">'контрол лист'!A28</f>
        <v>Электрощитовая</v>
      </c>
      <c r="C30" s="83" t="str">
        <f aca="false">'контрол лист'!B28</f>
        <v>1 контур</v>
      </c>
      <c r="D30" s="83" t="str">
        <f aca="false">'контрол лист'!C28</f>
        <v>КИУ</v>
      </c>
      <c r="E30" s="84" t="str">
        <f aca="false">'контрол лист'!E28</f>
        <v>Не пищевые</v>
      </c>
      <c r="F30" s="84" t="n">
        <f aca="false">'контрол лист'!F28</f>
        <v>2</v>
      </c>
      <c r="G30" s="85" t="n">
        <v>44574</v>
      </c>
      <c r="H30" s="85" t="n">
        <v>44579</v>
      </c>
      <c r="I30" s="85" t="n">
        <v>44580</v>
      </c>
    </row>
    <row r="31" customFormat="false" ht="13.8" hidden="false" customHeight="false" outlineLevel="0" collapsed="false">
      <c r="A31" s="38" t="n">
        <v>26</v>
      </c>
      <c r="B31" s="82" t="str">
        <f aca="false">'контрол лист'!A29</f>
        <v>СГП</v>
      </c>
      <c r="C31" s="83" t="str">
        <f aca="false">'контрол лист'!B29</f>
        <v>1 контур</v>
      </c>
      <c r="D31" s="83" t="str">
        <f aca="false">'контрол лист'!C29</f>
        <v>КИУ</v>
      </c>
      <c r="E31" s="84" t="str">
        <f aca="false">'контрол лист'!E29</f>
        <v>Не пищевые</v>
      </c>
      <c r="F31" s="84" t="n">
        <f aca="false">'контрол лист'!F29</f>
        <v>3</v>
      </c>
      <c r="G31" s="86" t="n">
        <v>44574</v>
      </c>
      <c r="H31" s="85" t="n">
        <v>44579</v>
      </c>
      <c r="I31" s="85" t="n">
        <v>44580</v>
      </c>
    </row>
    <row r="32" customFormat="false" ht="13.8" hidden="false" customHeight="false" outlineLevel="0" collapsed="false">
      <c r="A32" s="38" t="n">
        <v>27</v>
      </c>
      <c r="B32" s="82" t="str">
        <f aca="false">'контрол лист'!A30</f>
        <v>мусорка</v>
      </c>
      <c r="C32" s="83" t="str">
        <f aca="false">'контрол лист'!B30</f>
        <v>1 контур</v>
      </c>
      <c r="D32" s="83" t="str">
        <f aca="false">'контрол лист'!C30</f>
        <v>КИУ</v>
      </c>
      <c r="E32" s="84" t="str">
        <f aca="false">'контрол лист'!E30</f>
        <v>Не пищевые</v>
      </c>
      <c r="F32" s="84" t="n">
        <f aca="false">'контрол лист'!F30</f>
        <v>3</v>
      </c>
      <c r="G32" s="86" t="n">
        <v>44574</v>
      </c>
      <c r="H32" s="85" t="n">
        <v>44579</v>
      </c>
      <c r="I32" s="85" t="n">
        <v>44580</v>
      </c>
    </row>
    <row r="33" customFormat="false" ht="13.8" hidden="false" customHeight="false" outlineLevel="0" collapsed="false">
      <c r="A33" s="38" t="n">
        <v>28</v>
      </c>
      <c r="B33" s="82" t="str">
        <f aca="false">'контрол лист'!A31</f>
        <v>забор у КП</v>
      </c>
      <c r="C33" s="83" t="str">
        <f aca="false">'контрол лист'!B31</f>
        <v>1 контур</v>
      </c>
      <c r="D33" s="83" t="str">
        <f aca="false">'контрол лист'!C31</f>
        <v>КИУ</v>
      </c>
      <c r="E33" s="84" t="str">
        <f aca="false">'контрол лист'!E31</f>
        <v>Не пищевые</v>
      </c>
      <c r="F33" s="84" t="n">
        <f aca="false">'контрол лист'!F31</f>
        <v>8</v>
      </c>
      <c r="G33" s="86" t="n">
        <v>44574</v>
      </c>
      <c r="H33" s="85" t="n">
        <v>44579</v>
      </c>
      <c r="I33" s="85" t="n">
        <v>44580</v>
      </c>
    </row>
    <row r="34" customFormat="false" ht="35" hidden="false" customHeight="false" outlineLevel="0" collapsed="false">
      <c r="A34" s="38" t="n">
        <v>29</v>
      </c>
      <c r="B34" s="82" t="str">
        <f aca="false">'контрол лист'!A32</f>
        <v>забор у электрощитовой</v>
      </c>
      <c r="C34" s="83" t="str">
        <f aca="false">'контрол лист'!B32</f>
        <v>1 контур</v>
      </c>
      <c r="D34" s="83" t="str">
        <f aca="false">'контрол лист'!C32</f>
        <v>КИУ</v>
      </c>
      <c r="E34" s="84" t="str">
        <f aca="false">'контрол лист'!E32</f>
        <v>Не пищевые</v>
      </c>
      <c r="F34" s="84" t="n">
        <f aca="false">'контрол лист'!F32</f>
        <v>7</v>
      </c>
      <c r="G34" s="86" t="n">
        <v>44574</v>
      </c>
      <c r="H34" s="85" t="n">
        <v>44579</v>
      </c>
      <c r="I34" s="85" t="n">
        <v>44580</v>
      </c>
    </row>
    <row r="35" customFormat="false" ht="24" hidden="false" customHeight="false" outlineLevel="0" collapsed="false">
      <c r="A35" s="38" t="n">
        <v>30</v>
      </c>
      <c r="B35" s="82" t="str">
        <f aca="false">'контрол лист'!A33</f>
        <v>забор у мусорки</v>
      </c>
      <c r="C35" s="83" t="str">
        <f aca="false">'контрол лист'!B33</f>
        <v>1 контур</v>
      </c>
      <c r="D35" s="83" t="str">
        <f aca="false">'контрол лист'!C33</f>
        <v>КИУ</v>
      </c>
      <c r="E35" s="84" t="str">
        <f aca="false">'контрол лист'!E33</f>
        <v>Не пищевые</v>
      </c>
      <c r="F35" s="84" t="n">
        <f aca="false">'контрол лист'!F33</f>
        <v>6</v>
      </c>
      <c r="G35" s="86" t="n">
        <v>44574</v>
      </c>
      <c r="H35" s="85" t="n">
        <v>44579</v>
      </c>
      <c r="I35" s="85" t="n">
        <v>44580</v>
      </c>
    </row>
    <row r="36" customFormat="false" ht="13.8" hidden="false" customHeight="false" outlineLevel="0" collapsed="false">
      <c r="A36" s="38" t="n">
        <v>31</v>
      </c>
      <c r="B36" s="82" t="str">
        <f aca="false">'контрол лист'!A34</f>
        <v>забор</v>
      </c>
      <c r="C36" s="83" t="str">
        <f aca="false">'контрол лист'!B34</f>
        <v>1 контур</v>
      </c>
      <c r="D36" s="83" t="str">
        <f aca="false">'контрол лист'!C34</f>
        <v>КИУ</v>
      </c>
      <c r="E36" s="84" t="str">
        <f aca="false">'контрол лист'!E34</f>
        <v>Не пищевые</v>
      </c>
      <c r="F36" s="84" t="n">
        <f aca="false">'контрол лист'!F34</f>
        <v>5</v>
      </c>
      <c r="G36" s="86" t="n">
        <v>44574</v>
      </c>
      <c r="H36" s="85" t="n">
        <v>44579</v>
      </c>
      <c r="I36" s="85" t="n">
        <v>44580</v>
      </c>
    </row>
    <row r="37" customFormat="false" ht="24" hidden="false" customHeight="false" outlineLevel="0" collapsed="false">
      <c r="A37" s="38" t="n">
        <v>32</v>
      </c>
      <c r="B37" s="82" t="str">
        <f aca="false">'контрол лист'!A35</f>
        <v>периметр зданий</v>
      </c>
      <c r="C37" s="83" t="str">
        <f aca="false">'контрол лист'!B35</f>
        <v>2 контур</v>
      </c>
      <c r="D37" s="83" t="str">
        <f aca="false">'контрол лист'!C35</f>
        <v>КИУ</v>
      </c>
      <c r="E37" s="84" t="str">
        <f aca="false">'контрол лист'!E35</f>
        <v>Не пищевые</v>
      </c>
      <c r="F37" s="84" t="n">
        <f aca="false">'контрол лист'!F35</f>
        <v>23</v>
      </c>
      <c r="G37" s="86" t="n">
        <v>44574</v>
      </c>
      <c r="H37" s="85" t="n">
        <v>44579</v>
      </c>
      <c r="I37" s="85" t="n">
        <v>44580</v>
      </c>
    </row>
    <row r="38" customFormat="false" ht="24" hidden="false" customHeight="false" outlineLevel="0" collapsed="false">
      <c r="A38" s="38" t="n">
        <v>33</v>
      </c>
      <c r="B38" s="82" t="str">
        <f aca="false">'контрол лист'!A36</f>
        <v>Слесарное помещение</v>
      </c>
      <c r="C38" s="83" t="str">
        <f aca="false">'контрол лист'!B36</f>
        <v>3 контур</v>
      </c>
      <c r="D38" s="83" t="str">
        <f aca="false">'контрол лист'!C36</f>
        <v>ИЛ</v>
      </c>
      <c r="E38" s="84" t="str">
        <f aca="false">'контрол лист'!E36</f>
        <v>пищевые</v>
      </c>
      <c r="F38" s="84" t="n">
        <f aca="false">'контрол лист'!F36</f>
        <v>1</v>
      </c>
      <c r="G38" s="85" t="s">
        <v>72</v>
      </c>
      <c r="H38" s="85" t="n">
        <v>44579</v>
      </c>
      <c r="I38" s="85" t="s">
        <v>72</v>
      </c>
    </row>
    <row r="39" customFormat="false" ht="24" hidden="false" customHeight="false" outlineLevel="0" collapsed="false">
      <c r="A39" s="38" t="n">
        <v>34</v>
      </c>
      <c r="B39" s="82" t="str">
        <f aca="false">'контрол лист'!A37</f>
        <v>Сборка гофротары</v>
      </c>
      <c r="C39" s="83" t="str">
        <f aca="false">'контрол лист'!B37</f>
        <v>3 контур</v>
      </c>
      <c r="D39" s="83" t="str">
        <f aca="false">'контрол лист'!C37</f>
        <v>ИЛ</v>
      </c>
      <c r="E39" s="84" t="str">
        <f aca="false">'контрол лист'!E37</f>
        <v>пищевые</v>
      </c>
      <c r="F39" s="84" t="n">
        <f aca="false">'контрол лист'!F37</f>
        <v>1</v>
      </c>
      <c r="G39" s="85" t="s">
        <v>72</v>
      </c>
      <c r="H39" s="85" t="n">
        <v>44579</v>
      </c>
      <c r="I39" s="85" t="s">
        <v>72</v>
      </c>
    </row>
    <row r="40" customFormat="false" ht="24" hidden="false" customHeight="false" outlineLevel="0" collapsed="false">
      <c r="A40" s="38" t="n">
        <v>35</v>
      </c>
      <c r="B40" s="82" t="str">
        <f aca="false">'контрол лист'!A38</f>
        <v>Участок гофротары</v>
      </c>
      <c r="C40" s="83" t="str">
        <f aca="false">'контрол лист'!B38</f>
        <v>3 контур</v>
      </c>
      <c r="D40" s="83" t="str">
        <f aca="false">'контрол лист'!C38</f>
        <v>ИЛ</v>
      </c>
      <c r="E40" s="84" t="str">
        <f aca="false">'контрол лист'!E38</f>
        <v>пищевые</v>
      </c>
      <c r="F40" s="84" t="n">
        <f aca="false">'контрол лист'!F38</f>
        <v>1</v>
      </c>
      <c r="G40" s="85" t="s">
        <v>72</v>
      </c>
      <c r="H40" s="85" t="n">
        <v>44579</v>
      </c>
      <c r="I40" s="85" t="s">
        <v>72</v>
      </c>
    </row>
    <row r="41" customFormat="false" ht="13.8" hidden="false" customHeight="false" outlineLevel="0" collapsed="false">
      <c r="A41" s="38" t="n">
        <v>36</v>
      </c>
      <c r="B41" s="82" t="str">
        <f aca="false">'контрол лист'!A39</f>
        <v>Коридор</v>
      </c>
      <c r="C41" s="83" t="str">
        <f aca="false">'контрол лист'!B39</f>
        <v>3 контур</v>
      </c>
      <c r="D41" s="83" t="str">
        <f aca="false">'контрол лист'!C39</f>
        <v>ИЛ</v>
      </c>
      <c r="E41" s="84" t="str">
        <f aca="false">'контрол лист'!E39</f>
        <v>пищевые</v>
      </c>
      <c r="F41" s="84" t="n">
        <f aca="false">'контрол лист'!F39</f>
        <v>4</v>
      </c>
      <c r="G41" s="85" t="s">
        <v>72</v>
      </c>
      <c r="H41" s="85" t="n">
        <v>44579</v>
      </c>
      <c r="I41" s="85" t="s">
        <v>72</v>
      </c>
    </row>
    <row r="42" customFormat="false" ht="24" hidden="false" customHeight="false" outlineLevel="0" collapsed="false">
      <c r="A42" s="38" t="n">
        <v>37</v>
      </c>
      <c r="B42" s="82" t="str">
        <f aca="false">'контрол лист'!A40</f>
        <v>Цех разделки</v>
      </c>
      <c r="C42" s="83" t="str">
        <f aca="false">'контрол лист'!B40</f>
        <v>3 контур</v>
      </c>
      <c r="D42" s="83" t="str">
        <f aca="false">'контрол лист'!C40</f>
        <v>ИЛ</v>
      </c>
      <c r="E42" s="84" t="str">
        <f aca="false">'контрол лист'!E40</f>
        <v>пищевые</v>
      </c>
      <c r="F42" s="84" t="n">
        <f aca="false">'контрол лист'!F40</f>
        <v>3</v>
      </c>
      <c r="G42" s="85" t="s">
        <v>72</v>
      </c>
      <c r="H42" s="85" t="n">
        <v>44579</v>
      </c>
      <c r="I42" s="85" t="s">
        <v>72</v>
      </c>
    </row>
    <row r="43" customFormat="false" ht="35" hidden="false" customHeight="false" outlineLevel="0" collapsed="false">
      <c r="A43" s="38" t="n">
        <v>38</v>
      </c>
      <c r="B43" s="82" t="str">
        <f aca="false">'контрол лист'!A41</f>
        <v>Фарш и полуфабрикаты</v>
      </c>
      <c r="C43" s="83" t="str">
        <f aca="false">'контрол лист'!B41</f>
        <v>3 контур</v>
      </c>
      <c r="D43" s="83" t="str">
        <f aca="false">'контрол лист'!C41</f>
        <v>ИЛ</v>
      </c>
      <c r="E43" s="84" t="str">
        <f aca="false">'контрол лист'!E41</f>
        <v>пищевые</v>
      </c>
      <c r="F43" s="84" t="n">
        <f aca="false">'контрол лист'!F41</f>
        <v>1</v>
      </c>
      <c r="G43" s="85" t="s">
        <v>72</v>
      </c>
      <c r="H43" s="85" t="n">
        <v>44579</v>
      </c>
      <c r="I43" s="85" t="s">
        <v>72</v>
      </c>
    </row>
    <row r="44" customFormat="false" ht="24" hidden="false" customHeight="false" outlineLevel="0" collapsed="false">
      <c r="A44" s="38" t="n">
        <v>39</v>
      </c>
      <c r="B44" s="82" t="str">
        <f aca="false">'контрол лист'!A42</f>
        <v>Цех гофрации</v>
      </c>
      <c r="C44" s="83" t="str">
        <f aca="false">'контрол лист'!B42</f>
        <v>3 контур</v>
      </c>
      <c r="D44" s="83" t="str">
        <f aca="false">'контрол лист'!C42</f>
        <v>ИЛ</v>
      </c>
      <c r="E44" s="84" t="str">
        <f aca="false">'контрол лист'!E42</f>
        <v>пищевые</v>
      </c>
      <c r="F44" s="84" t="n">
        <f aca="false">'контрол лист'!F42</f>
        <v>1</v>
      </c>
      <c r="G44" s="85" t="s">
        <v>72</v>
      </c>
      <c r="H44" s="85" t="n">
        <v>44579</v>
      </c>
      <c r="I44" s="85" t="s">
        <v>72</v>
      </c>
    </row>
    <row r="45" customFormat="false" ht="13.8" hidden="false" customHeight="false" outlineLevel="0" collapsed="false">
      <c r="A45" s="38" t="n">
        <v>40</v>
      </c>
      <c r="B45" s="82" t="str">
        <f aca="false">'контрол лист'!A43</f>
        <v>Мойка</v>
      </c>
      <c r="C45" s="83" t="str">
        <f aca="false">'контрол лист'!B43</f>
        <v>3 контур</v>
      </c>
      <c r="D45" s="83" t="str">
        <f aca="false">'контрол лист'!C43</f>
        <v>ИЛ</v>
      </c>
      <c r="E45" s="84" t="str">
        <f aca="false">'контрол лист'!E43</f>
        <v>пищевые</v>
      </c>
      <c r="F45" s="84" t="n">
        <f aca="false">'контрол лист'!F43</f>
        <v>1</v>
      </c>
      <c r="G45" s="85" t="s">
        <v>72</v>
      </c>
      <c r="H45" s="85" t="n">
        <v>44579</v>
      </c>
      <c r="I45" s="85" t="s">
        <v>72</v>
      </c>
    </row>
    <row r="46" customFormat="false" ht="24" hidden="false" customHeight="false" outlineLevel="0" collapsed="false">
      <c r="A46" s="38" t="n">
        <v>41</v>
      </c>
      <c r="B46" s="82" t="str">
        <f aca="false">'контрол лист'!A44</f>
        <v>Раздевалки (2 этаж)</v>
      </c>
      <c r="C46" s="83" t="str">
        <f aca="false">'контрол лист'!B44</f>
        <v>3 контур</v>
      </c>
      <c r="D46" s="83" t="str">
        <f aca="false">'контрол лист'!C44</f>
        <v>ИМ</v>
      </c>
      <c r="E46" s="84" t="str">
        <f aca="false">'контрол лист'!E44</f>
        <v>пищевые</v>
      </c>
      <c r="F46" s="84" t="n">
        <f aca="false">'контрол лист'!F44</f>
        <v>10</v>
      </c>
      <c r="G46" s="85" t="n">
        <v>44574</v>
      </c>
      <c r="H46" s="85" t="n">
        <v>44579</v>
      </c>
      <c r="I46" s="85" t="n">
        <v>44580</v>
      </c>
    </row>
    <row r="47" customFormat="false" ht="13.8" hidden="false" customHeight="false" outlineLevel="0" collapsed="false">
      <c r="B47" s="0"/>
      <c r="C47" s="0"/>
      <c r="D47" s="0"/>
    </row>
    <row r="48" customFormat="false" ht="13.8" hidden="false" customHeight="false" outlineLevel="0" collapsed="false">
      <c r="B48" s="87" t="s">
        <v>15</v>
      </c>
      <c r="C48" s="88"/>
      <c r="D48" s="0"/>
    </row>
    <row r="49" customFormat="false" ht="27.6" hidden="false" customHeight="true" outlineLevel="0" collapsed="false">
      <c r="B49" s="89" t="s">
        <v>16</v>
      </c>
      <c r="C49" s="89"/>
      <c r="D49" s="89"/>
      <c r="G49" s="0" t="s">
        <v>17</v>
      </c>
    </row>
    <row r="50" customFormat="false" ht="13.8" hidden="false" customHeight="false" outlineLevel="0" collapsed="false">
      <c r="B50" s="0"/>
      <c r="C50" s="0"/>
      <c r="D50" s="0"/>
    </row>
    <row r="51" customFormat="false" ht="14.25" hidden="false" customHeight="true" outlineLevel="0" collapsed="false">
      <c r="B51" s="90" t="s">
        <v>18</v>
      </c>
      <c r="C51" s="90"/>
      <c r="D51" s="0"/>
    </row>
    <row r="52" customFormat="false" ht="14.25" hidden="false" customHeight="true" outlineLevel="0" collapsed="false">
      <c r="B52" s="90" t="s">
        <v>19</v>
      </c>
      <c r="C52" s="90"/>
      <c r="D52" s="90"/>
      <c r="G52" s="0" t="s">
        <v>20</v>
      </c>
    </row>
  </sheetData>
  <mergeCells count="4">
    <mergeCell ref="A1:H1"/>
    <mergeCell ref="B49:D49"/>
    <mergeCell ref="B51:C51"/>
    <mergeCell ref="B52:D52"/>
  </mergeCells>
  <printOptions headings="false" gridLines="false" gridLinesSet="true" horizontalCentered="false" verticalCentered="false"/>
  <pageMargins left="0" right="0" top="0.39375" bottom="0.39375" header="0.511805555555555" footer="0.51180555555555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66"/>
  <sheetViews>
    <sheetView showFormulas="false" showGridLines="true" showRowColHeaders="true" showZeros="true" rightToLeft="false" tabSelected="false" showOutlineSymbols="true" defaultGridColor="true" view="normal" topLeftCell="A22" colorId="64" zoomScale="100" zoomScaleNormal="100" zoomScalePageLayoutView="100" workbookViewId="0">
      <selection pane="topLeft" activeCell="A58" activeCellId="0" sqref="A58"/>
    </sheetView>
  </sheetViews>
  <sheetFormatPr defaultColWidth="13.7734375" defaultRowHeight="12" zeroHeight="false" outlineLevelRow="0" outlineLevelCol="0"/>
  <cols>
    <col collapsed="false" customWidth="true" hidden="false" outlineLevel="0" max="1" min="1" style="91" width="17.23"/>
    <col collapsed="false" customWidth="true" hidden="false" outlineLevel="0" max="2" min="2" style="92" width="12.06"/>
    <col collapsed="false" customWidth="true" hidden="false" outlineLevel="0" max="3" min="3" style="92" width="8.49"/>
    <col collapsed="false" customWidth="true" hidden="false" outlineLevel="0" max="4" min="4" style="92" width="11.69"/>
    <col collapsed="false" customWidth="true" hidden="false" outlineLevel="0" max="5" min="5" style="92" width="8.49"/>
    <col collapsed="false" customWidth="true" hidden="false" outlineLevel="0" max="7" min="6" style="92" width="6.66"/>
    <col collapsed="false" customWidth="true" hidden="false" outlineLevel="0" max="8" min="8" style="92" width="8.49"/>
    <col collapsed="false" customWidth="true" hidden="false" outlineLevel="0" max="9" min="9" style="92" width="6.77"/>
    <col collapsed="false" customWidth="true" hidden="false" outlineLevel="0" max="10" min="10" style="93" width="7.75"/>
    <col collapsed="false" customWidth="true" hidden="false" outlineLevel="0" max="11" min="11" style="92" width="8.37"/>
    <col collapsed="false" customWidth="true" hidden="false" outlineLevel="0" max="12" min="12" style="92" width="11.45"/>
    <col collapsed="false" customWidth="false" hidden="false" outlineLevel="0" max="1024" min="13" style="92" width="13.78"/>
  </cols>
  <sheetData>
    <row r="1" customFormat="false" ht="12" hidden="false" customHeight="true" outlineLevel="0" collapsed="false">
      <c r="A1" s="94" t="s">
        <v>14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6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2" hidden="false" customHeight="false" outlineLevel="0" collapsed="false">
      <c r="A2" s="97" t="str">
        <f aca="false">Обложка!D8</f>
        <v>01.01.2022 - 31.01.2022</v>
      </c>
      <c r="B2" s="97"/>
      <c r="C2" s="98"/>
      <c r="D2" s="98"/>
      <c r="E2" s="98"/>
      <c r="F2" s="98"/>
      <c r="G2" s="99"/>
      <c r="H2" s="99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6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60" hidden="false" customHeight="false" outlineLevel="0" collapsed="false">
      <c r="A3" s="100" t="s">
        <v>96</v>
      </c>
      <c r="B3" s="79" t="s">
        <v>97</v>
      </c>
      <c r="C3" s="79" t="s">
        <v>98</v>
      </c>
      <c r="D3" s="79" t="s">
        <v>101</v>
      </c>
      <c r="E3" s="79" t="s">
        <v>102</v>
      </c>
      <c r="F3" s="79" t="s">
        <v>103</v>
      </c>
      <c r="G3" s="79" t="s">
        <v>104</v>
      </c>
      <c r="H3" s="79" t="s">
        <v>105</v>
      </c>
      <c r="I3" s="79" t="s">
        <v>106</v>
      </c>
      <c r="J3" s="79" t="s">
        <v>107</v>
      </c>
      <c r="K3" s="79" t="s">
        <v>108</v>
      </c>
      <c r="L3" s="79" t="s">
        <v>109</v>
      </c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2" hidden="false" customHeight="false" outlineLevel="0" collapsed="false">
      <c r="A4" s="101" t="s">
        <v>110</v>
      </c>
      <c r="B4" s="102" t="s">
        <v>111</v>
      </c>
      <c r="C4" s="103" t="s">
        <v>112</v>
      </c>
      <c r="D4" s="103" t="n">
        <v>20</v>
      </c>
      <c r="E4" s="103" t="s">
        <v>113</v>
      </c>
      <c r="F4" s="102" t="n">
        <v>1</v>
      </c>
      <c r="G4" s="104" t="n">
        <v>0</v>
      </c>
      <c r="H4" s="104" t="n">
        <v>0</v>
      </c>
      <c r="I4" s="104" t="n">
        <v>0</v>
      </c>
      <c r="J4" s="104" t="n">
        <v>0</v>
      </c>
      <c r="K4" s="104" t="n">
        <v>0</v>
      </c>
      <c r="L4" s="104" t="n">
        <v>0</v>
      </c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2" hidden="false" customHeight="false" outlineLevel="0" collapsed="false">
      <c r="A5" s="101" t="s">
        <v>114</v>
      </c>
      <c r="B5" s="102" t="s">
        <v>111</v>
      </c>
      <c r="C5" s="103" t="s">
        <v>112</v>
      </c>
      <c r="D5" s="103" t="n">
        <v>7.8</v>
      </c>
      <c r="E5" s="103" t="s">
        <v>113</v>
      </c>
      <c r="F5" s="102" t="n">
        <v>2</v>
      </c>
      <c r="G5" s="104" t="n">
        <v>0</v>
      </c>
      <c r="H5" s="104" t="n">
        <v>0</v>
      </c>
      <c r="I5" s="104" t="n">
        <v>0</v>
      </c>
      <c r="J5" s="104" t="n">
        <v>0</v>
      </c>
      <c r="K5" s="104" t="n">
        <v>0</v>
      </c>
      <c r="L5" s="104" t="n">
        <v>0</v>
      </c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" hidden="false" customHeight="false" outlineLevel="0" collapsed="false">
      <c r="A6" s="101" t="s">
        <v>115</v>
      </c>
      <c r="B6" s="102" t="s">
        <v>111</v>
      </c>
      <c r="C6" s="103" t="s">
        <v>112</v>
      </c>
      <c r="D6" s="103" t="n">
        <v>34</v>
      </c>
      <c r="E6" s="103" t="s">
        <v>113</v>
      </c>
      <c r="F6" s="102" t="n">
        <v>1</v>
      </c>
      <c r="G6" s="104" t="n">
        <v>0</v>
      </c>
      <c r="H6" s="104" t="n">
        <v>0</v>
      </c>
      <c r="I6" s="104" t="n">
        <v>0</v>
      </c>
      <c r="J6" s="104" t="n">
        <v>0</v>
      </c>
      <c r="K6" s="104" t="n">
        <v>0</v>
      </c>
      <c r="L6" s="104" t="n">
        <v>0</v>
      </c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2" hidden="false" customHeight="false" outlineLevel="0" collapsed="false">
      <c r="A7" s="101" t="s">
        <v>116</v>
      </c>
      <c r="B7" s="102" t="s">
        <v>111</v>
      </c>
      <c r="C7" s="103" t="s">
        <v>112</v>
      </c>
      <c r="D7" s="103" t="n">
        <v>25</v>
      </c>
      <c r="E7" s="103" t="s">
        <v>113</v>
      </c>
      <c r="F7" s="102" t="n">
        <v>1</v>
      </c>
      <c r="G7" s="104" t="n">
        <v>0</v>
      </c>
      <c r="H7" s="104" t="n">
        <v>0</v>
      </c>
      <c r="I7" s="104" t="n">
        <v>0</v>
      </c>
      <c r="J7" s="104" t="n">
        <v>0</v>
      </c>
      <c r="K7" s="104" t="n">
        <v>0</v>
      </c>
      <c r="L7" s="104" t="n">
        <v>0</v>
      </c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2" hidden="false" customHeight="false" outlineLevel="0" collapsed="false">
      <c r="A8" s="101" t="s">
        <v>115</v>
      </c>
      <c r="B8" s="102" t="s">
        <v>111</v>
      </c>
      <c r="C8" s="103" t="s">
        <v>112</v>
      </c>
      <c r="D8" s="103" t="n">
        <v>38</v>
      </c>
      <c r="E8" s="103" t="s">
        <v>113</v>
      </c>
      <c r="F8" s="102" t="n">
        <v>1</v>
      </c>
      <c r="G8" s="104" t="n">
        <v>0</v>
      </c>
      <c r="H8" s="104" t="n">
        <v>0</v>
      </c>
      <c r="I8" s="104" t="n">
        <v>0</v>
      </c>
      <c r="J8" s="104" t="n">
        <v>0</v>
      </c>
      <c r="K8" s="104" t="n">
        <v>0</v>
      </c>
      <c r="L8" s="104" t="n">
        <v>0</v>
      </c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2" hidden="false" customHeight="false" outlineLevel="0" collapsed="false">
      <c r="A9" s="101" t="s">
        <v>117</v>
      </c>
      <c r="B9" s="102" t="s">
        <v>111</v>
      </c>
      <c r="C9" s="103" t="s">
        <v>112</v>
      </c>
      <c r="D9" s="103" t="n">
        <v>24</v>
      </c>
      <c r="E9" s="103" t="s">
        <v>113</v>
      </c>
      <c r="F9" s="102" t="n">
        <v>1</v>
      </c>
      <c r="G9" s="104" t="n">
        <v>0</v>
      </c>
      <c r="H9" s="104" t="n">
        <v>0</v>
      </c>
      <c r="I9" s="104" t="n">
        <v>0</v>
      </c>
      <c r="J9" s="104" t="n">
        <v>0</v>
      </c>
      <c r="K9" s="104" t="n">
        <v>0</v>
      </c>
      <c r="L9" s="104" t="n">
        <v>0</v>
      </c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2" hidden="false" customHeight="false" outlineLevel="0" collapsed="false">
      <c r="A10" s="101" t="s">
        <v>118</v>
      </c>
      <c r="B10" s="102" t="s">
        <v>111</v>
      </c>
      <c r="C10" s="103" t="s">
        <v>112</v>
      </c>
      <c r="D10" s="103" t="n">
        <v>30</v>
      </c>
      <c r="E10" s="103" t="s">
        <v>113</v>
      </c>
      <c r="F10" s="102" t="n">
        <v>1</v>
      </c>
      <c r="G10" s="104" t="n">
        <v>0</v>
      </c>
      <c r="H10" s="104" t="n">
        <v>0</v>
      </c>
      <c r="I10" s="104" t="n">
        <v>0</v>
      </c>
      <c r="J10" s="104" t="n">
        <v>0</v>
      </c>
      <c r="K10" s="104" t="n">
        <v>0</v>
      </c>
      <c r="L10" s="104" t="n">
        <v>0</v>
      </c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105"/>
      <c r="FD10" s="105"/>
      <c r="FE10" s="105"/>
      <c r="FF10" s="105"/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S10" s="105"/>
      <c r="FT10" s="105"/>
      <c r="FU10" s="105"/>
      <c r="FV10" s="105"/>
      <c r="FW10" s="105"/>
      <c r="FX10" s="105"/>
      <c r="FY10" s="105"/>
      <c r="FZ10" s="105"/>
      <c r="GA10" s="105"/>
      <c r="GB10" s="105"/>
      <c r="GC10" s="105"/>
      <c r="GD10" s="105"/>
      <c r="GE10" s="105"/>
      <c r="GF10" s="105"/>
      <c r="GG10" s="105"/>
      <c r="GH10" s="105"/>
      <c r="GI10" s="105"/>
      <c r="GJ10" s="105"/>
      <c r="GK10" s="105"/>
      <c r="GL10" s="105"/>
      <c r="GM10" s="105"/>
      <c r="GN10" s="105"/>
      <c r="GO10" s="105"/>
      <c r="GP10" s="105"/>
      <c r="GQ10" s="105"/>
      <c r="GR10" s="105"/>
      <c r="GS10" s="105"/>
      <c r="GT10" s="105"/>
      <c r="GU10" s="105"/>
      <c r="GV10" s="105"/>
      <c r="GW10" s="105"/>
      <c r="GX10" s="105"/>
      <c r="GY10" s="105"/>
      <c r="GZ10" s="105"/>
      <c r="HA10" s="105"/>
      <c r="HB10" s="105"/>
      <c r="HC10" s="105"/>
      <c r="HD10" s="105"/>
      <c r="HE10" s="105"/>
      <c r="HF10" s="105"/>
      <c r="HG10" s="105"/>
      <c r="HH10" s="105"/>
      <c r="HI10" s="105"/>
      <c r="HJ10" s="105"/>
      <c r="HK10" s="105"/>
      <c r="HL10" s="105"/>
      <c r="HM10" s="105"/>
      <c r="HN10" s="105"/>
      <c r="HO10" s="105"/>
      <c r="HP10" s="105"/>
      <c r="HQ10" s="105"/>
      <c r="HR10" s="105"/>
      <c r="HS10" s="105"/>
      <c r="HT10" s="105"/>
      <c r="HU10" s="105"/>
      <c r="HV10" s="105"/>
      <c r="HW10" s="105"/>
      <c r="HX10" s="105"/>
      <c r="HY10" s="105"/>
      <c r="HZ10" s="105"/>
      <c r="IA10" s="105"/>
      <c r="IB10" s="105"/>
      <c r="IC10" s="105"/>
      <c r="ID10" s="105"/>
      <c r="IE10" s="105"/>
      <c r="IF10" s="105"/>
      <c r="IG10" s="105"/>
      <c r="IH10" s="105"/>
      <c r="II10" s="105"/>
      <c r="IJ10" s="105"/>
      <c r="IK10" s="105"/>
      <c r="IL10" s="105"/>
      <c r="IM10" s="105"/>
      <c r="IN10" s="105"/>
      <c r="IO10" s="105"/>
      <c r="IP10" s="105"/>
      <c r="IQ10" s="105"/>
      <c r="IR10" s="105"/>
      <c r="IS10" s="105"/>
      <c r="IT10" s="105"/>
      <c r="IU10" s="105"/>
      <c r="IV10" s="105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2" hidden="false" customHeight="false" outlineLevel="0" collapsed="false">
      <c r="A11" s="101" t="s">
        <v>119</v>
      </c>
      <c r="B11" s="102" t="s">
        <v>111</v>
      </c>
      <c r="C11" s="103" t="s">
        <v>112</v>
      </c>
      <c r="D11" s="103" t="n">
        <v>6</v>
      </c>
      <c r="E11" s="103" t="s">
        <v>113</v>
      </c>
      <c r="F11" s="102" t="n">
        <v>1</v>
      </c>
      <c r="G11" s="104" t="n">
        <v>0</v>
      </c>
      <c r="H11" s="104" t="n">
        <v>0</v>
      </c>
      <c r="I11" s="104" t="n">
        <v>0</v>
      </c>
      <c r="J11" s="104" t="n">
        <v>0</v>
      </c>
      <c r="K11" s="104" t="n">
        <v>0</v>
      </c>
      <c r="L11" s="104" t="n">
        <v>0</v>
      </c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2" hidden="false" customHeight="false" outlineLevel="0" collapsed="false">
      <c r="A12" s="101" t="s">
        <v>120</v>
      </c>
      <c r="B12" s="102" t="s">
        <v>111</v>
      </c>
      <c r="C12" s="103" t="s">
        <v>112</v>
      </c>
      <c r="D12" s="103" t="s">
        <v>121</v>
      </c>
      <c r="E12" s="103" t="s">
        <v>113</v>
      </c>
      <c r="F12" s="102" t="n">
        <v>3</v>
      </c>
      <c r="G12" s="104" t="n">
        <v>0</v>
      </c>
      <c r="H12" s="104" t="n">
        <v>0</v>
      </c>
      <c r="I12" s="104" t="n">
        <v>0</v>
      </c>
      <c r="J12" s="104" t="n">
        <v>0</v>
      </c>
      <c r="K12" s="104" t="n">
        <v>0</v>
      </c>
      <c r="L12" s="104" t="n">
        <v>0</v>
      </c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12" hidden="false" customHeight="false" outlineLevel="0" collapsed="false">
      <c r="A13" s="101" t="s">
        <v>122</v>
      </c>
      <c r="B13" s="102" t="s">
        <v>111</v>
      </c>
      <c r="C13" s="103" t="s">
        <v>112</v>
      </c>
      <c r="D13" s="103" t="n">
        <v>36.1</v>
      </c>
      <c r="E13" s="103" t="s">
        <v>113</v>
      </c>
      <c r="F13" s="102" t="n">
        <v>2</v>
      </c>
      <c r="G13" s="104" t="n">
        <v>0</v>
      </c>
      <c r="H13" s="104" t="n">
        <v>0</v>
      </c>
      <c r="I13" s="104" t="n">
        <v>0</v>
      </c>
      <c r="J13" s="104" t="n">
        <v>0</v>
      </c>
      <c r="K13" s="104" t="n">
        <v>0</v>
      </c>
      <c r="L13" s="104" t="n">
        <v>0</v>
      </c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2" hidden="false" customHeight="false" outlineLevel="0" collapsed="false">
      <c r="A14" s="101" t="s">
        <v>123</v>
      </c>
      <c r="B14" s="102" t="s">
        <v>111</v>
      </c>
      <c r="C14" s="103" t="s">
        <v>112</v>
      </c>
      <c r="D14" s="103" t="n">
        <v>16</v>
      </c>
      <c r="E14" s="103" t="s">
        <v>113</v>
      </c>
      <c r="F14" s="102" t="n">
        <v>1</v>
      </c>
      <c r="G14" s="104" t="n">
        <v>0</v>
      </c>
      <c r="H14" s="104" t="n">
        <v>0</v>
      </c>
      <c r="I14" s="104" t="n">
        <v>0</v>
      </c>
      <c r="J14" s="104" t="n">
        <v>0</v>
      </c>
      <c r="K14" s="104" t="n">
        <v>0</v>
      </c>
      <c r="L14" s="104" t="n">
        <v>0</v>
      </c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2" hidden="false" customHeight="false" outlineLevel="0" collapsed="false">
      <c r="A15" s="101" t="s">
        <v>124</v>
      </c>
      <c r="B15" s="102" t="s">
        <v>111</v>
      </c>
      <c r="C15" s="103" t="s">
        <v>112</v>
      </c>
      <c r="D15" s="103" t="n">
        <v>2</v>
      </c>
      <c r="E15" s="103" t="s">
        <v>113</v>
      </c>
      <c r="F15" s="102" t="n">
        <v>1</v>
      </c>
      <c r="G15" s="104" t="n">
        <v>0</v>
      </c>
      <c r="H15" s="104" t="n">
        <v>0</v>
      </c>
      <c r="I15" s="104" t="n">
        <v>0</v>
      </c>
      <c r="J15" s="104" t="n">
        <v>0</v>
      </c>
      <c r="K15" s="104" t="n">
        <v>0</v>
      </c>
      <c r="L15" s="104" t="n">
        <v>0</v>
      </c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2" hidden="false" customHeight="false" outlineLevel="0" collapsed="false">
      <c r="A16" s="101" t="s">
        <v>125</v>
      </c>
      <c r="B16" s="102" t="s">
        <v>111</v>
      </c>
      <c r="C16" s="103" t="s">
        <v>112</v>
      </c>
      <c r="D16" s="103" t="n">
        <v>11</v>
      </c>
      <c r="E16" s="103" t="s">
        <v>113</v>
      </c>
      <c r="F16" s="102" t="n">
        <v>1</v>
      </c>
      <c r="G16" s="104" t="n">
        <v>0</v>
      </c>
      <c r="H16" s="104" t="n">
        <v>0</v>
      </c>
      <c r="I16" s="104" t="n">
        <v>0</v>
      </c>
      <c r="J16" s="104" t="n">
        <v>0</v>
      </c>
      <c r="K16" s="104" t="n">
        <v>0</v>
      </c>
      <c r="L16" s="104" t="n">
        <v>0</v>
      </c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2" hidden="false" customHeight="false" outlineLevel="0" collapsed="false">
      <c r="A17" s="101" t="s">
        <v>126</v>
      </c>
      <c r="B17" s="102" t="s">
        <v>111</v>
      </c>
      <c r="C17" s="103" t="s">
        <v>112</v>
      </c>
      <c r="D17" s="103" t="s">
        <v>127</v>
      </c>
      <c r="E17" s="103" t="s">
        <v>113</v>
      </c>
      <c r="F17" s="102" t="n">
        <v>5</v>
      </c>
      <c r="G17" s="104" t="n">
        <v>0</v>
      </c>
      <c r="H17" s="104" t="n">
        <v>0</v>
      </c>
      <c r="I17" s="104" t="n">
        <v>0</v>
      </c>
      <c r="J17" s="104" t="n">
        <v>0</v>
      </c>
      <c r="K17" s="104" t="n">
        <v>0</v>
      </c>
      <c r="L17" s="104" t="n">
        <v>0</v>
      </c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2" hidden="false" customHeight="false" outlineLevel="0" collapsed="false">
      <c r="A18" s="101" t="s">
        <v>128</v>
      </c>
      <c r="B18" s="102" t="s">
        <v>111</v>
      </c>
      <c r="C18" s="103" t="s">
        <v>112</v>
      </c>
      <c r="D18" s="103" t="n">
        <v>29.35</v>
      </c>
      <c r="E18" s="103" t="s">
        <v>113</v>
      </c>
      <c r="F18" s="102" t="n">
        <v>2</v>
      </c>
      <c r="G18" s="104" t="n">
        <v>0</v>
      </c>
      <c r="H18" s="104" t="n">
        <v>0</v>
      </c>
      <c r="I18" s="104" t="n">
        <v>0</v>
      </c>
      <c r="J18" s="104" t="n">
        <v>0</v>
      </c>
      <c r="K18" s="104" t="n">
        <v>0</v>
      </c>
      <c r="L18" s="104" t="n">
        <v>0</v>
      </c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2" hidden="false" customHeight="false" outlineLevel="0" collapsed="false">
      <c r="A19" s="101" t="s">
        <v>129</v>
      </c>
      <c r="B19" s="102" t="s">
        <v>111</v>
      </c>
      <c r="C19" s="103" t="s">
        <v>112</v>
      </c>
      <c r="D19" s="103" t="n">
        <v>28.41</v>
      </c>
      <c r="E19" s="103" t="s">
        <v>113</v>
      </c>
      <c r="F19" s="102" t="n">
        <v>2</v>
      </c>
      <c r="G19" s="104" t="n">
        <v>0</v>
      </c>
      <c r="H19" s="104" t="n">
        <v>0</v>
      </c>
      <c r="I19" s="104" t="n">
        <v>0</v>
      </c>
      <c r="J19" s="104" t="n">
        <v>0</v>
      </c>
      <c r="K19" s="104" t="n">
        <v>0</v>
      </c>
      <c r="L19" s="104" t="n">
        <v>0</v>
      </c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12" hidden="false" customHeight="false" outlineLevel="0" collapsed="false">
      <c r="A20" s="101" t="s">
        <v>130</v>
      </c>
      <c r="B20" s="102" t="s">
        <v>111</v>
      </c>
      <c r="C20" s="103" t="s">
        <v>112</v>
      </c>
      <c r="D20" s="103" t="n">
        <v>3</v>
      </c>
      <c r="E20" s="103" t="s">
        <v>113</v>
      </c>
      <c r="F20" s="102" t="n">
        <v>1</v>
      </c>
      <c r="G20" s="104" t="n">
        <v>0</v>
      </c>
      <c r="H20" s="104" t="n">
        <v>0</v>
      </c>
      <c r="I20" s="104" t="n">
        <v>0</v>
      </c>
      <c r="J20" s="104" t="n">
        <v>0</v>
      </c>
      <c r="K20" s="104" t="n">
        <v>0</v>
      </c>
      <c r="L20" s="104" t="n">
        <v>0</v>
      </c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2" hidden="false" customHeight="false" outlineLevel="0" collapsed="false">
      <c r="A21" s="101" t="s">
        <v>131</v>
      </c>
      <c r="B21" s="102" t="s">
        <v>111</v>
      </c>
      <c r="C21" s="103" t="s">
        <v>112</v>
      </c>
      <c r="D21" s="103" t="s">
        <v>132</v>
      </c>
      <c r="E21" s="103" t="s">
        <v>113</v>
      </c>
      <c r="F21" s="102" t="n">
        <v>5</v>
      </c>
      <c r="G21" s="104" t="n">
        <v>0</v>
      </c>
      <c r="H21" s="104" t="n">
        <v>0</v>
      </c>
      <c r="I21" s="104" t="n">
        <v>0</v>
      </c>
      <c r="J21" s="104" t="n">
        <v>0</v>
      </c>
      <c r="K21" s="104" t="n">
        <v>0</v>
      </c>
      <c r="L21" s="104" t="n">
        <v>0</v>
      </c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12" hidden="false" customHeight="false" outlineLevel="0" collapsed="false">
      <c r="A22" s="101" t="s">
        <v>133</v>
      </c>
      <c r="B22" s="102" t="s">
        <v>111</v>
      </c>
      <c r="C22" s="103" t="s">
        <v>112</v>
      </c>
      <c r="D22" s="103" t="n">
        <v>40.39</v>
      </c>
      <c r="E22" s="103" t="s">
        <v>113</v>
      </c>
      <c r="F22" s="102" t="n">
        <v>2</v>
      </c>
      <c r="G22" s="104" t="n">
        <v>0</v>
      </c>
      <c r="H22" s="104" t="n">
        <v>0</v>
      </c>
      <c r="I22" s="104" t="n">
        <v>0</v>
      </c>
      <c r="J22" s="104" t="n">
        <v>0</v>
      </c>
      <c r="K22" s="104" t="n">
        <v>0</v>
      </c>
      <c r="L22" s="104" t="n">
        <v>0</v>
      </c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24" hidden="false" customHeight="false" outlineLevel="0" collapsed="false">
      <c r="A23" s="101" t="s">
        <v>134</v>
      </c>
      <c r="B23" s="102" t="s">
        <v>111</v>
      </c>
      <c r="C23" s="103" t="s">
        <v>112</v>
      </c>
      <c r="D23" s="103" t="n">
        <v>32.33</v>
      </c>
      <c r="E23" s="103" t="s">
        <v>113</v>
      </c>
      <c r="F23" s="102" t="n">
        <v>2</v>
      </c>
      <c r="G23" s="104" t="n">
        <v>0</v>
      </c>
      <c r="H23" s="104" t="n">
        <v>0</v>
      </c>
      <c r="I23" s="104" t="n">
        <v>0</v>
      </c>
      <c r="J23" s="104" t="n">
        <v>0</v>
      </c>
      <c r="K23" s="104" t="n">
        <v>0</v>
      </c>
      <c r="L23" s="104" t="n">
        <v>0</v>
      </c>
    </row>
    <row r="24" customFormat="false" ht="24" hidden="false" customHeight="false" outlineLevel="0" collapsed="false">
      <c r="A24" s="101" t="s">
        <v>135</v>
      </c>
      <c r="B24" s="102" t="s">
        <v>111</v>
      </c>
      <c r="C24" s="103" t="s">
        <v>112</v>
      </c>
      <c r="D24" s="103" t="n">
        <v>31</v>
      </c>
      <c r="E24" s="103" t="s">
        <v>113</v>
      </c>
      <c r="F24" s="102" t="n">
        <v>1</v>
      </c>
      <c r="G24" s="104" t="n">
        <v>0</v>
      </c>
      <c r="H24" s="104" t="n">
        <v>0</v>
      </c>
      <c r="I24" s="104" t="n">
        <v>0</v>
      </c>
      <c r="J24" s="104" t="n">
        <v>0</v>
      </c>
      <c r="K24" s="104" t="n">
        <v>0</v>
      </c>
      <c r="L24" s="104" t="n">
        <v>0</v>
      </c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12" hidden="false" customHeight="false" outlineLevel="0" collapsed="false">
      <c r="A25" s="101" t="s">
        <v>131</v>
      </c>
      <c r="B25" s="102" t="s">
        <v>111</v>
      </c>
      <c r="C25" s="103" t="s">
        <v>112</v>
      </c>
      <c r="D25" s="103" t="s">
        <v>136</v>
      </c>
      <c r="E25" s="103" t="s">
        <v>113</v>
      </c>
      <c r="F25" s="102" t="n">
        <v>4</v>
      </c>
      <c r="G25" s="104" t="n">
        <v>0</v>
      </c>
      <c r="H25" s="104" t="n">
        <v>0</v>
      </c>
      <c r="I25" s="104" t="n">
        <v>0</v>
      </c>
      <c r="J25" s="104" t="n">
        <v>0</v>
      </c>
      <c r="K25" s="104" t="n">
        <v>0</v>
      </c>
      <c r="L25" s="104" t="n">
        <v>0</v>
      </c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24.95" hidden="false" customHeight="true" outlineLevel="0" collapsed="false">
      <c r="A26" s="101" t="s">
        <v>137</v>
      </c>
      <c r="B26" s="102" t="s">
        <v>111</v>
      </c>
      <c r="C26" s="103" t="s">
        <v>112</v>
      </c>
      <c r="D26" s="103" t="n">
        <v>27</v>
      </c>
      <c r="E26" s="103" t="s">
        <v>138</v>
      </c>
      <c r="F26" s="102" t="n">
        <v>1</v>
      </c>
      <c r="G26" s="104" t="n">
        <v>0</v>
      </c>
      <c r="H26" s="104" t="n">
        <v>0</v>
      </c>
      <c r="I26" s="104" t="n">
        <v>0</v>
      </c>
      <c r="J26" s="104" t="n">
        <v>0</v>
      </c>
      <c r="K26" s="104" t="n">
        <v>0</v>
      </c>
      <c r="L26" s="104" t="n">
        <v>0</v>
      </c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30.75" hidden="false" customHeight="true" outlineLevel="0" collapsed="false">
      <c r="A27" s="101" t="s">
        <v>139</v>
      </c>
      <c r="B27" s="102" t="s">
        <v>111</v>
      </c>
      <c r="C27" s="103" t="s">
        <v>112</v>
      </c>
      <c r="D27" s="103" t="n">
        <v>10</v>
      </c>
      <c r="E27" s="103" t="s">
        <v>138</v>
      </c>
      <c r="F27" s="102" t="n">
        <v>1</v>
      </c>
      <c r="G27" s="104" t="n">
        <v>0</v>
      </c>
      <c r="H27" s="104" t="n">
        <v>0</v>
      </c>
      <c r="I27" s="104" t="n">
        <v>0</v>
      </c>
      <c r="J27" s="104" t="n">
        <v>0</v>
      </c>
      <c r="K27" s="104" t="n">
        <v>0</v>
      </c>
      <c r="L27" s="104" t="n">
        <v>0</v>
      </c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27.75" hidden="false" customHeight="true" outlineLevel="0" collapsed="false">
      <c r="A28" s="101" t="s">
        <v>140</v>
      </c>
      <c r="B28" s="102" t="s">
        <v>141</v>
      </c>
      <c r="C28" s="103" t="s">
        <v>112</v>
      </c>
      <c r="D28" s="103" t="n">
        <v>22.37</v>
      </c>
      <c r="E28" s="103" t="s">
        <v>138</v>
      </c>
      <c r="F28" s="102" t="n">
        <v>2</v>
      </c>
      <c r="G28" s="104" t="n">
        <v>0</v>
      </c>
      <c r="H28" s="104" t="n">
        <v>0</v>
      </c>
      <c r="I28" s="104" t="n">
        <v>0</v>
      </c>
      <c r="J28" s="104" t="n">
        <v>0</v>
      </c>
      <c r="K28" s="104" t="n">
        <v>0</v>
      </c>
      <c r="L28" s="104" t="n">
        <v>0</v>
      </c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25.9" hidden="false" customHeight="true" outlineLevel="0" collapsed="false">
      <c r="A29" s="101" t="s">
        <v>131</v>
      </c>
      <c r="B29" s="102" t="s">
        <v>141</v>
      </c>
      <c r="C29" s="103" t="s">
        <v>112</v>
      </c>
      <c r="D29" s="103" t="s">
        <v>142</v>
      </c>
      <c r="E29" s="103" t="s">
        <v>138</v>
      </c>
      <c r="F29" s="102" t="n">
        <v>3</v>
      </c>
      <c r="G29" s="104" t="n">
        <v>0</v>
      </c>
      <c r="H29" s="104" t="n">
        <v>0</v>
      </c>
      <c r="I29" s="104" t="n">
        <v>0</v>
      </c>
      <c r="J29" s="104" t="n">
        <v>0</v>
      </c>
      <c r="K29" s="104" t="n">
        <v>0</v>
      </c>
      <c r="L29" s="104" t="n">
        <v>0</v>
      </c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21.95" hidden="false" customHeight="true" outlineLevel="0" collapsed="false">
      <c r="A30" s="101" t="s">
        <v>143</v>
      </c>
      <c r="B30" s="102" t="s">
        <v>141</v>
      </c>
      <c r="C30" s="103" t="s">
        <v>112</v>
      </c>
      <c r="D30" s="103" t="s">
        <v>144</v>
      </c>
      <c r="E30" s="103" t="s">
        <v>138</v>
      </c>
      <c r="F30" s="102" t="n">
        <v>3</v>
      </c>
      <c r="G30" s="104" t="n">
        <v>7.8</v>
      </c>
      <c r="H30" s="104" t="n">
        <v>0</v>
      </c>
      <c r="I30" s="104" t="n">
        <v>0</v>
      </c>
      <c r="J30" s="104" t="n">
        <v>0</v>
      </c>
      <c r="K30" s="104" t="n">
        <v>0</v>
      </c>
      <c r="L30" s="104" t="n">
        <v>0</v>
      </c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24" hidden="false" customHeight="false" outlineLevel="0" collapsed="false">
      <c r="A31" s="101" t="s">
        <v>145</v>
      </c>
      <c r="B31" s="102" t="s">
        <v>141</v>
      </c>
      <c r="C31" s="103" t="s">
        <v>112</v>
      </c>
      <c r="D31" s="103" t="s">
        <v>146</v>
      </c>
      <c r="E31" s="103" t="s">
        <v>138</v>
      </c>
      <c r="F31" s="102" t="n">
        <v>8</v>
      </c>
      <c r="G31" s="103" t="n">
        <v>27.29</v>
      </c>
      <c r="H31" s="104" t="n">
        <v>0</v>
      </c>
      <c r="I31" s="104" t="n">
        <v>0</v>
      </c>
      <c r="J31" s="104" t="n">
        <v>0</v>
      </c>
      <c r="K31" s="104" t="n">
        <v>0</v>
      </c>
      <c r="L31" s="104" t="n">
        <v>0</v>
      </c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24" hidden="false" customHeight="false" outlineLevel="0" collapsed="false">
      <c r="A32" s="101" t="s">
        <v>147</v>
      </c>
      <c r="B32" s="102" t="s">
        <v>141</v>
      </c>
      <c r="C32" s="103" t="s">
        <v>112</v>
      </c>
      <c r="D32" s="103" t="s">
        <v>148</v>
      </c>
      <c r="E32" s="103" t="s">
        <v>138</v>
      </c>
      <c r="F32" s="102" t="n">
        <v>7</v>
      </c>
      <c r="G32" s="103" t="n">
        <v>21.23</v>
      </c>
      <c r="H32" s="104" t="n">
        <v>0</v>
      </c>
      <c r="I32" s="104" t="n">
        <v>0</v>
      </c>
      <c r="J32" s="104" t="n">
        <v>0</v>
      </c>
      <c r="K32" s="104" t="n">
        <v>0</v>
      </c>
      <c r="L32" s="104" t="n">
        <v>0</v>
      </c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24.95" hidden="false" customHeight="true" outlineLevel="0" collapsed="false">
      <c r="A33" s="101" t="s">
        <v>149</v>
      </c>
      <c r="B33" s="102" t="s">
        <v>141</v>
      </c>
      <c r="C33" s="103" t="s">
        <v>112</v>
      </c>
      <c r="D33" s="103" t="s">
        <v>150</v>
      </c>
      <c r="E33" s="103" t="s">
        <v>138</v>
      </c>
      <c r="F33" s="102" t="n">
        <v>6</v>
      </c>
      <c r="G33" s="103" t="n">
        <v>10.14</v>
      </c>
      <c r="H33" s="104" t="n">
        <v>0</v>
      </c>
      <c r="I33" s="104" t="n">
        <v>0</v>
      </c>
      <c r="J33" s="104" t="n">
        <v>0</v>
      </c>
      <c r="K33" s="104" t="n">
        <v>0</v>
      </c>
      <c r="L33" s="104" t="n">
        <v>0</v>
      </c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26.85" hidden="false" customHeight="true" outlineLevel="0" collapsed="false">
      <c r="A34" s="101" t="s">
        <v>151</v>
      </c>
      <c r="B34" s="102" t="s">
        <v>141</v>
      </c>
      <c r="C34" s="103" t="s">
        <v>112</v>
      </c>
      <c r="D34" s="103" t="s">
        <v>152</v>
      </c>
      <c r="E34" s="103" t="s">
        <v>138</v>
      </c>
      <c r="F34" s="102" t="n">
        <v>5</v>
      </c>
      <c r="G34" s="104" t="n">
        <v>4.6</v>
      </c>
      <c r="H34" s="104" t="n">
        <v>0</v>
      </c>
      <c r="I34" s="104" t="n">
        <v>0</v>
      </c>
      <c r="J34" s="104" t="n">
        <v>0</v>
      </c>
      <c r="K34" s="104" t="n">
        <v>0</v>
      </c>
      <c r="L34" s="104" t="n">
        <v>0</v>
      </c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44.1" hidden="false" customHeight="true" outlineLevel="0" collapsed="false">
      <c r="A35" s="101" t="s">
        <v>153</v>
      </c>
      <c r="B35" s="102" t="s">
        <v>154</v>
      </c>
      <c r="C35" s="103" t="s">
        <v>112</v>
      </c>
      <c r="D35" s="103" t="s">
        <v>155</v>
      </c>
      <c r="E35" s="103" t="s">
        <v>138</v>
      </c>
      <c r="F35" s="102" t="n">
        <v>23</v>
      </c>
      <c r="G35" s="103" t="n">
        <v>16.23</v>
      </c>
      <c r="H35" s="104" t="n">
        <v>0</v>
      </c>
      <c r="I35" s="104" t="n">
        <v>0</v>
      </c>
      <c r="J35" s="104" t="n">
        <v>0</v>
      </c>
      <c r="K35" s="104" t="n">
        <v>0</v>
      </c>
      <c r="L35" s="104" t="n">
        <v>0</v>
      </c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12" hidden="false" customHeight="false" outlineLevel="0" collapsed="false">
      <c r="A36" s="101" t="s">
        <v>110</v>
      </c>
      <c r="B36" s="106" t="s">
        <v>111</v>
      </c>
      <c r="C36" s="103" t="s">
        <v>156</v>
      </c>
      <c r="D36" s="103" t="n">
        <v>13</v>
      </c>
      <c r="E36" s="103" t="s">
        <v>113</v>
      </c>
      <c r="F36" s="106" t="n">
        <v>1</v>
      </c>
      <c r="G36" s="106" t="s">
        <v>72</v>
      </c>
      <c r="H36" s="103" t="n">
        <v>0</v>
      </c>
      <c r="I36" s="104" t="n">
        <v>0</v>
      </c>
      <c r="J36" s="104" t="n">
        <v>0</v>
      </c>
      <c r="K36" s="104" t="n">
        <v>0</v>
      </c>
      <c r="L36" s="106" t="s">
        <v>157</v>
      </c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12" hidden="false" customHeight="false" outlineLevel="0" collapsed="false">
      <c r="A37" s="101" t="s">
        <v>114</v>
      </c>
      <c r="B37" s="106" t="s">
        <v>111</v>
      </c>
      <c r="C37" s="103" t="s">
        <v>156</v>
      </c>
      <c r="D37" s="103" t="n">
        <v>1</v>
      </c>
      <c r="E37" s="103" t="s">
        <v>113</v>
      </c>
      <c r="F37" s="106" t="n">
        <v>1</v>
      </c>
      <c r="G37" s="106" t="s">
        <v>72</v>
      </c>
      <c r="H37" s="104" t="n">
        <v>0</v>
      </c>
      <c r="I37" s="104" t="n">
        <v>0</v>
      </c>
      <c r="J37" s="104" t="n">
        <v>0</v>
      </c>
      <c r="K37" s="104" t="n">
        <v>0</v>
      </c>
      <c r="L37" s="106" t="s">
        <v>157</v>
      </c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12" hidden="false" customHeight="false" outlineLevel="0" collapsed="false">
      <c r="A38" s="101" t="s">
        <v>116</v>
      </c>
      <c r="B38" s="106" t="s">
        <v>111</v>
      </c>
      <c r="C38" s="103" t="s">
        <v>156</v>
      </c>
      <c r="D38" s="103" t="n">
        <v>11</v>
      </c>
      <c r="E38" s="103" t="s">
        <v>113</v>
      </c>
      <c r="F38" s="106" t="n">
        <v>1</v>
      </c>
      <c r="G38" s="106" t="s">
        <v>72</v>
      </c>
      <c r="H38" s="104" t="n">
        <v>0</v>
      </c>
      <c r="I38" s="104" t="n">
        <v>0</v>
      </c>
      <c r="J38" s="104" t="n">
        <v>0</v>
      </c>
      <c r="K38" s="104" t="n">
        <v>0</v>
      </c>
      <c r="L38" s="106" t="s">
        <v>157</v>
      </c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12" hidden="false" customHeight="false" outlineLevel="0" collapsed="false">
      <c r="A39" s="101" t="s">
        <v>120</v>
      </c>
      <c r="B39" s="106" t="s">
        <v>111</v>
      </c>
      <c r="C39" s="103" t="s">
        <v>156</v>
      </c>
      <c r="D39" s="103" t="s">
        <v>158</v>
      </c>
      <c r="E39" s="103" t="s">
        <v>113</v>
      </c>
      <c r="F39" s="106" t="n">
        <v>4</v>
      </c>
      <c r="G39" s="106" t="s">
        <v>72</v>
      </c>
      <c r="H39" s="104" t="n">
        <v>0</v>
      </c>
      <c r="I39" s="104" t="n">
        <v>0</v>
      </c>
      <c r="J39" s="104" t="n">
        <v>0</v>
      </c>
      <c r="K39" s="104" t="n">
        <v>0</v>
      </c>
      <c r="L39" s="106" t="s">
        <v>157</v>
      </c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2" hidden="false" customHeight="false" outlineLevel="0" collapsed="false">
      <c r="A40" s="101" t="s">
        <v>124</v>
      </c>
      <c r="B40" s="106" t="s">
        <v>111</v>
      </c>
      <c r="C40" s="103" t="s">
        <v>156</v>
      </c>
      <c r="D40" s="103" t="s">
        <v>159</v>
      </c>
      <c r="E40" s="103" t="s">
        <v>113</v>
      </c>
      <c r="F40" s="106" t="n">
        <v>3</v>
      </c>
      <c r="G40" s="106" t="s">
        <v>72</v>
      </c>
      <c r="H40" s="104" t="n">
        <v>0</v>
      </c>
      <c r="I40" s="104" t="n">
        <v>0</v>
      </c>
      <c r="J40" s="104" t="n">
        <v>0</v>
      </c>
      <c r="K40" s="104" t="n">
        <v>0</v>
      </c>
      <c r="L40" s="106" t="s">
        <v>157</v>
      </c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2" hidden="false" customHeight="false" outlineLevel="0" collapsed="false">
      <c r="A41" s="101" t="s">
        <v>126</v>
      </c>
      <c r="B41" s="106" t="s">
        <v>111</v>
      </c>
      <c r="C41" s="103" t="s">
        <v>156</v>
      </c>
      <c r="D41" s="103" t="n">
        <v>7</v>
      </c>
      <c r="E41" s="103" t="s">
        <v>113</v>
      </c>
      <c r="F41" s="106" t="n">
        <v>1</v>
      </c>
      <c r="G41" s="106" t="s">
        <v>72</v>
      </c>
      <c r="H41" s="104" t="n">
        <v>0</v>
      </c>
      <c r="I41" s="104" t="n">
        <v>0</v>
      </c>
      <c r="J41" s="104" t="n">
        <v>0</v>
      </c>
      <c r="K41" s="104" t="n">
        <v>0</v>
      </c>
      <c r="L41" s="106" t="s">
        <v>157</v>
      </c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12" hidden="false" customHeight="false" outlineLevel="0" collapsed="false">
      <c r="A42" s="101" t="s">
        <v>129</v>
      </c>
      <c r="B42" s="106" t="s">
        <v>111</v>
      </c>
      <c r="C42" s="103" t="s">
        <v>156</v>
      </c>
      <c r="D42" s="103" t="n">
        <v>12</v>
      </c>
      <c r="E42" s="103" t="s">
        <v>113</v>
      </c>
      <c r="F42" s="106" t="n">
        <v>1</v>
      </c>
      <c r="G42" s="106" t="s">
        <v>72</v>
      </c>
      <c r="H42" s="104" t="n">
        <v>0</v>
      </c>
      <c r="I42" s="104" t="n">
        <v>0</v>
      </c>
      <c r="J42" s="104" t="n">
        <v>0</v>
      </c>
      <c r="K42" s="104" t="n">
        <v>0</v>
      </c>
      <c r="L42" s="106" t="s">
        <v>157</v>
      </c>
      <c r="M42" s="0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12" hidden="false" customHeight="false" outlineLevel="0" collapsed="false">
      <c r="A43" s="101" t="s">
        <v>130</v>
      </c>
      <c r="B43" s="106" t="s">
        <v>111</v>
      </c>
      <c r="C43" s="103" t="s">
        <v>156</v>
      </c>
      <c r="D43" s="103" t="n">
        <v>2</v>
      </c>
      <c r="E43" s="103" t="s">
        <v>113</v>
      </c>
      <c r="F43" s="106" t="n">
        <v>1</v>
      </c>
      <c r="G43" s="106" t="s">
        <v>72</v>
      </c>
      <c r="H43" s="104" t="n">
        <v>0</v>
      </c>
      <c r="I43" s="104" t="n">
        <v>0</v>
      </c>
      <c r="J43" s="104" t="n">
        <v>0</v>
      </c>
      <c r="K43" s="104" t="n">
        <v>0</v>
      </c>
      <c r="L43" s="106" t="s">
        <v>157</v>
      </c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24" hidden="false" customHeight="false" outlineLevel="0" collapsed="false">
      <c r="A44" s="101" t="s">
        <v>160</v>
      </c>
      <c r="B44" s="106" t="s">
        <v>111</v>
      </c>
      <c r="C44" s="103" t="s">
        <v>75</v>
      </c>
      <c r="D44" s="103" t="s">
        <v>161</v>
      </c>
      <c r="E44" s="103" t="s">
        <v>113</v>
      </c>
      <c r="F44" s="106" t="n">
        <v>10</v>
      </c>
      <c r="G44" s="106" t="s">
        <v>72</v>
      </c>
      <c r="H44" s="104" t="n">
        <v>0</v>
      </c>
      <c r="I44" s="104" t="n">
        <v>0</v>
      </c>
      <c r="J44" s="104" t="n">
        <v>0</v>
      </c>
      <c r="K44" s="104" t="n">
        <v>0</v>
      </c>
      <c r="L44" s="106" t="s">
        <v>157</v>
      </c>
      <c r="M44" s="0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24" hidden="false" customHeight="true" outlineLevel="0" collapsed="false">
      <c r="A45" s="101" t="s">
        <v>162</v>
      </c>
      <c r="B45" s="106" t="s">
        <v>111</v>
      </c>
      <c r="C45" s="103" t="s">
        <v>112</v>
      </c>
      <c r="D45" s="103"/>
      <c r="E45" s="103"/>
      <c r="F45" s="102" t="n">
        <v>45</v>
      </c>
      <c r="G45" s="96"/>
      <c r="H45" s="96"/>
      <c r="I45" s="96"/>
      <c r="J45" s="95"/>
      <c r="K45" s="95"/>
      <c r="L45" s="107"/>
      <c r="M45" s="0"/>
      <c r="N45" s="0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24" hidden="false" customHeight="true" outlineLevel="0" collapsed="false">
      <c r="A46" s="101" t="s">
        <v>163</v>
      </c>
      <c r="B46" s="103" t="s">
        <v>154</v>
      </c>
      <c r="C46" s="103" t="s">
        <v>112</v>
      </c>
      <c r="D46" s="103"/>
      <c r="E46" s="103"/>
      <c r="F46" s="102" t="n">
        <v>23</v>
      </c>
      <c r="G46" s="96"/>
      <c r="H46" s="96"/>
      <c r="I46" s="96"/>
      <c r="J46" s="95"/>
      <c r="K46" s="95"/>
      <c r="L46" s="107"/>
      <c r="M46" s="0"/>
      <c r="N46" s="0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24" hidden="false" customHeight="true" outlineLevel="0" collapsed="false">
      <c r="A47" s="101" t="s">
        <v>164</v>
      </c>
      <c r="B47" s="103" t="s">
        <v>141</v>
      </c>
      <c r="C47" s="103" t="s">
        <v>112</v>
      </c>
      <c r="D47" s="103"/>
      <c r="E47" s="103"/>
      <c r="F47" s="102" t="n">
        <v>32</v>
      </c>
      <c r="G47" s="96"/>
      <c r="H47" s="96"/>
      <c r="I47" s="96"/>
      <c r="J47" s="95"/>
      <c r="K47" s="95"/>
      <c r="L47" s="107"/>
      <c r="M47" s="0"/>
      <c r="N47" s="0"/>
      <c r="O47" s="0"/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24" hidden="false" customHeight="true" outlineLevel="0" collapsed="false">
      <c r="A48" s="101" t="s">
        <v>165</v>
      </c>
      <c r="B48" s="103" t="s">
        <v>111</v>
      </c>
      <c r="C48" s="103" t="s">
        <v>75</v>
      </c>
      <c r="D48" s="103"/>
      <c r="E48" s="103"/>
      <c r="F48" s="102" t="n">
        <v>10</v>
      </c>
      <c r="G48" s="96"/>
      <c r="H48" s="96"/>
      <c r="I48" s="96"/>
      <c r="J48" s="95"/>
      <c r="K48" s="95"/>
      <c r="L48" s="107"/>
    </row>
    <row r="49" customFormat="false" ht="24" hidden="false" customHeight="true" outlineLevel="0" collapsed="false">
      <c r="A49" s="101" t="s">
        <v>166</v>
      </c>
      <c r="B49" s="103" t="s">
        <v>111</v>
      </c>
      <c r="C49" s="103" t="s">
        <v>156</v>
      </c>
      <c r="D49" s="103"/>
      <c r="E49" s="103"/>
      <c r="F49" s="102" t="n">
        <v>13</v>
      </c>
      <c r="G49" s="96"/>
      <c r="H49" s="96"/>
      <c r="I49" s="96"/>
      <c r="J49" s="95"/>
      <c r="K49" s="95"/>
      <c r="L49" s="107"/>
      <c r="M49" s="0"/>
      <c r="N49" s="0"/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14.25" hidden="false" customHeight="false" outlineLevel="0" collapsed="false">
      <c r="A50" s="101" t="s">
        <v>167</v>
      </c>
      <c r="B50" s="108"/>
      <c r="C50" s="108"/>
      <c r="D50" s="108"/>
      <c r="E50" s="108"/>
      <c r="F50" s="102" t="n">
        <f aca="false">SUM(F45:F49)</f>
        <v>123</v>
      </c>
      <c r="G50" s="96"/>
      <c r="H50" s="96"/>
      <c r="I50" s="96"/>
      <c r="J50" s="95"/>
      <c r="K50" s="95"/>
      <c r="L50" s="107"/>
      <c r="M50" s="0"/>
      <c r="N50" s="0"/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s="109" customFormat="true" ht="12" hidden="false" customHeight="true" outlineLevel="0" collapsed="false">
      <c r="A51" s="101" t="s">
        <v>168</v>
      </c>
      <c r="B51" s="101"/>
      <c r="C51" s="101"/>
      <c r="D51" s="101"/>
      <c r="E51" s="101"/>
      <c r="F51" s="101"/>
      <c r="G51" s="103" t="n">
        <v>12</v>
      </c>
      <c r="H51" s="95"/>
      <c r="I51" s="96"/>
      <c r="J51" s="96"/>
      <c r="K51" s="96"/>
      <c r="L51" s="96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</row>
    <row r="52" customFormat="false" ht="12" hidden="false" customHeight="true" outlineLevel="0" collapsed="false">
      <c r="A52" s="101" t="s">
        <v>169</v>
      </c>
      <c r="B52" s="101"/>
      <c r="C52" s="101"/>
      <c r="D52" s="101"/>
      <c r="E52" s="101"/>
      <c r="F52" s="101"/>
      <c r="G52" s="101"/>
      <c r="H52" s="103" t="n">
        <v>0</v>
      </c>
      <c r="I52" s="96"/>
      <c r="J52" s="96"/>
      <c r="K52" s="96"/>
      <c r="L52" s="96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</row>
    <row r="53" customFormat="false" ht="12" hidden="false" customHeight="true" outlineLevel="0" collapsed="false">
      <c r="A53" s="101" t="s">
        <v>170</v>
      </c>
      <c r="B53" s="101"/>
      <c r="C53" s="101"/>
      <c r="D53" s="101"/>
      <c r="E53" s="101"/>
      <c r="F53" s="101"/>
      <c r="G53" s="101"/>
      <c r="H53" s="101"/>
      <c r="I53" s="104" t="n">
        <v>0</v>
      </c>
      <c r="J53" s="96"/>
      <c r="K53" s="96"/>
      <c r="L53" s="96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</row>
    <row r="54" customFormat="false" ht="12" hidden="false" customHeight="true" outlineLevel="0" collapsed="false">
      <c r="A54" s="101" t="s">
        <v>171</v>
      </c>
      <c r="B54" s="101"/>
      <c r="C54" s="101"/>
      <c r="D54" s="101"/>
      <c r="E54" s="101"/>
      <c r="F54" s="101"/>
      <c r="G54" s="101"/>
      <c r="H54" s="101"/>
      <c r="I54" s="101"/>
      <c r="J54" s="104" t="n">
        <v>0</v>
      </c>
      <c r="K54" s="96"/>
      <c r="L54" s="96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</row>
    <row r="55" customFormat="false" ht="12" hidden="false" customHeight="true" outlineLevel="0" collapsed="false">
      <c r="A55" s="101" t="s">
        <v>172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4" t="n">
        <v>0</v>
      </c>
      <c r="L55" s="96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</row>
    <row r="56" customFormat="false" ht="12" hidden="false" customHeight="true" outlineLevel="0" collapsed="false">
      <c r="A56" s="101" t="s">
        <v>173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4" t="n">
        <v>23</v>
      </c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</row>
    <row r="57" customFormat="false" ht="12" hidden="false" customHeight="false" outlineLevel="0" collapsed="false">
      <c r="A57" s="110"/>
      <c r="B57" s="95"/>
      <c r="C57" s="95"/>
      <c r="D57" s="95"/>
      <c r="E57" s="111"/>
      <c r="F57" s="111"/>
      <c r="G57" s="96"/>
      <c r="H57" s="96"/>
      <c r="I57" s="96"/>
      <c r="J57" s="95"/>
      <c r="K57" s="95"/>
      <c r="L57" s="0"/>
    </row>
    <row r="58" customFormat="false" ht="12" hidden="false" customHeight="true" outlineLevel="0" collapsed="false">
      <c r="A58" s="110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</row>
    <row r="59" customFormat="false" ht="12" hidden="false" customHeight="false" outlineLevel="0" collapsed="false">
      <c r="A59" s="91" t="str">
        <f aca="false">Обложка!A28</f>
        <v>Составил:</v>
      </c>
      <c r="H59" s="0"/>
    </row>
    <row r="60" customFormat="false" ht="12" hidden="false" customHeight="false" outlineLevel="0" collapsed="false">
      <c r="A60" s="91" t="str">
        <f aca="false">Обложка!A29</f>
        <v>Специалист по пест контролю ООО «Альфадез»</v>
      </c>
      <c r="H60" s="92" t="str">
        <f aca="false">Обложка!E29</f>
        <v>Руденко В.Н.</v>
      </c>
    </row>
    <row r="61" customFormat="false" ht="12" hidden="false" customHeight="false" outlineLevel="0" collapsed="false">
      <c r="A61" s="0"/>
      <c r="H61" s="0"/>
    </row>
    <row r="62" customFormat="false" ht="12" hidden="false" customHeight="false" outlineLevel="0" collapsed="false">
      <c r="A62" s="0"/>
      <c r="H62" s="0"/>
    </row>
    <row r="63" customFormat="false" ht="12" hidden="false" customHeight="false" outlineLevel="0" collapsed="false">
      <c r="A63" s="0"/>
      <c r="H63" s="0"/>
    </row>
    <row r="64" customFormat="false" ht="12" hidden="false" customHeight="false" outlineLevel="0" collapsed="false">
      <c r="A64" s="0"/>
      <c r="H64" s="0"/>
    </row>
    <row r="65" customFormat="false" ht="12" hidden="false" customHeight="false" outlineLevel="0" collapsed="false">
      <c r="A65" s="91" t="str">
        <f aca="false">Обложка!A34</f>
        <v>Согласовано:</v>
      </c>
      <c r="H65" s="0"/>
    </row>
    <row r="66" customFormat="false" ht="15" hidden="false" customHeight="false" outlineLevel="0" collapsed="false">
      <c r="A66" s="91" t="str">
        <f aca="false">Обложка!A35</f>
        <v>Начальник Производства</v>
      </c>
      <c r="H66" s="4" t="s">
        <v>20</v>
      </c>
    </row>
  </sheetData>
  <mergeCells count="14">
    <mergeCell ref="A1:L1"/>
    <mergeCell ref="C45:E45"/>
    <mergeCell ref="C46:E46"/>
    <mergeCell ref="C47:E47"/>
    <mergeCell ref="C48:E48"/>
    <mergeCell ref="C49:E49"/>
    <mergeCell ref="B50:E50"/>
    <mergeCell ref="A51:F51"/>
    <mergeCell ref="A52:G52"/>
    <mergeCell ref="A53:H53"/>
    <mergeCell ref="A54:I54"/>
    <mergeCell ref="A55:J55"/>
    <mergeCell ref="A56:K56"/>
    <mergeCell ref="A58:L58"/>
  </mergeCells>
  <printOptions headings="false" gridLines="false" gridLinesSet="true" horizontalCentered="false" verticalCentered="false"/>
  <pageMargins left="0.398611111111111" right="0.130555555555556" top="0.649305555555556" bottom="0.7375" header="0.511805555555555" footer="0.511805555555555"/>
  <pageSetup paperSize="77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3225</TotalTime>
  <Application>LibreOffice/7.1.4.2$Linux_X86_64 LibreOffice_project/10$Build-2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2017-09-01T11:55:00Z</dcterms:created>
  <dc:creator>Хвалина Светлана Владимировна</dc:creator>
  <dc:description/>
  <dc:language>ru-RU</dc:language>
  <cp:lastModifiedBy/>
  <cp:lastPrinted>2022-02-04T15:55:11Z</cp:lastPrinted>
  <dcterms:modified xsi:type="dcterms:W3CDTF">2022-03-19T18:34:24Z</dcterms:modified>
  <cp:revision>300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  <property fmtid="{D5CDD505-2E9C-101B-9397-08002B2CF9AE}" pid="6" name="qrichtext">
    <vt:lpwstr>1</vt:lpwstr>
  </property>
</Properties>
</file>