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comments6.xml" ContentType="application/vnd.openxmlformats-officedocument.spreadsheetml.comment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_rels/sheet8.xml.rels" ContentType="application/vnd.openxmlformats-package.relationships+xml"/>
  <Override PartName="/xl/worksheets/_rels/sheet7.xml.rels" ContentType="application/vnd.openxmlformats-package.relationships+xml"/>
  <Override PartName="/xl/worksheets/_rels/sheet6.xml.rels" ContentType="application/vnd.openxmlformats-package.relationships+xml"/>
  <Override PartName="/xl/worksheets/_rels/sheet2.xml.rels" ContentType="application/vnd.openxmlformats-package.relationship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media/image1.png" ContentType="image/png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drawings/vmlDrawing1.vml" ContentType="application/vnd.openxmlformats-officedocument.vmlDrawing"/>
  <Override PartName="/xl/drawings/vmlDrawing2.vml" ContentType="application/vnd.openxmlformats-officedocument.vmlDrawing"/>
  <Override PartName="/xl/drawings/vmlDrawing3.vml" ContentType="application/vnd.openxmlformats-officedocument.vmlDrawing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9"/>
  </bookViews>
  <sheets>
    <sheet name="Обложка" sheetId="1" state="visible" r:id="rId2"/>
    <sheet name="Акт сдачи-приемки" sheetId="2" state="hidden" r:id="rId3"/>
    <sheet name="Акт приема" sheetId="3" state="visible" r:id="rId4"/>
    <sheet name="эффект" sheetId="4" state="visible" r:id="rId5"/>
    <sheet name="Контрольный лист" sheetId="5" state="visible" r:id="rId6"/>
    <sheet name="контрол лист" sheetId="6" state="hidden" r:id="rId7"/>
    <sheet name="Лист6" sheetId="7" state="hidden" r:id="rId8"/>
    <sheet name="Лист10" sheetId="8" state="hidden" r:id="rId9"/>
    <sheet name="График ревизий" sheetId="9" state="visible" r:id="rId10"/>
    <sheet name="Журнал" sheetId="10" state="visible" r:id="rId11"/>
  </sheets>
  <definedNames>
    <definedName function="false" hidden="false" localSheetId="9" name="_xlnm.Print_Titles" vbProcedure="false">Журнал!$1:$3</definedName>
    <definedName function="false" hidden="false" localSheetId="4" name="_xlnm.Print_Area" vbProcedure="false">'Контрольный лист'!$A$1:$L$36</definedName>
    <definedName function="false" hidden="false" localSheetId="4" name="_xlnm.Print_Titles" vbProcedure="false">'Контрольный лист'!$1:$3</definedName>
    <definedName function="false" hidden="false" localSheetId="4" name="Excel_BuiltIn_Print_Area" vbProcedure="false">'Контрольный лист'!$A$1:$O$3</definedName>
    <definedName function="false" hidden="false" localSheetId="5" name="Excel_BuiltIn_Print_Titles" vbProcedure="false">'контрол лист'!$3:$5</definedName>
    <definedName function="false" hidden="false" localSheetId="5" name="Excel_BuiltIn__FilterDatabase" vbProcedure="false">'контрол лист'!$A$1:$J$71</definedName>
    <definedName function="false" hidden="false" localSheetId="5" name="__xlnm_Print_Titles" vbProcedure="false">'контрол лист'!$3:$5</definedName>
    <definedName function="false" hidden="false" localSheetId="8" name="Excel_BuiltIn__FilterDatabase" vbProcedure="false">NA()</definedName>
  </definedName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comments6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I7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8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9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10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11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12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13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14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15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16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17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18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19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20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21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22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23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24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25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26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27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28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29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30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31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32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33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34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35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36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37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38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39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40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41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42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43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44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45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46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47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48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49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50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51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52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53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54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55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56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57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58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</commentList>
</comments>
</file>

<file path=xl/comments7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E4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5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6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7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8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9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0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1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2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3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4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5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6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7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8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9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0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1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2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3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4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5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6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7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8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9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0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1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2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3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4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5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6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7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8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9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40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41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42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43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44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45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46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47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48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49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50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51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I52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I53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I54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I55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</commentList>
</comments>
</file>

<file path=xl/comments8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E4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</commentList>
</comments>
</file>

<file path=xl/sharedStrings.xml><?xml version="1.0" encoding="utf-8"?>
<sst xmlns="http://schemas.openxmlformats.org/spreadsheetml/2006/main" count="1960" uniqueCount="388">
  <si>
    <t xml:space="preserve">ОТЧЕТ ПО ДЕРАТИЗАЦИИ ДЕЗИНСЕКЦИИ</t>
  </si>
  <si>
    <t xml:space="preserve">Договор № </t>
  </si>
  <si>
    <t xml:space="preserve">250\21-ТП ОТ 23.06.21г</t>
  </si>
  <si>
    <t xml:space="preserve">период</t>
  </si>
  <si>
    <t xml:space="preserve">01.01.2022 — 31.01.2022</t>
  </si>
  <si>
    <t xml:space="preserve">Исполнитель:</t>
  </si>
  <si>
    <t xml:space="preserve">ООО «Альфадез»</t>
  </si>
  <si>
    <t xml:space="preserve">Заказчик:</t>
  </si>
  <si>
    <t xml:space="preserve">ОАО «Токаревская птицефабрика» филиал «Мясоптицекомбинат «Михайловский»</t>
  </si>
  <si>
    <t xml:space="preserve">Адрес: </t>
  </si>
  <si>
    <t xml:space="preserve">41000, Саратовская область, Татищевский район, р.п. Татищево</t>
  </si>
  <si>
    <t xml:space="preserve">-</t>
  </si>
  <si>
    <t xml:space="preserve">АКТ СДАЧИ ПРИЕМКИ РАБОТ </t>
  </si>
  <si>
    <t xml:space="preserve">ОЦЕНКА ЭФФЕКТИВНОСТИ РАБОТ ПО ДЕРАТИЗАЦИИ,ДЕЗИНСЕКЦИИ</t>
  </si>
  <si>
    <t xml:space="preserve">ГРАФИК ОСМОТРА СРЕДСТВ КОНТРОЛЯ ДЕРАТИЗАЦИИ,ДЕЗИНСЕКЦИИ</t>
  </si>
  <si>
    <t xml:space="preserve">КОНТРОЛЬНЫЙ ЛИСТ ПРОВЕРКИ СРЕДСТВ КОНТРОЛЯ ДЕРАТИЗАЦИИ,</t>
  </si>
  <si>
    <t xml:space="preserve">ДЕЗИНСЕКЦИИ</t>
  </si>
  <si>
    <t xml:space="preserve">Составил:</t>
  </si>
  <si>
    <t xml:space="preserve">Специалист по пест контролю ООО «Альфадез»</t>
  </si>
  <si>
    <t xml:space="preserve">____________Руденко В.Н. </t>
  </si>
  <si>
    <t xml:space="preserve">Согласовано:</t>
  </si>
  <si>
    <t xml:space="preserve">Главный технолог</t>
  </si>
  <si>
    <t xml:space="preserve">__________  Спиридонова С.А. </t>
  </si>
  <si>
    <t xml:space="preserve">АКТ СДАЧИ ПРИЕМКИ РАБОТ</t>
  </si>
  <si>
    <t xml:space="preserve">Исполнитель ООО «Альфадез», в лице специалиста по пест контролю Руденко ВН.  с одной стороны и</t>
  </si>
  <si>
    <t xml:space="preserve">ОАО «Токаревская птицефабрика» ОП Михайловское в лице главного технолога с другой стороны составили   настоящий  Акт  о  том,  что за период </t>
  </si>
  <si>
    <t xml:space="preserve">были проведены работы по договору №</t>
  </si>
  <si>
    <t xml:space="preserve">При подписании Сторонами настоящего Акта, работы считаются выполненными в полном объеме. Взаимных претензий по результатам работ Стороны не имеют.</t>
  </si>
  <si>
    <t xml:space="preserve">Дератизация помещений</t>
  </si>
  <si>
    <t xml:space="preserve">Осмотр помещений</t>
  </si>
  <si>
    <t xml:space="preserve">кв.м</t>
  </si>
  <si>
    <t xml:space="preserve">Установка клеевых ловушек</t>
  </si>
  <si>
    <t xml:space="preserve">шт</t>
  </si>
  <si>
    <t xml:space="preserve">Дератизация территории</t>
  </si>
  <si>
    <t xml:space="preserve">Осмотр территории</t>
  </si>
  <si>
    <t xml:space="preserve">Контрольно истребительные устройства</t>
  </si>
  <si>
    <t xml:space="preserve">Наименование и количество применяемого ядовитого вещества,кг</t>
  </si>
  <si>
    <t xml:space="preserve">Ратобор-брикет от грызунов</t>
  </si>
  <si>
    <t xml:space="preserve">Бродифакум 0,005%</t>
  </si>
  <si>
    <t xml:space="preserve">РОСС RU Д-RU.АД37.В.11289/19</t>
  </si>
  <si>
    <t xml:space="preserve">кг</t>
  </si>
  <si>
    <t xml:space="preserve">АЛТ клей  </t>
  </si>
  <si>
    <t xml:space="preserve">Полибутилен 80,8%</t>
  </si>
  <si>
    <t xml:space="preserve">РОСС RU.АЯ12.Д02542</t>
  </si>
  <si>
    <t xml:space="preserve">Дезинсекция</t>
  </si>
  <si>
    <t xml:space="preserve">Мелкодисперсионное орошение</t>
  </si>
  <si>
    <t xml:space="preserve">Чистка инсектицидных ламп</t>
  </si>
  <si>
    <t xml:space="preserve">Инсектицидные лампы</t>
  </si>
  <si>
    <t xml:space="preserve">Супер фас</t>
  </si>
  <si>
    <t xml:space="preserve">Тиаметоксам 4%, пиретроид зета-циперметрин1%</t>
  </si>
  <si>
    <t xml:space="preserve">РОСС RU Д-RU.АЯ12.В.002289/19</t>
  </si>
  <si>
    <t xml:space="preserve">Флайт байт</t>
  </si>
  <si>
    <r>
      <rPr>
        <sz val="10"/>
        <color rgb="FF000000"/>
        <rFont val="Times New Roman"/>
        <family val="1"/>
        <charset val="1"/>
      </rPr>
      <t xml:space="preserve">Флайт байт (метомил  1%,    цистрикозен  (0,25%) </t>
    </r>
    <r>
      <rPr>
        <sz val="10.5"/>
        <color rgb="FF000000"/>
        <rFont val="Times New Roman"/>
        <family val="1"/>
        <charset val="1"/>
      </rPr>
      <t xml:space="preserve">) </t>
    </r>
  </si>
  <si>
    <t xml:space="preserve">РОСС RU Д-NL.АЯ12.В.00047/18</t>
  </si>
  <si>
    <t xml:space="preserve">Акт №___</t>
  </si>
  <si>
    <t xml:space="preserve">Приемки-сдачи выполненных работ</t>
  </si>
  <si>
    <t xml:space="preserve">1.   Наименование предприятия — Заказчика</t>
  </si>
  <si>
    <t xml:space="preserve">2.   Фактический адрес:</t>
  </si>
  <si>
    <t xml:space="preserve">3.   Комиссия в составе:</t>
  </si>
  <si>
    <t xml:space="preserve">Главный технолог </t>
  </si>
  <si>
    <t xml:space="preserve">ОАО «Токаревская птицефабрика» филиал «Мясоптицекомбинат «Михайловский»  Спиридонова С.А.</t>
  </si>
  <si>
    <t xml:space="preserve">Дезинфектор ООО Альфадез Топорова Ю.А.</t>
  </si>
  <si>
    <t xml:space="preserve">Специалист по пест контролю ООО Альфадез Руденко В.Н.</t>
  </si>
  <si>
    <t xml:space="preserve">провели обследование состояния предприятия </t>
  </si>
  <si>
    <t xml:space="preserve">4. Дератизация</t>
  </si>
  <si>
    <t xml:space="preserve">нетоксичных средств расставлено / заменено КИУ в помещениях</t>
  </si>
  <si>
    <t xml:space="preserve">родентицидных средств расставлено / заменено КИУ на территории предприятия</t>
  </si>
  <si>
    <t xml:space="preserve">Итого</t>
  </si>
  <si>
    <t xml:space="preserve">использованные материалы</t>
  </si>
  <si>
    <t xml:space="preserve">5. Дезинсекция</t>
  </si>
  <si>
    <t xml:space="preserve">мониторинг /чистка ИЛ</t>
  </si>
  <si>
    <t xml:space="preserve">замена клеевой пластины в ИМ</t>
  </si>
  <si>
    <t xml:space="preserve">6. Следы присутствия вредителей отмечены в точках контроля, согласно контрольному листу проверки средств контроля дератизации, дезинсекции настоящего отчета</t>
  </si>
  <si>
    <t xml:space="preserve">7. Замечания: Все работы проведены по согласованию и с одобрения представителей администрации. Претензий по проведению работ нет.</t>
  </si>
  <si>
    <t xml:space="preserve">Условные обозначения</t>
  </si>
  <si>
    <t xml:space="preserve">3 контур защиты-помещения 2 контур защиты — периметр здания 1 контур защиты — периметр территории</t>
  </si>
  <si>
    <t xml:space="preserve">КИУ-контрольно истребительные устройства от грызунов ИМ-инсектицидные мониторы/ловушки от ползающих насекомых </t>
  </si>
  <si>
    <t xml:space="preserve">ИЛ -инсектицидные лампы от летающих насекомых</t>
  </si>
  <si>
    <t xml:space="preserve">Дезинфектор ООО Альфадез </t>
  </si>
  <si>
    <t xml:space="preserve">__________  Топорова Ю.А.</t>
  </si>
  <si>
    <t xml:space="preserve"> ЭФФЕКТИВНОСТЬ ПРОВЕДЕНИЯ ДЕРАТИЗАЦИИ ДЕЗИНСЕКЦИИ</t>
  </si>
  <si>
    <t xml:space="preserve">№ п\п</t>
  </si>
  <si>
    <t xml:space="preserve">Наименование</t>
  </si>
  <si>
    <t xml:space="preserve">Дератизация</t>
  </si>
  <si>
    <t xml:space="preserve">1. Площадь объекта</t>
  </si>
  <si>
    <t xml:space="preserve">1.1</t>
  </si>
  <si>
    <t xml:space="preserve">Общая площадь, кв.м</t>
  </si>
  <si>
    <t xml:space="preserve">2 Средства учета вредителей</t>
  </si>
  <si>
    <t xml:space="preserve">2.1</t>
  </si>
  <si>
    <t xml:space="preserve">Общее количество КИУ/ИЛ, шт</t>
  </si>
  <si>
    <t xml:space="preserve">2.2</t>
  </si>
  <si>
    <t xml:space="preserve">Заселенные КИУ/ИЛ, шт.</t>
  </si>
  <si>
    <t xml:space="preserve">2.3</t>
  </si>
  <si>
    <t xml:space="preserve">Свободные от вредителей, % (100-2.2*100/2.1)</t>
  </si>
  <si>
    <t xml:space="preserve">2. Методы обследования</t>
  </si>
  <si>
    <t xml:space="preserve">Субъективная оценка</t>
  </si>
  <si>
    <t xml:space="preserve">Осмотр помещений и опрос работников подразделений   на предмет наличия грызунов или следов их жизнедеятельности (нор, погрызов, помета и др.).</t>
  </si>
  <si>
    <t xml:space="preserve">Осмотр помещения и опрос работников подразделений  на предмет наличия насекомых или следов их жизнедеятельности</t>
  </si>
  <si>
    <t xml:space="preserve">Объективная оценка</t>
  </si>
  <si>
    <t xml:space="preserve">Контроль наличия  погрызов приманок в КИУ,  наличие грызунов или их следов на клеевых ловушках, в помещениях и на территории</t>
  </si>
  <si>
    <t xml:space="preserve">Контроль наличия насекомых и замена  клеевых ловушек в инсектомониторах. Осмотр и очистка инсектицидных ламп.  Чистка канализации в цехах и септиков на территории</t>
  </si>
  <si>
    <t xml:space="preserve">2.2.1</t>
  </si>
  <si>
    <t xml:space="preserve">2.2.2</t>
  </si>
  <si>
    <t xml:space="preserve">2.2.3</t>
  </si>
  <si>
    <t xml:space="preserve">2.2.4</t>
  </si>
  <si>
    <t xml:space="preserve">3. Оценка эффективности</t>
  </si>
  <si>
    <t xml:space="preserve">3.1</t>
  </si>
  <si>
    <t xml:space="preserve">  Норма эффективности: 90 - 100%-хорошая</t>
  </si>
  <si>
    <t xml:space="preserve">хорошая</t>
  </si>
  <si>
    <t xml:space="preserve">3.2</t>
  </si>
  <si>
    <t xml:space="preserve">    80 - 90% удовлетворительная.</t>
  </si>
  <si>
    <t xml:space="preserve">3.3</t>
  </si>
  <si>
    <t xml:space="preserve">  Ниже 80% - не удовлетворительная</t>
  </si>
  <si>
    <t xml:space="preserve">4. Рекомендации и дополнительные мероприятия</t>
  </si>
  <si>
    <t xml:space="preserve">4.1</t>
  </si>
  <si>
    <t xml:space="preserve">Соблюдение санитарного режима во всех подразделениях. Установка КИУ по периметру здания каждые 15 метров. Барьерная дератизация в  феврале. Расчистка снежного покрова на 2 контуре защиты для обслуживания киу. Установка ИМ в контрольных точках на складе материалов и ЦТФ. Соблюдение заказчиком санитарно-эпидемиологического режима для повышения эффективности дезинсекции : установка завес, ИЛ</t>
  </si>
  <si>
    <t xml:space="preserve">КИУ-контрольно истребительные устройства от грызунов ИМ-инсектицидные мониторы/ловушки от ползающих насекомых ИЛ -инсектицидные лампы от летающих насекомых
</t>
  </si>
  <si>
    <t xml:space="preserve">КОНТРОЛЬНЫЙ ЛИСТ ПРОВЕРКИ СРЕДСТВ КОНТРОЛЯ ДЕРАТИЗАЦИИ  ДЕЗИНСЕКЦИИ</t>
  </si>
  <si>
    <t xml:space="preserve">Месторасположение</t>
  </si>
  <si>
    <t xml:space="preserve">Контур защиты</t>
  </si>
  <si>
    <t xml:space="preserve">Тип ловушки</t>
  </si>
  <si>
    <t xml:space="preserve">Контрольные точки (№)</t>
  </si>
  <si>
    <t xml:space="preserve">Пищевые/ не пищевые</t>
  </si>
  <si>
    <t xml:space="preserve">Кол-во ловушек/кв.м</t>
  </si>
  <si>
    <t xml:space="preserve">Заселенные    (№ /кв.м)</t>
  </si>
  <si>
    <t xml:space="preserve">Наличие вредителей (№ )</t>
  </si>
  <si>
    <t xml:space="preserve">Отсутствует (№)</t>
  </si>
  <si>
    <t xml:space="preserve">Не исправные (№)</t>
  </si>
  <si>
    <t xml:space="preserve">Нет доступа (№)</t>
  </si>
  <si>
    <t xml:space="preserve">Замена/ установка/чистка (№) </t>
  </si>
  <si>
    <t xml:space="preserve">Склад ОПМ</t>
  </si>
  <si>
    <t xml:space="preserve">3 контур защиты</t>
  </si>
  <si>
    <t xml:space="preserve">киу</t>
  </si>
  <si>
    <t xml:space="preserve">3,24,25,26,27,28,29,30,31,32,33,34,35</t>
  </si>
  <si>
    <t xml:space="preserve">Пищевые </t>
  </si>
  <si>
    <t xml:space="preserve">ЦТФ</t>
  </si>
  <si>
    <t xml:space="preserve">1-22</t>
  </si>
  <si>
    <t xml:space="preserve">Склад готовой продукции</t>
  </si>
  <si>
    <t xml:space="preserve">1-21,24-30,41,43-58,60-64,66-68</t>
  </si>
  <si>
    <t xml:space="preserve">Цех убоя  и переработки птицы</t>
  </si>
  <si>
    <t xml:space="preserve">1-24</t>
  </si>
  <si>
    <t xml:space="preserve">ил</t>
  </si>
  <si>
    <t xml:space="preserve">1-5</t>
  </si>
  <si>
    <t xml:space="preserve">чистка</t>
  </si>
  <si>
    <t xml:space="preserve">1-8</t>
  </si>
  <si>
    <t xml:space="preserve">1-6,8-11,13</t>
  </si>
  <si>
    <t xml:space="preserve">СГП : столовая 2эт</t>
  </si>
  <si>
    <t xml:space="preserve">1-23</t>
  </si>
  <si>
    <t xml:space="preserve">им</t>
  </si>
  <si>
    <t xml:space="preserve">2,3,4,5,6,7,8,12,15</t>
  </si>
  <si>
    <t xml:space="preserve">СГП</t>
  </si>
  <si>
    <t xml:space="preserve">Здание администрации</t>
  </si>
  <si>
    <t xml:space="preserve">Не пищевые </t>
  </si>
  <si>
    <t xml:space="preserve">Периметр склада ОПМ</t>
  </si>
  <si>
    <t xml:space="preserve">2 контур защиты</t>
  </si>
  <si>
    <t xml:space="preserve">1-58</t>
  </si>
  <si>
    <t xml:space="preserve">5-1,6-1,18-1,22-1,23-1</t>
  </si>
  <si>
    <t xml:space="preserve">Периметр ЦТФ</t>
  </si>
  <si>
    <t xml:space="preserve">1-21,23</t>
  </si>
  <si>
    <t xml:space="preserve">Периметр цеха убоя и переработке птицы и склада готовой продукции</t>
  </si>
  <si>
    <t xml:space="preserve">1-91</t>
  </si>
  <si>
    <t xml:space="preserve">8-1,9-1,31-1,34-1,35-2,87-2</t>
  </si>
  <si>
    <t xml:space="preserve">Периметр здания администрации</t>
  </si>
  <si>
    <t xml:space="preserve">1-9</t>
  </si>
  <si>
    <t xml:space="preserve">Итого средств учета от грызунов в помещениях</t>
  </si>
  <si>
    <t xml:space="preserve">Итого средств учета от грызунов по периметру зданий</t>
  </si>
  <si>
    <t xml:space="preserve">Итого средств учета летающих насекомых в помещениях</t>
  </si>
  <si>
    <t xml:space="preserve">ИЛ</t>
  </si>
  <si>
    <t xml:space="preserve">Итого средств учета ползающих насекомых в помещениях</t>
  </si>
  <si>
    <t xml:space="preserve">Количество заселенных средств учета</t>
  </si>
  <si>
    <t xml:space="preserve">Количество ловушек с отловленными вредителями</t>
  </si>
  <si>
    <t xml:space="preserve">Итого отсутствует средства контроля  </t>
  </si>
  <si>
    <t xml:space="preserve">Итого не исправные средства контроля </t>
  </si>
  <si>
    <t xml:space="preserve">Итого нет доступа к средствам контроля (загорожено) </t>
  </si>
  <si>
    <t xml:space="preserve">Итого замена/установка/чистка    
</t>
  </si>
  <si>
    <t xml:space="preserve">Состояние приманки 0- нет погрызов 1-единичные 2-множественные 3-съедена  половина и более приманки</t>
  </si>
  <si>
    <t xml:space="preserve">КОНТРОЛЬНЫЙ ЛИСТ ПРОВЕРКИ СРЕДСТВ КОНТРОЛЯ ДЕРАТИЗАЦИИ ПЕНЗАМОЛИНВЕСТ</t>
  </si>
  <si>
    <t xml:space="preserve">Август 2020 г</t>
  </si>
  <si>
    <t xml:space="preserve">2018г</t>
  </si>
  <si>
    <t xml:space="preserve">Пищевые и не пищевые</t>
  </si>
  <si>
    <t xml:space="preserve"> Тип ловушки</t>
  </si>
  <si>
    <t xml:space="preserve">Результат контроля</t>
  </si>
  <si>
    <t xml:space="preserve">Принятые меры</t>
  </si>
  <si>
    <t xml:space="preserve">Количество поврежденных приманок</t>
  </si>
  <si>
    <t xml:space="preserve">Мероприятия по предупреждению увеличения ареала обитания</t>
  </si>
  <si>
    <t xml:space="preserve">Родентицидное средство (наименование, ДВ, токсичность)</t>
  </si>
  <si>
    <t xml:space="preserve">Усл. Обозн.</t>
  </si>
  <si>
    <t xml:space="preserve">Кол-во ловушек</t>
  </si>
  <si>
    <t xml:space="preserve">1 этаж Запасной вход </t>
  </si>
  <si>
    <t xml:space="preserve">КИУ</t>
  </si>
  <si>
    <t xml:space="preserve">у</t>
  </si>
  <si>
    <t xml:space="preserve"> АЛТ клей РОСС RU.АЯ12.Д02542</t>
  </si>
  <si>
    <t xml:space="preserve">1 этаж Компрессорная</t>
  </si>
  <si>
    <t xml:space="preserve">3,4,5,6,7,8</t>
  </si>
  <si>
    <t xml:space="preserve">1 этаж Цех убоя вход в чистую зону </t>
  </si>
  <si>
    <t xml:space="preserve">11,12,13,14</t>
  </si>
  <si>
    <t xml:space="preserve">1 этаж Цех убоя</t>
  </si>
  <si>
    <t xml:space="preserve">15,16,17</t>
  </si>
  <si>
    <t xml:space="preserve">1 этаж Цех убоя место хранения клеток</t>
  </si>
  <si>
    <t xml:space="preserve">1 этаж АБК цеха убоя раздевалка </t>
  </si>
  <si>
    <t xml:space="preserve">1 этаж АБК цеха убоя выход 1</t>
  </si>
  <si>
    <t xml:space="preserve">1 этаж АБК цеха убоя выход 2</t>
  </si>
  <si>
    <t xml:space="preserve">1 этаж АБК цеха убоя выход 3</t>
  </si>
  <si>
    <t xml:space="preserve">1 этаж Центральный вход</t>
  </si>
  <si>
    <t xml:space="preserve">33,34,35,36</t>
  </si>
  <si>
    <t xml:space="preserve">1 этаж Центральный вход подсобное помещение</t>
  </si>
  <si>
    <t xml:space="preserve">30,31,32</t>
  </si>
  <si>
    <t xml:space="preserve">1 этаж Центральный вход лестница со второго этажа</t>
  </si>
  <si>
    <t xml:space="preserve">1 Этаж ОМТС+ОСБ посты отгрузги</t>
  </si>
  <si>
    <t xml:space="preserve">43п,44*,45,46п</t>
  </si>
  <si>
    <t xml:space="preserve">+</t>
  </si>
  <si>
    <t xml:space="preserve">п,н</t>
  </si>
  <si>
    <t xml:space="preserve">1 Этаж ОМТС+ОСБ СГП</t>
  </si>
  <si>
    <t xml:space="preserve">41,60-62,56,57</t>
  </si>
  <si>
    <t xml:space="preserve">1 Этаж ОМТС+ОСБ коридор</t>
  </si>
  <si>
    <t xml:space="preserve">55,63*</t>
  </si>
  <si>
    <t xml:space="preserve">н</t>
  </si>
  <si>
    <t xml:space="preserve">1 Этаж ОМТС+ОСБ склад 1 </t>
  </si>
  <si>
    <t xml:space="preserve">1 Этаж ОМТС+ОСБ склад 2</t>
  </si>
  <si>
    <t xml:space="preserve">1 Этаж ОМТС+ОСБ слесарная мастерская</t>
  </si>
  <si>
    <t xml:space="preserve">38-40</t>
  </si>
  <si>
    <t xml:space="preserve">1 этаж Запасной выход</t>
  </si>
  <si>
    <t xml:space="preserve">1 этаж Коридор перед постами отгрузки </t>
  </si>
  <si>
    <t xml:space="preserve">118,119,120,121</t>
  </si>
  <si>
    <t xml:space="preserve">1 этаж Новая ферма</t>
  </si>
  <si>
    <t xml:space="preserve">42,47,58</t>
  </si>
  <si>
    <t xml:space="preserve">1 этаж СГП</t>
  </si>
  <si>
    <t xml:space="preserve">1 этаж Холодный склад </t>
  </si>
  <si>
    <t xml:space="preserve">1 этаж Посты отгрузки</t>
  </si>
  <si>
    <t xml:space="preserve">109,110,111,115</t>
  </si>
  <si>
    <t xml:space="preserve">1 этаж Подсобное помещение </t>
  </si>
  <si>
    <t xml:space="preserve">1 этаж  Склад халяль</t>
  </si>
  <si>
    <t xml:space="preserve">116*</t>
  </si>
  <si>
    <t xml:space="preserve">49,50,117</t>
  </si>
  <si>
    <t xml:space="preserve">1 этаж Хозяйственная часть и раздевалки</t>
  </si>
  <si>
    <t xml:space="preserve">122,123,124,125,126</t>
  </si>
  <si>
    <t xml:space="preserve">2 этаж Женская раздевалка</t>
  </si>
  <si>
    <t xml:space="preserve">98,99,100</t>
  </si>
  <si>
    <t xml:space="preserve">2 этаж Склад хранения специя</t>
  </si>
  <si>
    <t xml:space="preserve">70,71,72,73</t>
  </si>
  <si>
    <t xml:space="preserve">2 этаж Цех упаковки</t>
  </si>
  <si>
    <t xml:space="preserve">81,82,83</t>
  </si>
  <si>
    <t xml:space="preserve">2 этаж Склад хранения гофрокартона</t>
  </si>
  <si>
    <t xml:space="preserve">2 этаж Склад АХО</t>
  </si>
  <si>
    <t xml:space="preserve">2 этаж Столовая</t>
  </si>
  <si>
    <t xml:space="preserve">2 этаж Склады ОМТС </t>
  </si>
  <si>
    <t xml:space="preserve">85,86,87,88,89,90,91,92,93,94,95</t>
  </si>
  <si>
    <t xml:space="preserve">2 этаж Склад халяль</t>
  </si>
  <si>
    <t xml:space="preserve">3 этаж Женская раздевалка</t>
  </si>
  <si>
    <t xml:space="preserve">105,106,107</t>
  </si>
  <si>
    <t xml:space="preserve">3 этаж Мужская раздевалка</t>
  </si>
  <si>
    <t xml:space="preserve">101,102,103,104</t>
  </si>
  <si>
    <t xml:space="preserve">Запасной выход и компрессорная станция </t>
  </si>
  <si>
    <t xml:space="preserve">1,2,3,4,5,6,7,8</t>
  </si>
  <si>
    <t xml:space="preserve">Не пищевые</t>
  </si>
  <si>
    <t xml:space="preserve">Бродифакум 0,005% РОСС RU Д-RU.АД37.В.11289/19</t>
  </si>
  <si>
    <t xml:space="preserve">Цех убоя</t>
  </si>
  <si>
    <t xml:space="preserve">9,10,11,12,13,14,15,16,17,18</t>
  </si>
  <si>
    <t xml:space="preserve">АБК цеха убоя</t>
  </si>
  <si>
    <t xml:space="preserve">19,20,21,22,23,24,25,26</t>
  </si>
  <si>
    <t xml:space="preserve">Запасной выход и центральный вход</t>
  </si>
  <si>
    <t xml:space="preserve">27,28,29,30,31,32,33,34</t>
  </si>
  <si>
    <t xml:space="preserve">СГП и пост отгрузки</t>
  </si>
  <si>
    <t xml:space="preserve">35,36,38,39,41,44,45,46</t>
  </si>
  <si>
    <t xml:space="preserve">Пост отгрузки</t>
  </si>
  <si>
    <t xml:space="preserve">40,42,47,48,49</t>
  </si>
  <si>
    <t xml:space="preserve">п</t>
  </si>
  <si>
    <t xml:space="preserve">Хозяйственная часть</t>
  </si>
  <si>
    <t xml:space="preserve">50,51,52,53,54,55,56,57,58,59,60</t>
  </si>
  <si>
    <t xml:space="preserve">Технические помещения</t>
  </si>
  <si>
    <t xml:space="preserve">61,62,63,64,71,72</t>
  </si>
  <si>
    <t xml:space="preserve">уп</t>
  </si>
  <si>
    <t xml:space="preserve">Стоянка</t>
  </si>
  <si>
    <t xml:space="preserve">65,66,67,68,69,70</t>
  </si>
  <si>
    <t xml:space="preserve">Северная сторона</t>
  </si>
  <si>
    <t xml:space="preserve">91,92,93,94,95,96,97,98,99,100,101,102,103,104,105,106,107,108,109,110,111,112,113,114,115,116</t>
  </si>
  <si>
    <t xml:space="preserve">зп</t>
  </si>
  <si>
    <t xml:space="preserve">Западная сторона</t>
  </si>
  <si>
    <t xml:space="preserve">117,118,119,120,121,122,123,124,125,126,127,128,129,130,131,132,133,134,135,136,137,138,139,140,141,142,143,144,145,146,147</t>
  </si>
  <si>
    <t xml:space="preserve">Южная сторона</t>
  </si>
  <si>
    <t xml:space="preserve">73,74,150,149,148,151,152,153,154,155,156,157,158</t>
  </si>
  <si>
    <t xml:space="preserve">Восточная сторона</t>
  </si>
  <si>
    <t xml:space="preserve">75,76,77,78,79,80,81,82,83,84,85,86,87,88,89,90</t>
  </si>
  <si>
    <t xml:space="preserve">Итого КИУ в помещениях</t>
  </si>
  <si>
    <t xml:space="preserve">Итого КИУ на территории</t>
  </si>
  <si>
    <t xml:space="preserve">Итого средств:</t>
  </si>
  <si>
    <t xml:space="preserve">Условные обозначения:</t>
  </si>
  <si>
    <t xml:space="preserve">пластиковые контейнеры ( КИУ)</t>
  </si>
  <si>
    <t xml:space="preserve">«0»</t>
  </si>
  <si>
    <t xml:space="preserve">Отсутствие грызунов и насекомых, следов их жизнедеятельности</t>
  </si>
  <si>
    <t xml:space="preserve">«с»</t>
  </si>
  <si>
    <t xml:space="preserve">Повреждения средств контроля</t>
  </si>
  <si>
    <t xml:space="preserve">«пс»</t>
  </si>
  <si>
    <t xml:space="preserve">«п»</t>
  </si>
  <si>
    <t xml:space="preserve">Единичные погрызы, следы жизнедеятельности грызунов (отлов не более 1 особи)</t>
  </si>
  <si>
    <t xml:space="preserve">«н»</t>
  </si>
  <si>
    <t xml:space="preserve">Отсутствие средств контроля КИУ</t>
  </si>
  <si>
    <t xml:space="preserve">Отсутствие средств контроля</t>
  </si>
  <si>
    <t xml:space="preserve">«+»</t>
  </si>
  <si>
    <t xml:space="preserve">«пп»</t>
  </si>
  <si>
    <t xml:space="preserve">Множественные погрызы
(отлов 2 и более особей)</t>
  </si>
  <si>
    <t xml:space="preserve">«з», «у» </t>
  </si>
  <si>
    <t xml:space="preserve">Замена или установка ловушки, приманки</t>
  </si>
  <si>
    <t xml:space="preserve">«зп», «уп» </t>
  </si>
  <si>
    <t xml:space="preserve">«++»</t>
  </si>
  <si>
    <t xml:space="preserve">«*»</t>
  </si>
  <si>
    <t xml:space="preserve">Поломана КИУ</t>
  </si>
  <si>
    <t xml:space="preserve">Специалист по дератизации и дезинсекции  ООО «Альфадез»</t>
  </si>
  <si>
    <t xml:space="preserve">______________/_____________</t>
  </si>
  <si>
    <t xml:space="preserve">Представитель    ООО «ПензаМолИнвест» </t>
  </si>
  <si>
    <t xml:space="preserve">ГРАФИК ОСМОТРА СРЕДСТВ КОНТРОЛЯ ДЕРАТИЗАЦИИ ПЕНЗАМОЛИНВЕСТ</t>
  </si>
  <si>
    <t xml:space="preserve">№П/П</t>
  </si>
  <si>
    <t xml:space="preserve">Профилактика</t>
  </si>
  <si>
    <t xml:space="preserve">Киу</t>
  </si>
  <si>
    <t xml:space="preserve">43,44,45,46</t>
  </si>
  <si>
    <t xml:space="preserve">--</t>
  </si>
  <si>
    <t xml:space="preserve">ГРАФИК ОСМОТРА СРЕДСТВ КОНТРОЛЯ ДЕРАТИЗАЦИИ</t>
  </si>
  <si>
    <t xml:space="preserve">Ноябрь</t>
  </si>
  <si>
    <t xml:space="preserve">2 этаж Склад ТУМ</t>
  </si>
  <si>
    <t xml:space="preserve">120,121,122,123,124,125</t>
  </si>
  <si>
    <t xml:space="preserve">Автомойка</t>
  </si>
  <si>
    <t xml:space="preserve">8,9,10,11,12,13</t>
  </si>
  <si>
    <t xml:space="preserve">1 контур периметр территории вдоль забора</t>
  </si>
  <si>
    <t xml:space="preserve">1-85</t>
  </si>
  <si>
    <t xml:space="preserve">2 контур Территория нового завода. Центральный вход</t>
  </si>
  <si>
    <t xml:space="preserve">1,2,3,4,5,6,7,8,9,10,11,12,13,14,15,16,17,18,19,20,21,22,23,24,25,26,27,28,29,30</t>
  </si>
  <si>
    <t xml:space="preserve">Запасной выход АБК новый завод</t>
  </si>
  <si>
    <t xml:space="preserve">31,32,33,34,35,36,37,38,39,40</t>
  </si>
  <si>
    <t xml:space="preserve">Цех убоя и приема птицы</t>
  </si>
  <si>
    <t xml:space="preserve">41,42,43,44,45,46,47,48,49,50,51,52,53,54</t>
  </si>
  <si>
    <t xml:space="preserve">Аммиачный цех</t>
  </si>
  <si>
    <t xml:space="preserve">55,56,57,58,59,60,61</t>
  </si>
  <si>
    <t xml:space="preserve">Запасной выход компрессорная станция </t>
  </si>
  <si>
    <t xml:space="preserve">62,63,64,65,66,67,68,69,70,71,72,73,74,75</t>
  </si>
  <si>
    <t xml:space="preserve">Тамбур старого завода</t>
  </si>
  <si>
    <t xml:space="preserve">Цех приема птицы старого завода</t>
  </si>
  <si>
    <t xml:space="preserve">78,79,80,81,82,83,84,85,86,87,88,89,90</t>
  </si>
  <si>
    <t xml:space="preserve">Корпус старый завод</t>
  </si>
  <si>
    <t xml:space="preserve">91,92,93,94,95,96,97,98,99,100,101,102,103,104</t>
  </si>
  <si>
    <t xml:space="preserve">АБК старый завод</t>
  </si>
  <si>
    <t xml:space="preserve">105,106,107,108,109</t>
  </si>
  <si>
    <t xml:space="preserve">Пост открузки новые фермы (1)</t>
  </si>
  <si>
    <t xml:space="preserve">110,111,112,113,114,115</t>
  </si>
  <si>
    <t xml:space="preserve">Новые фермы территория</t>
  </si>
  <si>
    <t xml:space="preserve">116,117,118,119,120,121,122,123,124,125,126</t>
  </si>
  <si>
    <t xml:space="preserve">Пост отгрузки новые фермы (2)</t>
  </si>
  <si>
    <t xml:space="preserve">127,128,129,130,131,132,133,134</t>
  </si>
  <si>
    <t xml:space="preserve">Территория склада готовой продукции</t>
  </si>
  <si>
    <t xml:space="preserve">Компрессорная (воздух)</t>
  </si>
  <si>
    <t xml:space="preserve">Вход на склад ТУМ</t>
  </si>
  <si>
    <t xml:space="preserve">Пост приема поддонов</t>
  </si>
  <si>
    <t xml:space="preserve">1,2,3,4,5,6,7</t>
  </si>
  <si>
    <t xml:space="preserve">Дезбарьер чистая зона</t>
  </si>
  <si>
    <t xml:space="preserve">143,144,145,146,147,148,149,150</t>
  </si>
  <si>
    <t xml:space="preserve">КПП</t>
  </si>
  <si>
    <t xml:space="preserve">151,152,153,154,155</t>
  </si>
  <si>
    <t xml:space="preserve">Теплостанция</t>
  </si>
  <si>
    <t xml:space="preserve">166,167,168,169,170,171,172.173,174,175,176</t>
  </si>
  <si>
    <t xml:space="preserve">ЛОС</t>
  </si>
  <si>
    <t xml:space="preserve">177,178,179,180,181,182,183.184,185,186,187,188,189,190</t>
  </si>
  <si>
    <t xml:space="preserve">Трансформаторная будка</t>
  </si>
  <si>
    <t xml:space="preserve">Дезбарьер грязная зона</t>
  </si>
  <si>
    <t xml:space="preserve">156,157,158,161,162,163</t>
  </si>
  <si>
    <t xml:space="preserve">ГРАФИК ОСМОТРА СРЕДСТВ КОНТРОЛЯ ДЕРАТИЗАЦИИ  ДЕЗИНСЕКЦИИ</t>
  </si>
  <si>
    <t xml:space="preserve">дератизация/дезинсекция</t>
  </si>
  <si>
    <t xml:space="preserve">№
п/п</t>
  </si>
  <si>
    <t xml:space="preserve">Объекты</t>
  </si>
  <si>
    <t xml:space="preserve">Дата проведения работ</t>
  </si>
  <si>
    <t xml:space="preserve">
Наименование использованных
дез.средств</t>
  </si>
  <si>
    <t xml:space="preserve"> 
Метод и режим дезинфекции,
Дезинсекции, способ дератизации</t>
  </si>
  <si>
    <t xml:space="preserve">
Объем проведенной работы</t>
  </si>
  <si>
    <t xml:space="preserve">
Всего израсходовано дезинфектанта, инсектицида,средств дератизации) кг\л</t>
  </si>
  <si>
    <t xml:space="preserve">
Подпись лиц, ответственного за проведение работ</t>
  </si>
  <si>
    <t xml:space="preserve">
Особые отметки </t>
  </si>
  <si>
    <t xml:space="preserve">Текущих
(профилактических)</t>
  </si>
  <si>
    <t xml:space="preserve">  Вынужденных </t>
  </si>
  <si>
    <t xml:space="preserve">Планировалось по технологическому графику</t>
  </si>
  <si>
    <t xml:space="preserve">Выполнено фактически</t>
  </si>
  <si>
    <t xml:space="preserve">
-</t>
  </si>
  <si>
    <t xml:space="preserve">АЛТ клей  Полибутилен 80,8%              </t>
  </si>
  <si>
    <t xml:space="preserve">дератизация </t>
  </si>
  <si>
    <t xml:space="preserve">
Раскладка клеевых подложек в КИУ</t>
  </si>
  <si>
    <t xml:space="preserve">дезинфектор Топорова Ю</t>
  </si>
  <si>
    <t xml:space="preserve">дезинсекция </t>
  </si>
  <si>
    <t xml:space="preserve">чистка  ИЛ</t>
  </si>
  <si>
    <t xml:space="preserve">замена клеевой пластины</t>
  </si>
  <si>
    <t xml:space="preserve">Ратобор-брикет от грызунов Бродифакум 0,005%</t>
  </si>
  <si>
    <t xml:space="preserve">
Раскладка яда в КИУ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</si>
</sst>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#,##0.00\ [$руб.-419];[RED]\-#,##0.00\ [$руб.-419]"/>
    <numFmt numFmtId="166" formatCode="General"/>
    <numFmt numFmtId="167" formatCode="@"/>
    <numFmt numFmtId="168" formatCode="0.00"/>
    <numFmt numFmtId="169" formatCode="mm/yy"/>
    <numFmt numFmtId="170" formatCode="dd/mm/yy"/>
    <numFmt numFmtId="171" formatCode="0"/>
    <numFmt numFmtId="172" formatCode="0.000"/>
  </numFmts>
  <fonts count="37">
    <font>
      <sz val="11"/>
      <color rgb="FF333333"/>
      <name val="Arial Cyr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Arial Cyr"/>
      <family val="2"/>
      <charset val="1"/>
    </font>
    <font>
      <sz val="10"/>
      <color rgb="FF000000"/>
      <name val="Times New Roman"/>
      <family val="1"/>
      <charset val="1"/>
    </font>
    <font>
      <sz val="10"/>
      <color rgb="FF333333"/>
      <name val="Times New Roman"/>
      <family val="1"/>
      <charset val="1"/>
    </font>
    <font>
      <b val="true"/>
      <sz val="10"/>
      <color rgb="FF000000"/>
      <name val="Times New Roman"/>
      <family val="1"/>
      <charset val="1"/>
    </font>
    <font>
      <sz val="10"/>
      <color rgb="FF00000A"/>
      <name val="Times New Roman"/>
      <family val="1"/>
      <charset val="1"/>
    </font>
    <font>
      <sz val="10"/>
      <name val="Times New Roman"/>
      <family val="1"/>
      <charset val="1"/>
    </font>
    <font>
      <sz val="10.5"/>
      <color rgb="FF000000"/>
      <name val="Times New Roman"/>
      <family val="1"/>
      <charset val="1"/>
    </font>
    <font>
      <b val="true"/>
      <sz val="15"/>
      <color rgb="FF333333"/>
      <name val="Arial Cyr"/>
      <family val="2"/>
      <charset val="1"/>
    </font>
    <font>
      <b val="true"/>
      <sz val="11"/>
      <color rgb="FF333333"/>
      <name val="Arial Cyr"/>
      <family val="2"/>
      <charset val="1"/>
    </font>
    <font>
      <sz val="10.5"/>
      <color rgb="FF333333"/>
      <name val="Arial Cyr"/>
      <family val="2"/>
      <charset val="1"/>
    </font>
    <font>
      <sz val="9"/>
      <color rgb="FF333333"/>
      <name val="Arial Cyr"/>
      <family val="2"/>
      <charset val="1"/>
    </font>
    <font>
      <i val="true"/>
      <sz val="9"/>
      <color rgb="FF000000"/>
      <name val="Times New Roman"/>
      <family val="1"/>
      <charset val="1"/>
    </font>
    <font>
      <i val="true"/>
      <sz val="9"/>
      <name val="Times New Roman"/>
      <family val="1"/>
      <charset val="1"/>
    </font>
    <font>
      <i val="true"/>
      <sz val="7"/>
      <color rgb="FF000000"/>
      <name val="Times New Roman"/>
      <family val="1"/>
      <charset val="1"/>
    </font>
    <font>
      <sz val="10.5"/>
      <name val="Times New Roman"/>
      <family val="1"/>
      <charset val="1"/>
    </font>
    <font>
      <b val="true"/>
      <sz val="10.5"/>
      <name val="Times New Roman"/>
      <family val="1"/>
      <charset val="1"/>
    </font>
    <font>
      <sz val="10"/>
      <color rgb="FF333333"/>
      <name val="Arial Cyr"/>
      <family val="2"/>
      <charset val="1"/>
    </font>
    <font>
      <b val="true"/>
      <sz val="10"/>
      <color rgb="FF000000"/>
      <name val="Times New Roman"/>
      <family val="1"/>
      <charset val="204"/>
    </font>
    <font>
      <b val="true"/>
      <sz val="10"/>
      <color rgb="FF333333"/>
      <name val="Times New Roman"/>
      <family val="1"/>
      <charset val="1"/>
    </font>
    <font>
      <sz val="11"/>
      <name val="Times New Roman"/>
      <family val="1"/>
      <charset val="1"/>
    </font>
    <font>
      <sz val="11"/>
      <color rgb="FF000000"/>
      <name val="Times New Roman"/>
      <family val="1"/>
      <charset val="1"/>
    </font>
    <font>
      <sz val="9"/>
      <color rgb="FF000000"/>
      <name val="Times New Roman"/>
      <family val="1"/>
      <charset val="1"/>
    </font>
    <font>
      <b val="true"/>
      <sz val="9"/>
      <color rgb="FF000000"/>
      <name val="Times New Roman"/>
      <family val="1"/>
      <charset val="1"/>
    </font>
    <font>
      <sz val="9"/>
      <name val="Times New Roman"/>
      <family val="1"/>
      <charset val="1"/>
    </font>
    <font>
      <sz val="10"/>
      <color rgb="FF000000"/>
      <name val="Arial Cyr"/>
      <family val="2"/>
      <charset val="1"/>
    </font>
    <font>
      <sz val="9"/>
      <color rgb="FF000000"/>
      <name val="Arial Cyr"/>
      <family val="2"/>
      <charset val="1"/>
    </font>
    <font>
      <b val="true"/>
      <sz val="12"/>
      <color rgb="FF000000"/>
      <name val="Times new roman"/>
      <family val="1"/>
      <charset val="1"/>
    </font>
    <font>
      <sz val="10.5"/>
      <color rgb="FF000000"/>
      <name val="Arial Cyr"/>
      <family val="2"/>
      <charset val="1"/>
    </font>
    <font>
      <sz val="11"/>
      <color rgb="FF333333"/>
      <name val="Times New Roman"/>
      <family val="1"/>
      <charset val="1"/>
    </font>
    <font>
      <b val="true"/>
      <sz val="10.5"/>
      <color rgb="FF000000"/>
      <name val="Times New Roman"/>
      <family val="1"/>
      <charset val="1"/>
    </font>
    <font>
      <sz val="8"/>
      <color rgb="FF333333"/>
      <name val="Arial Cyr"/>
      <family val="2"/>
      <charset val="1"/>
    </font>
    <font>
      <sz val="8"/>
      <color rgb="FF00000A"/>
      <name val="Times New Roman"/>
      <family val="1"/>
      <charset val="1"/>
    </font>
    <font>
      <sz val="8"/>
      <color rgb="FF000000"/>
      <name val="Arial Cyr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hair"/>
      <right style="hair"/>
      <top style="hair"/>
      <bottom style="hair"/>
      <diagonal/>
    </border>
  </borders>
  <cellStyleXfs count="23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20" fillId="0" borderId="0" applyFont="true" applyBorder="false" applyAlignment="true" applyProtection="false">
      <alignment horizontal="general" vertical="bottom" textRotation="0" wrapText="false" indent="0" shrinkToFit="false"/>
    </xf>
    <xf numFmtId="164" fontId="28" fillId="0" borderId="0" applyFont="true" applyBorder="false" applyAlignment="true" applyProtection="false">
      <alignment horizontal="general" vertical="bottom" textRotation="0" wrapText="false" indent="0" shrinkToFit="false"/>
    </xf>
  </cellStyleXfs>
  <cellXfs count="20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8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9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9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9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3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9" fillId="0" borderId="4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9" fillId="0" borderId="5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5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5" fillId="0" borderId="6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5" fillId="0" borderId="6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0" fillId="0" borderId="6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bottom" textRotation="0" wrapText="true" indent="0" shrinkToFit="false"/>
      <protection locked="true" hidden="false"/>
    </xf>
    <xf numFmtId="164" fontId="11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2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3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6" fontId="0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6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2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5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0" borderId="0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1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67" fontId="18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8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9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8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9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19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7" fontId="18" fillId="0" borderId="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8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8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0" borderId="6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6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18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6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8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9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19" fillId="0" borderId="0" xfId="2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21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7" fillId="0" borderId="6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3" fillId="0" borderId="6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24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6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24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5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" fillId="0" borderId="6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25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25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25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25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26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5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2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7" fillId="0" borderId="1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2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25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5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27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7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5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9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7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25" fillId="0" borderId="1" xfId="22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3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3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24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3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2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30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9" fontId="2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5" fillId="0" borderId="1" xfId="22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0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0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6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31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6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27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7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27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5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3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3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28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9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5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9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5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3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1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8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8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1" fontId="4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4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5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6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28" fillId="0" borderId="6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70" fontId="28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4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9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1" fontId="5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0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6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31" fillId="2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9" fillId="2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2" fontId="0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0" fillId="0" borderId="6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8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36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31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9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1" fontId="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bottom" textRotation="0" wrapText="true" indent="0" shrinkToFit="false"/>
      <protection locked="true" hidden="false"/>
    </xf>
  </cellXfs>
  <cellStyles count="9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Результат2 1" xfId="20"/>
    <cellStyle name="Excel_BuiltIn_Пояснение" xfId="21"/>
    <cellStyle name="Excel Built-in Explanatory Text" xfId="22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0A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0</xdr:col>
      <xdr:colOff>1581120</xdr:colOff>
      <xdr:row>29</xdr:row>
      <xdr:rowOff>104760</xdr:rowOff>
    </xdr:from>
    <xdr:to>
      <xdr:col>2</xdr:col>
      <xdr:colOff>882000</xdr:colOff>
      <xdr:row>36</xdr:row>
      <xdr:rowOff>148320</xdr:rowOff>
    </xdr:to>
    <xdr:pic>
      <xdr:nvPicPr>
        <xdr:cNvPr id="0" name="Изображение 1_0" descr=""/>
        <xdr:cNvPicPr/>
      </xdr:nvPicPr>
      <xdr:blipFill>
        <a:blip r:embed="rId1"/>
        <a:stretch/>
      </xdr:blipFill>
      <xdr:spPr>
        <a:xfrm>
          <a:off x="1581120" y="7901640"/>
          <a:ext cx="2242080" cy="1629720"/>
        </a:xfrm>
        <a:prstGeom prst="rect">
          <a:avLst/>
        </a:prstGeom>
        <a:ln w="9525">
          <a:noFill/>
        </a:ln>
      </xdr:spPr>
    </xdr:pic>
    <xdr:clientData/>
  </xdr:twoCellAnchor>
</xdr:wsDr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6.xml.rels><?xml version="1.0" encoding="UTF-8"?>
<Relationships xmlns="http://schemas.openxmlformats.org/package/2006/relationships"><Relationship Id="rId1" Type="http://schemas.openxmlformats.org/officeDocument/2006/relationships/comments" Target="../comments6.xml"/><Relationship Id="rId2" Type="http://schemas.openxmlformats.org/officeDocument/2006/relationships/vmlDrawing" Target="../drawings/vmlDrawing1.vml"/>
</Relationships>
</file>

<file path=xl/worksheets/_rels/sheet7.xml.rels><?xml version="1.0" encoding="UTF-8"?>
<Relationships xmlns="http://schemas.openxmlformats.org/package/2006/relationships"><Relationship Id="rId1" Type="http://schemas.openxmlformats.org/officeDocument/2006/relationships/comments" Target="../comments7.xml"/><Relationship Id="rId2" Type="http://schemas.openxmlformats.org/officeDocument/2006/relationships/vmlDrawing" Target="../drawings/vmlDrawing2.vml"/>
</Relationships>
</file>

<file path=xl/worksheets/_rels/sheet8.xml.rels><?xml version="1.0" encoding="UTF-8"?>
<Relationships xmlns="http://schemas.openxmlformats.org/package/2006/relationships"><Relationship Id="rId1" Type="http://schemas.openxmlformats.org/officeDocument/2006/relationships/comments" Target="../comments8.xml"/><Relationship Id="rId2" Type="http://schemas.openxmlformats.org/officeDocument/2006/relationships/vmlDrawing" Target="../drawings/vmlDrawing3.v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2:J35"/>
  <sheetViews>
    <sheetView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B15" activeCellId="0" sqref="B15"/>
    </sheetView>
  </sheetViews>
  <sheetFormatPr defaultColWidth="10.25" defaultRowHeight="14.25" zeroHeight="false" outlineLevelRow="0" outlineLevelCol="0"/>
  <cols>
    <col collapsed="false" customWidth="true" hidden="false" outlineLevel="0" max="1" min="1" style="0" width="13.75"/>
    <col collapsed="false" customWidth="true" hidden="false" outlineLevel="0" max="7" min="2" style="0" width="9"/>
    <col collapsed="false" customWidth="true" hidden="false" outlineLevel="0" max="8" min="8" style="0" width="6.38"/>
    <col collapsed="false" customWidth="true" hidden="false" outlineLevel="0" max="9" min="9" style="0" width="12.75"/>
    <col collapsed="false" customWidth="true" hidden="false" outlineLevel="0" max="64" min="10" style="0" width="9"/>
  </cols>
  <sheetData>
    <row r="2" customFormat="false" ht="14.25" hidden="false" customHeight="true" outlineLevel="0" collapsed="false">
      <c r="C2" s="1" t="s">
        <v>0</v>
      </c>
      <c r="D2" s="1"/>
      <c r="E2" s="1"/>
      <c r="F2" s="1"/>
      <c r="G2" s="1"/>
    </row>
    <row r="4" customFormat="false" ht="14.25" hidden="false" customHeight="true" outlineLevel="0" collapsed="false">
      <c r="A4" s="0" t="s">
        <v>1</v>
      </c>
      <c r="B4" s="0" t="s">
        <v>2</v>
      </c>
    </row>
    <row r="8" customFormat="false" ht="14.25" hidden="false" customHeight="true" outlineLevel="0" collapsed="false">
      <c r="C8" s="2" t="s">
        <v>3</v>
      </c>
      <c r="D8" s="1" t="s">
        <v>4</v>
      </c>
      <c r="E8" s="1"/>
      <c r="F8" s="1"/>
    </row>
    <row r="14" customFormat="false" ht="20.85" hidden="false" customHeight="true" outlineLevel="0" collapsed="false">
      <c r="A14" s="2" t="s">
        <v>5</v>
      </c>
      <c r="B14" s="2" t="s">
        <v>6</v>
      </c>
    </row>
    <row r="15" customFormat="false" ht="20.85" hidden="false" customHeight="true" outlineLevel="0" collapsed="false">
      <c r="A15" s="2" t="s">
        <v>7</v>
      </c>
      <c r="B15" s="3" t="s">
        <v>8</v>
      </c>
    </row>
    <row r="16" customFormat="false" ht="20.85" hidden="false" customHeight="true" outlineLevel="0" collapsed="false">
      <c r="A16" s="2" t="s">
        <v>9</v>
      </c>
      <c r="B16" s="3" t="s">
        <v>10</v>
      </c>
    </row>
    <row r="17" customFormat="false" ht="20.85" hidden="false" customHeight="true" outlineLevel="0" collapsed="false"/>
    <row r="18" customFormat="false" ht="20.85" hidden="false" customHeight="true" outlineLevel="0" collapsed="false"/>
    <row r="19" customFormat="false" ht="20.85" hidden="false" customHeight="true" outlineLevel="0" collapsed="false">
      <c r="A19" s="4" t="s">
        <v>11</v>
      </c>
      <c r="B19" s="2" t="s">
        <v>12</v>
      </c>
    </row>
    <row r="20" customFormat="false" ht="20.85" hidden="false" customHeight="true" outlineLevel="0" collapsed="false">
      <c r="A20" s="4" t="s">
        <v>11</v>
      </c>
      <c r="B20" s="2" t="s">
        <v>13</v>
      </c>
    </row>
    <row r="21" customFormat="false" ht="20.85" hidden="false" customHeight="true" outlineLevel="0" collapsed="false">
      <c r="A21" s="4" t="s">
        <v>11</v>
      </c>
      <c r="B21" s="2" t="s">
        <v>14</v>
      </c>
    </row>
    <row r="22" customFormat="false" ht="20.85" hidden="false" customHeight="true" outlineLevel="0" collapsed="false">
      <c r="A22" s="4" t="s">
        <v>11</v>
      </c>
      <c r="B22" s="5" t="s">
        <v>15</v>
      </c>
      <c r="C22" s="6"/>
      <c r="D22" s="6"/>
      <c r="E22" s="6"/>
      <c r="F22" s="6"/>
      <c r="G22" s="6"/>
      <c r="H22" s="6"/>
      <c r="I22" s="6"/>
      <c r="J22" s="6"/>
    </row>
    <row r="23" customFormat="false" ht="20.85" hidden="false" customHeight="true" outlineLevel="0" collapsed="false">
      <c r="B23" s="6" t="s">
        <v>16</v>
      </c>
      <c r="C23" s="6"/>
      <c r="D23" s="6"/>
      <c r="E23" s="6"/>
      <c r="F23" s="6"/>
      <c r="G23" s="6"/>
      <c r="H23" s="6"/>
      <c r="I23" s="6"/>
      <c r="J23" s="6"/>
    </row>
    <row r="27" customFormat="false" ht="14.25" hidden="false" customHeight="true" outlineLevel="0" collapsed="false">
      <c r="A27" s="6"/>
      <c r="B27" s="6"/>
      <c r="C27" s="6"/>
    </row>
    <row r="28" customFormat="false" ht="14.25" hidden="false" customHeight="true" outlineLevel="0" collapsed="false">
      <c r="A28" s="5" t="s">
        <v>17</v>
      </c>
      <c r="B28" s="6"/>
      <c r="C28" s="6"/>
    </row>
    <row r="29" customFormat="false" ht="29.1" hidden="false" customHeight="true" outlineLevel="0" collapsed="false">
      <c r="A29" s="7" t="s">
        <v>18</v>
      </c>
      <c r="B29" s="7"/>
      <c r="C29" s="7"/>
      <c r="E29" s="2" t="s">
        <v>19</v>
      </c>
    </row>
    <row r="30" customFormat="false" ht="14.25" hidden="false" customHeight="true" outlineLevel="0" collapsed="false">
      <c r="A30" s="6"/>
      <c r="B30" s="6"/>
      <c r="C30" s="6"/>
    </row>
    <row r="31" customFormat="false" ht="14.25" hidden="false" customHeight="true" outlineLevel="0" collapsed="false">
      <c r="A31" s="6"/>
      <c r="B31" s="6"/>
      <c r="C31" s="6"/>
    </row>
    <row r="32" customFormat="false" ht="14.25" hidden="false" customHeight="true" outlineLevel="0" collapsed="false">
      <c r="A32" s="6"/>
      <c r="B32" s="6"/>
      <c r="C32" s="6"/>
    </row>
    <row r="33" customFormat="false" ht="14.25" hidden="false" customHeight="true" outlineLevel="0" collapsed="false">
      <c r="A33" s="6"/>
      <c r="B33" s="6"/>
      <c r="C33" s="6"/>
    </row>
    <row r="34" customFormat="false" ht="14.25" hidden="false" customHeight="true" outlineLevel="0" collapsed="false">
      <c r="A34" s="5" t="s">
        <v>20</v>
      </c>
      <c r="B34" s="6"/>
      <c r="C34" s="6"/>
    </row>
    <row r="35" customFormat="false" ht="16.5" hidden="false" customHeight="true" outlineLevel="0" collapsed="false">
      <c r="A35" s="7" t="s">
        <v>21</v>
      </c>
      <c r="B35" s="7"/>
      <c r="C35" s="7"/>
      <c r="E35" s="2" t="s">
        <v>22</v>
      </c>
    </row>
  </sheetData>
  <mergeCells count="4">
    <mergeCell ref="C2:G2"/>
    <mergeCell ref="D8:F8"/>
    <mergeCell ref="A29:C29"/>
    <mergeCell ref="A35:C35"/>
  </mergeCells>
  <printOptions headings="false" gridLines="false" gridLinesSet="true" horizontalCentered="false" verticalCentered="false"/>
  <pageMargins left="0.318055555555556" right="0.422222222222222" top="0.75" bottom="0.75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N1048576"/>
  <sheetViews>
    <sheetView showFormulas="false" showGridLines="true" showRowColHeaders="true" showZeros="true" rightToLeft="false" tabSelected="true" showOutlineSymbols="true" defaultGridColor="true" view="normal" topLeftCell="A1" colorId="64" zoomScale="90" zoomScaleNormal="90" zoomScalePageLayoutView="100" workbookViewId="0">
      <pane xSplit="1" ySplit="3" topLeftCell="B4" activePane="bottomRight" state="frozen"/>
      <selection pane="topLeft" activeCell="A1" activeCellId="0" sqref="A1"/>
      <selection pane="topRight" activeCell="B1" activeCellId="0" sqref="B1"/>
      <selection pane="bottomLeft" activeCell="A4" activeCellId="0" sqref="A4"/>
      <selection pane="bottomRight" activeCell="G19" activeCellId="0" sqref="G19"/>
    </sheetView>
  </sheetViews>
  <sheetFormatPr defaultColWidth="10.25" defaultRowHeight="13.8" zeroHeight="false" outlineLevelRow="0" outlineLevelCol="0"/>
  <cols>
    <col collapsed="false" customWidth="true" hidden="false" outlineLevel="0" max="1" min="1" style="0" width="3.75"/>
    <col collapsed="false" customWidth="true" hidden="false" outlineLevel="0" max="2" min="2" style="170" width="23.75"/>
    <col collapsed="false" customWidth="true" hidden="false" outlineLevel="0" max="3" min="3" style="171" width="7.25"/>
    <col collapsed="false" customWidth="true" hidden="false" outlineLevel="0" max="4" min="4" style="0" width="8.88"/>
    <col collapsed="false" customWidth="true" hidden="false" outlineLevel="0" max="5" min="5" style="0" width="9.75"/>
    <col collapsed="false" customWidth="true" hidden="false" outlineLevel="0" max="6" min="6" style="0" width="5.75"/>
    <col collapsed="false" customWidth="true" hidden="false" outlineLevel="0" max="7" min="7" style="0" width="17.39"/>
    <col collapsed="false" customWidth="true" hidden="false" outlineLevel="0" max="8" min="8" style="172" width="11.25"/>
    <col collapsed="false" customWidth="true" hidden="false" outlineLevel="0" max="9" min="9" style="173" width="11.25"/>
    <col collapsed="false" customWidth="true" hidden="false" outlineLevel="0" max="10" min="10" style="174" width="6.38"/>
    <col collapsed="false" customWidth="true" hidden="false" outlineLevel="0" max="11" min="11" style="109" width="4.87"/>
    <col collapsed="false" customWidth="true" hidden="false" outlineLevel="0" max="12" min="12" style="175" width="10.38"/>
    <col collapsed="false" customWidth="false" hidden="false" outlineLevel="0" max="13" min="13" style="67" width="10.27"/>
  </cols>
  <sheetData>
    <row r="1" customFormat="false" ht="15.75" hidden="false" customHeight="true" outlineLevel="0" collapsed="false">
      <c r="A1" s="176" t="s">
        <v>365</v>
      </c>
      <c r="B1" s="177" t="s">
        <v>366</v>
      </c>
      <c r="C1" s="177"/>
      <c r="D1" s="176" t="s">
        <v>367</v>
      </c>
      <c r="E1" s="176"/>
      <c r="F1" s="176"/>
      <c r="G1" s="176" t="s">
        <v>368</v>
      </c>
      <c r="H1" s="150" t="s">
        <v>369</v>
      </c>
      <c r="I1" s="150"/>
      <c r="J1" s="178" t="s">
        <v>370</v>
      </c>
      <c r="K1" s="178"/>
      <c r="L1" s="179" t="s">
        <v>371</v>
      </c>
      <c r="M1" s="176" t="s">
        <v>372</v>
      </c>
      <c r="N1" s="176" t="s">
        <v>373</v>
      </c>
    </row>
    <row r="2" customFormat="false" ht="21.6" hidden="false" customHeight="true" outlineLevel="0" collapsed="false">
      <c r="A2" s="176"/>
      <c r="B2" s="177"/>
      <c r="C2" s="177"/>
      <c r="D2" s="180" t="s">
        <v>374</v>
      </c>
      <c r="E2" s="180"/>
      <c r="F2" s="181" t="s">
        <v>375</v>
      </c>
      <c r="G2" s="176"/>
      <c r="H2" s="150"/>
      <c r="I2" s="150"/>
      <c r="J2" s="178"/>
      <c r="K2" s="178"/>
      <c r="L2" s="179"/>
      <c r="M2" s="176"/>
      <c r="N2" s="176"/>
    </row>
    <row r="3" customFormat="false" ht="122.65" hidden="false" customHeight="true" outlineLevel="0" collapsed="false">
      <c r="A3" s="176"/>
      <c r="B3" s="177"/>
      <c r="C3" s="177"/>
      <c r="D3" s="176" t="s">
        <v>376</v>
      </c>
      <c r="E3" s="176" t="s">
        <v>377</v>
      </c>
      <c r="F3" s="181"/>
      <c r="G3" s="176"/>
      <c r="H3" s="150"/>
      <c r="I3" s="150"/>
      <c r="J3" s="178"/>
      <c r="K3" s="178"/>
      <c r="L3" s="179"/>
      <c r="M3" s="176"/>
      <c r="N3" s="176"/>
    </row>
    <row r="4" customFormat="false" ht="52" hidden="false" customHeight="false" outlineLevel="0" collapsed="false">
      <c r="A4" s="176" t="n">
        <v>1</v>
      </c>
      <c r="B4" s="38" t="s">
        <v>130</v>
      </c>
      <c r="C4" s="182" t="s">
        <v>131</v>
      </c>
      <c r="D4" s="183" t="n">
        <f aca="false">'График ревизий'!G4</f>
        <v>44566</v>
      </c>
      <c r="E4" s="184" t="n">
        <f aca="false">D4</f>
        <v>44566</v>
      </c>
      <c r="F4" s="176" t="s">
        <v>378</v>
      </c>
      <c r="G4" s="106" t="s">
        <v>379</v>
      </c>
      <c r="H4" s="150" t="s">
        <v>380</v>
      </c>
      <c r="I4" s="185" t="s">
        <v>381</v>
      </c>
      <c r="J4" s="186" t="n">
        <v>13</v>
      </c>
      <c r="K4" s="187" t="s">
        <v>132</v>
      </c>
      <c r="L4" s="188" t="n">
        <f aca="false">J4*0.002</f>
        <v>0.026</v>
      </c>
      <c r="M4" s="189" t="s">
        <v>382</v>
      </c>
      <c r="N4" s="53"/>
    </row>
    <row r="5" customFormat="false" ht="52" hidden="false" customHeight="false" outlineLevel="0" collapsed="false">
      <c r="A5" s="176" t="n">
        <v>2</v>
      </c>
      <c r="B5" s="38" t="s">
        <v>135</v>
      </c>
      <c r="C5" s="182" t="s">
        <v>131</v>
      </c>
      <c r="D5" s="183" t="n">
        <f aca="false">'График ревизий'!G5</f>
        <v>44566</v>
      </c>
      <c r="E5" s="184" t="n">
        <f aca="false">D5</f>
        <v>44566</v>
      </c>
      <c r="F5" s="176" t="s">
        <v>378</v>
      </c>
      <c r="G5" s="106" t="s">
        <v>379</v>
      </c>
      <c r="H5" s="150" t="s">
        <v>380</v>
      </c>
      <c r="I5" s="185" t="s">
        <v>381</v>
      </c>
      <c r="J5" s="186" t="n">
        <v>22</v>
      </c>
      <c r="K5" s="187" t="s">
        <v>132</v>
      </c>
      <c r="L5" s="188" t="n">
        <f aca="false">J5*0.002</f>
        <v>0.044</v>
      </c>
      <c r="M5" s="189" t="s">
        <v>382</v>
      </c>
      <c r="N5" s="53"/>
    </row>
    <row r="6" customFormat="false" ht="52" hidden="false" customHeight="false" outlineLevel="0" collapsed="false">
      <c r="A6" s="176" t="n">
        <v>3</v>
      </c>
      <c r="B6" s="38" t="s">
        <v>137</v>
      </c>
      <c r="C6" s="182" t="s">
        <v>131</v>
      </c>
      <c r="D6" s="183" t="n">
        <f aca="false">'График ревизий'!G6</f>
        <v>44566</v>
      </c>
      <c r="E6" s="184" t="n">
        <f aca="false">D6</f>
        <v>44566</v>
      </c>
      <c r="F6" s="176" t="s">
        <v>378</v>
      </c>
      <c r="G6" s="106" t="s">
        <v>379</v>
      </c>
      <c r="H6" s="150" t="s">
        <v>380</v>
      </c>
      <c r="I6" s="185" t="s">
        <v>381</v>
      </c>
      <c r="J6" s="186" t="n">
        <v>53</v>
      </c>
      <c r="K6" s="187" t="s">
        <v>132</v>
      </c>
      <c r="L6" s="188" t="n">
        <f aca="false">J6*0.002</f>
        <v>0.106</v>
      </c>
      <c r="M6" s="189" t="s">
        <v>382</v>
      </c>
      <c r="N6" s="53"/>
    </row>
    <row r="7" customFormat="false" ht="52" hidden="false" customHeight="false" outlineLevel="0" collapsed="false">
      <c r="A7" s="176" t="n">
        <v>4</v>
      </c>
      <c r="B7" s="38" t="s">
        <v>139</v>
      </c>
      <c r="C7" s="182" t="s">
        <v>131</v>
      </c>
      <c r="D7" s="183" t="n">
        <f aca="false">'График ревизий'!G7</f>
        <v>44566</v>
      </c>
      <c r="E7" s="184" t="n">
        <f aca="false">D7</f>
        <v>44566</v>
      </c>
      <c r="F7" s="176" t="s">
        <v>378</v>
      </c>
      <c r="G7" s="106" t="s">
        <v>379</v>
      </c>
      <c r="H7" s="150" t="s">
        <v>380</v>
      </c>
      <c r="I7" s="185" t="s">
        <v>381</v>
      </c>
      <c r="J7" s="186" t="n">
        <v>24</v>
      </c>
      <c r="K7" s="187" t="s">
        <v>132</v>
      </c>
      <c r="L7" s="188" t="n">
        <f aca="false">J7*0.002</f>
        <v>0.048</v>
      </c>
      <c r="M7" s="189" t="s">
        <v>382</v>
      </c>
      <c r="N7" s="53"/>
    </row>
    <row r="8" customFormat="false" ht="27" hidden="false" customHeight="false" outlineLevel="0" collapsed="false">
      <c r="A8" s="176" t="n">
        <v>5</v>
      </c>
      <c r="B8" s="38" t="s">
        <v>130</v>
      </c>
      <c r="C8" s="182" t="s">
        <v>131</v>
      </c>
      <c r="D8" s="183" t="n">
        <f aca="false">'График ревизий'!G8</f>
        <v>44566</v>
      </c>
      <c r="E8" s="184" t="n">
        <f aca="false">D8</f>
        <v>44566</v>
      </c>
      <c r="F8" s="176" t="s">
        <v>378</v>
      </c>
      <c r="G8" s="57" t="s">
        <v>11</v>
      </c>
      <c r="H8" s="190" t="s">
        <v>383</v>
      </c>
      <c r="I8" s="191" t="s">
        <v>384</v>
      </c>
      <c r="J8" s="186" t="n">
        <v>5</v>
      </c>
      <c r="K8" s="187" t="s">
        <v>141</v>
      </c>
      <c r="L8" s="188" t="s">
        <v>11</v>
      </c>
      <c r="M8" s="189" t="s">
        <v>382</v>
      </c>
      <c r="N8" s="53"/>
    </row>
    <row r="9" customFormat="false" ht="27" hidden="false" customHeight="false" outlineLevel="0" collapsed="false">
      <c r="A9" s="176" t="n">
        <v>6</v>
      </c>
      <c r="B9" s="38" t="s">
        <v>135</v>
      </c>
      <c r="C9" s="182" t="s">
        <v>131</v>
      </c>
      <c r="D9" s="183" t="n">
        <f aca="false">'График ревизий'!G9</f>
        <v>44566</v>
      </c>
      <c r="E9" s="184" t="n">
        <f aca="false">D9</f>
        <v>44566</v>
      </c>
      <c r="F9" s="176" t="s">
        <v>378</v>
      </c>
      <c r="G9" s="57" t="s">
        <v>11</v>
      </c>
      <c r="H9" s="190" t="s">
        <v>383</v>
      </c>
      <c r="I9" s="191" t="s">
        <v>384</v>
      </c>
      <c r="J9" s="186" t="n">
        <v>8</v>
      </c>
      <c r="K9" s="187" t="s">
        <v>141</v>
      </c>
      <c r="L9" s="188" t="s">
        <v>11</v>
      </c>
      <c r="M9" s="189" t="s">
        <v>382</v>
      </c>
      <c r="N9" s="53"/>
    </row>
    <row r="10" customFormat="false" ht="27" hidden="false" customHeight="false" outlineLevel="0" collapsed="false">
      <c r="A10" s="176" t="n">
        <v>7</v>
      </c>
      <c r="B10" s="38" t="s">
        <v>137</v>
      </c>
      <c r="C10" s="182" t="s">
        <v>131</v>
      </c>
      <c r="D10" s="183" t="n">
        <f aca="false">'График ревизий'!G10</f>
        <v>44566</v>
      </c>
      <c r="E10" s="184" t="n">
        <f aca="false">D10</f>
        <v>44566</v>
      </c>
      <c r="F10" s="176" t="s">
        <v>378</v>
      </c>
      <c r="G10" s="57" t="s">
        <v>11</v>
      </c>
      <c r="H10" s="190" t="s">
        <v>383</v>
      </c>
      <c r="I10" s="191" t="s">
        <v>384</v>
      </c>
      <c r="J10" s="186" t="n">
        <v>11</v>
      </c>
      <c r="K10" s="187" t="s">
        <v>141</v>
      </c>
      <c r="L10" s="188" t="s">
        <v>11</v>
      </c>
      <c r="M10" s="189" t="s">
        <v>382</v>
      </c>
      <c r="N10" s="53"/>
    </row>
    <row r="11" customFormat="false" ht="27" hidden="false" customHeight="false" outlineLevel="0" collapsed="false">
      <c r="A11" s="176" t="n">
        <v>8</v>
      </c>
      <c r="B11" s="38" t="s">
        <v>146</v>
      </c>
      <c r="C11" s="182" t="s">
        <v>131</v>
      </c>
      <c r="D11" s="183" t="n">
        <f aca="false">'График ревизий'!G11</f>
        <v>44566</v>
      </c>
      <c r="E11" s="184" t="n">
        <f aca="false">D11</f>
        <v>44566</v>
      </c>
      <c r="F11" s="176" t="s">
        <v>378</v>
      </c>
      <c r="G11" s="57" t="s">
        <v>11</v>
      </c>
      <c r="H11" s="190" t="s">
        <v>383</v>
      </c>
      <c r="I11" s="191" t="s">
        <v>384</v>
      </c>
      <c r="J11" s="186" t="n">
        <v>1</v>
      </c>
      <c r="K11" s="187" t="s">
        <v>141</v>
      </c>
      <c r="L11" s="188" t="s">
        <v>11</v>
      </c>
      <c r="M11" s="189" t="s">
        <v>382</v>
      </c>
      <c r="N11" s="53"/>
    </row>
    <row r="12" customFormat="false" ht="24" hidden="false" customHeight="false" outlineLevel="0" collapsed="false">
      <c r="A12" s="176" t="n">
        <v>9</v>
      </c>
      <c r="B12" s="38" t="s">
        <v>139</v>
      </c>
      <c r="C12" s="182" t="s">
        <v>131</v>
      </c>
      <c r="D12" s="183" t="n">
        <f aca="false">'График ревизий'!G12</f>
        <v>44566</v>
      </c>
      <c r="E12" s="184" t="n">
        <f aca="false">D12</f>
        <v>44566</v>
      </c>
      <c r="F12" s="176" t="s">
        <v>11</v>
      </c>
      <c r="G12" s="57" t="s">
        <v>11</v>
      </c>
      <c r="H12" s="190" t="s">
        <v>383</v>
      </c>
      <c r="I12" s="191" t="s">
        <v>384</v>
      </c>
      <c r="J12" s="186" t="n">
        <v>23</v>
      </c>
      <c r="K12" s="187" t="s">
        <v>141</v>
      </c>
      <c r="L12" s="188" t="s">
        <v>11</v>
      </c>
      <c r="M12" s="189" t="s">
        <v>382</v>
      </c>
      <c r="N12" s="53"/>
    </row>
    <row r="13" customFormat="false" ht="35" hidden="false" customHeight="false" outlineLevel="0" collapsed="false">
      <c r="A13" s="176" t="n">
        <v>10</v>
      </c>
      <c r="B13" s="38" t="s">
        <v>139</v>
      </c>
      <c r="C13" s="182" t="s">
        <v>131</v>
      </c>
      <c r="D13" s="183" t="n">
        <f aca="false">'График ревизий'!G13</f>
        <v>44566</v>
      </c>
      <c r="E13" s="184" t="n">
        <f aca="false">D13</f>
        <v>44566</v>
      </c>
      <c r="F13" s="176" t="s">
        <v>378</v>
      </c>
      <c r="G13" s="106" t="s">
        <v>379</v>
      </c>
      <c r="H13" s="190" t="s">
        <v>383</v>
      </c>
      <c r="I13" s="185" t="s">
        <v>385</v>
      </c>
      <c r="J13" s="186" t="n">
        <v>9</v>
      </c>
      <c r="K13" s="187" t="s">
        <v>148</v>
      </c>
      <c r="L13" s="188" t="n">
        <f aca="false">J13*0.002</f>
        <v>0.018</v>
      </c>
      <c r="M13" s="189" t="s">
        <v>382</v>
      </c>
      <c r="N13" s="53"/>
    </row>
    <row r="14" customFormat="false" ht="34.4" hidden="false" customHeight="false" outlineLevel="0" collapsed="false">
      <c r="A14" s="176" t="n">
        <v>11</v>
      </c>
      <c r="B14" s="38" t="s">
        <v>150</v>
      </c>
      <c r="C14" s="182" t="s">
        <v>131</v>
      </c>
      <c r="D14" s="183" t="n">
        <f aca="false">'График ревизий'!G14</f>
        <v>44566</v>
      </c>
      <c r="E14" s="184" t="n">
        <f aca="false">D14</f>
        <v>44566</v>
      </c>
      <c r="F14" s="176" t="s">
        <v>378</v>
      </c>
      <c r="G14" s="106" t="s">
        <v>379</v>
      </c>
      <c r="H14" s="190" t="s">
        <v>383</v>
      </c>
      <c r="I14" s="185" t="s">
        <v>385</v>
      </c>
      <c r="J14" s="186" t="n">
        <v>2</v>
      </c>
      <c r="K14" s="187" t="s">
        <v>148</v>
      </c>
      <c r="L14" s="192" t="n">
        <f aca="false">J14*0.002</f>
        <v>0.004</v>
      </c>
      <c r="M14" s="189" t="s">
        <v>382</v>
      </c>
      <c r="N14" s="53"/>
    </row>
    <row r="15" customFormat="false" ht="34.4" hidden="false" customHeight="false" outlineLevel="0" collapsed="false">
      <c r="A15" s="176" t="n">
        <v>12</v>
      </c>
      <c r="B15" s="38" t="s">
        <v>151</v>
      </c>
      <c r="C15" s="182" t="s">
        <v>131</v>
      </c>
      <c r="D15" s="183" t="n">
        <f aca="false">'График ревизий'!G15</f>
        <v>44566</v>
      </c>
      <c r="E15" s="184" t="n">
        <f aca="false">D15</f>
        <v>44566</v>
      </c>
      <c r="F15" s="176" t="s">
        <v>378</v>
      </c>
      <c r="G15" s="106" t="s">
        <v>379</v>
      </c>
      <c r="H15" s="190" t="s">
        <v>383</v>
      </c>
      <c r="I15" s="185" t="s">
        <v>385</v>
      </c>
      <c r="J15" s="186" t="n">
        <v>2</v>
      </c>
      <c r="K15" s="187" t="s">
        <v>148</v>
      </c>
      <c r="L15" s="192" t="n">
        <f aca="false">J15*0.002</f>
        <v>0.004</v>
      </c>
      <c r="M15" s="189" t="s">
        <v>382</v>
      </c>
      <c r="N15" s="53"/>
    </row>
    <row r="16" customFormat="false" ht="34.4" hidden="false" customHeight="false" outlineLevel="0" collapsed="false">
      <c r="A16" s="176" t="n">
        <v>13</v>
      </c>
      <c r="B16" s="38" t="s">
        <v>146</v>
      </c>
      <c r="C16" s="182" t="s">
        <v>131</v>
      </c>
      <c r="D16" s="183" t="n">
        <f aca="false">'График ревизий'!G16</f>
        <v>44566</v>
      </c>
      <c r="E16" s="184" t="n">
        <f aca="false">D16</f>
        <v>44566</v>
      </c>
      <c r="F16" s="176" t="s">
        <v>378</v>
      </c>
      <c r="G16" s="106" t="s">
        <v>379</v>
      </c>
      <c r="H16" s="190" t="s">
        <v>383</v>
      </c>
      <c r="I16" s="185" t="s">
        <v>385</v>
      </c>
      <c r="J16" s="186" t="n">
        <v>2</v>
      </c>
      <c r="K16" s="187" t="s">
        <v>148</v>
      </c>
      <c r="L16" s="192" t="n">
        <f aca="false">J16*0.002</f>
        <v>0.004</v>
      </c>
      <c r="M16" s="189" t="s">
        <v>382</v>
      </c>
      <c r="N16" s="53"/>
    </row>
    <row r="17" customFormat="false" ht="35" hidden="false" customHeight="false" outlineLevel="0" collapsed="false">
      <c r="A17" s="176" t="n">
        <v>14</v>
      </c>
      <c r="B17" s="38" t="s">
        <v>153</v>
      </c>
      <c r="C17" s="182" t="s">
        <v>154</v>
      </c>
      <c r="D17" s="183" t="n">
        <f aca="false">'График ревизий'!G17</f>
        <v>44566</v>
      </c>
      <c r="E17" s="184" t="n">
        <f aca="false">D17</f>
        <v>44566</v>
      </c>
      <c r="F17" s="176" t="s">
        <v>378</v>
      </c>
      <c r="G17" s="36" t="s">
        <v>386</v>
      </c>
      <c r="H17" s="190" t="s">
        <v>380</v>
      </c>
      <c r="I17" s="191" t="s">
        <v>387</v>
      </c>
      <c r="J17" s="186" t="n">
        <v>58</v>
      </c>
      <c r="K17" s="187" t="s">
        <v>132</v>
      </c>
      <c r="L17" s="188" t="n">
        <f aca="false">J17*0.01</f>
        <v>0.58</v>
      </c>
      <c r="M17" s="189" t="s">
        <v>382</v>
      </c>
      <c r="N17" s="53"/>
    </row>
    <row r="18" customFormat="false" ht="35" hidden="false" customHeight="false" outlineLevel="0" collapsed="false">
      <c r="A18" s="176" t="n">
        <v>15</v>
      </c>
      <c r="B18" s="38" t="s">
        <v>157</v>
      </c>
      <c r="C18" s="182" t="s">
        <v>154</v>
      </c>
      <c r="D18" s="183" t="n">
        <f aca="false">'График ревизий'!G18</f>
        <v>44566</v>
      </c>
      <c r="E18" s="184" t="n">
        <f aca="false">D18</f>
        <v>44566</v>
      </c>
      <c r="F18" s="176" t="s">
        <v>378</v>
      </c>
      <c r="G18" s="36" t="s">
        <v>386</v>
      </c>
      <c r="H18" s="190" t="s">
        <v>380</v>
      </c>
      <c r="I18" s="191" t="s">
        <v>387</v>
      </c>
      <c r="J18" s="186" t="n">
        <v>22</v>
      </c>
      <c r="K18" s="187" t="s">
        <v>132</v>
      </c>
      <c r="L18" s="188" t="n">
        <f aca="false">J18*0.01</f>
        <v>0.22</v>
      </c>
      <c r="M18" s="189" t="s">
        <v>382</v>
      </c>
      <c r="N18" s="53"/>
    </row>
    <row r="19" customFormat="false" ht="35" hidden="false" customHeight="false" outlineLevel="0" collapsed="false">
      <c r="A19" s="176" t="n">
        <v>16</v>
      </c>
      <c r="B19" s="38" t="s">
        <v>159</v>
      </c>
      <c r="C19" s="182" t="s">
        <v>154</v>
      </c>
      <c r="D19" s="183" t="n">
        <f aca="false">'График ревизий'!G19</f>
        <v>44566</v>
      </c>
      <c r="E19" s="184" t="n">
        <f aca="false">D19</f>
        <v>44566</v>
      </c>
      <c r="F19" s="176" t="s">
        <v>378</v>
      </c>
      <c r="G19" s="36" t="s">
        <v>386</v>
      </c>
      <c r="H19" s="190" t="s">
        <v>380</v>
      </c>
      <c r="I19" s="191" t="s">
        <v>387</v>
      </c>
      <c r="J19" s="186" t="n">
        <v>91</v>
      </c>
      <c r="K19" s="187" t="s">
        <v>132</v>
      </c>
      <c r="L19" s="188" t="n">
        <f aca="false">J19*0.01</f>
        <v>0.91</v>
      </c>
      <c r="M19" s="189" t="s">
        <v>382</v>
      </c>
      <c r="N19" s="53"/>
    </row>
    <row r="20" customFormat="false" ht="35" hidden="false" customHeight="false" outlineLevel="0" collapsed="false">
      <c r="A20" s="176" t="n">
        <v>17</v>
      </c>
      <c r="B20" s="38" t="s">
        <v>162</v>
      </c>
      <c r="C20" s="182" t="s">
        <v>154</v>
      </c>
      <c r="D20" s="183" t="n">
        <f aca="false">'График ревизий'!G20</f>
        <v>44566</v>
      </c>
      <c r="E20" s="184" t="n">
        <f aca="false">D20</f>
        <v>44566</v>
      </c>
      <c r="F20" s="176" t="s">
        <v>378</v>
      </c>
      <c r="G20" s="36" t="s">
        <v>386</v>
      </c>
      <c r="H20" s="190" t="s">
        <v>380</v>
      </c>
      <c r="I20" s="191" t="s">
        <v>387</v>
      </c>
      <c r="J20" s="186" t="n">
        <v>9</v>
      </c>
      <c r="K20" s="187" t="s">
        <v>132</v>
      </c>
      <c r="L20" s="188" t="n">
        <f aca="false">J20*0.01</f>
        <v>0.09</v>
      </c>
      <c r="M20" s="189" t="s">
        <v>382</v>
      </c>
      <c r="N20" s="53"/>
    </row>
    <row r="21" customFormat="false" ht="52" hidden="false" customHeight="false" outlineLevel="0" collapsed="false">
      <c r="A21" s="176" t="n">
        <v>18</v>
      </c>
      <c r="B21" s="38" t="s">
        <v>130</v>
      </c>
      <c r="C21" s="182" t="s">
        <v>131</v>
      </c>
      <c r="D21" s="183" t="n">
        <v>44573</v>
      </c>
      <c r="E21" s="184" t="n">
        <f aca="false">D21</f>
        <v>44573</v>
      </c>
      <c r="F21" s="176" t="s">
        <v>378</v>
      </c>
      <c r="G21" s="106" t="s">
        <v>379</v>
      </c>
      <c r="H21" s="150" t="s">
        <v>380</v>
      </c>
      <c r="I21" s="185" t="s">
        <v>381</v>
      </c>
      <c r="J21" s="186" t="n">
        <v>13</v>
      </c>
      <c r="K21" s="187" t="s">
        <v>132</v>
      </c>
      <c r="L21" s="188" t="n">
        <f aca="false">J21*0.002</f>
        <v>0.026</v>
      </c>
      <c r="M21" s="189" t="s">
        <v>382</v>
      </c>
      <c r="N21" s="53"/>
    </row>
    <row r="22" customFormat="false" ht="52" hidden="false" customHeight="false" outlineLevel="0" collapsed="false">
      <c r="A22" s="176" t="n">
        <v>19</v>
      </c>
      <c r="B22" s="38" t="s">
        <v>135</v>
      </c>
      <c r="C22" s="182" t="s">
        <v>131</v>
      </c>
      <c r="D22" s="183" t="n">
        <v>44573</v>
      </c>
      <c r="E22" s="184" t="n">
        <f aca="false">D22</f>
        <v>44573</v>
      </c>
      <c r="F22" s="176" t="s">
        <v>378</v>
      </c>
      <c r="G22" s="106" t="s">
        <v>379</v>
      </c>
      <c r="H22" s="150" t="s">
        <v>380</v>
      </c>
      <c r="I22" s="185" t="s">
        <v>381</v>
      </c>
      <c r="J22" s="186" t="n">
        <v>22</v>
      </c>
      <c r="K22" s="187" t="s">
        <v>132</v>
      </c>
      <c r="L22" s="188" t="n">
        <f aca="false">J22*0.002</f>
        <v>0.044</v>
      </c>
      <c r="M22" s="189" t="s">
        <v>382</v>
      </c>
      <c r="N22" s="53"/>
    </row>
    <row r="23" customFormat="false" ht="52" hidden="false" customHeight="false" outlineLevel="0" collapsed="false">
      <c r="A23" s="176" t="n">
        <v>20</v>
      </c>
      <c r="B23" s="38" t="s">
        <v>137</v>
      </c>
      <c r="C23" s="182" t="s">
        <v>131</v>
      </c>
      <c r="D23" s="183" t="n">
        <v>44573</v>
      </c>
      <c r="E23" s="184" t="n">
        <f aca="false">D23</f>
        <v>44573</v>
      </c>
      <c r="F23" s="176" t="s">
        <v>378</v>
      </c>
      <c r="G23" s="106" t="s">
        <v>379</v>
      </c>
      <c r="H23" s="150" t="s">
        <v>380</v>
      </c>
      <c r="I23" s="185" t="s">
        <v>381</v>
      </c>
      <c r="J23" s="186" t="n">
        <v>53</v>
      </c>
      <c r="K23" s="187" t="s">
        <v>132</v>
      </c>
      <c r="L23" s="188" t="n">
        <f aca="false">J23*0.002</f>
        <v>0.106</v>
      </c>
      <c r="M23" s="189" t="s">
        <v>382</v>
      </c>
      <c r="N23" s="53"/>
    </row>
    <row r="24" customFormat="false" ht="52" hidden="false" customHeight="false" outlineLevel="0" collapsed="false">
      <c r="A24" s="176" t="n">
        <v>21</v>
      </c>
      <c r="B24" s="38" t="s">
        <v>139</v>
      </c>
      <c r="C24" s="182" t="s">
        <v>131</v>
      </c>
      <c r="D24" s="183" t="n">
        <v>44573</v>
      </c>
      <c r="E24" s="184" t="n">
        <f aca="false">D24</f>
        <v>44573</v>
      </c>
      <c r="F24" s="176" t="s">
        <v>378</v>
      </c>
      <c r="G24" s="106" t="s">
        <v>379</v>
      </c>
      <c r="H24" s="150" t="s">
        <v>380</v>
      </c>
      <c r="I24" s="185" t="s">
        <v>381</v>
      </c>
      <c r="J24" s="186" t="n">
        <v>24</v>
      </c>
      <c r="K24" s="187" t="s">
        <v>132</v>
      </c>
      <c r="L24" s="188" t="n">
        <f aca="false">J24*0.002</f>
        <v>0.048</v>
      </c>
      <c r="M24" s="189" t="s">
        <v>382</v>
      </c>
      <c r="N24" s="53"/>
    </row>
    <row r="25" customFormat="false" ht="27" hidden="false" customHeight="false" outlineLevel="0" collapsed="false">
      <c r="A25" s="176" t="n">
        <v>22</v>
      </c>
      <c r="B25" s="38" t="s">
        <v>130</v>
      </c>
      <c r="C25" s="182" t="s">
        <v>131</v>
      </c>
      <c r="D25" s="183" t="n">
        <v>44573</v>
      </c>
      <c r="E25" s="184" t="n">
        <f aca="false">D25</f>
        <v>44573</v>
      </c>
      <c r="F25" s="176" t="s">
        <v>378</v>
      </c>
      <c r="G25" s="57" t="s">
        <v>11</v>
      </c>
      <c r="H25" s="190" t="s">
        <v>383</v>
      </c>
      <c r="I25" s="191" t="s">
        <v>384</v>
      </c>
      <c r="J25" s="186" t="n">
        <v>5</v>
      </c>
      <c r="K25" s="187" t="s">
        <v>141</v>
      </c>
      <c r="L25" s="188" t="s">
        <v>11</v>
      </c>
      <c r="M25" s="189" t="s">
        <v>382</v>
      </c>
      <c r="N25" s="53"/>
    </row>
    <row r="26" customFormat="false" ht="40.7" hidden="false" customHeight="true" outlineLevel="0" collapsed="false">
      <c r="A26" s="176" t="n">
        <v>23</v>
      </c>
      <c r="B26" s="38" t="s">
        <v>135</v>
      </c>
      <c r="C26" s="182" t="s">
        <v>131</v>
      </c>
      <c r="D26" s="183" t="n">
        <v>44573</v>
      </c>
      <c r="E26" s="184" t="n">
        <f aca="false">D26</f>
        <v>44573</v>
      </c>
      <c r="F26" s="176" t="s">
        <v>378</v>
      </c>
      <c r="G26" s="57" t="s">
        <v>11</v>
      </c>
      <c r="H26" s="190" t="s">
        <v>383</v>
      </c>
      <c r="I26" s="191" t="s">
        <v>384</v>
      </c>
      <c r="J26" s="186" t="n">
        <v>8</v>
      </c>
      <c r="K26" s="187" t="s">
        <v>141</v>
      </c>
      <c r="L26" s="188" t="s">
        <v>11</v>
      </c>
      <c r="M26" s="189" t="s">
        <v>382</v>
      </c>
      <c r="N26" s="53"/>
    </row>
    <row r="27" customFormat="false" ht="27" hidden="false" customHeight="false" outlineLevel="0" collapsed="false">
      <c r="A27" s="176" t="n">
        <v>24</v>
      </c>
      <c r="B27" s="38" t="s">
        <v>137</v>
      </c>
      <c r="C27" s="182" t="s">
        <v>131</v>
      </c>
      <c r="D27" s="183" t="n">
        <v>44573</v>
      </c>
      <c r="E27" s="184" t="n">
        <f aca="false">D27</f>
        <v>44573</v>
      </c>
      <c r="F27" s="176" t="s">
        <v>378</v>
      </c>
      <c r="G27" s="57" t="s">
        <v>11</v>
      </c>
      <c r="H27" s="190" t="s">
        <v>383</v>
      </c>
      <c r="I27" s="191" t="s">
        <v>384</v>
      </c>
      <c r="J27" s="186" t="n">
        <v>11</v>
      </c>
      <c r="K27" s="187" t="s">
        <v>141</v>
      </c>
      <c r="L27" s="188" t="s">
        <v>11</v>
      </c>
      <c r="M27" s="189" t="s">
        <v>382</v>
      </c>
      <c r="N27" s="53"/>
    </row>
    <row r="28" customFormat="false" ht="48.85" hidden="false" customHeight="true" outlineLevel="0" collapsed="false">
      <c r="A28" s="176" t="n">
        <v>25</v>
      </c>
      <c r="B28" s="38" t="s">
        <v>146</v>
      </c>
      <c r="C28" s="182" t="s">
        <v>131</v>
      </c>
      <c r="D28" s="183" t="n">
        <v>44573</v>
      </c>
      <c r="E28" s="184" t="n">
        <f aca="false">D28</f>
        <v>44573</v>
      </c>
      <c r="F28" s="176" t="s">
        <v>378</v>
      </c>
      <c r="G28" s="57" t="s">
        <v>11</v>
      </c>
      <c r="H28" s="190" t="s">
        <v>383</v>
      </c>
      <c r="I28" s="191" t="s">
        <v>384</v>
      </c>
      <c r="J28" s="186" t="n">
        <v>1</v>
      </c>
      <c r="K28" s="187" t="s">
        <v>141</v>
      </c>
      <c r="L28" s="188" t="s">
        <v>11</v>
      </c>
      <c r="M28" s="189" t="s">
        <v>382</v>
      </c>
      <c r="N28" s="53"/>
    </row>
    <row r="29" customFormat="false" ht="24" hidden="false" customHeight="false" outlineLevel="0" collapsed="false">
      <c r="A29" s="176" t="n">
        <v>26</v>
      </c>
      <c r="B29" s="38" t="s">
        <v>139</v>
      </c>
      <c r="C29" s="182" t="s">
        <v>131</v>
      </c>
      <c r="D29" s="183" t="n">
        <v>44573</v>
      </c>
      <c r="E29" s="184" t="n">
        <f aca="false">D29</f>
        <v>44573</v>
      </c>
      <c r="F29" s="176" t="s">
        <v>11</v>
      </c>
      <c r="G29" s="57" t="s">
        <v>11</v>
      </c>
      <c r="H29" s="190" t="s">
        <v>383</v>
      </c>
      <c r="I29" s="191" t="s">
        <v>384</v>
      </c>
      <c r="J29" s="186" t="n">
        <v>23</v>
      </c>
      <c r="K29" s="187" t="s">
        <v>141</v>
      </c>
      <c r="L29" s="188" t="s">
        <v>11</v>
      </c>
      <c r="M29" s="189" t="s">
        <v>382</v>
      </c>
      <c r="N29" s="53"/>
    </row>
    <row r="30" customFormat="false" ht="35" hidden="false" customHeight="false" outlineLevel="0" collapsed="false">
      <c r="A30" s="176" t="n">
        <v>27</v>
      </c>
      <c r="B30" s="38" t="s">
        <v>139</v>
      </c>
      <c r="C30" s="182" t="s">
        <v>131</v>
      </c>
      <c r="D30" s="183" t="n">
        <v>44573</v>
      </c>
      <c r="E30" s="184" t="n">
        <f aca="false">D30</f>
        <v>44573</v>
      </c>
      <c r="F30" s="176" t="s">
        <v>378</v>
      </c>
      <c r="G30" s="106" t="s">
        <v>379</v>
      </c>
      <c r="H30" s="190" t="s">
        <v>383</v>
      </c>
      <c r="I30" s="185" t="s">
        <v>385</v>
      </c>
      <c r="J30" s="186" t="n">
        <v>9</v>
      </c>
      <c r="K30" s="187" t="s">
        <v>148</v>
      </c>
      <c r="L30" s="188" t="n">
        <f aca="false">J30*0.002</f>
        <v>0.018</v>
      </c>
      <c r="M30" s="189" t="s">
        <v>382</v>
      </c>
      <c r="N30" s="53"/>
    </row>
    <row r="31" customFormat="false" ht="34.4" hidden="false" customHeight="false" outlineLevel="0" collapsed="false">
      <c r="A31" s="176" t="n">
        <v>28</v>
      </c>
      <c r="B31" s="38" t="s">
        <v>150</v>
      </c>
      <c r="C31" s="182" t="s">
        <v>131</v>
      </c>
      <c r="D31" s="183" t="n">
        <v>44573</v>
      </c>
      <c r="E31" s="184" t="n">
        <f aca="false">D31</f>
        <v>44573</v>
      </c>
      <c r="F31" s="176" t="s">
        <v>378</v>
      </c>
      <c r="G31" s="106" t="s">
        <v>379</v>
      </c>
      <c r="H31" s="190" t="s">
        <v>383</v>
      </c>
      <c r="I31" s="185" t="s">
        <v>385</v>
      </c>
      <c r="J31" s="186" t="n">
        <v>2</v>
      </c>
      <c r="K31" s="187" t="s">
        <v>148</v>
      </c>
      <c r="L31" s="192" t="n">
        <f aca="false">J31*0.002</f>
        <v>0.004</v>
      </c>
      <c r="M31" s="189" t="s">
        <v>382</v>
      </c>
      <c r="N31" s="53"/>
    </row>
    <row r="32" customFormat="false" ht="34.4" hidden="false" customHeight="false" outlineLevel="0" collapsed="false">
      <c r="A32" s="176" t="n">
        <v>29</v>
      </c>
      <c r="B32" s="38" t="s">
        <v>151</v>
      </c>
      <c r="C32" s="182" t="s">
        <v>131</v>
      </c>
      <c r="D32" s="183" t="n">
        <v>44573</v>
      </c>
      <c r="E32" s="184" t="n">
        <f aca="false">D32</f>
        <v>44573</v>
      </c>
      <c r="F32" s="176" t="s">
        <v>378</v>
      </c>
      <c r="G32" s="106" t="s">
        <v>379</v>
      </c>
      <c r="H32" s="190" t="s">
        <v>383</v>
      </c>
      <c r="I32" s="185" t="s">
        <v>385</v>
      </c>
      <c r="J32" s="186" t="n">
        <v>2</v>
      </c>
      <c r="K32" s="187" t="s">
        <v>148</v>
      </c>
      <c r="L32" s="192" t="n">
        <f aca="false">J32*0.002</f>
        <v>0.004</v>
      </c>
      <c r="M32" s="189" t="s">
        <v>382</v>
      </c>
      <c r="N32" s="53"/>
    </row>
    <row r="33" customFormat="false" ht="34.4" hidden="false" customHeight="false" outlineLevel="0" collapsed="false">
      <c r="A33" s="176" t="n">
        <v>30</v>
      </c>
      <c r="B33" s="38" t="s">
        <v>146</v>
      </c>
      <c r="C33" s="182" t="s">
        <v>131</v>
      </c>
      <c r="D33" s="183" t="n">
        <v>44573</v>
      </c>
      <c r="E33" s="184" t="n">
        <f aca="false">D33</f>
        <v>44573</v>
      </c>
      <c r="F33" s="176" t="s">
        <v>378</v>
      </c>
      <c r="G33" s="106" t="s">
        <v>379</v>
      </c>
      <c r="H33" s="190" t="s">
        <v>383</v>
      </c>
      <c r="I33" s="185" t="s">
        <v>385</v>
      </c>
      <c r="J33" s="186" t="n">
        <v>2</v>
      </c>
      <c r="K33" s="187" t="s">
        <v>148</v>
      </c>
      <c r="L33" s="192" t="n">
        <f aca="false">J33*0.002</f>
        <v>0.004</v>
      </c>
      <c r="M33" s="189" t="s">
        <v>382</v>
      </c>
      <c r="N33" s="53"/>
    </row>
    <row r="34" customFormat="false" ht="35" hidden="false" customHeight="false" outlineLevel="0" collapsed="false">
      <c r="A34" s="176" t="n">
        <v>31</v>
      </c>
      <c r="B34" s="38" t="s">
        <v>153</v>
      </c>
      <c r="C34" s="182" t="s">
        <v>154</v>
      </c>
      <c r="D34" s="183" t="n">
        <v>44573</v>
      </c>
      <c r="E34" s="184" t="n">
        <f aca="false">D34</f>
        <v>44573</v>
      </c>
      <c r="F34" s="176" t="s">
        <v>378</v>
      </c>
      <c r="G34" s="36" t="s">
        <v>386</v>
      </c>
      <c r="H34" s="190" t="s">
        <v>380</v>
      </c>
      <c r="I34" s="191" t="s">
        <v>387</v>
      </c>
      <c r="J34" s="186" t="n">
        <v>58</v>
      </c>
      <c r="K34" s="187" t="s">
        <v>132</v>
      </c>
      <c r="L34" s="188" t="n">
        <f aca="false">J34*0.01</f>
        <v>0.58</v>
      </c>
      <c r="M34" s="189" t="s">
        <v>382</v>
      </c>
      <c r="N34" s="53"/>
    </row>
    <row r="35" customFormat="false" ht="35" hidden="false" customHeight="false" outlineLevel="0" collapsed="false">
      <c r="A35" s="176" t="n">
        <v>32</v>
      </c>
      <c r="B35" s="38" t="s">
        <v>157</v>
      </c>
      <c r="C35" s="182" t="s">
        <v>154</v>
      </c>
      <c r="D35" s="183" t="n">
        <v>44573</v>
      </c>
      <c r="E35" s="184" t="n">
        <f aca="false">D35</f>
        <v>44573</v>
      </c>
      <c r="F35" s="176" t="s">
        <v>378</v>
      </c>
      <c r="G35" s="36" t="s">
        <v>386</v>
      </c>
      <c r="H35" s="190" t="s">
        <v>380</v>
      </c>
      <c r="I35" s="191" t="s">
        <v>387</v>
      </c>
      <c r="J35" s="186" t="n">
        <v>22</v>
      </c>
      <c r="K35" s="187" t="s">
        <v>132</v>
      </c>
      <c r="L35" s="188" t="n">
        <f aca="false">J35*0.01</f>
        <v>0.22</v>
      </c>
      <c r="M35" s="189" t="s">
        <v>382</v>
      </c>
      <c r="N35" s="53"/>
    </row>
    <row r="36" customFormat="false" ht="52.2" hidden="false" customHeight="true" outlineLevel="0" collapsed="false">
      <c r="A36" s="176" t="n">
        <v>33</v>
      </c>
      <c r="B36" s="38" t="s">
        <v>159</v>
      </c>
      <c r="C36" s="182" t="s">
        <v>154</v>
      </c>
      <c r="D36" s="183" t="n">
        <v>44573</v>
      </c>
      <c r="E36" s="184" t="n">
        <f aca="false">D36</f>
        <v>44573</v>
      </c>
      <c r="F36" s="176" t="s">
        <v>378</v>
      </c>
      <c r="G36" s="36" t="s">
        <v>386</v>
      </c>
      <c r="H36" s="190" t="s">
        <v>380</v>
      </c>
      <c r="I36" s="191" t="s">
        <v>387</v>
      </c>
      <c r="J36" s="186" t="n">
        <v>91</v>
      </c>
      <c r="K36" s="187" t="s">
        <v>132</v>
      </c>
      <c r="L36" s="188" t="n">
        <f aca="false">J36*0.01</f>
        <v>0.91</v>
      </c>
      <c r="M36" s="189" t="s">
        <v>382</v>
      </c>
      <c r="N36" s="53"/>
    </row>
    <row r="37" customFormat="false" ht="48.85" hidden="false" customHeight="true" outlineLevel="0" collapsed="false">
      <c r="A37" s="176" t="n">
        <v>34</v>
      </c>
      <c r="B37" s="38" t="s">
        <v>162</v>
      </c>
      <c r="C37" s="182" t="s">
        <v>154</v>
      </c>
      <c r="D37" s="183" t="n">
        <v>44573</v>
      </c>
      <c r="E37" s="184" t="n">
        <f aca="false">D37</f>
        <v>44573</v>
      </c>
      <c r="F37" s="176" t="s">
        <v>378</v>
      </c>
      <c r="G37" s="36" t="s">
        <v>386</v>
      </c>
      <c r="H37" s="190" t="s">
        <v>380</v>
      </c>
      <c r="I37" s="191" t="s">
        <v>387</v>
      </c>
      <c r="J37" s="186" t="n">
        <v>9</v>
      </c>
      <c r="K37" s="187" t="s">
        <v>132</v>
      </c>
      <c r="L37" s="188" t="n">
        <f aca="false">J37*0.01</f>
        <v>0.09</v>
      </c>
      <c r="M37" s="189" t="s">
        <v>382</v>
      </c>
      <c r="N37" s="53"/>
    </row>
    <row r="38" s="175" customFormat="true" ht="52" hidden="false" customHeight="false" outlineLevel="0" collapsed="false">
      <c r="A38" s="176" t="n">
        <v>35</v>
      </c>
      <c r="B38" s="38" t="s">
        <v>130</v>
      </c>
      <c r="C38" s="182" t="s">
        <v>131</v>
      </c>
      <c r="D38" s="183" t="n">
        <v>44581</v>
      </c>
      <c r="E38" s="184" t="n">
        <f aca="false">D38</f>
        <v>44581</v>
      </c>
      <c r="F38" s="176" t="s">
        <v>378</v>
      </c>
      <c r="G38" s="106" t="s">
        <v>379</v>
      </c>
      <c r="H38" s="150" t="s">
        <v>380</v>
      </c>
      <c r="I38" s="185" t="s">
        <v>381</v>
      </c>
      <c r="J38" s="186" t="n">
        <v>13</v>
      </c>
      <c r="K38" s="187" t="s">
        <v>132</v>
      </c>
      <c r="L38" s="188" t="n">
        <f aca="false">J38*0.002</f>
        <v>0.026</v>
      </c>
      <c r="M38" s="189" t="s">
        <v>382</v>
      </c>
      <c r="N38" s="193"/>
    </row>
    <row r="39" s="175" customFormat="true" ht="52" hidden="false" customHeight="false" outlineLevel="0" collapsed="false">
      <c r="A39" s="176" t="n">
        <v>36</v>
      </c>
      <c r="B39" s="38" t="s">
        <v>135</v>
      </c>
      <c r="C39" s="182" t="s">
        <v>131</v>
      </c>
      <c r="D39" s="183" t="n">
        <v>44581</v>
      </c>
      <c r="E39" s="184" t="n">
        <f aca="false">D39</f>
        <v>44581</v>
      </c>
      <c r="F39" s="176" t="s">
        <v>378</v>
      </c>
      <c r="G39" s="106" t="s">
        <v>379</v>
      </c>
      <c r="H39" s="150" t="s">
        <v>380</v>
      </c>
      <c r="I39" s="185" t="s">
        <v>381</v>
      </c>
      <c r="J39" s="186" t="n">
        <v>22</v>
      </c>
      <c r="K39" s="187" t="s">
        <v>132</v>
      </c>
      <c r="L39" s="188" t="n">
        <f aca="false">J39*0.002</f>
        <v>0.044</v>
      </c>
      <c r="M39" s="189" t="s">
        <v>382</v>
      </c>
      <c r="N39" s="193"/>
    </row>
    <row r="40" s="175" customFormat="true" ht="52" hidden="false" customHeight="false" outlineLevel="0" collapsed="false">
      <c r="A40" s="176" t="n">
        <v>37</v>
      </c>
      <c r="B40" s="38" t="s">
        <v>137</v>
      </c>
      <c r="C40" s="182" t="s">
        <v>131</v>
      </c>
      <c r="D40" s="183" t="n">
        <v>44581</v>
      </c>
      <c r="E40" s="184" t="n">
        <f aca="false">D40</f>
        <v>44581</v>
      </c>
      <c r="F40" s="176" t="s">
        <v>378</v>
      </c>
      <c r="G40" s="106" t="s">
        <v>379</v>
      </c>
      <c r="H40" s="150" t="s">
        <v>380</v>
      </c>
      <c r="I40" s="185" t="s">
        <v>381</v>
      </c>
      <c r="J40" s="186" t="n">
        <v>53</v>
      </c>
      <c r="K40" s="187" t="s">
        <v>132</v>
      </c>
      <c r="L40" s="188" t="n">
        <f aca="false">J40*0.002</f>
        <v>0.106</v>
      </c>
      <c r="M40" s="189" t="s">
        <v>382</v>
      </c>
      <c r="N40" s="193"/>
    </row>
    <row r="41" s="175" customFormat="true" ht="52" hidden="false" customHeight="false" outlineLevel="0" collapsed="false">
      <c r="A41" s="176" t="n">
        <v>38</v>
      </c>
      <c r="B41" s="38" t="s">
        <v>139</v>
      </c>
      <c r="C41" s="182" t="s">
        <v>131</v>
      </c>
      <c r="D41" s="183" t="n">
        <v>44581</v>
      </c>
      <c r="E41" s="184" t="n">
        <f aca="false">D41</f>
        <v>44581</v>
      </c>
      <c r="F41" s="176" t="s">
        <v>378</v>
      </c>
      <c r="G41" s="106" t="s">
        <v>379</v>
      </c>
      <c r="H41" s="150" t="s">
        <v>380</v>
      </c>
      <c r="I41" s="185" t="s">
        <v>381</v>
      </c>
      <c r="J41" s="186" t="n">
        <v>24</v>
      </c>
      <c r="K41" s="187" t="s">
        <v>132</v>
      </c>
      <c r="L41" s="188" t="n">
        <f aca="false">J41*0.002</f>
        <v>0.048</v>
      </c>
      <c r="M41" s="189" t="s">
        <v>382</v>
      </c>
      <c r="N41" s="193"/>
    </row>
    <row r="42" s="175" customFormat="true" ht="27" hidden="false" customHeight="false" outlineLevel="0" collapsed="false">
      <c r="A42" s="176" t="n">
        <v>39</v>
      </c>
      <c r="B42" s="38" t="s">
        <v>130</v>
      </c>
      <c r="C42" s="182" t="s">
        <v>131</v>
      </c>
      <c r="D42" s="183" t="n">
        <v>44581</v>
      </c>
      <c r="E42" s="184" t="n">
        <f aca="false">D42</f>
        <v>44581</v>
      </c>
      <c r="F42" s="176" t="s">
        <v>378</v>
      </c>
      <c r="G42" s="57" t="s">
        <v>11</v>
      </c>
      <c r="H42" s="190" t="s">
        <v>383</v>
      </c>
      <c r="I42" s="191" t="s">
        <v>384</v>
      </c>
      <c r="J42" s="186" t="n">
        <v>5</v>
      </c>
      <c r="K42" s="187" t="s">
        <v>141</v>
      </c>
      <c r="L42" s="188" t="s">
        <v>11</v>
      </c>
      <c r="M42" s="189" t="s">
        <v>382</v>
      </c>
      <c r="N42" s="193"/>
    </row>
    <row r="43" s="175" customFormat="true" ht="27" hidden="false" customHeight="false" outlineLevel="0" collapsed="false">
      <c r="A43" s="176" t="n">
        <v>40</v>
      </c>
      <c r="B43" s="38" t="s">
        <v>135</v>
      </c>
      <c r="C43" s="182" t="s">
        <v>131</v>
      </c>
      <c r="D43" s="183" t="n">
        <v>44581</v>
      </c>
      <c r="E43" s="184" t="n">
        <f aca="false">D43</f>
        <v>44581</v>
      </c>
      <c r="F43" s="176" t="s">
        <v>378</v>
      </c>
      <c r="G43" s="57" t="s">
        <v>11</v>
      </c>
      <c r="H43" s="190" t="s">
        <v>383</v>
      </c>
      <c r="I43" s="191" t="s">
        <v>384</v>
      </c>
      <c r="J43" s="186" t="n">
        <v>8</v>
      </c>
      <c r="K43" s="187" t="s">
        <v>141</v>
      </c>
      <c r="L43" s="188" t="s">
        <v>11</v>
      </c>
      <c r="M43" s="189" t="s">
        <v>382</v>
      </c>
      <c r="N43" s="53"/>
    </row>
    <row r="44" s="175" customFormat="true" ht="27" hidden="false" customHeight="false" outlineLevel="0" collapsed="false">
      <c r="A44" s="176" t="n">
        <v>41</v>
      </c>
      <c r="B44" s="38" t="s">
        <v>137</v>
      </c>
      <c r="C44" s="182" t="s">
        <v>131</v>
      </c>
      <c r="D44" s="183" t="n">
        <v>44581</v>
      </c>
      <c r="E44" s="184" t="n">
        <f aca="false">D44</f>
        <v>44581</v>
      </c>
      <c r="F44" s="176" t="s">
        <v>378</v>
      </c>
      <c r="G44" s="57" t="s">
        <v>11</v>
      </c>
      <c r="H44" s="190" t="s">
        <v>383</v>
      </c>
      <c r="I44" s="191" t="s">
        <v>384</v>
      </c>
      <c r="J44" s="186" t="n">
        <v>11</v>
      </c>
      <c r="K44" s="187" t="s">
        <v>141</v>
      </c>
      <c r="L44" s="188" t="s">
        <v>11</v>
      </c>
      <c r="M44" s="189" t="s">
        <v>382</v>
      </c>
      <c r="N44" s="53"/>
    </row>
    <row r="45" customFormat="false" ht="27" hidden="false" customHeight="false" outlineLevel="0" collapsed="false">
      <c r="A45" s="176" t="n">
        <v>42</v>
      </c>
      <c r="B45" s="38" t="s">
        <v>146</v>
      </c>
      <c r="C45" s="182" t="s">
        <v>131</v>
      </c>
      <c r="D45" s="183" t="n">
        <v>44581</v>
      </c>
      <c r="E45" s="184" t="n">
        <f aca="false">D45</f>
        <v>44581</v>
      </c>
      <c r="F45" s="176" t="s">
        <v>378</v>
      </c>
      <c r="G45" s="57" t="s">
        <v>11</v>
      </c>
      <c r="H45" s="190" t="s">
        <v>383</v>
      </c>
      <c r="I45" s="191" t="s">
        <v>384</v>
      </c>
      <c r="J45" s="186" t="n">
        <v>1</v>
      </c>
      <c r="K45" s="187" t="s">
        <v>141</v>
      </c>
      <c r="L45" s="188" t="s">
        <v>11</v>
      </c>
      <c r="M45" s="189" t="s">
        <v>382</v>
      </c>
      <c r="N45" s="194"/>
    </row>
    <row r="46" customFormat="false" ht="24" hidden="false" customHeight="false" outlineLevel="0" collapsed="false">
      <c r="A46" s="176" t="n">
        <v>43</v>
      </c>
      <c r="B46" s="38" t="s">
        <v>139</v>
      </c>
      <c r="C46" s="182" t="s">
        <v>131</v>
      </c>
      <c r="D46" s="183" t="n">
        <v>44581</v>
      </c>
      <c r="E46" s="184" t="n">
        <f aca="false">D46</f>
        <v>44581</v>
      </c>
      <c r="F46" s="176" t="s">
        <v>11</v>
      </c>
      <c r="G46" s="57" t="s">
        <v>11</v>
      </c>
      <c r="H46" s="190" t="s">
        <v>383</v>
      </c>
      <c r="I46" s="191" t="s">
        <v>384</v>
      </c>
      <c r="J46" s="186" t="n">
        <v>23</v>
      </c>
      <c r="K46" s="187" t="s">
        <v>141</v>
      </c>
      <c r="L46" s="188" t="s">
        <v>11</v>
      </c>
      <c r="M46" s="189" t="s">
        <v>382</v>
      </c>
      <c r="N46" s="194"/>
    </row>
    <row r="47" customFormat="false" ht="35" hidden="false" customHeight="false" outlineLevel="0" collapsed="false">
      <c r="A47" s="176" t="n">
        <v>44</v>
      </c>
      <c r="B47" s="38" t="s">
        <v>139</v>
      </c>
      <c r="C47" s="182" t="s">
        <v>131</v>
      </c>
      <c r="D47" s="183" t="n">
        <v>44581</v>
      </c>
      <c r="E47" s="184" t="n">
        <f aca="false">D47</f>
        <v>44581</v>
      </c>
      <c r="F47" s="176" t="s">
        <v>378</v>
      </c>
      <c r="G47" s="106" t="s">
        <v>379</v>
      </c>
      <c r="H47" s="190" t="s">
        <v>383</v>
      </c>
      <c r="I47" s="185" t="s">
        <v>385</v>
      </c>
      <c r="J47" s="186" t="n">
        <v>9</v>
      </c>
      <c r="K47" s="187" t="s">
        <v>148</v>
      </c>
      <c r="L47" s="188" t="n">
        <f aca="false">J47*0.002</f>
        <v>0.018</v>
      </c>
      <c r="M47" s="189" t="s">
        <v>382</v>
      </c>
      <c r="N47" s="194"/>
    </row>
    <row r="48" customFormat="false" ht="34.4" hidden="false" customHeight="false" outlineLevel="0" collapsed="false">
      <c r="A48" s="176" t="n">
        <v>45</v>
      </c>
      <c r="B48" s="38" t="s">
        <v>150</v>
      </c>
      <c r="C48" s="182" t="s">
        <v>131</v>
      </c>
      <c r="D48" s="183" t="n">
        <v>44581</v>
      </c>
      <c r="E48" s="184" t="n">
        <f aca="false">D48</f>
        <v>44581</v>
      </c>
      <c r="F48" s="176" t="s">
        <v>378</v>
      </c>
      <c r="G48" s="106" t="s">
        <v>379</v>
      </c>
      <c r="H48" s="190" t="s">
        <v>383</v>
      </c>
      <c r="I48" s="185" t="s">
        <v>385</v>
      </c>
      <c r="J48" s="186" t="n">
        <v>2</v>
      </c>
      <c r="K48" s="187" t="s">
        <v>148</v>
      </c>
      <c r="L48" s="192" t="n">
        <f aca="false">J48*0.002</f>
        <v>0.004</v>
      </c>
      <c r="M48" s="189" t="s">
        <v>382</v>
      </c>
      <c r="N48" s="194"/>
    </row>
    <row r="49" customFormat="false" ht="34.4" hidden="false" customHeight="false" outlineLevel="0" collapsed="false">
      <c r="A49" s="176" t="n">
        <v>46</v>
      </c>
      <c r="B49" s="38" t="s">
        <v>151</v>
      </c>
      <c r="C49" s="182" t="s">
        <v>131</v>
      </c>
      <c r="D49" s="183" t="n">
        <v>44581</v>
      </c>
      <c r="E49" s="184" t="n">
        <f aca="false">D49</f>
        <v>44581</v>
      </c>
      <c r="F49" s="176" t="s">
        <v>378</v>
      </c>
      <c r="G49" s="106" t="s">
        <v>379</v>
      </c>
      <c r="H49" s="190" t="s">
        <v>383</v>
      </c>
      <c r="I49" s="185" t="s">
        <v>385</v>
      </c>
      <c r="J49" s="186" t="n">
        <v>2</v>
      </c>
      <c r="K49" s="187" t="s">
        <v>148</v>
      </c>
      <c r="L49" s="192" t="n">
        <f aca="false">J49*0.002</f>
        <v>0.004</v>
      </c>
      <c r="M49" s="189" t="s">
        <v>382</v>
      </c>
      <c r="N49" s="194"/>
    </row>
    <row r="50" customFormat="false" ht="34.4" hidden="false" customHeight="false" outlineLevel="0" collapsed="false">
      <c r="A50" s="176" t="n">
        <v>47</v>
      </c>
      <c r="B50" s="38" t="s">
        <v>146</v>
      </c>
      <c r="C50" s="182" t="s">
        <v>131</v>
      </c>
      <c r="D50" s="183" t="n">
        <v>44581</v>
      </c>
      <c r="E50" s="184" t="n">
        <f aca="false">D50</f>
        <v>44581</v>
      </c>
      <c r="F50" s="176" t="s">
        <v>378</v>
      </c>
      <c r="G50" s="106" t="s">
        <v>379</v>
      </c>
      <c r="H50" s="190" t="s">
        <v>383</v>
      </c>
      <c r="I50" s="185" t="s">
        <v>385</v>
      </c>
      <c r="J50" s="186" t="n">
        <v>2</v>
      </c>
      <c r="K50" s="187" t="s">
        <v>148</v>
      </c>
      <c r="L50" s="192" t="n">
        <f aca="false">J50*0.002</f>
        <v>0.004</v>
      </c>
      <c r="M50" s="189" t="s">
        <v>382</v>
      </c>
      <c r="N50" s="194"/>
    </row>
    <row r="51" customFormat="false" ht="34.4" hidden="false" customHeight="false" outlineLevel="0" collapsed="false">
      <c r="A51" s="176" t="n">
        <v>48</v>
      </c>
      <c r="B51" s="38" t="s">
        <v>153</v>
      </c>
      <c r="C51" s="182" t="s">
        <v>154</v>
      </c>
      <c r="D51" s="183" t="n">
        <v>44581</v>
      </c>
      <c r="E51" s="184" t="n">
        <f aca="false">D51</f>
        <v>44581</v>
      </c>
      <c r="F51" s="176" t="s">
        <v>378</v>
      </c>
      <c r="G51" s="36" t="s">
        <v>386</v>
      </c>
      <c r="H51" s="190" t="s">
        <v>380</v>
      </c>
      <c r="I51" s="191" t="s">
        <v>387</v>
      </c>
      <c r="J51" s="186" t="n">
        <v>58</v>
      </c>
      <c r="K51" s="187" t="s">
        <v>132</v>
      </c>
      <c r="L51" s="188" t="n">
        <f aca="false">J51*0.01</f>
        <v>0.58</v>
      </c>
      <c r="M51" s="189" t="s">
        <v>382</v>
      </c>
      <c r="N51" s="194"/>
    </row>
    <row r="52" customFormat="false" ht="34.4" hidden="false" customHeight="false" outlineLevel="0" collapsed="false">
      <c r="A52" s="176" t="n">
        <v>49</v>
      </c>
      <c r="B52" s="38" t="s">
        <v>157</v>
      </c>
      <c r="C52" s="182" t="s">
        <v>154</v>
      </c>
      <c r="D52" s="183" t="n">
        <v>44581</v>
      </c>
      <c r="E52" s="184" t="n">
        <f aca="false">D52</f>
        <v>44581</v>
      </c>
      <c r="F52" s="176" t="s">
        <v>378</v>
      </c>
      <c r="G52" s="36" t="s">
        <v>386</v>
      </c>
      <c r="H52" s="190" t="s">
        <v>380</v>
      </c>
      <c r="I52" s="191" t="s">
        <v>387</v>
      </c>
      <c r="J52" s="186" t="n">
        <v>22</v>
      </c>
      <c r="K52" s="187" t="s">
        <v>132</v>
      </c>
      <c r="L52" s="188" t="n">
        <f aca="false">J52*0.01</f>
        <v>0.22</v>
      </c>
      <c r="M52" s="189" t="s">
        <v>382</v>
      </c>
      <c r="N52" s="194"/>
    </row>
    <row r="53" customFormat="false" ht="34.4" hidden="false" customHeight="false" outlineLevel="0" collapsed="false">
      <c r="A53" s="176" t="n">
        <v>50</v>
      </c>
      <c r="B53" s="38" t="s">
        <v>159</v>
      </c>
      <c r="C53" s="182" t="s">
        <v>154</v>
      </c>
      <c r="D53" s="183" t="n">
        <v>44581</v>
      </c>
      <c r="E53" s="184" t="n">
        <f aca="false">D53</f>
        <v>44581</v>
      </c>
      <c r="F53" s="176" t="s">
        <v>378</v>
      </c>
      <c r="G53" s="36" t="s">
        <v>386</v>
      </c>
      <c r="H53" s="190" t="s">
        <v>380</v>
      </c>
      <c r="I53" s="191" t="s">
        <v>387</v>
      </c>
      <c r="J53" s="186" t="n">
        <v>91</v>
      </c>
      <c r="K53" s="187" t="s">
        <v>132</v>
      </c>
      <c r="L53" s="188" t="n">
        <f aca="false">J53*0.01</f>
        <v>0.91</v>
      </c>
      <c r="M53" s="189" t="s">
        <v>382</v>
      </c>
      <c r="N53" s="194"/>
    </row>
    <row r="54" customFormat="false" ht="34.4" hidden="false" customHeight="false" outlineLevel="0" collapsed="false">
      <c r="A54" s="176" t="n">
        <v>51</v>
      </c>
      <c r="B54" s="38" t="s">
        <v>162</v>
      </c>
      <c r="C54" s="182" t="s">
        <v>154</v>
      </c>
      <c r="D54" s="183" t="n">
        <v>44581</v>
      </c>
      <c r="E54" s="184" t="n">
        <f aca="false">D54</f>
        <v>44581</v>
      </c>
      <c r="F54" s="176" t="s">
        <v>378</v>
      </c>
      <c r="G54" s="36" t="s">
        <v>386</v>
      </c>
      <c r="H54" s="190" t="s">
        <v>380</v>
      </c>
      <c r="I54" s="191" t="s">
        <v>387</v>
      </c>
      <c r="J54" s="186" t="n">
        <v>9</v>
      </c>
      <c r="K54" s="187" t="s">
        <v>132</v>
      </c>
      <c r="L54" s="188" t="n">
        <f aca="false">J54*0.01</f>
        <v>0.09</v>
      </c>
      <c r="M54" s="189" t="s">
        <v>382</v>
      </c>
      <c r="N54" s="194"/>
    </row>
    <row r="55" customFormat="false" ht="51.1" hidden="false" customHeight="false" outlineLevel="0" collapsed="false">
      <c r="A55" s="176" t="n">
        <v>52</v>
      </c>
      <c r="B55" s="38" t="s">
        <v>130</v>
      </c>
      <c r="C55" s="182" t="s">
        <v>131</v>
      </c>
      <c r="D55" s="183" t="n">
        <v>44587</v>
      </c>
      <c r="E55" s="184" t="n">
        <f aca="false">D55</f>
        <v>44587</v>
      </c>
      <c r="F55" s="176" t="s">
        <v>378</v>
      </c>
      <c r="G55" s="106" t="s">
        <v>379</v>
      </c>
      <c r="H55" s="150" t="s">
        <v>380</v>
      </c>
      <c r="I55" s="185" t="s">
        <v>381</v>
      </c>
      <c r="J55" s="186" t="n">
        <v>13</v>
      </c>
      <c r="K55" s="187" t="s">
        <v>132</v>
      </c>
      <c r="L55" s="188" t="n">
        <f aca="false">J55*0.002</f>
        <v>0.026</v>
      </c>
      <c r="M55" s="189" t="s">
        <v>382</v>
      </c>
      <c r="N55" s="194"/>
    </row>
    <row r="56" customFormat="false" ht="51.1" hidden="false" customHeight="false" outlineLevel="0" collapsed="false">
      <c r="A56" s="176" t="n">
        <v>53</v>
      </c>
      <c r="B56" s="38" t="s">
        <v>135</v>
      </c>
      <c r="C56" s="182" t="s">
        <v>131</v>
      </c>
      <c r="D56" s="183" t="n">
        <v>44587</v>
      </c>
      <c r="E56" s="184" t="n">
        <f aca="false">D56</f>
        <v>44587</v>
      </c>
      <c r="F56" s="176" t="s">
        <v>378</v>
      </c>
      <c r="G56" s="106" t="s">
        <v>379</v>
      </c>
      <c r="H56" s="150" t="s">
        <v>380</v>
      </c>
      <c r="I56" s="185" t="s">
        <v>381</v>
      </c>
      <c r="J56" s="186" t="n">
        <v>22</v>
      </c>
      <c r="K56" s="187" t="s">
        <v>132</v>
      </c>
      <c r="L56" s="188" t="n">
        <f aca="false">J56*0.002</f>
        <v>0.044</v>
      </c>
      <c r="M56" s="189" t="s">
        <v>382</v>
      </c>
      <c r="N56" s="194"/>
    </row>
    <row r="57" customFormat="false" ht="51.1" hidden="false" customHeight="false" outlineLevel="0" collapsed="false">
      <c r="A57" s="176" t="n">
        <v>54</v>
      </c>
      <c r="B57" s="38" t="s">
        <v>137</v>
      </c>
      <c r="C57" s="182" t="s">
        <v>131</v>
      </c>
      <c r="D57" s="183" t="n">
        <v>44587</v>
      </c>
      <c r="E57" s="184" t="n">
        <f aca="false">D57</f>
        <v>44587</v>
      </c>
      <c r="F57" s="176" t="s">
        <v>378</v>
      </c>
      <c r="G57" s="106" t="s">
        <v>379</v>
      </c>
      <c r="H57" s="150" t="s">
        <v>380</v>
      </c>
      <c r="I57" s="185" t="s">
        <v>381</v>
      </c>
      <c r="J57" s="186" t="n">
        <v>53</v>
      </c>
      <c r="K57" s="187" t="s">
        <v>132</v>
      </c>
      <c r="L57" s="188" t="n">
        <f aca="false">J57*0.002</f>
        <v>0.106</v>
      </c>
      <c r="M57" s="189" t="s">
        <v>382</v>
      </c>
      <c r="N57" s="194"/>
    </row>
    <row r="58" customFormat="false" ht="51.1" hidden="false" customHeight="false" outlineLevel="0" collapsed="false">
      <c r="A58" s="176" t="n">
        <v>55</v>
      </c>
      <c r="B58" s="38" t="s">
        <v>139</v>
      </c>
      <c r="C58" s="182" t="s">
        <v>131</v>
      </c>
      <c r="D58" s="183" t="n">
        <v>44587</v>
      </c>
      <c r="E58" s="184" t="n">
        <f aca="false">D58</f>
        <v>44587</v>
      </c>
      <c r="F58" s="176" t="s">
        <v>378</v>
      </c>
      <c r="G58" s="106" t="s">
        <v>379</v>
      </c>
      <c r="H58" s="150" t="s">
        <v>380</v>
      </c>
      <c r="I58" s="185" t="s">
        <v>381</v>
      </c>
      <c r="J58" s="186" t="n">
        <v>24</v>
      </c>
      <c r="K58" s="187" t="s">
        <v>132</v>
      </c>
      <c r="L58" s="188" t="n">
        <f aca="false">J58*0.002</f>
        <v>0.048</v>
      </c>
      <c r="M58" s="189" t="s">
        <v>382</v>
      </c>
      <c r="N58" s="194"/>
    </row>
    <row r="59" customFormat="false" ht="26.1" hidden="false" customHeight="false" outlineLevel="0" collapsed="false">
      <c r="A59" s="176" t="n">
        <v>56</v>
      </c>
      <c r="B59" s="38" t="s">
        <v>130</v>
      </c>
      <c r="C59" s="182" t="s">
        <v>131</v>
      </c>
      <c r="D59" s="183" t="n">
        <v>44587</v>
      </c>
      <c r="E59" s="184" t="n">
        <f aca="false">D59</f>
        <v>44587</v>
      </c>
      <c r="F59" s="176" t="s">
        <v>378</v>
      </c>
      <c r="G59" s="57" t="s">
        <v>11</v>
      </c>
      <c r="H59" s="190" t="s">
        <v>383</v>
      </c>
      <c r="I59" s="191" t="s">
        <v>384</v>
      </c>
      <c r="J59" s="186" t="n">
        <v>5</v>
      </c>
      <c r="K59" s="187" t="s">
        <v>141</v>
      </c>
      <c r="L59" s="188" t="s">
        <v>11</v>
      </c>
      <c r="M59" s="189" t="s">
        <v>382</v>
      </c>
      <c r="N59" s="194"/>
    </row>
    <row r="60" customFormat="false" ht="26.1" hidden="false" customHeight="false" outlineLevel="0" collapsed="false">
      <c r="A60" s="176" t="n">
        <v>57</v>
      </c>
      <c r="B60" s="38" t="s">
        <v>135</v>
      </c>
      <c r="C60" s="182" t="s">
        <v>131</v>
      </c>
      <c r="D60" s="183" t="n">
        <v>44587</v>
      </c>
      <c r="E60" s="184" t="n">
        <f aca="false">D60</f>
        <v>44587</v>
      </c>
      <c r="F60" s="176" t="s">
        <v>378</v>
      </c>
      <c r="G60" s="57" t="s">
        <v>11</v>
      </c>
      <c r="H60" s="190" t="s">
        <v>383</v>
      </c>
      <c r="I60" s="191" t="s">
        <v>384</v>
      </c>
      <c r="J60" s="186" t="n">
        <v>8</v>
      </c>
      <c r="K60" s="187" t="s">
        <v>141</v>
      </c>
      <c r="L60" s="188" t="s">
        <v>11</v>
      </c>
      <c r="M60" s="189" t="s">
        <v>382</v>
      </c>
      <c r="N60" s="194"/>
    </row>
    <row r="61" customFormat="false" ht="26.1" hidden="false" customHeight="false" outlineLevel="0" collapsed="false">
      <c r="A61" s="176" t="n">
        <v>58</v>
      </c>
      <c r="B61" s="38" t="s">
        <v>137</v>
      </c>
      <c r="C61" s="182" t="s">
        <v>131</v>
      </c>
      <c r="D61" s="183" t="n">
        <v>44587</v>
      </c>
      <c r="E61" s="184" t="n">
        <f aca="false">D61</f>
        <v>44587</v>
      </c>
      <c r="F61" s="176" t="s">
        <v>378</v>
      </c>
      <c r="G61" s="57" t="s">
        <v>11</v>
      </c>
      <c r="H61" s="190" t="s">
        <v>383</v>
      </c>
      <c r="I61" s="191" t="s">
        <v>384</v>
      </c>
      <c r="J61" s="186" t="n">
        <v>11</v>
      </c>
      <c r="K61" s="187" t="s">
        <v>141</v>
      </c>
      <c r="L61" s="188" t="s">
        <v>11</v>
      </c>
      <c r="M61" s="189" t="s">
        <v>382</v>
      </c>
      <c r="N61" s="194"/>
    </row>
    <row r="62" customFormat="false" ht="26.1" hidden="false" customHeight="false" outlineLevel="0" collapsed="false">
      <c r="A62" s="176" t="n">
        <v>59</v>
      </c>
      <c r="B62" s="38" t="s">
        <v>146</v>
      </c>
      <c r="C62" s="182" t="s">
        <v>131</v>
      </c>
      <c r="D62" s="183" t="n">
        <v>44587</v>
      </c>
      <c r="E62" s="184" t="n">
        <f aca="false">D62</f>
        <v>44587</v>
      </c>
      <c r="F62" s="176" t="s">
        <v>378</v>
      </c>
      <c r="G62" s="57" t="s">
        <v>11</v>
      </c>
      <c r="H62" s="190" t="s">
        <v>383</v>
      </c>
      <c r="I62" s="191" t="s">
        <v>384</v>
      </c>
      <c r="J62" s="186" t="n">
        <v>1</v>
      </c>
      <c r="K62" s="187" t="s">
        <v>141</v>
      </c>
      <c r="L62" s="188" t="s">
        <v>11</v>
      </c>
      <c r="M62" s="189" t="s">
        <v>382</v>
      </c>
      <c r="N62" s="194"/>
    </row>
    <row r="63" customFormat="false" ht="23.3" hidden="false" customHeight="false" outlineLevel="0" collapsed="false">
      <c r="A63" s="176" t="n">
        <v>60</v>
      </c>
      <c r="B63" s="38" t="s">
        <v>139</v>
      </c>
      <c r="C63" s="182" t="s">
        <v>131</v>
      </c>
      <c r="D63" s="183" t="n">
        <v>44587</v>
      </c>
      <c r="E63" s="184" t="n">
        <f aca="false">D63</f>
        <v>44587</v>
      </c>
      <c r="F63" s="176" t="s">
        <v>11</v>
      </c>
      <c r="G63" s="57" t="s">
        <v>11</v>
      </c>
      <c r="H63" s="190" t="s">
        <v>383</v>
      </c>
      <c r="I63" s="191" t="s">
        <v>384</v>
      </c>
      <c r="J63" s="186" t="n">
        <v>23</v>
      </c>
      <c r="K63" s="187" t="s">
        <v>141</v>
      </c>
      <c r="L63" s="188" t="s">
        <v>11</v>
      </c>
      <c r="M63" s="189" t="s">
        <v>382</v>
      </c>
      <c r="N63" s="194"/>
    </row>
    <row r="64" customFormat="false" ht="34.4" hidden="false" customHeight="false" outlineLevel="0" collapsed="false">
      <c r="A64" s="176" t="n">
        <v>61</v>
      </c>
      <c r="B64" s="38" t="s">
        <v>139</v>
      </c>
      <c r="C64" s="182" t="s">
        <v>131</v>
      </c>
      <c r="D64" s="183" t="n">
        <v>44587</v>
      </c>
      <c r="E64" s="184" t="n">
        <f aca="false">D64</f>
        <v>44587</v>
      </c>
      <c r="F64" s="176" t="s">
        <v>378</v>
      </c>
      <c r="G64" s="106" t="s">
        <v>379</v>
      </c>
      <c r="H64" s="190" t="s">
        <v>383</v>
      </c>
      <c r="I64" s="185" t="s">
        <v>385</v>
      </c>
      <c r="J64" s="186" t="n">
        <v>9</v>
      </c>
      <c r="K64" s="187" t="s">
        <v>148</v>
      </c>
      <c r="L64" s="188" t="n">
        <f aca="false">J64*0.002</f>
        <v>0.018</v>
      </c>
      <c r="M64" s="189" t="s">
        <v>382</v>
      </c>
      <c r="N64" s="194"/>
    </row>
    <row r="65" customFormat="false" ht="34.4" hidden="false" customHeight="false" outlineLevel="0" collapsed="false">
      <c r="A65" s="176" t="n">
        <v>62</v>
      </c>
      <c r="B65" s="38" t="s">
        <v>150</v>
      </c>
      <c r="C65" s="182" t="s">
        <v>131</v>
      </c>
      <c r="D65" s="183" t="n">
        <v>44587</v>
      </c>
      <c r="E65" s="184" t="n">
        <f aca="false">D65</f>
        <v>44587</v>
      </c>
      <c r="F65" s="176" t="s">
        <v>378</v>
      </c>
      <c r="G65" s="106" t="s">
        <v>379</v>
      </c>
      <c r="H65" s="190" t="s">
        <v>383</v>
      </c>
      <c r="I65" s="185" t="s">
        <v>385</v>
      </c>
      <c r="J65" s="186" t="n">
        <v>2</v>
      </c>
      <c r="K65" s="187" t="s">
        <v>148</v>
      </c>
      <c r="L65" s="192" t="n">
        <f aca="false">J65*0.002</f>
        <v>0.004</v>
      </c>
      <c r="M65" s="189" t="s">
        <v>382</v>
      </c>
      <c r="N65" s="194"/>
    </row>
    <row r="66" customFormat="false" ht="34.4" hidden="false" customHeight="false" outlineLevel="0" collapsed="false">
      <c r="A66" s="176" t="n">
        <v>63</v>
      </c>
      <c r="B66" s="38" t="s">
        <v>151</v>
      </c>
      <c r="C66" s="182" t="s">
        <v>131</v>
      </c>
      <c r="D66" s="183" t="n">
        <v>44587</v>
      </c>
      <c r="E66" s="184" t="n">
        <f aca="false">D66</f>
        <v>44587</v>
      </c>
      <c r="F66" s="176" t="s">
        <v>378</v>
      </c>
      <c r="G66" s="106" t="s">
        <v>379</v>
      </c>
      <c r="H66" s="190" t="s">
        <v>383</v>
      </c>
      <c r="I66" s="185" t="s">
        <v>385</v>
      </c>
      <c r="J66" s="186" t="n">
        <v>2</v>
      </c>
      <c r="K66" s="187" t="s">
        <v>148</v>
      </c>
      <c r="L66" s="192" t="n">
        <f aca="false">J66*0.002</f>
        <v>0.004</v>
      </c>
      <c r="M66" s="189" t="s">
        <v>382</v>
      </c>
      <c r="N66" s="194"/>
    </row>
    <row r="67" customFormat="false" ht="34.4" hidden="false" customHeight="false" outlineLevel="0" collapsed="false">
      <c r="A67" s="176" t="n">
        <v>64</v>
      </c>
      <c r="B67" s="38" t="s">
        <v>146</v>
      </c>
      <c r="C67" s="182" t="s">
        <v>131</v>
      </c>
      <c r="D67" s="183" t="n">
        <v>44587</v>
      </c>
      <c r="E67" s="184" t="n">
        <f aca="false">D67</f>
        <v>44587</v>
      </c>
      <c r="F67" s="176" t="s">
        <v>378</v>
      </c>
      <c r="G67" s="106" t="s">
        <v>379</v>
      </c>
      <c r="H67" s="190" t="s">
        <v>383</v>
      </c>
      <c r="I67" s="185" t="s">
        <v>385</v>
      </c>
      <c r="J67" s="186" t="n">
        <v>2</v>
      </c>
      <c r="K67" s="187" t="s">
        <v>148</v>
      </c>
      <c r="L67" s="192" t="n">
        <f aca="false">J67*0.002</f>
        <v>0.004</v>
      </c>
      <c r="M67" s="189" t="s">
        <v>382</v>
      </c>
      <c r="N67" s="194"/>
    </row>
    <row r="68" customFormat="false" ht="34.4" hidden="false" customHeight="false" outlineLevel="0" collapsed="false">
      <c r="A68" s="176" t="n">
        <v>65</v>
      </c>
      <c r="B68" s="38" t="s">
        <v>153</v>
      </c>
      <c r="C68" s="182" t="s">
        <v>154</v>
      </c>
      <c r="D68" s="183" t="n">
        <v>44587</v>
      </c>
      <c r="E68" s="184" t="n">
        <f aca="false">D68</f>
        <v>44587</v>
      </c>
      <c r="F68" s="176" t="s">
        <v>378</v>
      </c>
      <c r="G68" s="36" t="s">
        <v>386</v>
      </c>
      <c r="H68" s="190" t="s">
        <v>380</v>
      </c>
      <c r="I68" s="191" t="s">
        <v>387</v>
      </c>
      <c r="J68" s="186" t="n">
        <v>58</v>
      </c>
      <c r="K68" s="187" t="s">
        <v>132</v>
      </c>
      <c r="L68" s="188" t="n">
        <f aca="false">J68*0.01</f>
        <v>0.58</v>
      </c>
      <c r="M68" s="189" t="s">
        <v>382</v>
      </c>
      <c r="N68" s="194"/>
    </row>
    <row r="69" customFormat="false" ht="34.4" hidden="false" customHeight="false" outlineLevel="0" collapsed="false">
      <c r="A69" s="176" t="n">
        <v>66</v>
      </c>
      <c r="B69" s="38" t="s">
        <v>157</v>
      </c>
      <c r="C69" s="182" t="s">
        <v>154</v>
      </c>
      <c r="D69" s="183" t="n">
        <v>44587</v>
      </c>
      <c r="E69" s="184" t="n">
        <f aca="false">D69</f>
        <v>44587</v>
      </c>
      <c r="F69" s="176" t="s">
        <v>378</v>
      </c>
      <c r="G69" s="36" t="s">
        <v>386</v>
      </c>
      <c r="H69" s="190" t="s">
        <v>380</v>
      </c>
      <c r="I69" s="191" t="s">
        <v>387</v>
      </c>
      <c r="J69" s="186" t="n">
        <v>22</v>
      </c>
      <c r="K69" s="187" t="s">
        <v>132</v>
      </c>
      <c r="L69" s="188" t="n">
        <f aca="false">J69*0.01</f>
        <v>0.22</v>
      </c>
      <c r="M69" s="189" t="s">
        <v>382</v>
      </c>
      <c r="N69" s="194"/>
    </row>
    <row r="70" customFormat="false" ht="34.4" hidden="false" customHeight="false" outlineLevel="0" collapsed="false">
      <c r="A70" s="176" t="n">
        <v>67</v>
      </c>
      <c r="B70" s="38" t="s">
        <v>159</v>
      </c>
      <c r="C70" s="182" t="s">
        <v>154</v>
      </c>
      <c r="D70" s="183" t="n">
        <v>44587</v>
      </c>
      <c r="E70" s="184" t="n">
        <f aca="false">D70</f>
        <v>44587</v>
      </c>
      <c r="F70" s="176" t="s">
        <v>378</v>
      </c>
      <c r="G70" s="36" t="s">
        <v>386</v>
      </c>
      <c r="H70" s="190" t="s">
        <v>380</v>
      </c>
      <c r="I70" s="191" t="s">
        <v>387</v>
      </c>
      <c r="J70" s="186" t="n">
        <v>91</v>
      </c>
      <c r="K70" s="187" t="s">
        <v>132</v>
      </c>
      <c r="L70" s="188" t="n">
        <f aca="false">J70*0.01</f>
        <v>0.91</v>
      </c>
      <c r="M70" s="189" t="s">
        <v>382</v>
      </c>
      <c r="N70" s="194"/>
    </row>
    <row r="71" customFormat="false" ht="34.4" hidden="false" customHeight="false" outlineLevel="0" collapsed="false">
      <c r="A71" s="176" t="n">
        <v>68</v>
      </c>
      <c r="B71" s="38" t="s">
        <v>162</v>
      </c>
      <c r="C71" s="182" t="s">
        <v>154</v>
      </c>
      <c r="D71" s="183" t="n">
        <v>44587</v>
      </c>
      <c r="E71" s="184" t="n">
        <f aca="false">D71</f>
        <v>44587</v>
      </c>
      <c r="F71" s="176" t="s">
        <v>378</v>
      </c>
      <c r="G71" s="36" t="s">
        <v>386</v>
      </c>
      <c r="H71" s="190" t="s">
        <v>380</v>
      </c>
      <c r="I71" s="191" t="s">
        <v>387</v>
      </c>
      <c r="J71" s="186" t="n">
        <v>9</v>
      </c>
      <c r="K71" s="187" t="s">
        <v>132</v>
      </c>
      <c r="L71" s="188" t="n">
        <f aca="false">J71*0.01</f>
        <v>0.09</v>
      </c>
      <c r="M71" s="189" t="s">
        <v>382</v>
      </c>
      <c r="N71" s="194"/>
    </row>
    <row r="72" customFormat="false" ht="13.8" hidden="false" customHeight="false" outlineLevel="0" collapsed="false">
      <c r="A72" s="195"/>
      <c r="B72" s="196"/>
      <c r="C72" s="197"/>
      <c r="D72" s="198"/>
      <c r="E72" s="198"/>
      <c r="F72" s="199"/>
      <c r="G72" s="200"/>
      <c r="H72" s="201"/>
      <c r="I72" s="202"/>
      <c r="J72" s="203"/>
      <c r="K72" s="142"/>
      <c r="L72" s="204"/>
      <c r="M72" s="205"/>
      <c r="N72" s="51"/>
    </row>
    <row r="73" customFormat="false" ht="13.8" hidden="false" customHeight="false" outlineLevel="0" collapsed="false">
      <c r="A73" s="195"/>
      <c r="B73" s="196"/>
      <c r="C73" s="197"/>
      <c r="D73" s="198"/>
      <c r="E73" s="198"/>
      <c r="F73" s="199"/>
      <c r="G73" s="200"/>
      <c r="H73" s="201"/>
      <c r="I73" s="202"/>
      <c r="J73" s="203"/>
      <c r="K73" s="142"/>
      <c r="L73" s="204"/>
      <c r="M73" s="205"/>
      <c r="N73" s="51"/>
    </row>
    <row r="74" customFormat="false" ht="13.8" hidden="false" customHeight="false" outlineLevel="0" collapsed="false">
      <c r="A74" s="195"/>
      <c r="B74" s="196"/>
      <c r="C74" s="197"/>
      <c r="D74" s="198"/>
      <c r="E74" s="198"/>
      <c r="F74" s="199"/>
      <c r="G74" s="200"/>
      <c r="H74" s="201"/>
      <c r="I74" s="202"/>
      <c r="J74" s="203"/>
      <c r="K74" s="142"/>
      <c r="L74" s="204"/>
      <c r="M74" s="205"/>
      <c r="N74" s="51"/>
    </row>
    <row r="75" customFormat="false" ht="13.8" hidden="false" customHeight="false" outlineLevel="0" collapsed="false">
      <c r="A75" s="195"/>
      <c r="B75" s="196"/>
      <c r="C75" s="197"/>
      <c r="D75" s="198"/>
      <c r="E75" s="198"/>
      <c r="F75" s="199"/>
      <c r="G75" s="200"/>
      <c r="H75" s="201"/>
      <c r="I75" s="202"/>
      <c r="J75" s="203"/>
      <c r="K75" s="142"/>
      <c r="L75" s="204"/>
      <c r="M75" s="205"/>
      <c r="N75" s="51"/>
    </row>
    <row r="76" customFormat="false" ht="13.8" hidden="false" customHeight="false" outlineLevel="0" collapsed="false">
      <c r="A76" s="195"/>
      <c r="B76" s="196"/>
      <c r="C76" s="197"/>
      <c r="D76" s="198"/>
      <c r="E76" s="198"/>
      <c r="F76" s="199"/>
      <c r="G76" s="200"/>
      <c r="H76" s="201"/>
      <c r="I76" s="202"/>
      <c r="J76" s="203"/>
      <c r="K76" s="142"/>
      <c r="L76" s="204"/>
      <c r="M76" s="205"/>
      <c r="N76" s="51"/>
    </row>
    <row r="77" customFormat="false" ht="13.8" hidden="false" customHeight="false" outlineLevel="0" collapsed="false">
      <c r="A77" s="195"/>
      <c r="B77" s="196"/>
      <c r="C77" s="197"/>
      <c r="D77" s="198"/>
      <c r="E77" s="198"/>
      <c r="F77" s="199"/>
      <c r="G77" s="200"/>
      <c r="H77" s="201"/>
      <c r="I77" s="202"/>
      <c r="J77" s="203"/>
      <c r="K77" s="142"/>
      <c r="L77" s="204"/>
      <c r="M77" s="205"/>
      <c r="N77" s="51"/>
    </row>
    <row r="78" customFormat="false" ht="13.8" hidden="false" customHeight="false" outlineLevel="0" collapsed="false">
      <c r="A78" s="195"/>
      <c r="B78" s="196"/>
      <c r="C78" s="197"/>
      <c r="D78" s="198"/>
      <c r="E78" s="198"/>
      <c r="F78" s="199"/>
      <c r="G78" s="200"/>
      <c r="H78" s="201"/>
      <c r="I78" s="202"/>
      <c r="J78" s="203"/>
      <c r="K78" s="142"/>
      <c r="L78" s="204"/>
      <c r="M78" s="205"/>
      <c r="N78" s="51"/>
    </row>
    <row r="79" customFormat="false" ht="13.8" hidden="false" customHeight="false" outlineLevel="0" collapsed="false">
      <c r="A79" s="195"/>
      <c r="B79" s="196"/>
      <c r="C79" s="197"/>
      <c r="D79" s="198"/>
      <c r="E79" s="198"/>
      <c r="F79" s="199"/>
      <c r="G79" s="200"/>
      <c r="H79" s="201"/>
      <c r="I79" s="202"/>
      <c r="J79" s="203"/>
      <c r="K79" s="142"/>
      <c r="L79" s="204"/>
      <c r="M79" s="205"/>
      <c r="N79" s="51"/>
    </row>
    <row r="80" customFormat="false" ht="13.8" hidden="false" customHeight="false" outlineLevel="0" collapsed="false">
      <c r="A80" s="195"/>
      <c r="B80" s="196"/>
      <c r="C80" s="197"/>
      <c r="D80" s="198"/>
      <c r="E80" s="198"/>
      <c r="F80" s="199"/>
      <c r="G80" s="200"/>
      <c r="H80" s="201"/>
      <c r="I80" s="202"/>
      <c r="J80" s="203"/>
      <c r="K80" s="142"/>
      <c r="L80" s="204"/>
      <c r="M80" s="205"/>
      <c r="N80" s="51"/>
    </row>
    <row r="81" customFormat="false" ht="13.8" hidden="false" customHeight="false" outlineLevel="0" collapsed="false">
      <c r="A81" s="195"/>
      <c r="B81" s="196"/>
      <c r="C81" s="197"/>
      <c r="D81" s="198"/>
      <c r="E81" s="198"/>
      <c r="F81" s="199"/>
      <c r="G81" s="200"/>
      <c r="H81" s="201"/>
      <c r="I81" s="202"/>
      <c r="J81" s="203"/>
      <c r="K81" s="142"/>
      <c r="L81" s="204"/>
      <c r="M81" s="205"/>
      <c r="N81" s="51"/>
    </row>
    <row r="82" customFormat="false" ht="13.8" hidden="false" customHeight="false" outlineLevel="0" collapsed="false">
      <c r="A82" s="195"/>
      <c r="B82" s="196"/>
      <c r="C82" s="197"/>
      <c r="D82" s="198"/>
      <c r="E82" s="198"/>
      <c r="F82" s="199"/>
      <c r="G82" s="200"/>
      <c r="H82" s="201"/>
      <c r="I82" s="202"/>
      <c r="J82" s="203"/>
      <c r="K82" s="142"/>
      <c r="L82" s="204"/>
      <c r="M82" s="205"/>
      <c r="N82" s="51"/>
    </row>
    <row r="83" customFormat="false" ht="13.8" hidden="false" customHeight="false" outlineLevel="0" collapsed="false">
      <c r="A83" s="195"/>
      <c r="B83" s="196"/>
      <c r="C83" s="197"/>
      <c r="D83" s="198"/>
      <c r="E83" s="198"/>
      <c r="F83" s="199"/>
      <c r="G83" s="200"/>
      <c r="H83" s="201"/>
      <c r="I83" s="202"/>
      <c r="J83" s="203"/>
      <c r="K83" s="142"/>
      <c r="L83" s="204"/>
      <c r="M83" s="205"/>
      <c r="N83" s="51"/>
    </row>
    <row r="84" customFormat="false" ht="13.8" hidden="false" customHeight="false" outlineLevel="0" collapsed="false">
      <c r="A84" s="195"/>
      <c r="B84" s="196"/>
      <c r="C84" s="197"/>
      <c r="D84" s="198"/>
      <c r="E84" s="198"/>
      <c r="F84" s="199"/>
      <c r="G84" s="87"/>
      <c r="H84" s="201"/>
      <c r="I84" s="202"/>
      <c r="J84" s="203"/>
      <c r="K84" s="142"/>
      <c r="L84" s="204"/>
      <c r="M84" s="205"/>
      <c r="N84" s="51"/>
    </row>
    <row r="85" customFormat="false" ht="13.8" hidden="false" customHeight="false" outlineLevel="0" collapsed="false">
      <c r="A85" s="195"/>
      <c r="B85" s="196"/>
      <c r="C85" s="197"/>
      <c r="D85" s="198"/>
      <c r="E85" s="198"/>
      <c r="F85" s="199"/>
      <c r="G85" s="87"/>
      <c r="H85" s="201"/>
      <c r="I85" s="202"/>
      <c r="J85" s="203"/>
      <c r="K85" s="142"/>
      <c r="L85" s="204"/>
      <c r="M85" s="205"/>
      <c r="N85" s="51"/>
    </row>
    <row r="86" customFormat="false" ht="13.8" hidden="false" customHeight="false" outlineLevel="0" collapsed="false">
      <c r="A86" s="195"/>
      <c r="B86" s="196"/>
      <c r="C86" s="197"/>
      <c r="D86" s="198"/>
      <c r="E86" s="198"/>
      <c r="F86" s="199"/>
      <c r="G86" s="200"/>
      <c r="H86" s="201"/>
      <c r="I86" s="202"/>
      <c r="J86" s="203"/>
      <c r="K86" s="142"/>
      <c r="L86" s="204"/>
      <c r="M86" s="205"/>
      <c r="N86" s="51"/>
    </row>
    <row r="87" customFormat="false" ht="13.8" hidden="false" customHeight="false" outlineLevel="0" collapsed="false">
      <c r="A87" s="195"/>
      <c r="B87" s="196"/>
      <c r="C87" s="197"/>
      <c r="D87" s="198"/>
      <c r="E87" s="198"/>
      <c r="F87" s="199"/>
      <c r="G87" s="200"/>
      <c r="H87" s="201"/>
      <c r="I87" s="202"/>
      <c r="J87" s="203"/>
      <c r="K87" s="142"/>
      <c r="L87" s="204"/>
      <c r="M87" s="205"/>
      <c r="N87" s="51"/>
    </row>
    <row r="88" customFormat="false" ht="13.8" hidden="false" customHeight="false" outlineLevel="0" collapsed="false">
      <c r="A88" s="195"/>
      <c r="B88" s="196"/>
      <c r="C88" s="197"/>
      <c r="D88" s="198"/>
      <c r="E88" s="198"/>
      <c r="F88" s="199"/>
      <c r="G88" s="200"/>
      <c r="H88" s="201"/>
      <c r="I88" s="202"/>
      <c r="J88" s="203"/>
      <c r="K88" s="142"/>
      <c r="L88" s="204"/>
      <c r="M88" s="205"/>
      <c r="N88" s="51"/>
    </row>
    <row r="89" customFormat="false" ht="13.8" hidden="false" customHeight="false" outlineLevel="0" collapsed="false">
      <c r="A89" s="195"/>
      <c r="B89" s="196"/>
      <c r="C89" s="197"/>
      <c r="D89" s="198"/>
      <c r="E89" s="198"/>
      <c r="F89" s="199"/>
      <c r="G89" s="200"/>
      <c r="H89" s="201"/>
      <c r="I89" s="202"/>
      <c r="J89" s="203"/>
      <c r="K89" s="142"/>
      <c r="L89" s="204"/>
      <c r="M89" s="205"/>
      <c r="N89" s="51"/>
    </row>
    <row r="90" customFormat="false" ht="13.8" hidden="false" customHeight="false" outlineLevel="0" collapsed="false">
      <c r="A90" s="195"/>
      <c r="B90" s="196"/>
      <c r="C90" s="197"/>
      <c r="D90" s="198"/>
      <c r="E90" s="198"/>
      <c r="F90" s="199"/>
      <c r="G90" s="200"/>
      <c r="H90" s="201"/>
      <c r="I90" s="202"/>
      <c r="J90" s="203"/>
      <c r="K90" s="142"/>
      <c r="L90" s="204"/>
      <c r="M90" s="205"/>
      <c r="N90" s="51"/>
    </row>
    <row r="91" customFormat="false" ht="13.8" hidden="false" customHeight="false" outlineLevel="0" collapsed="false">
      <c r="A91" s="195"/>
      <c r="B91" s="196"/>
      <c r="C91" s="197"/>
      <c r="D91" s="198"/>
      <c r="E91" s="198"/>
      <c r="F91" s="199"/>
      <c r="G91" s="200"/>
      <c r="H91" s="201"/>
      <c r="I91" s="202"/>
      <c r="J91" s="203"/>
      <c r="K91" s="142"/>
      <c r="L91" s="204"/>
      <c r="M91" s="205"/>
      <c r="N91" s="51"/>
    </row>
    <row r="92" customFormat="false" ht="13.8" hidden="false" customHeight="false" outlineLevel="0" collapsed="false">
      <c r="A92" s="195"/>
      <c r="B92" s="196"/>
      <c r="C92" s="197"/>
      <c r="D92" s="198"/>
      <c r="E92" s="198"/>
      <c r="F92" s="199"/>
      <c r="G92" s="200"/>
      <c r="H92" s="201"/>
      <c r="I92" s="202"/>
      <c r="J92" s="203"/>
      <c r="K92" s="142"/>
      <c r="L92" s="204"/>
      <c r="M92" s="205"/>
      <c r="N92" s="51"/>
    </row>
    <row r="93" customFormat="false" ht="13.8" hidden="false" customHeight="false" outlineLevel="0" collapsed="false">
      <c r="A93" s="195"/>
      <c r="B93" s="196"/>
      <c r="C93" s="197"/>
      <c r="D93" s="198"/>
      <c r="E93" s="198"/>
      <c r="F93" s="199"/>
      <c r="G93" s="200"/>
      <c r="H93" s="201"/>
      <c r="I93" s="202"/>
      <c r="J93" s="203"/>
      <c r="K93" s="142"/>
      <c r="L93" s="204"/>
      <c r="M93" s="205"/>
      <c r="N93" s="51"/>
    </row>
    <row r="94" customFormat="false" ht="13.8" hidden="false" customHeight="false" outlineLevel="0" collapsed="false">
      <c r="A94" s="195"/>
      <c r="B94" s="196"/>
      <c r="C94" s="197"/>
      <c r="D94" s="198"/>
      <c r="E94" s="198"/>
      <c r="F94" s="199"/>
      <c r="G94" s="200"/>
      <c r="H94" s="201"/>
      <c r="I94" s="202"/>
      <c r="J94" s="203"/>
      <c r="K94" s="142"/>
      <c r="L94" s="204"/>
      <c r="M94" s="205"/>
      <c r="N94" s="51"/>
    </row>
    <row r="95" customFormat="false" ht="13.8" hidden="false" customHeight="false" outlineLevel="0" collapsed="false">
      <c r="A95" s="195"/>
      <c r="B95" s="196"/>
      <c r="C95" s="197"/>
      <c r="D95" s="198"/>
      <c r="E95" s="198"/>
      <c r="F95" s="199"/>
      <c r="G95" s="200"/>
      <c r="H95" s="201"/>
      <c r="I95" s="202"/>
      <c r="J95" s="203"/>
      <c r="K95" s="142"/>
      <c r="L95" s="204"/>
      <c r="M95" s="205"/>
      <c r="N95" s="51"/>
    </row>
    <row r="96" customFormat="false" ht="13.8" hidden="false" customHeight="false" outlineLevel="0" collapsed="false">
      <c r="A96" s="195"/>
      <c r="B96" s="196"/>
      <c r="C96" s="197"/>
      <c r="D96" s="198"/>
      <c r="E96" s="198"/>
      <c r="F96" s="199"/>
      <c r="G96" s="200"/>
      <c r="H96" s="201"/>
      <c r="I96" s="202"/>
      <c r="J96" s="203"/>
      <c r="K96" s="142"/>
      <c r="L96" s="204"/>
      <c r="M96" s="205"/>
      <c r="N96" s="51"/>
    </row>
    <row r="97" customFormat="false" ht="13.8" hidden="false" customHeight="false" outlineLevel="0" collapsed="false">
      <c r="A97" s="195"/>
      <c r="B97" s="196"/>
      <c r="C97" s="197"/>
      <c r="D97" s="198"/>
      <c r="E97" s="198"/>
      <c r="F97" s="199"/>
      <c r="G97" s="200"/>
      <c r="H97" s="201"/>
      <c r="I97" s="202"/>
      <c r="J97" s="203"/>
      <c r="K97" s="142"/>
      <c r="L97" s="204"/>
      <c r="M97" s="205"/>
      <c r="N97" s="51"/>
    </row>
    <row r="98" customFormat="false" ht="13.8" hidden="false" customHeight="false" outlineLevel="0" collapsed="false">
      <c r="A98" s="195"/>
      <c r="B98" s="196"/>
      <c r="C98" s="197"/>
      <c r="D98" s="198"/>
      <c r="E98" s="198"/>
      <c r="F98" s="199"/>
      <c r="G98" s="87"/>
      <c r="H98" s="201"/>
      <c r="I98" s="202"/>
      <c r="J98" s="203"/>
      <c r="K98" s="142"/>
      <c r="L98" s="204"/>
      <c r="M98" s="205"/>
      <c r="N98" s="51"/>
    </row>
    <row r="99" customFormat="false" ht="13.8" hidden="false" customHeight="false" outlineLevel="0" collapsed="false">
      <c r="A99" s="195"/>
      <c r="B99" s="196"/>
      <c r="C99" s="197"/>
      <c r="D99" s="198"/>
      <c r="E99" s="198"/>
      <c r="F99" s="199"/>
      <c r="G99" s="87"/>
      <c r="H99" s="201"/>
      <c r="I99" s="202"/>
      <c r="J99" s="203"/>
      <c r="K99" s="142"/>
      <c r="L99" s="204"/>
      <c r="M99" s="205"/>
      <c r="N99" s="51"/>
    </row>
    <row r="100" customFormat="false" ht="13.8" hidden="false" customHeight="false" outlineLevel="0" collapsed="false">
      <c r="A100" s="195"/>
      <c r="B100" s="196"/>
      <c r="C100" s="197"/>
      <c r="D100" s="198"/>
      <c r="E100" s="198"/>
      <c r="F100" s="199"/>
      <c r="G100" s="87"/>
      <c r="H100" s="201"/>
      <c r="I100" s="202"/>
      <c r="J100" s="203"/>
      <c r="K100" s="142"/>
      <c r="L100" s="204"/>
      <c r="M100" s="205"/>
      <c r="N100" s="51"/>
    </row>
    <row r="101" customFormat="false" ht="13.8" hidden="false" customHeight="false" outlineLevel="0" collapsed="false">
      <c r="A101" s="195"/>
      <c r="B101" s="196"/>
      <c r="C101" s="197"/>
      <c r="D101" s="198"/>
      <c r="E101" s="198"/>
      <c r="F101" s="199"/>
      <c r="G101" s="87"/>
      <c r="H101" s="201"/>
      <c r="I101" s="202"/>
      <c r="J101" s="203"/>
      <c r="K101" s="142"/>
      <c r="L101" s="204"/>
      <c r="M101" s="205"/>
      <c r="N101" s="51"/>
    </row>
    <row r="102" customFormat="false" ht="13.8" hidden="false" customHeight="false" outlineLevel="0" collapsed="false">
      <c r="A102" s="195"/>
      <c r="B102" s="196"/>
      <c r="C102" s="197"/>
      <c r="D102" s="198"/>
      <c r="E102" s="198"/>
      <c r="F102" s="199"/>
      <c r="G102" s="87"/>
      <c r="H102" s="201"/>
      <c r="I102" s="202"/>
      <c r="J102" s="203"/>
      <c r="K102" s="142"/>
      <c r="L102" s="204"/>
      <c r="M102" s="205"/>
      <c r="N102" s="51"/>
    </row>
    <row r="103" customFormat="false" ht="13.8" hidden="false" customHeight="false" outlineLevel="0" collapsed="false">
      <c r="A103" s="195"/>
      <c r="B103" s="196"/>
      <c r="C103" s="197"/>
      <c r="D103" s="198"/>
      <c r="E103" s="198"/>
      <c r="F103" s="199"/>
      <c r="G103" s="87"/>
      <c r="H103" s="201"/>
      <c r="I103" s="202"/>
      <c r="J103" s="203"/>
      <c r="K103" s="142"/>
      <c r="L103" s="204"/>
      <c r="M103" s="205"/>
      <c r="N103" s="51"/>
    </row>
    <row r="104" customFormat="false" ht="13.8" hidden="false" customHeight="false" outlineLevel="0" collapsed="false">
      <c r="A104" s="195"/>
      <c r="B104" s="196"/>
      <c r="C104" s="197"/>
      <c r="D104" s="198"/>
      <c r="E104" s="198"/>
      <c r="F104" s="1"/>
      <c r="G104" s="87"/>
      <c r="H104" s="201"/>
      <c r="I104" s="202"/>
      <c r="J104" s="203"/>
      <c r="K104" s="142"/>
      <c r="L104" s="204"/>
      <c r="M104" s="205"/>
      <c r="N104" s="51"/>
    </row>
    <row r="105" customFormat="false" ht="13.8" hidden="false" customHeight="false" outlineLevel="0" collapsed="false">
      <c r="A105" s="195"/>
      <c r="B105" s="196"/>
      <c r="C105" s="197"/>
      <c r="D105" s="198"/>
      <c r="E105" s="198"/>
      <c r="F105" s="1"/>
      <c r="G105" s="87"/>
      <c r="H105" s="201"/>
      <c r="I105" s="202"/>
      <c r="J105" s="203"/>
      <c r="K105" s="142"/>
      <c r="L105" s="204"/>
      <c r="M105" s="205"/>
      <c r="N105" s="51"/>
    </row>
    <row r="106" customFormat="false" ht="13.8" hidden="false" customHeight="false" outlineLevel="0" collapsed="false">
      <c r="A106" s="195"/>
      <c r="B106" s="196"/>
      <c r="C106" s="197"/>
      <c r="D106" s="198"/>
      <c r="E106" s="198"/>
      <c r="F106" s="1"/>
      <c r="G106" s="87"/>
      <c r="H106" s="201"/>
      <c r="I106" s="202"/>
      <c r="J106" s="203"/>
      <c r="K106" s="142"/>
      <c r="L106" s="204"/>
      <c r="M106" s="205"/>
      <c r="N106" s="51"/>
    </row>
    <row r="107" customFormat="false" ht="13.8" hidden="false" customHeight="false" outlineLevel="0" collapsed="false">
      <c r="A107" s="195"/>
      <c r="B107" s="196"/>
      <c r="C107" s="197"/>
      <c r="D107" s="198"/>
      <c r="E107" s="198"/>
      <c r="F107" s="1"/>
      <c r="G107" s="87"/>
      <c r="H107" s="201"/>
      <c r="I107" s="202"/>
      <c r="J107" s="203"/>
      <c r="K107" s="142"/>
      <c r="L107" s="204"/>
      <c r="M107" s="205"/>
      <c r="N107" s="51"/>
    </row>
    <row r="108" customFormat="false" ht="13.8" hidden="false" customHeight="false" outlineLevel="0" collapsed="false">
      <c r="A108" s="195"/>
      <c r="B108" s="196"/>
      <c r="C108" s="197"/>
      <c r="D108" s="198"/>
      <c r="E108" s="198"/>
      <c r="F108" s="1"/>
      <c r="G108" s="87"/>
      <c r="H108" s="201"/>
      <c r="I108" s="202"/>
      <c r="J108" s="203"/>
      <c r="K108" s="142"/>
      <c r="L108" s="204"/>
      <c r="M108" s="205"/>
      <c r="N108" s="51"/>
    </row>
    <row r="109" customFormat="false" ht="13.8" hidden="false" customHeight="false" outlineLevel="0" collapsed="false">
      <c r="A109" s="195"/>
      <c r="B109" s="196"/>
      <c r="C109" s="197"/>
      <c r="D109" s="198"/>
      <c r="E109" s="198"/>
      <c r="F109" s="1"/>
      <c r="G109" s="200"/>
      <c r="H109" s="201"/>
      <c r="I109" s="202"/>
      <c r="J109" s="203"/>
      <c r="K109" s="142"/>
      <c r="L109" s="204"/>
      <c r="M109" s="205"/>
      <c r="N109" s="51"/>
    </row>
    <row r="110" customFormat="false" ht="13.8" hidden="false" customHeight="false" outlineLevel="0" collapsed="false">
      <c r="A110" s="195"/>
      <c r="B110" s="196"/>
      <c r="C110" s="197"/>
      <c r="D110" s="198"/>
      <c r="E110" s="198"/>
      <c r="F110" s="1"/>
      <c r="G110" s="87"/>
      <c r="H110" s="201"/>
      <c r="I110" s="202"/>
      <c r="J110" s="203"/>
      <c r="K110" s="142"/>
      <c r="L110" s="204"/>
      <c r="M110" s="205"/>
      <c r="N110" s="51"/>
    </row>
    <row r="121" customFormat="false" ht="13.8" hidden="false" customHeight="false" outlineLevel="0" collapsed="false">
      <c r="B121" s="170" t="n">
        <f aca="false">'Контрольный лист'!F23</f>
        <v>48</v>
      </c>
    </row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1">
    <mergeCell ref="A1:A3"/>
    <mergeCell ref="B1:C3"/>
    <mergeCell ref="D1:F1"/>
    <mergeCell ref="G1:G3"/>
    <mergeCell ref="H1:I3"/>
    <mergeCell ref="J1:K3"/>
    <mergeCell ref="L1:L3"/>
    <mergeCell ref="M1:M3"/>
    <mergeCell ref="N1:N3"/>
    <mergeCell ref="D2:E2"/>
    <mergeCell ref="F2:F3"/>
  </mergeCells>
  <printOptions headings="false" gridLines="false" gridLinesSet="true" horizontalCentered="false" verticalCentered="false"/>
  <pageMargins left="0.434722222222222" right="0.288888888888889" top="0.7875" bottom="0.434027777777778" header="0.511805555555555" footer="0.267361111111111"/>
  <pageSetup paperSize="9" scale="91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>&amp;R&amp;"Times New Roman,Обычный"&amp;12СТР________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BL36"/>
  <sheetViews>
    <sheetView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E11" activeCellId="0" sqref="E11"/>
    </sheetView>
  </sheetViews>
  <sheetFormatPr defaultColWidth="10.25" defaultRowHeight="14.25" zeroHeight="false" outlineLevelRow="0" outlineLevelCol="0"/>
  <cols>
    <col collapsed="false" customWidth="true" hidden="false" outlineLevel="0" max="1" min="1" style="8" width="24.25"/>
    <col collapsed="false" customWidth="true" hidden="false" outlineLevel="0" max="2" min="2" style="8" width="13.75"/>
    <col collapsed="false" customWidth="true" hidden="false" outlineLevel="0" max="3" min="3" style="8" width="16.75"/>
    <col collapsed="false" customWidth="true" hidden="false" outlineLevel="0" max="4" min="4" style="8" width="7.75"/>
    <col collapsed="false" customWidth="true" hidden="false" outlineLevel="0" max="5" min="5" style="8" width="11.25"/>
    <col collapsed="false" customWidth="false" hidden="false" outlineLevel="0" max="63" min="6" style="8" width="10.27"/>
    <col collapsed="false" customWidth="false" hidden="false" outlineLevel="0" max="64" min="64" style="9" width="10.27"/>
  </cols>
  <sheetData>
    <row r="1" customFormat="false" ht="15.75" hidden="false" customHeight="true" outlineLevel="0" collapsed="false">
      <c r="A1" s="10" t="s">
        <v>23</v>
      </c>
      <c r="B1" s="10"/>
      <c r="C1" s="10"/>
      <c r="D1" s="10"/>
      <c r="E1" s="10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</row>
    <row r="2" customFormat="false" ht="25.7" hidden="false" customHeight="true" outlineLevel="0" collapsed="false">
      <c r="A2" s="12" t="s">
        <v>24</v>
      </c>
      <c r="B2" s="12"/>
      <c r="C2" s="12"/>
      <c r="D2" s="12"/>
      <c r="E2" s="12"/>
    </row>
    <row r="3" customFormat="false" ht="26.1" hidden="false" customHeight="true" outlineLevel="0" collapsed="false">
      <c r="A3" s="13" t="s">
        <v>25</v>
      </c>
      <c r="B3" s="13"/>
      <c r="C3" s="13"/>
      <c r="D3" s="13"/>
      <c r="E3" s="13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</row>
    <row r="4" customFormat="false" ht="14.25" hidden="false" customHeight="false" outlineLevel="0" collapsed="false">
      <c r="A4" s="14" t="str">
        <f aca="false">Обложка!D8</f>
        <v>01.01.2022 — 31.01.2022</v>
      </c>
      <c r="B4" s="14"/>
      <c r="C4" s="13"/>
      <c r="D4" s="13"/>
      <c r="E4" s="13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</row>
    <row r="5" customFormat="false" ht="21.2" hidden="false" customHeight="true" outlineLevel="0" collapsed="false">
      <c r="A5" s="13" t="s">
        <v>26</v>
      </c>
      <c r="B5" s="13"/>
      <c r="C5" s="13"/>
      <c r="D5" s="13"/>
      <c r="E5" s="13" t="str">
        <f aca="false">Обложка!B4</f>
        <v>250\21-ТП ОТ 23.06.21г</v>
      </c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</row>
    <row r="6" customFormat="false" ht="38.1" hidden="false" customHeight="true" outlineLevel="0" collapsed="false">
      <c r="A6" s="13" t="s">
        <v>27</v>
      </c>
      <c r="B6" s="13"/>
      <c r="C6" s="13"/>
      <c r="D6" s="13"/>
      <c r="E6" s="13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</row>
    <row r="7" customFormat="false" ht="14.25" hidden="false" customHeight="false" outlineLevel="0" collapsed="false">
      <c r="A7" s="15" t="s">
        <v>28</v>
      </c>
      <c r="B7" s="15"/>
      <c r="C7" s="15"/>
      <c r="D7" s="15"/>
      <c r="E7" s="15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7"/>
    </row>
    <row r="8" customFormat="false" ht="14.25" hidden="false" customHeight="false" outlineLevel="0" collapsed="false">
      <c r="A8" s="18" t="s">
        <v>29</v>
      </c>
      <c r="B8" s="18"/>
      <c r="C8" s="18"/>
      <c r="D8" s="19" t="s">
        <v>30</v>
      </c>
      <c r="E8" s="15" t="n">
        <v>5300</v>
      </c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</row>
    <row r="9" customFormat="false" ht="14.25" hidden="false" customHeight="false" outlineLevel="0" collapsed="false">
      <c r="A9" s="18" t="s">
        <v>31</v>
      </c>
      <c r="B9" s="18"/>
      <c r="C9" s="18"/>
      <c r="D9" s="15" t="s">
        <v>32</v>
      </c>
      <c r="E9" s="15" t="n">
        <f aca="false">E14</f>
        <v>112</v>
      </c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</row>
    <row r="10" customFormat="false" ht="14.25" hidden="false" customHeight="false" outlineLevel="0" collapsed="false">
      <c r="A10" s="15" t="s">
        <v>33</v>
      </c>
      <c r="B10" s="15"/>
      <c r="C10" s="15"/>
      <c r="D10" s="15"/>
      <c r="E10" s="15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7"/>
    </row>
    <row r="11" customFormat="false" ht="14.25" hidden="false" customHeight="false" outlineLevel="0" collapsed="false">
      <c r="A11" s="18" t="s">
        <v>34</v>
      </c>
      <c r="B11" s="18"/>
      <c r="C11" s="18"/>
      <c r="D11" s="19" t="s">
        <v>30</v>
      </c>
      <c r="E11" s="15" t="n">
        <v>40000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</row>
    <row r="12" customFormat="false" ht="14.25" hidden="false" customHeight="false" outlineLevel="0" collapsed="false">
      <c r="A12" s="18" t="s">
        <v>31</v>
      </c>
      <c r="B12" s="18"/>
      <c r="C12" s="18"/>
      <c r="D12" s="15" t="s">
        <v>32</v>
      </c>
      <c r="E12" s="15" t="n">
        <f aca="false">E15</f>
        <v>180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</row>
    <row r="13" customFormat="false" ht="14.25" hidden="false" customHeight="false" outlineLevel="0" collapsed="false">
      <c r="A13" s="15" t="s">
        <v>35</v>
      </c>
      <c r="B13" s="15"/>
      <c r="C13" s="15"/>
      <c r="D13" s="15"/>
      <c r="E13" s="15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7"/>
    </row>
    <row r="14" customFormat="false" ht="23.65" hidden="false" customHeight="true" outlineLevel="0" collapsed="false">
      <c r="A14" s="20" t="str">
        <f aca="false">'Контрольный лист'!A21</f>
        <v>Итого средств учета от грызунов в помещениях</v>
      </c>
      <c r="B14" s="20" t="str">
        <f aca="false">'Контрольный лист'!B21</f>
        <v>3 контур защиты</v>
      </c>
      <c r="C14" s="20" t="str">
        <f aca="false">'Контрольный лист'!C21</f>
        <v>киу</v>
      </c>
      <c r="D14" s="15" t="s">
        <v>32</v>
      </c>
      <c r="E14" s="21" t="n">
        <f aca="false">'Контрольный лист'!F21</f>
        <v>112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</row>
    <row r="15" customFormat="false" ht="23.65" hidden="false" customHeight="true" outlineLevel="0" collapsed="false">
      <c r="A15" s="20" t="str">
        <f aca="false">'Контрольный лист'!A22</f>
        <v>Итого средств учета от грызунов по периметру зданий</v>
      </c>
      <c r="B15" s="20" t="str">
        <f aca="false">'Контрольный лист'!B22</f>
        <v>2 контур защиты</v>
      </c>
      <c r="C15" s="20" t="str">
        <f aca="false">'Контрольный лист'!C22</f>
        <v>киу</v>
      </c>
      <c r="D15" s="15" t="s">
        <v>32</v>
      </c>
      <c r="E15" s="21" t="n">
        <f aca="false">'Контрольный лист'!F22</f>
        <v>180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</row>
    <row r="16" customFormat="false" ht="24.4" hidden="false" customHeight="true" outlineLevel="0" collapsed="false">
      <c r="A16" s="20" t="str">
        <f aca="false">'Контрольный лист'!A23</f>
        <v>Итого средств учета летающих насекомых в помещениях</v>
      </c>
      <c r="B16" s="20" t="str">
        <f aca="false">'Контрольный лист'!B23</f>
        <v>3 контур защиты</v>
      </c>
      <c r="C16" s="20" t="str">
        <f aca="false">'Контрольный лист'!C23</f>
        <v>ИЛ</v>
      </c>
      <c r="D16" s="15" t="s">
        <v>32</v>
      </c>
      <c r="E16" s="21" t="n">
        <f aca="false">'Контрольный лист'!F23</f>
        <v>48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</row>
    <row r="17" customFormat="false" ht="15.75" hidden="false" customHeight="true" outlineLevel="0" collapsed="false">
      <c r="A17" s="22" t="s">
        <v>36</v>
      </c>
      <c r="B17" s="22"/>
      <c r="C17" s="22"/>
      <c r="D17" s="22"/>
      <c r="E17" s="22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</row>
    <row r="18" s="26" customFormat="true" ht="38.1" hidden="false" customHeight="true" outlineLevel="0" collapsed="false">
      <c r="A18" s="23" t="s">
        <v>37</v>
      </c>
      <c r="B18" s="23" t="s">
        <v>38</v>
      </c>
      <c r="C18" s="23" t="s">
        <v>39</v>
      </c>
      <c r="D18" s="24" t="s">
        <v>40</v>
      </c>
      <c r="E18" s="24" t="n">
        <v>1.6</v>
      </c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</row>
    <row r="19" s="26" customFormat="true" ht="31.9" hidden="false" customHeight="true" outlineLevel="0" collapsed="false">
      <c r="A19" s="27" t="s">
        <v>41</v>
      </c>
      <c r="B19" s="23" t="s">
        <v>42</v>
      </c>
      <c r="C19" s="23" t="s">
        <v>43</v>
      </c>
      <c r="D19" s="24" t="s">
        <v>40</v>
      </c>
      <c r="E19" s="24" t="n">
        <v>0.3</v>
      </c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</row>
    <row r="20" customFormat="false" ht="15.75" hidden="false" customHeight="true" outlineLevel="0" collapsed="false">
      <c r="A20" s="28" t="s">
        <v>44</v>
      </c>
      <c r="B20" s="28"/>
      <c r="C20" s="28"/>
      <c r="D20" s="28" t="n">
        <f aca="false">SUM(D14:D16)</f>
        <v>0</v>
      </c>
      <c r="E20" s="28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7"/>
    </row>
    <row r="21" customFormat="false" ht="14.25" hidden="false" customHeight="false" outlineLevel="0" collapsed="false">
      <c r="A21" s="18" t="s">
        <v>29</v>
      </c>
      <c r="B21" s="18"/>
      <c r="C21" s="18"/>
      <c r="D21" s="19" t="s">
        <v>30</v>
      </c>
      <c r="E21" s="15" t="n">
        <v>5300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</row>
    <row r="22" customFormat="false" ht="14.25" hidden="false" customHeight="false" outlineLevel="0" collapsed="false">
      <c r="A22" s="18" t="s">
        <v>45</v>
      </c>
      <c r="B22" s="18"/>
      <c r="C22" s="18"/>
      <c r="D22" s="15" t="s">
        <v>30</v>
      </c>
      <c r="E22" s="15" t="s">
        <v>11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</row>
    <row r="23" customFormat="false" ht="14.25" hidden="false" customHeight="false" outlineLevel="0" collapsed="false">
      <c r="A23" s="29" t="s">
        <v>46</v>
      </c>
      <c r="B23" s="30"/>
      <c r="C23" s="31"/>
      <c r="D23" s="32" t="s">
        <v>32</v>
      </c>
      <c r="E23" s="15" t="n">
        <v>36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</row>
    <row r="24" customFormat="false" ht="14.25" hidden="false" customHeight="false" outlineLevel="0" collapsed="false">
      <c r="A24" s="15" t="s">
        <v>35</v>
      </c>
      <c r="B24" s="15"/>
      <c r="C24" s="15"/>
      <c r="D24" s="15" t="n">
        <f aca="false">SUM(D14:D16)</f>
        <v>0</v>
      </c>
      <c r="E24" s="15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7"/>
    </row>
    <row r="25" customFormat="false" ht="15.75" hidden="false" customHeight="true" outlineLevel="0" collapsed="false">
      <c r="A25" s="33" t="s">
        <v>47</v>
      </c>
      <c r="B25" s="33"/>
      <c r="C25" s="33"/>
      <c r="D25" s="15" t="s">
        <v>32</v>
      </c>
      <c r="E25" s="15" t="n">
        <v>36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</row>
    <row r="26" customFormat="false" ht="15.75" hidden="false" customHeight="true" outlineLevel="0" collapsed="false">
      <c r="A26" s="22" t="s">
        <v>36</v>
      </c>
      <c r="B26" s="22"/>
      <c r="C26" s="22"/>
      <c r="D26" s="22"/>
      <c r="E26" s="22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7"/>
    </row>
    <row r="27" customFormat="false" ht="51.2" hidden="false" customHeight="true" outlineLevel="0" collapsed="false">
      <c r="A27" s="34" t="s">
        <v>48</v>
      </c>
      <c r="B27" s="23" t="s">
        <v>49</v>
      </c>
      <c r="C27" s="23" t="s">
        <v>50</v>
      </c>
      <c r="D27" s="24" t="s">
        <v>40</v>
      </c>
      <c r="E27" s="24" t="n">
        <v>0.3</v>
      </c>
      <c r="F27" s="25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</row>
    <row r="28" customFormat="false" ht="44.45" hidden="false" customHeight="true" outlineLevel="0" collapsed="false">
      <c r="A28" s="35" t="s">
        <v>51</v>
      </c>
      <c r="B28" s="36" t="s">
        <v>52</v>
      </c>
      <c r="C28" s="37" t="s">
        <v>53</v>
      </c>
      <c r="D28" s="38" t="s">
        <v>40</v>
      </c>
      <c r="E28" s="39" t="n">
        <v>1</v>
      </c>
      <c r="F28" s="9"/>
      <c r="G28" s="9"/>
      <c r="H28" s="9"/>
      <c r="I28" s="9"/>
    </row>
    <row r="29" customFormat="false" ht="15.75" hidden="false" customHeight="true" outlineLevel="0" collapsed="false">
      <c r="A29" s="12"/>
      <c r="B29" s="12"/>
      <c r="C29" s="40"/>
      <c r="D29" s="11"/>
      <c r="F29" s="9"/>
      <c r="G29" s="9"/>
      <c r="H29" s="9"/>
      <c r="I29" s="9"/>
    </row>
    <row r="30" customFormat="false" ht="14.25" hidden="false" customHeight="false" outlineLevel="0" collapsed="false">
      <c r="A30" s="5" t="s">
        <v>17</v>
      </c>
      <c r="B30" s="9"/>
      <c r="C30" s="9"/>
      <c r="D30" s="9"/>
      <c r="F30" s="9"/>
      <c r="G30" s="9"/>
      <c r="H30" s="9"/>
      <c r="I30" s="9"/>
    </row>
    <row r="31" customFormat="false" ht="39.4" hidden="false" customHeight="true" outlineLevel="0" collapsed="false">
      <c r="A31" s="41" t="s">
        <v>18</v>
      </c>
      <c r="B31" s="6"/>
      <c r="C31" s="2" t="s">
        <v>19</v>
      </c>
    </row>
    <row r="32" customFormat="false" ht="14.25" hidden="false" customHeight="false" outlineLevel="0" collapsed="false">
      <c r="A32" s="41"/>
      <c r="B32" s="42"/>
      <c r="C32" s="2"/>
    </row>
    <row r="33" customFormat="false" ht="14.25" hidden="false" customHeight="true" outlineLevel="0" collapsed="false">
      <c r="A33" s="6"/>
      <c r="B33" s="6"/>
    </row>
    <row r="34" customFormat="false" ht="14.25" hidden="false" customHeight="true" outlineLevel="0" collapsed="false">
      <c r="A34" s="6"/>
      <c r="B34" s="6"/>
    </row>
    <row r="35" customFormat="false" ht="14.25" hidden="false" customHeight="true" outlineLevel="0" collapsed="false">
      <c r="A35" s="5" t="s">
        <v>20</v>
      </c>
      <c r="B35" s="6"/>
    </row>
    <row r="36" customFormat="false" ht="14.25" hidden="false" customHeight="true" outlineLevel="0" collapsed="false">
      <c r="A36" s="41" t="s">
        <v>21</v>
      </c>
      <c r="B36" s="6"/>
      <c r="C36" s="2" t="s">
        <v>22</v>
      </c>
    </row>
  </sheetData>
  <mergeCells count="21">
    <mergeCell ref="A1:E1"/>
    <mergeCell ref="A2:E2"/>
    <mergeCell ref="A3:E3"/>
    <mergeCell ref="A4:B4"/>
    <mergeCell ref="A5:D5"/>
    <mergeCell ref="A6:E6"/>
    <mergeCell ref="A7:E7"/>
    <mergeCell ref="A8:C8"/>
    <mergeCell ref="A9:C9"/>
    <mergeCell ref="A10:E10"/>
    <mergeCell ref="A11:C11"/>
    <mergeCell ref="A12:C12"/>
    <mergeCell ref="A13:E13"/>
    <mergeCell ref="A17:E17"/>
    <mergeCell ref="A20:E20"/>
    <mergeCell ref="A21:C21"/>
    <mergeCell ref="A22:C22"/>
    <mergeCell ref="A24:E24"/>
    <mergeCell ref="A25:C25"/>
    <mergeCell ref="A26:E26"/>
    <mergeCell ref="A29:B29"/>
  </mergeCells>
  <printOptions headings="false" gridLines="false" gridLinesSet="true" horizontalCentered="false" verticalCentered="false"/>
  <pageMargins left="0.7875" right="0.39375" top="0.39375" bottom="0.196527777777778" header="0.511805555555555" footer="0.511805555555555"/>
  <pageSetup paperSize="77" scale="105" fitToWidth="1" fitToHeight="1" pageOrder="overThenDown" orientation="landscape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N39"/>
  <sheetViews>
    <sheetView showFormulas="false" showGridLines="true" showRowColHeaders="true" showZeros="true" rightToLeft="false" tabSelected="false" showOutlineSymbols="true" defaultGridColor="true" view="normal" topLeftCell="A13" colorId="64" zoomScale="90" zoomScaleNormal="90" zoomScalePageLayoutView="100" workbookViewId="0">
      <selection pane="topLeft" activeCell="A32" activeCellId="0" sqref="A32"/>
    </sheetView>
  </sheetViews>
  <sheetFormatPr defaultColWidth="10.25" defaultRowHeight="14.25" zeroHeight="false" outlineLevelRow="0" outlineLevelCol="0"/>
  <cols>
    <col collapsed="false" customWidth="true" hidden="false" outlineLevel="0" max="1" min="1" style="0" width="25.75"/>
    <col collapsed="false" customWidth="true" hidden="false" outlineLevel="0" max="2" min="2" style="0" width="12.87"/>
    <col collapsed="false" customWidth="true" hidden="false" outlineLevel="0" max="3" min="3" style="0" width="17.25"/>
  </cols>
  <sheetData>
    <row r="1" customFormat="false" ht="19.5" hidden="false" customHeight="false" outlineLevel="0" collapsed="false">
      <c r="A1" s="43" t="s">
        <v>54</v>
      </c>
      <c r="B1" s="43"/>
      <c r="C1" s="43"/>
      <c r="D1" s="43"/>
      <c r="E1" s="43"/>
      <c r="F1" s="6"/>
    </row>
    <row r="2" customFormat="false" ht="19.5" hidden="false" customHeight="false" outlineLevel="0" collapsed="false">
      <c r="A2" s="43" t="s">
        <v>55</v>
      </c>
      <c r="B2" s="43"/>
      <c r="C2" s="43"/>
      <c r="D2" s="43"/>
      <c r="E2" s="43"/>
      <c r="F2" s="6"/>
    </row>
    <row r="3" customFormat="false" ht="15" hidden="false" customHeight="false" outlineLevel="0" collapsed="false">
      <c r="A3" s="44" t="str">
        <f aca="false">Обложка!D8</f>
        <v>01.01.2022 — 31.01.2022</v>
      </c>
      <c r="B3" s="44"/>
      <c r="C3" s="44"/>
      <c r="D3" s="44"/>
      <c r="E3" s="44"/>
      <c r="F3" s="6"/>
    </row>
    <row r="4" customFormat="false" ht="14.25" hidden="false" customHeight="false" outlineLevel="0" collapsed="false">
      <c r="A4" s="45"/>
      <c r="B4" s="45"/>
      <c r="C4" s="45"/>
      <c r="D4" s="45"/>
      <c r="E4" s="45"/>
      <c r="F4" s="6"/>
    </row>
    <row r="5" customFormat="false" ht="15" hidden="false" customHeight="false" outlineLevel="0" collapsed="false">
      <c r="A5" s="46" t="s">
        <v>56</v>
      </c>
      <c r="B5" s="47"/>
      <c r="C5" s="47"/>
      <c r="D5" s="6"/>
      <c r="E5" s="45"/>
      <c r="F5" s="6"/>
    </row>
    <row r="6" customFormat="false" ht="15" hidden="false" customHeight="false" outlineLevel="0" collapsed="false">
      <c r="A6" s="46" t="str">
        <f aca="false">Обложка!B15</f>
        <v>ОАО «Токаревская птицефабрика» филиал «Мясоптицекомбинат «Михайловский»</v>
      </c>
      <c r="B6" s="47"/>
      <c r="C6" s="47"/>
      <c r="D6" s="6"/>
      <c r="E6" s="45"/>
      <c r="F6" s="6"/>
    </row>
    <row r="7" customFormat="false" ht="15" hidden="false" customHeight="false" outlineLevel="0" collapsed="false">
      <c r="A7" s="46" t="s">
        <v>57</v>
      </c>
      <c r="B7" s="47"/>
      <c r="C7" s="47"/>
      <c r="D7" s="6"/>
      <c r="E7" s="45"/>
      <c r="F7" s="6"/>
    </row>
    <row r="8" customFormat="false" ht="15" hidden="false" customHeight="false" outlineLevel="0" collapsed="false">
      <c r="A8" s="46" t="str">
        <f aca="false">Обложка!B16</f>
        <v>41000, Саратовская область, Татищевский район, р.п. Татищево</v>
      </c>
      <c r="B8" s="47"/>
      <c r="C8" s="47"/>
      <c r="D8" s="6"/>
      <c r="E8" s="45"/>
      <c r="F8" s="6"/>
    </row>
    <row r="9" customFormat="false" ht="15" hidden="false" customHeight="false" outlineLevel="0" collapsed="false">
      <c r="A9" s="46" t="s">
        <v>58</v>
      </c>
      <c r="B9" s="47"/>
      <c r="C9" s="47"/>
      <c r="D9" s="6"/>
      <c r="E9" s="45"/>
      <c r="F9" s="6"/>
    </row>
    <row r="10" customFormat="false" ht="13.8" hidden="false" customHeight="false" outlineLevel="0" collapsed="false">
      <c r="A10" s="46" t="s">
        <v>59</v>
      </c>
      <c r="B10" s="47"/>
      <c r="C10" s="47"/>
      <c r="D10" s="6"/>
      <c r="E10" s="45"/>
      <c r="F10" s="6"/>
    </row>
    <row r="11" customFormat="false" ht="13.8" hidden="false" customHeight="false" outlineLevel="0" collapsed="false">
      <c r="A11" s="48" t="s">
        <v>60</v>
      </c>
      <c r="B11" s="47"/>
      <c r="C11" s="47"/>
      <c r="D11" s="6"/>
      <c r="E11" s="45"/>
      <c r="F11" s="6"/>
    </row>
    <row r="12" customFormat="false" ht="15" hidden="false" customHeight="false" outlineLevel="0" collapsed="false">
      <c r="A12" s="46" t="s">
        <v>61</v>
      </c>
      <c r="B12" s="47"/>
      <c r="C12" s="47"/>
      <c r="D12" s="6"/>
      <c r="E12" s="45"/>
      <c r="F12" s="6"/>
    </row>
    <row r="13" customFormat="false" ht="15" hidden="false" customHeight="false" outlineLevel="0" collapsed="false">
      <c r="A13" s="46" t="s">
        <v>62</v>
      </c>
      <c r="B13" s="47"/>
      <c r="C13" s="47"/>
      <c r="D13" s="6"/>
      <c r="E13" s="45"/>
      <c r="F13" s="6"/>
    </row>
    <row r="14" customFormat="false" ht="15" hidden="false" customHeight="false" outlineLevel="0" collapsed="false">
      <c r="A14" s="49" t="s">
        <v>63</v>
      </c>
      <c r="B14" s="50"/>
      <c r="C14" s="50"/>
      <c r="E14" s="51"/>
    </row>
    <row r="15" customFormat="false" ht="15" hidden="false" customHeight="false" outlineLevel="0" collapsed="false">
      <c r="A15" s="52" t="s">
        <v>64</v>
      </c>
      <c r="B15" s="52"/>
      <c r="C15" s="52"/>
      <c r="D15" s="52"/>
      <c r="E15" s="52"/>
    </row>
    <row r="16" customFormat="false" ht="42.75" hidden="false" customHeight="false" outlineLevel="0" collapsed="false">
      <c r="A16" s="53" t="s">
        <v>65</v>
      </c>
      <c r="B16" s="54" t="n">
        <f aca="false">'Контрольный лист'!F21</f>
        <v>112</v>
      </c>
      <c r="C16" s="54"/>
      <c r="D16" s="54" t="s">
        <v>32</v>
      </c>
      <c r="E16" s="54"/>
    </row>
    <row r="17" customFormat="false" ht="45.55" hidden="false" customHeight="true" outlineLevel="0" collapsed="false">
      <c r="A17" s="53" t="s">
        <v>66</v>
      </c>
      <c r="B17" s="54" t="n">
        <f aca="false">'Контрольный лист'!F22</f>
        <v>180</v>
      </c>
      <c r="C17" s="54"/>
      <c r="D17" s="54" t="s">
        <v>32</v>
      </c>
      <c r="E17" s="54"/>
    </row>
    <row r="18" customFormat="false" ht="14.25" hidden="false" customHeight="false" outlineLevel="0" collapsed="false">
      <c r="A18" s="53" t="s">
        <v>67</v>
      </c>
      <c r="B18" s="54" t="n">
        <f aca="false">B16+B17</f>
        <v>292</v>
      </c>
      <c r="C18" s="54"/>
      <c r="D18" s="55" t="s">
        <v>32</v>
      </c>
      <c r="E18" s="55"/>
    </row>
    <row r="19" customFormat="false" ht="40.9" hidden="false" customHeight="true" outlineLevel="0" collapsed="false">
      <c r="A19" s="56" t="s">
        <v>68</v>
      </c>
      <c r="B19" s="38" t="s">
        <v>37</v>
      </c>
      <c r="C19" s="38" t="s">
        <v>38</v>
      </c>
      <c r="D19" s="38" t="s">
        <v>39</v>
      </c>
      <c r="E19" s="38"/>
    </row>
    <row r="20" customFormat="false" ht="22.9" hidden="false" customHeight="true" outlineLevel="0" collapsed="false">
      <c r="A20" s="56"/>
      <c r="B20" s="57" t="s">
        <v>41</v>
      </c>
      <c r="C20" s="38" t="s">
        <v>42</v>
      </c>
      <c r="D20" s="38" t="s">
        <v>43</v>
      </c>
      <c r="E20" s="38"/>
    </row>
    <row r="21" customFormat="false" ht="17.1" hidden="false" customHeight="true" outlineLevel="0" collapsed="false">
      <c r="A21" s="58" t="s">
        <v>69</v>
      </c>
      <c r="B21" s="58"/>
      <c r="C21" s="58"/>
      <c r="D21" s="58"/>
      <c r="E21" s="58"/>
    </row>
    <row r="22" customFormat="false" ht="14.5" hidden="false" customHeight="false" outlineLevel="0" collapsed="false">
      <c r="A22" s="53" t="s">
        <v>70</v>
      </c>
      <c r="B22" s="54" t="n">
        <f aca="false">'Контрольный лист'!F23</f>
        <v>48</v>
      </c>
      <c r="C22" s="54"/>
      <c r="D22" s="54" t="s">
        <v>32</v>
      </c>
      <c r="E22" s="54"/>
    </row>
    <row r="23" customFormat="false" ht="27" hidden="false" customHeight="false" outlineLevel="0" collapsed="false">
      <c r="A23" s="53" t="s">
        <v>71</v>
      </c>
      <c r="B23" s="54" t="n">
        <f aca="false">'Контрольный лист'!F24</f>
        <v>15</v>
      </c>
      <c r="C23" s="54"/>
      <c r="D23" s="54" t="s">
        <v>32</v>
      </c>
      <c r="E23" s="54"/>
    </row>
    <row r="24" customFormat="false" ht="28.35" hidden="false" customHeight="true" outlineLevel="0" collapsed="false">
      <c r="A24" s="59" t="s">
        <v>72</v>
      </c>
      <c r="B24" s="59"/>
      <c r="C24" s="59"/>
      <c r="D24" s="59"/>
      <c r="E24" s="59"/>
    </row>
    <row r="25" customFormat="false" ht="15.75" hidden="false" customHeight="true" outlineLevel="0" collapsed="false">
      <c r="A25" s="59" t="s">
        <v>73</v>
      </c>
      <c r="B25" s="59"/>
      <c r="C25" s="59"/>
      <c r="D25" s="59"/>
      <c r="E25" s="59"/>
    </row>
    <row r="26" customFormat="false" ht="14.25" hidden="false" customHeight="false" outlineLevel="0" collapsed="false">
      <c r="A26" s="59"/>
      <c r="B26" s="59"/>
      <c r="C26" s="59"/>
      <c r="D26" s="59"/>
      <c r="E26" s="59"/>
    </row>
    <row r="27" customFormat="false" ht="13.8" hidden="false" customHeight="false" outlineLevel="0" collapsed="false">
      <c r="A27" s="59"/>
      <c r="B27" s="59"/>
      <c r="C27" s="59"/>
      <c r="D27" s="59"/>
      <c r="E27" s="59"/>
    </row>
    <row r="28" customFormat="false" ht="13.8" hidden="false" customHeight="true" outlineLevel="0" collapsed="false">
      <c r="A28" s="60" t="s">
        <v>74</v>
      </c>
      <c r="B28" s="60"/>
      <c r="C28" s="61"/>
      <c r="D28" s="61"/>
      <c r="E28" s="61"/>
      <c r="F28" s="61"/>
      <c r="G28" s="62"/>
      <c r="H28" s="62"/>
      <c r="I28" s="63"/>
      <c r="J28" s="63"/>
      <c r="K28" s="63"/>
      <c r="L28" s="61"/>
      <c r="M28" s="61"/>
      <c r="N28" s="64"/>
    </row>
    <row r="29" customFormat="false" ht="13.8" hidden="false" customHeight="true" outlineLevel="0" collapsed="false">
      <c r="A29" s="65" t="s">
        <v>75</v>
      </c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</row>
    <row r="30" customFormat="false" ht="17" hidden="false" customHeight="true" outlineLevel="0" collapsed="false">
      <c r="A30" s="65" t="s">
        <v>76</v>
      </c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</row>
    <row r="31" customFormat="false" ht="13.8" hidden="false" customHeight="false" outlineLevel="0" collapsed="false">
      <c r="A31" s="66" t="s">
        <v>77</v>
      </c>
    </row>
    <row r="32" customFormat="false" ht="13.8" hidden="false" customHeight="false" outlineLevel="0" collapsed="false">
      <c r="A32" s="66"/>
    </row>
    <row r="33" customFormat="false" ht="15" hidden="false" customHeight="false" outlineLevel="0" collapsed="false">
      <c r="A33" s="5" t="s">
        <v>17</v>
      </c>
      <c r="B33" s="6"/>
      <c r="E33" s="50"/>
      <c r="F33" s="50"/>
    </row>
    <row r="34" customFormat="false" ht="27.75" hidden="false" customHeight="true" outlineLevel="0" collapsed="false">
      <c r="A34" s="7" t="s">
        <v>18</v>
      </c>
      <c r="B34" s="7"/>
      <c r="C34" s="2" t="s">
        <v>19</v>
      </c>
    </row>
    <row r="35" customFormat="false" ht="14.25" hidden="false" customHeight="false" outlineLevel="0" collapsed="false">
      <c r="A35" s="6"/>
      <c r="B35" s="6"/>
    </row>
    <row r="36" customFormat="false" ht="14.25" hidden="false" customHeight="false" outlineLevel="0" collapsed="false">
      <c r="A36" s="6" t="s">
        <v>78</v>
      </c>
      <c r="B36" s="6"/>
      <c r="C36" s="0" t="s">
        <v>79</v>
      </c>
    </row>
    <row r="37" customFormat="false" ht="14.25" hidden="false" customHeight="false" outlineLevel="0" collapsed="false">
      <c r="A37" s="6"/>
      <c r="B37" s="6"/>
    </row>
    <row r="38" customFormat="false" ht="14.25" hidden="false" customHeight="false" outlineLevel="0" collapsed="false">
      <c r="A38" s="5" t="s">
        <v>20</v>
      </c>
      <c r="B38" s="6"/>
      <c r="G38" s="67"/>
    </row>
    <row r="39" customFormat="false" ht="14.25" hidden="false" customHeight="false" outlineLevel="0" collapsed="false">
      <c r="A39" s="41" t="s">
        <v>21</v>
      </c>
      <c r="B39" s="6"/>
      <c r="C39" s="2" t="s">
        <v>22</v>
      </c>
      <c r="G39" s="67"/>
    </row>
  </sheetData>
  <mergeCells count="24">
    <mergeCell ref="A1:E1"/>
    <mergeCell ref="A2:E2"/>
    <mergeCell ref="A3:E3"/>
    <mergeCell ref="A15:E15"/>
    <mergeCell ref="B16:C16"/>
    <mergeCell ref="D16:E16"/>
    <mergeCell ref="B17:C17"/>
    <mergeCell ref="D17:E17"/>
    <mergeCell ref="B18:C18"/>
    <mergeCell ref="D18:E18"/>
    <mergeCell ref="A19:A20"/>
    <mergeCell ref="D19:E19"/>
    <mergeCell ref="D20:E20"/>
    <mergeCell ref="A21:E21"/>
    <mergeCell ref="B22:C22"/>
    <mergeCell ref="D22:E22"/>
    <mergeCell ref="B23:C23"/>
    <mergeCell ref="D23:E23"/>
    <mergeCell ref="A24:E24"/>
    <mergeCell ref="A25:E26"/>
    <mergeCell ref="A28:B28"/>
    <mergeCell ref="A29:N29"/>
    <mergeCell ref="A30:N30"/>
    <mergeCell ref="A34:B34"/>
  </mergeCells>
  <printOptions headings="false" gridLines="false" gridLinesSet="true" horizontalCentered="false" verticalCentered="false"/>
  <pageMargins left="0.7875" right="0.7875" top="0.361805555555556" bottom="0.424305555555556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N1048576"/>
  <sheetViews>
    <sheetView showFormulas="false" showGridLines="true" showRowColHeaders="true" showZeros="true" rightToLeft="false" tabSelected="false" showOutlineSymbols="true" defaultGridColor="true" view="normal" topLeftCell="A12" colorId="64" zoomScale="90" zoomScaleNormal="90" zoomScalePageLayoutView="100" workbookViewId="0">
      <selection pane="topLeft" activeCell="B20" activeCellId="0" sqref="B20"/>
    </sheetView>
  </sheetViews>
  <sheetFormatPr defaultColWidth="10.25" defaultRowHeight="13.8" zeroHeight="false" outlineLevelRow="0" outlineLevelCol="0"/>
  <cols>
    <col collapsed="false" customWidth="true" hidden="false" outlineLevel="0" max="1" min="1" style="68" width="5.24"/>
    <col collapsed="false" customWidth="true" hidden="false" outlineLevel="0" max="2" min="2" style="69" width="19.51"/>
    <col collapsed="false" customWidth="true" hidden="false" outlineLevel="0" max="3" min="3" style="69" width="13.99"/>
    <col collapsed="false" customWidth="true" hidden="true" outlineLevel="0" max="5" min="4" style="69" width="8.88"/>
    <col collapsed="false" customWidth="true" hidden="false" outlineLevel="0" max="6" min="6" style="69" width="5.33"/>
    <col collapsed="false" customWidth="true" hidden="false" outlineLevel="0" max="7" min="7" style="69" width="22.75"/>
    <col collapsed="false" customWidth="true" hidden="false" outlineLevel="0" max="8" min="8" style="69" width="20.75"/>
    <col collapsed="false" customWidth="true" hidden="false" outlineLevel="0" max="9" min="9" style="69" width="8.74"/>
    <col collapsed="false" customWidth="true" hidden="false" outlineLevel="0" max="11" min="10" style="0" width="8.74"/>
    <col collapsed="false" customWidth="true" hidden="false" outlineLevel="0" max="12" min="12" style="0" width="26.39"/>
    <col collapsed="false" customWidth="true" hidden="false" outlineLevel="0" max="257" min="13" style="0" width="8.74"/>
  </cols>
  <sheetData>
    <row r="1" customFormat="false" ht="15.95" hidden="false" customHeight="true" outlineLevel="0" collapsed="false">
      <c r="B1" s="70" t="s">
        <v>80</v>
      </c>
      <c r="C1" s="70"/>
      <c r="D1" s="70"/>
      <c r="E1" s="70"/>
      <c r="F1" s="70"/>
      <c r="G1" s="70"/>
      <c r="H1" s="70"/>
    </row>
    <row r="2" customFormat="false" ht="14" hidden="false" customHeight="false" outlineLevel="0" collapsed="false">
      <c r="A2" s="71"/>
      <c r="B2" s="71"/>
      <c r="C2" s="71"/>
      <c r="D2" s="71"/>
      <c r="E2" s="72"/>
      <c r="F2" s="72"/>
      <c r="G2" s="72" t="str">
        <f aca="false">Обложка!D8</f>
        <v>01.01.2022 — 31.01.2022</v>
      </c>
      <c r="H2" s="73"/>
    </row>
    <row r="3" customFormat="false" ht="15.95" hidden="false" customHeight="true" outlineLevel="0" collapsed="false">
      <c r="A3" s="74" t="s">
        <v>81</v>
      </c>
      <c r="B3" s="75" t="s">
        <v>82</v>
      </c>
      <c r="C3" s="75"/>
      <c r="D3" s="75"/>
      <c r="E3" s="75"/>
      <c r="F3" s="75"/>
      <c r="G3" s="75" t="s">
        <v>83</v>
      </c>
      <c r="H3" s="75" t="s">
        <v>44</v>
      </c>
    </row>
    <row r="4" customFormat="false" ht="13.8" hidden="false" customHeight="false" outlineLevel="0" collapsed="false">
      <c r="A4" s="76" t="s">
        <v>84</v>
      </c>
      <c r="B4" s="76"/>
      <c r="C4" s="76"/>
      <c r="D4" s="76"/>
      <c r="E4" s="76"/>
      <c r="F4" s="76"/>
      <c r="G4" s="76"/>
      <c r="H4" s="76"/>
    </row>
    <row r="5" customFormat="false" ht="15.95" hidden="false" customHeight="true" outlineLevel="0" collapsed="false">
      <c r="A5" s="74" t="s">
        <v>85</v>
      </c>
      <c r="B5" s="77" t="s">
        <v>86</v>
      </c>
      <c r="C5" s="77"/>
      <c r="D5" s="77"/>
      <c r="E5" s="77"/>
      <c r="F5" s="77"/>
      <c r="G5" s="75" t="n">
        <f aca="false">'Акт сдачи-приемки'!E8</f>
        <v>5300</v>
      </c>
      <c r="H5" s="75" t="n">
        <f aca="false">'Акт сдачи-приемки'!E21</f>
        <v>5300</v>
      </c>
    </row>
    <row r="6" customFormat="false" ht="15.95" hidden="false" customHeight="true" outlineLevel="0" collapsed="false">
      <c r="A6" s="76" t="s">
        <v>87</v>
      </c>
      <c r="B6" s="76"/>
      <c r="C6" s="76"/>
      <c r="D6" s="76"/>
      <c r="E6" s="76"/>
      <c r="F6" s="76"/>
      <c r="G6" s="76"/>
      <c r="H6" s="76"/>
    </row>
    <row r="7" customFormat="false" ht="15.95" hidden="false" customHeight="true" outlineLevel="0" collapsed="false">
      <c r="A7" s="74" t="s">
        <v>88</v>
      </c>
      <c r="B7" s="78" t="s">
        <v>89</v>
      </c>
      <c r="C7" s="78"/>
      <c r="D7" s="78"/>
      <c r="E7" s="78"/>
      <c r="F7" s="78"/>
      <c r="G7" s="75" t="n">
        <f aca="false">'Контрольный лист'!F21+'Контрольный лист'!F22</f>
        <v>292</v>
      </c>
      <c r="H7" s="75" t="n">
        <f aca="false">H15+H16</f>
        <v>63</v>
      </c>
      <c r="L7" s="79"/>
      <c r="M7" s="80"/>
    </row>
    <row r="8" customFormat="false" ht="15.95" hidden="false" customHeight="true" outlineLevel="0" collapsed="false">
      <c r="A8" s="74" t="s">
        <v>90</v>
      </c>
      <c r="B8" s="78" t="s">
        <v>91</v>
      </c>
      <c r="C8" s="78"/>
      <c r="D8" s="78"/>
      <c r="E8" s="78"/>
      <c r="F8" s="78"/>
      <c r="G8" s="75" t="n">
        <v>13</v>
      </c>
      <c r="H8" s="75" t="n">
        <v>0</v>
      </c>
      <c r="L8" s="79"/>
      <c r="M8" s="80"/>
    </row>
    <row r="9" customFormat="false" ht="30" hidden="false" customHeight="true" outlineLevel="0" collapsed="false">
      <c r="A9" s="74" t="s">
        <v>92</v>
      </c>
      <c r="B9" s="77" t="s">
        <v>93</v>
      </c>
      <c r="C9" s="77"/>
      <c r="D9" s="77"/>
      <c r="E9" s="77"/>
      <c r="F9" s="77"/>
      <c r="G9" s="81" t="n">
        <f aca="false">100-G8*100/G7</f>
        <v>95.5479452054795</v>
      </c>
      <c r="H9" s="81" t="n">
        <f aca="false">100-H8*100/H7</f>
        <v>100</v>
      </c>
      <c r="L9" s="79"/>
      <c r="M9" s="80"/>
    </row>
    <row r="10" customFormat="false" ht="13.8" hidden="false" customHeight="false" outlineLevel="0" collapsed="false">
      <c r="A10" s="76" t="s">
        <v>94</v>
      </c>
      <c r="B10" s="76"/>
      <c r="C10" s="76"/>
      <c r="D10" s="76"/>
      <c r="E10" s="76"/>
      <c r="F10" s="76"/>
      <c r="G10" s="76"/>
      <c r="H10" s="76"/>
      <c r="L10" s="79"/>
      <c r="M10" s="80"/>
    </row>
    <row r="11" customFormat="false" ht="87.2" hidden="false" customHeight="true" outlineLevel="0" collapsed="false">
      <c r="A11" s="74" t="s">
        <v>88</v>
      </c>
      <c r="B11" s="77" t="s">
        <v>95</v>
      </c>
      <c r="C11" s="77"/>
      <c r="D11" s="77"/>
      <c r="E11" s="77"/>
      <c r="F11" s="77"/>
      <c r="G11" s="77" t="s">
        <v>96</v>
      </c>
      <c r="H11" s="77" t="s">
        <v>97</v>
      </c>
    </row>
    <row r="12" customFormat="false" ht="96.6" hidden="false" customHeight="true" outlineLevel="0" collapsed="false">
      <c r="A12" s="74" t="s">
        <v>90</v>
      </c>
      <c r="B12" s="77" t="s">
        <v>98</v>
      </c>
      <c r="C12" s="77"/>
      <c r="D12" s="77"/>
      <c r="E12" s="77"/>
      <c r="F12" s="77"/>
      <c r="G12" s="77" t="s">
        <v>99</v>
      </c>
      <c r="H12" s="82" t="s">
        <v>100</v>
      </c>
    </row>
    <row r="13" customFormat="false" ht="28.35" hidden="false" customHeight="true" outlineLevel="0" collapsed="false">
      <c r="A13" s="74" t="s">
        <v>101</v>
      </c>
      <c r="B13" s="77" t="str">
        <f aca="false">'Контрольный лист'!A21</f>
        <v>Итого средств учета от грызунов в помещениях</v>
      </c>
      <c r="C13" s="77" t="str">
        <f aca="false">'Контрольный лист'!B21</f>
        <v>3 контур защиты</v>
      </c>
      <c r="D13" s="77"/>
      <c r="E13" s="77" t="e">
        <f aca="false">NA()</f>
        <v>#N/A</v>
      </c>
      <c r="F13" s="77" t="str">
        <f aca="false">'Контрольный лист'!C21</f>
        <v>киу</v>
      </c>
      <c r="G13" s="75" t="n">
        <f aca="false">'Контрольный лист'!F21</f>
        <v>112</v>
      </c>
      <c r="H13" s="75" t="s">
        <v>11</v>
      </c>
    </row>
    <row r="14" customFormat="false" ht="35.55" hidden="false" customHeight="true" outlineLevel="0" collapsed="false">
      <c r="A14" s="74" t="s">
        <v>102</v>
      </c>
      <c r="B14" s="77" t="str">
        <f aca="false">'Контрольный лист'!A22</f>
        <v>Итого средств учета от грызунов по периметру зданий</v>
      </c>
      <c r="C14" s="77" t="str">
        <f aca="false">'Контрольный лист'!B22</f>
        <v>2 контур защиты</v>
      </c>
      <c r="D14" s="77"/>
      <c r="E14" s="77" t="e">
        <f aca="false">NA()</f>
        <v>#N/A</v>
      </c>
      <c r="F14" s="77" t="str">
        <f aca="false">'Контрольный лист'!C22</f>
        <v>киу</v>
      </c>
      <c r="G14" s="75" t="n">
        <f aca="false">'Контрольный лист'!F22</f>
        <v>180</v>
      </c>
      <c r="H14" s="75" t="s">
        <v>11</v>
      </c>
    </row>
    <row r="15" customFormat="false" ht="34.5" hidden="false" customHeight="true" outlineLevel="0" collapsed="false">
      <c r="A15" s="74" t="s">
        <v>103</v>
      </c>
      <c r="B15" s="77" t="str">
        <f aca="false">'Контрольный лист'!A23</f>
        <v>Итого средств учета летающих насекомых в помещениях</v>
      </c>
      <c r="C15" s="77" t="str">
        <f aca="false">'Контрольный лист'!B23</f>
        <v>3 контур защиты</v>
      </c>
      <c r="D15" s="77"/>
      <c r="E15" s="77" t="e">
        <f aca="false">NA()</f>
        <v>#N/A</v>
      </c>
      <c r="F15" s="77" t="str">
        <f aca="false">'Контрольный лист'!C23</f>
        <v>ИЛ</v>
      </c>
      <c r="G15" s="75" t="s">
        <v>11</v>
      </c>
      <c r="H15" s="75" t="n">
        <f aca="false">'Контрольный лист'!F23</f>
        <v>48</v>
      </c>
    </row>
    <row r="16" customFormat="false" ht="34.5" hidden="false" customHeight="true" outlineLevel="0" collapsed="false">
      <c r="A16" s="74" t="s">
        <v>104</v>
      </c>
      <c r="B16" s="77" t="str">
        <f aca="false">'Контрольный лист'!A24</f>
        <v>Итого средств учета ползающих насекомых в помещениях</v>
      </c>
      <c r="C16" s="77" t="str">
        <f aca="false">'Контрольный лист'!B24</f>
        <v>3 контур защиты</v>
      </c>
      <c r="D16" s="77"/>
      <c r="E16" s="77"/>
      <c r="F16" s="77" t="str">
        <f aca="false">'Контрольный лист'!C24</f>
        <v>им</v>
      </c>
      <c r="G16" s="75" t="s">
        <v>11</v>
      </c>
      <c r="H16" s="75" t="n">
        <f aca="false">'Контрольный лист'!F24</f>
        <v>15</v>
      </c>
    </row>
    <row r="17" customFormat="false" ht="13.8" hidden="false" customHeight="false" outlineLevel="0" collapsed="false">
      <c r="A17" s="83" t="s">
        <v>105</v>
      </c>
      <c r="B17" s="83" t="n">
        <f aca="false">'Контрольный лист'!F23</f>
        <v>48</v>
      </c>
      <c r="C17" s="83"/>
      <c r="D17" s="83"/>
      <c r="E17" s="83"/>
      <c r="F17" s="83"/>
      <c r="G17" s="83"/>
      <c r="H17" s="83"/>
    </row>
    <row r="18" customFormat="false" ht="27.4" hidden="false" customHeight="true" outlineLevel="0" collapsed="false">
      <c r="A18" s="74" t="s">
        <v>106</v>
      </c>
      <c r="B18" s="77" t="s">
        <v>107</v>
      </c>
      <c r="C18" s="77"/>
      <c r="D18" s="77"/>
      <c r="E18" s="77"/>
      <c r="F18" s="77"/>
      <c r="G18" s="75" t="s">
        <v>108</v>
      </c>
      <c r="H18" s="75" t="s">
        <v>108</v>
      </c>
    </row>
    <row r="19" customFormat="false" ht="15.95" hidden="false" customHeight="true" outlineLevel="0" collapsed="false">
      <c r="A19" s="74" t="s">
        <v>109</v>
      </c>
      <c r="B19" s="77" t="s">
        <v>110</v>
      </c>
      <c r="C19" s="77"/>
      <c r="D19" s="77"/>
      <c r="E19" s="77"/>
      <c r="F19" s="77"/>
      <c r="G19" s="75"/>
      <c r="H19" s="75"/>
    </row>
    <row r="20" customFormat="false" ht="27.4" hidden="false" customHeight="true" outlineLevel="0" collapsed="false">
      <c r="A20" s="74" t="s">
        <v>111</v>
      </c>
      <c r="B20" s="77" t="s">
        <v>112</v>
      </c>
      <c r="C20" s="77"/>
      <c r="D20" s="77"/>
      <c r="E20" s="77"/>
      <c r="F20" s="77"/>
      <c r="G20" s="75"/>
      <c r="H20" s="75"/>
    </row>
    <row r="21" customFormat="false" ht="13.8" hidden="false" customHeight="false" outlineLevel="0" collapsed="false">
      <c r="A21" s="76" t="s">
        <v>113</v>
      </c>
      <c r="B21" s="76"/>
      <c r="C21" s="76"/>
      <c r="D21" s="76"/>
      <c r="E21" s="76"/>
      <c r="F21" s="76"/>
      <c r="G21" s="76"/>
      <c r="H21" s="76"/>
    </row>
    <row r="22" customFormat="false" ht="60.55" hidden="false" customHeight="true" outlineLevel="0" collapsed="false">
      <c r="A22" s="74" t="s">
        <v>114</v>
      </c>
      <c r="B22" s="75" t="s">
        <v>115</v>
      </c>
      <c r="C22" s="75"/>
      <c r="D22" s="75"/>
      <c r="E22" s="75"/>
      <c r="F22" s="75"/>
      <c r="G22" s="75"/>
      <c r="H22" s="75"/>
    </row>
    <row r="23" customFormat="false" ht="13.8" hidden="false" customHeight="false" outlineLevel="0" collapsed="false">
      <c r="B23" s="84"/>
      <c r="C23" s="84"/>
      <c r="D23" s="84"/>
      <c r="E23" s="84"/>
      <c r="F23" s="84"/>
      <c r="G23" s="85"/>
      <c r="H23" s="86"/>
    </row>
    <row r="24" customFormat="false" ht="13.8" hidden="false" customHeight="true" outlineLevel="0" collapsed="false">
      <c r="A24" s="60" t="s">
        <v>74</v>
      </c>
      <c r="B24" s="60"/>
      <c r="C24" s="61"/>
      <c r="D24" s="61"/>
      <c r="E24" s="61"/>
      <c r="F24" s="61"/>
      <c r="G24" s="62"/>
      <c r="H24" s="62"/>
      <c r="I24" s="63"/>
      <c r="J24" s="63"/>
      <c r="K24" s="63"/>
      <c r="L24" s="61"/>
      <c r="M24" s="61"/>
      <c r="N24" s="64"/>
    </row>
    <row r="25" customFormat="false" ht="14.95" hidden="false" customHeight="true" outlineLevel="0" collapsed="false">
      <c r="A25" s="65" t="s">
        <v>75</v>
      </c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</row>
    <row r="26" customFormat="false" ht="17" hidden="false" customHeight="true" outlineLevel="0" collapsed="false">
      <c r="A26" s="65" t="s">
        <v>116</v>
      </c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</row>
    <row r="27" customFormat="false" ht="13.8" hidden="false" customHeight="false" outlineLevel="0" collapsed="false">
      <c r="B27" s="25"/>
      <c r="C27" s="87"/>
      <c r="D27" s="87"/>
      <c r="E27" s="87"/>
      <c r="F27" s="87"/>
      <c r="G27" s="87"/>
      <c r="H27" s="9"/>
    </row>
    <row r="28" customFormat="false" ht="14.25" hidden="false" customHeight="true" outlineLevel="0" collapsed="false">
      <c r="A28" s="5" t="s">
        <v>17</v>
      </c>
      <c r="B28" s="6"/>
      <c r="C28" s="6"/>
      <c r="D28" s="6"/>
      <c r="E28" s="0"/>
      <c r="F28" s="0"/>
      <c r="G28" s="0"/>
      <c r="H28" s="0"/>
    </row>
    <row r="29" customFormat="false" ht="38.85" hidden="false" customHeight="true" outlineLevel="0" collapsed="false">
      <c r="A29" s="7" t="s">
        <v>18</v>
      </c>
      <c r="B29" s="7"/>
      <c r="C29" s="42"/>
      <c r="D29" s="42"/>
      <c r="E29" s="0"/>
      <c r="F29" s="0"/>
      <c r="G29" s="2" t="s">
        <v>19</v>
      </c>
      <c r="H29" s="0"/>
    </row>
    <row r="30" customFormat="false" ht="14.25" hidden="false" customHeight="true" outlineLevel="0" collapsed="false">
      <c r="A30" s="6"/>
      <c r="B30" s="6"/>
      <c r="C30" s="6"/>
      <c r="D30" s="6"/>
      <c r="E30" s="0"/>
      <c r="F30" s="0"/>
      <c r="G30" s="0"/>
      <c r="H30" s="0"/>
    </row>
    <row r="31" customFormat="false" ht="14.25" hidden="false" customHeight="true" outlineLevel="0" collapsed="false">
      <c r="A31" s="6"/>
      <c r="B31" s="6"/>
      <c r="C31" s="6"/>
      <c r="D31" s="6"/>
      <c r="E31" s="0"/>
      <c r="F31" s="0"/>
      <c r="G31" s="0"/>
      <c r="H31" s="0"/>
    </row>
    <row r="32" customFormat="false" ht="14.25" hidden="false" customHeight="true" outlineLevel="0" collapsed="false">
      <c r="A32" s="5" t="s">
        <v>20</v>
      </c>
      <c r="B32" s="6"/>
      <c r="C32" s="6"/>
      <c r="D32" s="6"/>
      <c r="E32" s="0"/>
      <c r="F32" s="0"/>
      <c r="G32" s="0"/>
      <c r="H32" s="0"/>
    </row>
    <row r="33" customFormat="false" ht="14.25" hidden="false" customHeight="true" outlineLevel="0" collapsed="false">
      <c r="A33" s="7" t="s">
        <v>21</v>
      </c>
      <c r="B33" s="7"/>
      <c r="C33" s="6"/>
      <c r="D33" s="6"/>
      <c r="E33" s="0"/>
      <c r="F33" s="0"/>
      <c r="G33" s="2" t="s">
        <v>22</v>
      </c>
      <c r="H33" s="0"/>
    </row>
    <row r="1048576" customFormat="false" ht="12.8" hidden="false" customHeight="false" outlineLevel="0" collapsed="false"/>
  </sheetData>
  <mergeCells count="25">
    <mergeCell ref="B1:H1"/>
    <mergeCell ref="A2:C2"/>
    <mergeCell ref="B3:F3"/>
    <mergeCell ref="A4:H4"/>
    <mergeCell ref="B5:F5"/>
    <mergeCell ref="A6:H6"/>
    <mergeCell ref="B7:F7"/>
    <mergeCell ref="B8:F8"/>
    <mergeCell ref="B9:F9"/>
    <mergeCell ref="A10:H10"/>
    <mergeCell ref="B11:F11"/>
    <mergeCell ref="B12:F12"/>
    <mergeCell ref="A17:H17"/>
    <mergeCell ref="B18:F18"/>
    <mergeCell ref="G18:G20"/>
    <mergeCell ref="H18:H20"/>
    <mergeCell ref="B19:F19"/>
    <mergeCell ref="B20:F20"/>
    <mergeCell ref="A21:H21"/>
    <mergeCell ref="B22:H22"/>
    <mergeCell ref="A24:B24"/>
    <mergeCell ref="A25:N25"/>
    <mergeCell ref="A26:N26"/>
    <mergeCell ref="A29:B29"/>
    <mergeCell ref="A33:B33"/>
  </mergeCells>
  <printOptions headings="false" gridLines="false" gridLinesSet="true" horizontalCentered="false" verticalCentered="false"/>
  <pageMargins left="0.59375" right="0.355555555555556" top="0.354166666666667" bottom="0.400694444444444" header="0.511805555555555" footer="0.511805555555555"/>
  <pageSetup paperSize="9" scale="76" fitToWidth="1" fitToHeight="1" pageOrder="overThenDown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BJ37"/>
  <sheetViews>
    <sheetView showFormulas="false" showGridLines="true" showRowColHeaders="true" showZeros="true" rightToLeft="false" tabSelected="false" showOutlineSymbols="true" defaultGridColor="true" view="normal" topLeftCell="A1" colorId="64" zoomScale="85" zoomScaleNormal="85" zoomScalePageLayoutView="100" workbookViewId="0">
      <selection pane="topLeft" activeCell="L23" activeCellId="0" sqref="L23"/>
    </sheetView>
  </sheetViews>
  <sheetFormatPr defaultColWidth="10.25" defaultRowHeight="14.25" zeroHeight="false" outlineLevelRow="0" outlineLevelCol="0"/>
  <cols>
    <col collapsed="false" customWidth="true" hidden="false" outlineLevel="0" max="1" min="1" style="25" width="27.26"/>
    <col collapsed="false" customWidth="true" hidden="false" outlineLevel="0" max="2" min="2" style="25" width="14.25"/>
    <col collapsed="false" customWidth="true" hidden="false" outlineLevel="0" max="3" min="3" style="88" width="7.25"/>
    <col collapsed="false" customWidth="true" hidden="false" outlineLevel="0" max="4" min="4" style="89" width="11.25"/>
    <col collapsed="false" customWidth="true" hidden="false" outlineLevel="0" max="5" min="5" style="89" width="11.38"/>
    <col collapsed="false" customWidth="true" hidden="false" outlineLevel="0" max="6" min="6" style="89" width="7.25"/>
    <col collapsed="false" customWidth="true" hidden="false" outlineLevel="0" max="7" min="7" style="90" width="8.25"/>
    <col collapsed="false" customWidth="true" hidden="false" outlineLevel="0" max="8" min="8" style="90" width="7.25"/>
    <col collapsed="false" customWidth="true" hidden="false" outlineLevel="0" max="9" min="9" style="89" width="9.38"/>
    <col collapsed="false" customWidth="true" hidden="false" outlineLevel="0" max="10" min="10" style="89" width="9.75"/>
    <col collapsed="false" customWidth="true" hidden="false" outlineLevel="0" max="11" min="11" style="89" width="7.75"/>
    <col collapsed="false" customWidth="true" hidden="false" outlineLevel="0" max="12" min="12" style="89" width="8.25"/>
    <col collapsed="false" customWidth="true" hidden="false" outlineLevel="0" max="13" min="13" style="89" width="13.25"/>
    <col collapsed="false" customWidth="false" hidden="false" outlineLevel="0" max="62" min="14" style="89" width="10.27"/>
    <col collapsed="false" customWidth="false" hidden="false" outlineLevel="0" max="64" min="63" style="91" width="10.27"/>
  </cols>
  <sheetData>
    <row r="1" customFormat="false" ht="15.75" hidden="false" customHeight="true" outlineLevel="0" collapsed="false">
      <c r="A1" s="92" t="s">
        <v>117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</row>
    <row r="2" customFormat="false" ht="14.25" hidden="false" customHeight="false" outlineLevel="0" collapsed="false">
      <c r="A2" s="93" t="str">
        <f aca="false">Обложка!D8</f>
        <v>01.01.2022 — 31.01.2022</v>
      </c>
    </row>
    <row r="3" s="96" customFormat="true" ht="46" hidden="false" customHeight="false" outlineLevel="0" collapsed="false">
      <c r="A3" s="94" t="s">
        <v>118</v>
      </c>
      <c r="B3" s="94" t="s">
        <v>119</v>
      </c>
      <c r="C3" s="94" t="s">
        <v>120</v>
      </c>
      <c r="D3" s="94" t="s">
        <v>121</v>
      </c>
      <c r="E3" s="94" t="s">
        <v>122</v>
      </c>
      <c r="F3" s="94" t="s">
        <v>123</v>
      </c>
      <c r="G3" s="94" t="s">
        <v>124</v>
      </c>
      <c r="H3" s="94" t="s">
        <v>125</v>
      </c>
      <c r="I3" s="94" t="s">
        <v>126</v>
      </c>
      <c r="J3" s="94" t="s">
        <v>127</v>
      </c>
      <c r="K3" s="94" t="s">
        <v>128</v>
      </c>
      <c r="L3" s="94" t="s">
        <v>129</v>
      </c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95"/>
      <c r="AL3" s="95"/>
      <c r="AM3" s="95"/>
      <c r="AN3" s="95"/>
      <c r="AO3" s="95"/>
      <c r="AP3" s="95"/>
      <c r="AQ3" s="95"/>
      <c r="AR3" s="95"/>
      <c r="AS3" s="95"/>
      <c r="AT3" s="95"/>
      <c r="AU3" s="95"/>
      <c r="AV3" s="95"/>
      <c r="AW3" s="95"/>
      <c r="AX3" s="95"/>
      <c r="AY3" s="95"/>
      <c r="AZ3" s="95"/>
      <c r="BA3" s="95"/>
      <c r="BB3" s="95"/>
      <c r="BC3" s="95"/>
      <c r="BD3" s="95"/>
      <c r="BE3" s="95"/>
      <c r="BF3" s="95"/>
      <c r="BG3" s="95"/>
      <c r="BH3" s="95"/>
      <c r="BI3" s="95"/>
      <c r="BJ3" s="95"/>
    </row>
    <row r="4" customFormat="false" ht="39.4" hidden="false" customHeight="true" outlineLevel="0" collapsed="false">
      <c r="A4" s="36" t="s">
        <v>130</v>
      </c>
      <c r="B4" s="97" t="s">
        <v>131</v>
      </c>
      <c r="C4" s="38" t="s">
        <v>132</v>
      </c>
      <c r="D4" s="98" t="s">
        <v>133</v>
      </c>
      <c r="E4" s="38" t="s">
        <v>134</v>
      </c>
      <c r="F4" s="99" t="n">
        <v>13</v>
      </c>
      <c r="G4" s="100" t="n">
        <v>0</v>
      </c>
      <c r="H4" s="100" t="n">
        <v>0</v>
      </c>
      <c r="I4" s="100" t="n">
        <v>0</v>
      </c>
      <c r="J4" s="100" t="n">
        <v>0</v>
      </c>
      <c r="K4" s="100" t="n">
        <v>0</v>
      </c>
      <c r="L4" s="100" t="n">
        <v>0</v>
      </c>
    </row>
    <row r="5" customFormat="false" ht="33.2" hidden="false" customHeight="true" outlineLevel="0" collapsed="false">
      <c r="A5" s="36" t="s">
        <v>135</v>
      </c>
      <c r="B5" s="97" t="s">
        <v>131</v>
      </c>
      <c r="C5" s="38" t="s">
        <v>132</v>
      </c>
      <c r="D5" s="98" t="s">
        <v>136</v>
      </c>
      <c r="E5" s="38" t="s">
        <v>134</v>
      </c>
      <c r="F5" s="99" t="n">
        <v>22</v>
      </c>
      <c r="G5" s="100" t="n">
        <v>0</v>
      </c>
      <c r="H5" s="100" t="n">
        <v>0</v>
      </c>
      <c r="I5" s="100" t="n">
        <v>0</v>
      </c>
      <c r="J5" s="100" t="n">
        <v>0</v>
      </c>
      <c r="K5" s="100" t="n">
        <v>0</v>
      </c>
      <c r="L5" s="100" t="n">
        <v>0</v>
      </c>
    </row>
    <row r="6" customFormat="false" ht="49.95" hidden="false" customHeight="true" outlineLevel="0" collapsed="false">
      <c r="A6" s="36" t="s">
        <v>137</v>
      </c>
      <c r="B6" s="97" t="s">
        <v>131</v>
      </c>
      <c r="C6" s="38" t="s">
        <v>132</v>
      </c>
      <c r="D6" s="98" t="s">
        <v>138</v>
      </c>
      <c r="E6" s="38" t="s">
        <v>134</v>
      </c>
      <c r="F6" s="99" t="n">
        <v>53</v>
      </c>
      <c r="G6" s="100" t="n">
        <v>0</v>
      </c>
      <c r="H6" s="100" t="n">
        <v>0</v>
      </c>
      <c r="I6" s="100" t="n">
        <v>0</v>
      </c>
      <c r="J6" s="100" t="n">
        <v>0</v>
      </c>
      <c r="K6" s="100" t="n">
        <v>0</v>
      </c>
      <c r="L6" s="100" t="n">
        <v>0</v>
      </c>
    </row>
    <row r="7" customFormat="false" ht="33.2" hidden="false" customHeight="true" outlineLevel="0" collapsed="false">
      <c r="A7" s="36" t="s">
        <v>139</v>
      </c>
      <c r="B7" s="97" t="s">
        <v>131</v>
      </c>
      <c r="C7" s="38" t="s">
        <v>132</v>
      </c>
      <c r="D7" s="98" t="s">
        <v>140</v>
      </c>
      <c r="E7" s="38" t="s">
        <v>134</v>
      </c>
      <c r="F7" s="99" t="n">
        <v>24</v>
      </c>
      <c r="G7" s="100" t="n">
        <v>0</v>
      </c>
      <c r="H7" s="100" t="n">
        <v>0</v>
      </c>
      <c r="I7" s="100" t="n">
        <v>0</v>
      </c>
      <c r="J7" s="100" t="n">
        <v>0</v>
      </c>
      <c r="K7" s="100" t="n">
        <v>0</v>
      </c>
      <c r="L7" s="100" t="n">
        <v>0</v>
      </c>
    </row>
    <row r="8" customFormat="false" ht="33.2" hidden="false" customHeight="true" outlineLevel="0" collapsed="false">
      <c r="A8" s="36" t="s">
        <v>130</v>
      </c>
      <c r="B8" s="97" t="s">
        <v>131</v>
      </c>
      <c r="C8" s="38" t="s">
        <v>141</v>
      </c>
      <c r="D8" s="98" t="s">
        <v>142</v>
      </c>
      <c r="E8" s="38" t="s">
        <v>134</v>
      </c>
      <c r="F8" s="99" t="n">
        <v>5</v>
      </c>
      <c r="G8" s="98" t="n">
        <v>0</v>
      </c>
      <c r="H8" s="100" t="n">
        <v>0</v>
      </c>
      <c r="I8" s="100" t="n">
        <v>0</v>
      </c>
      <c r="J8" s="100" t="n">
        <v>0</v>
      </c>
      <c r="K8" s="100" t="n">
        <v>0</v>
      </c>
      <c r="L8" s="100" t="s">
        <v>143</v>
      </c>
    </row>
    <row r="9" customFormat="false" ht="33.2" hidden="false" customHeight="true" outlineLevel="0" collapsed="false">
      <c r="A9" s="36" t="s">
        <v>135</v>
      </c>
      <c r="B9" s="97" t="s">
        <v>131</v>
      </c>
      <c r="C9" s="38" t="s">
        <v>141</v>
      </c>
      <c r="D9" s="98" t="s">
        <v>144</v>
      </c>
      <c r="E9" s="38" t="s">
        <v>134</v>
      </c>
      <c r="F9" s="99" t="n">
        <v>8</v>
      </c>
      <c r="G9" s="98" t="n">
        <v>0</v>
      </c>
      <c r="H9" s="100" t="n">
        <v>0</v>
      </c>
      <c r="I9" s="100" t="n">
        <v>0</v>
      </c>
      <c r="J9" s="100" t="n">
        <v>0</v>
      </c>
      <c r="K9" s="100" t="n">
        <v>0</v>
      </c>
      <c r="L9" s="100" t="s">
        <v>143</v>
      </c>
    </row>
    <row r="10" customFormat="false" ht="33.2" hidden="false" customHeight="true" outlineLevel="0" collapsed="false">
      <c r="A10" s="36" t="s">
        <v>137</v>
      </c>
      <c r="B10" s="97" t="s">
        <v>131</v>
      </c>
      <c r="C10" s="38" t="s">
        <v>141</v>
      </c>
      <c r="D10" s="98" t="s">
        <v>145</v>
      </c>
      <c r="E10" s="38" t="s">
        <v>134</v>
      </c>
      <c r="F10" s="99" t="n">
        <v>11</v>
      </c>
      <c r="G10" s="98" t="n">
        <v>0</v>
      </c>
      <c r="H10" s="100" t="n">
        <v>0</v>
      </c>
      <c r="I10" s="100" t="n">
        <v>0</v>
      </c>
      <c r="J10" s="100" t="n">
        <v>0</v>
      </c>
      <c r="K10" s="100" t="n">
        <v>0</v>
      </c>
      <c r="L10" s="100" t="s">
        <v>143</v>
      </c>
    </row>
    <row r="11" customFormat="false" ht="33.2" hidden="false" customHeight="true" outlineLevel="0" collapsed="false">
      <c r="A11" s="36" t="s">
        <v>146</v>
      </c>
      <c r="B11" s="97" t="s">
        <v>131</v>
      </c>
      <c r="C11" s="38" t="s">
        <v>141</v>
      </c>
      <c r="D11" s="98" t="n">
        <v>1</v>
      </c>
      <c r="E11" s="38" t="s">
        <v>134</v>
      </c>
      <c r="F11" s="99" t="n">
        <v>1</v>
      </c>
      <c r="G11" s="98" t="n">
        <v>0</v>
      </c>
      <c r="H11" s="98" t="n">
        <v>0</v>
      </c>
      <c r="I11" s="98" t="n">
        <v>0</v>
      </c>
      <c r="J11" s="98" t="n">
        <v>0</v>
      </c>
      <c r="K11" s="98" t="n">
        <v>0</v>
      </c>
      <c r="L11" s="100" t="s">
        <v>143</v>
      </c>
    </row>
    <row r="12" customFormat="false" ht="33.2" hidden="false" customHeight="true" outlineLevel="0" collapsed="false">
      <c r="A12" s="36" t="s">
        <v>139</v>
      </c>
      <c r="B12" s="97" t="s">
        <v>131</v>
      </c>
      <c r="C12" s="38" t="s">
        <v>141</v>
      </c>
      <c r="D12" s="98" t="s">
        <v>147</v>
      </c>
      <c r="E12" s="38" t="s">
        <v>134</v>
      </c>
      <c r="F12" s="99" t="n">
        <v>23</v>
      </c>
      <c r="G12" s="98" t="n">
        <v>0</v>
      </c>
      <c r="H12" s="98" t="n">
        <v>0</v>
      </c>
      <c r="I12" s="98" t="n">
        <v>0</v>
      </c>
      <c r="J12" s="98" t="n">
        <v>0</v>
      </c>
      <c r="K12" s="98" t="n">
        <v>0</v>
      </c>
      <c r="L12" s="100" t="s">
        <v>143</v>
      </c>
    </row>
    <row r="13" customFormat="false" ht="33.2" hidden="false" customHeight="true" outlineLevel="0" collapsed="false">
      <c r="A13" s="36" t="s">
        <v>139</v>
      </c>
      <c r="B13" s="97" t="s">
        <v>131</v>
      </c>
      <c r="C13" s="38" t="s">
        <v>148</v>
      </c>
      <c r="D13" s="98" t="s">
        <v>149</v>
      </c>
      <c r="E13" s="38" t="s">
        <v>134</v>
      </c>
      <c r="F13" s="99" t="n">
        <v>9</v>
      </c>
      <c r="G13" s="98" t="n">
        <v>0</v>
      </c>
      <c r="H13" s="98" t="n">
        <v>0</v>
      </c>
      <c r="I13" s="98" t="n">
        <v>0</v>
      </c>
      <c r="J13" s="98" t="n">
        <v>0</v>
      </c>
      <c r="K13" s="98" t="n">
        <v>0</v>
      </c>
      <c r="L13" s="98" t="n">
        <v>0</v>
      </c>
    </row>
    <row r="14" customFormat="false" ht="33.2" hidden="false" customHeight="true" outlineLevel="0" collapsed="false">
      <c r="A14" s="36" t="s">
        <v>150</v>
      </c>
      <c r="B14" s="97" t="s">
        <v>131</v>
      </c>
      <c r="C14" s="38" t="s">
        <v>148</v>
      </c>
      <c r="D14" s="98" t="n">
        <v>1.11</v>
      </c>
      <c r="E14" s="38" t="s">
        <v>134</v>
      </c>
      <c r="F14" s="99" t="n">
        <v>2</v>
      </c>
      <c r="G14" s="98" t="n">
        <v>0</v>
      </c>
      <c r="H14" s="98" t="n">
        <v>0</v>
      </c>
      <c r="I14" s="98" t="n">
        <v>0</v>
      </c>
      <c r="J14" s="98" t="n">
        <v>0</v>
      </c>
      <c r="K14" s="98" t="n">
        <v>0</v>
      </c>
      <c r="L14" s="98" t="n">
        <v>0</v>
      </c>
    </row>
    <row r="15" customFormat="false" ht="33.2" hidden="false" customHeight="true" outlineLevel="0" collapsed="false">
      <c r="A15" s="36" t="s">
        <v>151</v>
      </c>
      <c r="B15" s="97" t="s">
        <v>131</v>
      </c>
      <c r="C15" s="38" t="s">
        <v>148</v>
      </c>
      <c r="D15" s="98" t="n">
        <v>1.2</v>
      </c>
      <c r="E15" s="38" t="s">
        <v>152</v>
      </c>
      <c r="F15" s="99" t="n">
        <v>2</v>
      </c>
      <c r="G15" s="98" t="n">
        <v>0</v>
      </c>
      <c r="H15" s="98" t="n">
        <v>0</v>
      </c>
      <c r="I15" s="98" t="n">
        <v>0</v>
      </c>
      <c r="J15" s="98" t="n">
        <v>0</v>
      </c>
      <c r="K15" s="98" t="n">
        <v>0</v>
      </c>
      <c r="L15" s="98" t="n">
        <v>0</v>
      </c>
    </row>
    <row r="16" customFormat="false" ht="33.2" hidden="false" customHeight="true" outlineLevel="0" collapsed="false">
      <c r="A16" s="36" t="s">
        <v>146</v>
      </c>
      <c r="B16" s="97" t="s">
        <v>131</v>
      </c>
      <c r="C16" s="38" t="s">
        <v>148</v>
      </c>
      <c r="D16" s="98" t="n">
        <v>8.9</v>
      </c>
      <c r="E16" s="38" t="s">
        <v>134</v>
      </c>
      <c r="F16" s="99" t="n">
        <v>2</v>
      </c>
      <c r="G16" s="98" t="n">
        <v>0</v>
      </c>
      <c r="H16" s="98" t="n">
        <v>0</v>
      </c>
      <c r="I16" s="98" t="n">
        <v>0</v>
      </c>
      <c r="J16" s="98" t="n">
        <v>0</v>
      </c>
      <c r="K16" s="98" t="n">
        <v>0</v>
      </c>
      <c r="L16" s="98" t="n">
        <v>0</v>
      </c>
    </row>
    <row r="17" customFormat="false" ht="54.7" hidden="false" customHeight="true" outlineLevel="0" collapsed="false">
      <c r="A17" s="36" t="s">
        <v>153</v>
      </c>
      <c r="B17" s="36" t="s">
        <v>154</v>
      </c>
      <c r="C17" s="38" t="s">
        <v>132</v>
      </c>
      <c r="D17" s="101" t="s">
        <v>155</v>
      </c>
      <c r="E17" s="38" t="s">
        <v>152</v>
      </c>
      <c r="F17" s="99" t="n">
        <v>58</v>
      </c>
      <c r="G17" s="98" t="s">
        <v>156</v>
      </c>
      <c r="H17" s="100" t="n">
        <v>0</v>
      </c>
      <c r="I17" s="100" t="n">
        <v>0</v>
      </c>
      <c r="J17" s="100" t="n">
        <v>0</v>
      </c>
      <c r="K17" s="100" t="n">
        <v>0</v>
      </c>
      <c r="L17" s="100" t="n">
        <v>0</v>
      </c>
    </row>
    <row r="18" customFormat="false" ht="33.2" hidden="false" customHeight="true" outlineLevel="0" collapsed="false">
      <c r="A18" s="36" t="s">
        <v>157</v>
      </c>
      <c r="B18" s="97" t="s">
        <v>154</v>
      </c>
      <c r="C18" s="38" t="s">
        <v>132</v>
      </c>
      <c r="D18" s="98" t="s">
        <v>158</v>
      </c>
      <c r="E18" s="38" t="s">
        <v>152</v>
      </c>
      <c r="F18" s="99" t="n">
        <v>22</v>
      </c>
      <c r="G18" s="98" t="n">
        <v>2.3</v>
      </c>
      <c r="H18" s="100" t="n">
        <v>0</v>
      </c>
      <c r="I18" s="100" t="n">
        <v>0</v>
      </c>
      <c r="J18" s="100" t="n">
        <v>0</v>
      </c>
      <c r="K18" s="100" t="n">
        <v>0</v>
      </c>
      <c r="L18" s="100" t="n">
        <v>0</v>
      </c>
    </row>
    <row r="19" customFormat="false" ht="61.75" hidden="false" customHeight="true" outlineLevel="0" collapsed="false">
      <c r="A19" s="36" t="s">
        <v>159</v>
      </c>
      <c r="B19" s="97" t="s">
        <v>154</v>
      </c>
      <c r="C19" s="38" t="s">
        <v>132</v>
      </c>
      <c r="D19" s="98" t="s">
        <v>160</v>
      </c>
      <c r="E19" s="38" t="s">
        <v>152</v>
      </c>
      <c r="F19" s="99" t="n">
        <v>91</v>
      </c>
      <c r="G19" s="98" t="s">
        <v>161</v>
      </c>
      <c r="H19" s="100" t="n">
        <v>0</v>
      </c>
      <c r="I19" s="100" t="n">
        <v>0</v>
      </c>
      <c r="J19" s="100" t="n">
        <v>0</v>
      </c>
      <c r="K19" s="100" t="n">
        <v>0</v>
      </c>
      <c r="L19" s="100" t="n">
        <v>0</v>
      </c>
    </row>
    <row r="20" customFormat="false" ht="48.4" hidden="false" customHeight="true" outlineLevel="0" collapsed="false">
      <c r="A20" s="36" t="s">
        <v>162</v>
      </c>
      <c r="B20" s="97" t="s">
        <v>154</v>
      </c>
      <c r="C20" s="38" t="s">
        <v>132</v>
      </c>
      <c r="D20" s="98" t="s">
        <v>163</v>
      </c>
      <c r="E20" s="38" t="s">
        <v>152</v>
      </c>
      <c r="F20" s="99" t="n">
        <v>9</v>
      </c>
      <c r="G20" s="98" t="n">
        <v>0</v>
      </c>
      <c r="H20" s="100" t="n">
        <v>0</v>
      </c>
      <c r="I20" s="100" t="n">
        <v>0</v>
      </c>
      <c r="J20" s="100" t="n">
        <v>0</v>
      </c>
      <c r="K20" s="100" t="n">
        <v>0</v>
      </c>
      <c r="L20" s="100" t="n">
        <v>0</v>
      </c>
    </row>
    <row r="21" s="91" customFormat="true" ht="28.5" hidden="false" customHeight="true" outlineLevel="0" collapsed="false">
      <c r="A21" s="35" t="s">
        <v>164</v>
      </c>
      <c r="B21" s="97" t="s">
        <v>131</v>
      </c>
      <c r="C21" s="38" t="s">
        <v>132</v>
      </c>
      <c r="D21" s="38"/>
      <c r="E21" s="38"/>
      <c r="F21" s="102" t="n">
        <f aca="false">F4+F5+F6+F7</f>
        <v>112</v>
      </c>
      <c r="G21" s="103"/>
      <c r="H21" s="103"/>
      <c r="I21" s="104"/>
      <c r="J21" s="104"/>
      <c r="K21" s="104"/>
      <c r="L21" s="104"/>
      <c r="M21" s="89"/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89"/>
      <c r="Z21" s="89"/>
      <c r="AA21" s="89"/>
      <c r="AB21" s="89"/>
      <c r="AC21" s="89"/>
      <c r="AD21" s="89"/>
      <c r="AE21" s="89"/>
      <c r="AF21" s="89"/>
      <c r="AG21" s="89"/>
      <c r="AH21" s="89"/>
      <c r="AI21" s="89"/>
      <c r="AJ21" s="89"/>
      <c r="AK21" s="89"/>
      <c r="AL21" s="89"/>
      <c r="AM21" s="89"/>
      <c r="AN21" s="89"/>
      <c r="AO21" s="89"/>
      <c r="AP21" s="89"/>
      <c r="AQ21" s="89"/>
      <c r="AR21" s="89"/>
      <c r="AS21" s="89"/>
      <c r="AT21" s="89"/>
      <c r="AU21" s="89"/>
      <c r="AV21" s="89"/>
      <c r="AW21" s="89"/>
      <c r="AX21" s="89"/>
      <c r="AY21" s="89"/>
      <c r="AZ21" s="89"/>
      <c r="BA21" s="89"/>
      <c r="BB21" s="89"/>
      <c r="BC21" s="89"/>
      <c r="BD21" s="89"/>
      <c r="BE21" s="89"/>
      <c r="BF21" s="89"/>
      <c r="BG21" s="89"/>
      <c r="BH21" s="89"/>
      <c r="BI21" s="89"/>
      <c r="BJ21" s="89"/>
    </row>
    <row r="22" s="91" customFormat="true" ht="24" hidden="false" customHeight="false" outlineLevel="0" collapsed="false">
      <c r="A22" s="35" t="s">
        <v>165</v>
      </c>
      <c r="B22" s="36" t="s">
        <v>154</v>
      </c>
      <c r="C22" s="38" t="s">
        <v>132</v>
      </c>
      <c r="D22" s="38"/>
      <c r="E22" s="38"/>
      <c r="F22" s="102" t="n">
        <f aca="false">F17+F19+F18+F20</f>
        <v>180</v>
      </c>
      <c r="G22" s="103"/>
      <c r="H22" s="103"/>
      <c r="I22" s="104"/>
      <c r="J22" s="104"/>
      <c r="K22" s="104"/>
      <c r="L22" s="104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9"/>
      <c r="AC22" s="89"/>
      <c r="AD22" s="89"/>
      <c r="AE22" s="89"/>
      <c r="AF22" s="89"/>
      <c r="AG22" s="89"/>
      <c r="AH22" s="89"/>
      <c r="AI22" s="89"/>
      <c r="AJ22" s="89"/>
      <c r="AK22" s="89"/>
      <c r="AL22" s="89"/>
      <c r="AM22" s="89"/>
      <c r="AN22" s="89"/>
      <c r="AO22" s="89"/>
      <c r="AP22" s="89"/>
      <c r="AQ22" s="89"/>
      <c r="AR22" s="89"/>
      <c r="AS22" s="89"/>
      <c r="AT22" s="89"/>
      <c r="AU22" s="89"/>
      <c r="AV22" s="89"/>
      <c r="AW22" s="89"/>
      <c r="AX22" s="89"/>
      <c r="AY22" s="89"/>
      <c r="AZ22" s="89"/>
      <c r="BA22" s="89"/>
      <c r="BB22" s="89"/>
      <c r="BC22" s="89"/>
      <c r="BD22" s="89"/>
      <c r="BE22" s="89"/>
      <c r="BF22" s="89"/>
      <c r="BG22" s="89"/>
      <c r="BH22" s="89"/>
      <c r="BI22" s="89"/>
      <c r="BJ22" s="89"/>
    </row>
    <row r="23" s="91" customFormat="true" ht="30" hidden="false" customHeight="true" outlineLevel="0" collapsed="false">
      <c r="A23" s="35" t="s">
        <v>166</v>
      </c>
      <c r="B23" s="97" t="s">
        <v>131</v>
      </c>
      <c r="C23" s="38" t="s">
        <v>167</v>
      </c>
      <c r="D23" s="38"/>
      <c r="E23" s="38"/>
      <c r="F23" s="102" t="n">
        <f aca="false">F8+F9+F10+F11+F12</f>
        <v>48</v>
      </c>
      <c r="G23" s="103"/>
      <c r="H23" s="103"/>
      <c r="I23" s="104"/>
      <c r="J23" s="104"/>
      <c r="K23" s="104"/>
      <c r="L23" s="104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89"/>
      <c r="AC23" s="89"/>
      <c r="AD23" s="89"/>
      <c r="AE23" s="89"/>
      <c r="AF23" s="89"/>
      <c r="AG23" s="89"/>
      <c r="AH23" s="89"/>
      <c r="AI23" s="89"/>
      <c r="AJ23" s="89"/>
      <c r="AK23" s="89"/>
      <c r="AL23" s="89"/>
      <c r="AM23" s="89"/>
      <c r="AN23" s="89"/>
      <c r="AO23" s="89"/>
      <c r="AP23" s="89"/>
      <c r="AQ23" s="89"/>
      <c r="AR23" s="89"/>
      <c r="AS23" s="89"/>
      <c r="AT23" s="89"/>
      <c r="AU23" s="89"/>
      <c r="AV23" s="89"/>
      <c r="AW23" s="89"/>
      <c r="AX23" s="89"/>
      <c r="AY23" s="89"/>
      <c r="AZ23" s="89"/>
      <c r="BA23" s="89"/>
      <c r="BB23" s="89"/>
      <c r="BC23" s="89"/>
      <c r="BD23" s="89"/>
      <c r="BE23" s="89"/>
      <c r="BF23" s="89"/>
      <c r="BG23" s="89"/>
      <c r="BH23" s="89"/>
      <c r="BI23" s="89"/>
      <c r="BJ23" s="89"/>
    </row>
    <row r="24" s="91" customFormat="true" ht="30" hidden="false" customHeight="true" outlineLevel="0" collapsed="false">
      <c r="A24" s="35" t="s">
        <v>168</v>
      </c>
      <c r="B24" s="97" t="s">
        <v>131</v>
      </c>
      <c r="C24" s="38" t="s">
        <v>148</v>
      </c>
      <c r="D24" s="38"/>
      <c r="E24" s="38"/>
      <c r="F24" s="102" t="n">
        <f aca="false">F13+F14+F15+F16</f>
        <v>15</v>
      </c>
      <c r="G24" s="103"/>
      <c r="H24" s="103"/>
      <c r="I24" s="104"/>
      <c r="J24" s="104"/>
      <c r="K24" s="104"/>
      <c r="L24" s="104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89"/>
      <c r="AJ24" s="89"/>
      <c r="AK24" s="89"/>
      <c r="AL24" s="89"/>
      <c r="AM24" s="89"/>
      <c r="AN24" s="89"/>
      <c r="AO24" s="89"/>
      <c r="AP24" s="89"/>
      <c r="AQ24" s="89"/>
      <c r="AR24" s="89"/>
      <c r="AS24" s="89"/>
      <c r="AT24" s="89"/>
      <c r="AU24" s="89"/>
      <c r="AV24" s="89"/>
      <c r="AW24" s="89"/>
      <c r="AX24" s="89"/>
      <c r="AY24" s="89"/>
      <c r="AZ24" s="89"/>
      <c r="BA24" s="89"/>
      <c r="BB24" s="89"/>
      <c r="BC24" s="89"/>
      <c r="BD24" s="89"/>
      <c r="BE24" s="89"/>
      <c r="BF24" s="89"/>
      <c r="BG24" s="89"/>
      <c r="BH24" s="89"/>
      <c r="BI24" s="89"/>
      <c r="BJ24" s="89"/>
    </row>
    <row r="25" s="91" customFormat="true" ht="23.25" hidden="false" customHeight="true" outlineLevel="0" collapsed="false">
      <c r="A25" s="36" t="s">
        <v>169</v>
      </c>
      <c r="B25" s="23"/>
      <c r="C25" s="23"/>
      <c r="D25" s="23"/>
      <c r="E25" s="23"/>
      <c r="F25" s="23"/>
      <c r="G25" s="105" t="n">
        <v>13</v>
      </c>
      <c r="H25" s="103"/>
      <c r="I25" s="104"/>
      <c r="J25" s="104"/>
      <c r="K25" s="104"/>
      <c r="L25" s="104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9"/>
      <c r="AH25" s="89"/>
      <c r="AI25" s="89"/>
      <c r="AJ25" s="89"/>
      <c r="AK25" s="89"/>
      <c r="AL25" s="89"/>
      <c r="AM25" s="89"/>
      <c r="AN25" s="89"/>
      <c r="AO25" s="89"/>
      <c r="AP25" s="89"/>
      <c r="AQ25" s="89"/>
      <c r="AR25" s="89"/>
      <c r="AS25" s="89"/>
      <c r="AT25" s="89"/>
      <c r="AU25" s="89"/>
      <c r="AV25" s="89"/>
      <c r="AW25" s="89"/>
      <c r="AX25" s="89"/>
      <c r="AY25" s="89"/>
      <c r="AZ25" s="89"/>
      <c r="BA25" s="89"/>
      <c r="BB25" s="89"/>
      <c r="BC25" s="89"/>
      <c r="BD25" s="89"/>
      <c r="BE25" s="89"/>
      <c r="BF25" s="89"/>
      <c r="BG25" s="89"/>
      <c r="BH25" s="89"/>
      <c r="BI25" s="89"/>
      <c r="BJ25" s="89"/>
    </row>
    <row r="26" s="91" customFormat="true" ht="25.5" hidden="false" customHeight="false" outlineLevel="0" collapsed="false">
      <c r="A26" s="36" t="s">
        <v>170</v>
      </c>
      <c r="B26" s="24"/>
      <c r="C26" s="24"/>
      <c r="D26" s="24"/>
      <c r="E26" s="24"/>
      <c r="F26" s="24"/>
      <c r="G26" s="24"/>
      <c r="H26" s="105" t="n">
        <v>0</v>
      </c>
      <c r="I26" s="104"/>
      <c r="J26" s="104"/>
      <c r="K26" s="104"/>
      <c r="L26" s="104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89"/>
      <c r="AF26" s="89"/>
      <c r="AG26" s="89"/>
      <c r="AH26" s="89"/>
      <c r="AI26" s="89"/>
      <c r="AJ26" s="89"/>
      <c r="AK26" s="89"/>
      <c r="AL26" s="89"/>
      <c r="AM26" s="89"/>
      <c r="AN26" s="89"/>
      <c r="AO26" s="89"/>
      <c r="AP26" s="89"/>
      <c r="AQ26" s="89"/>
      <c r="AR26" s="89"/>
      <c r="AS26" s="89"/>
      <c r="AT26" s="89"/>
      <c r="AU26" s="89"/>
      <c r="AV26" s="89"/>
      <c r="AW26" s="89"/>
      <c r="AX26" s="89"/>
      <c r="AY26" s="89"/>
      <c r="AZ26" s="89"/>
      <c r="BA26" s="89"/>
      <c r="BB26" s="89"/>
      <c r="BC26" s="89"/>
      <c r="BD26" s="89"/>
      <c r="BE26" s="89"/>
      <c r="BF26" s="89"/>
      <c r="BG26" s="89"/>
      <c r="BH26" s="89"/>
      <c r="BI26" s="89"/>
      <c r="BJ26" s="89"/>
    </row>
    <row r="27" s="91" customFormat="true" ht="22.35" hidden="false" customHeight="true" outlineLevel="0" collapsed="false">
      <c r="A27" s="106" t="s">
        <v>171</v>
      </c>
      <c r="B27" s="23"/>
      <c r="C27" s="23"/>
      <c r="D27" s="23"/>
      <c r="E27" s="23"/>
      <c r="F27" s="23"/>
      <c r="G27" s="23"/>
      <c r="H27" s="105"/>
      <c r="I27" s="107" t="n">
        <v>0</v>
      </c>
      <c r="J27" s="104"/>
      <c r="K27" s="104"/>
      <c r="L27" s="104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89"/>
      <c r="AK27" s="89"/>
      <c r="AL27" s="89"/>
      <c r="AM27" s="89"/>
      <c r="AN27" s="89"/>
      <c r="AO27" s="89"/>
      <c r="AP27" s="89"/>
      <c r="AQ27" s="89"/>
      <c r="AR27" s="89"/>
      <c r="AS27" s="89"/>
      <c r="AT27" s="89"/>
      <c r="AU27" s="89"/>
      <c r="AV27" s="89"/>
      <c r="AW27" s="89"/>
      <c r="AX27" s="89"/>
      <c r="AY27" s="89"/>
      <c r="AZ27" s="89"/>
      <c r="BA27" s="89"/>
      <c r="BB27" s="89"/>
      <c r="BC27" s="89"/>
      <c r="BD27" s="89"/>
      <c r="BE27" s="89"/>
      <c r="BF27" s="89"/>
      <c r="BG27" s="89"/>
      <c r="BH27" s="89"/>
      <c r="BI27" s="89"/>
      <c r="BJ27" s="89"/>
    </row>
    <row r="28" s="91" customFormat="true" ht="25.5" hidden="false" customHeight="false" outlineLevel="0" collapsed="false">
      <c r="A28" s="36" t="s">
        <v>172</v>
      </c>
      <c r="B28" s="23"/>
      <c r="C28" s="23"/>
      <c r="D28" s="23"/>
      <c r="E28" s="23"/>
      <c r="F28" s="23"/>
      <c r="G28" s="23"/>
      <c r="H28" s="23"/>
      <c r="I28" s="23"/>
      <c r="J28" s="107" t="n">
        <f aca="false">SUM(J4:J27)</f>
        <v>0</v>
      </c>
      <c r="K28" s="104"/>
      <c r="L28" s="104"/>
      <c r="M28" s="89"/>
      <c r="N28" s="89"/>
      <c r="O28" s="89"/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89"/>
      <c r="AC28" s="89"/>
      <c r="AD28" s="89"/>
      <c r="AE28" s="89"/>
      <c r="AF28" s="89"/>
      <c r="AG28" s="89"/>
      <c r="AH28" s="89"/>
      <c r="AI28" s="89"/>
      <c r="AJ28" s="89"/>
      <c r="AK28" s="89"/>
      <c r="AL28" s="89"/>
      <c r="AM28" s="89"/>
      <c r="AN28" s="89"/>
      <c r="AO28" s="89"/>
      <c r="AP28" s="89"/>
      <c r="AQ28" s="89"/>
      <c r="AR28" s="89"/>
      <c r="AS28" s="89"/>
      <c r="AT28" s="89"/>
      <c r="AU28" s="89"/>
      <c r="AV28" s="89"/>
      <c r="AW28" s="89"/>
      <c r="AX28" s="89"/>
      <c r="AY28" s="89"/>
      <c r="AZ28" s="89"/>
      <c r="BA28" s="89"/>
      <c r="BB28" s="89"/>
      <c r="BC28" s="89"/>
      <c r="BD28" s="89"/>
      <c r="BE28" s="89"/>
      <c r="BF28" s="89"/>
      <c r="BG28" s="89"/>
      <c r="BH28" s="89"/>
      <c r="BI28" s="89"/>
      <c r="BJ28" s="89"/>
    </row>
    <row r="29" s="91" customFormat="true" ht="25.5" hidden="false" customHeight="false" outlineLevel="0" collapsed="false">
      <c r="A29" s="36" t="s">
        <v>173</v>
      </c>
      <c r="B29" s="23"/>
      <c r="C29" s="23"/>
      <c r="D29" s="23"/>
      <c r="E29" s="23"/>
      <c r="F29" s="23"/>
      <c r="G29" s="23"/>
      <c r="H29" s="23"/>
      <c r="I29" s="23"/>
      <c r="J29" s="23"/>
      <c r="K29" s="107" t="n">
        <f aca="false">SUM(K4:K28)</f>
        <v>0</v>
      </c>
      <c r="L29" s="104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9"/>
      <c r="AC29" s="89"/>
      <c r="AD29" s="89"/>
      <c r="AE29" s="89"/>
      <c r="AF29" s="89"/>
      <c r="AG29" s="89"/>
      <c r="AH29" s="89"/>
      <c r="AI29" s="89"/>
      <c r="AJ29" s="89"/>
      <c r="AK29" s="89"/>
      <c r="AL29" s="89"/>
      <c r="AM29" s="89"/>
      <c r="AN29" s="89"/>
      <c r="AO29" s="89"/>
      <c r="AP29" s="89"/>
      <c r="AQ29" s="89"/>
      <c r="AR29" s="89"/>
      <c r="AS29" s="89"/>
      <c r="AT29" s="89"/>
      <c r="AU29" s="89"/>
      <c r="AV29" s="89"/>
      <c r="AW29" s="89"/>
      <c r="AX29" s="89"/>
      <c r="AY29" s="89"/>
      <c r="AZ29" s="89"/>
      <c r="BA29" s="89"/>
      <c r="BB29" s="89"/>
      <c r="BC29" s="89"/>
      <c r="BD29" s="89"/>
      <c r="BE29" s="89"/>
      <c r="BF29" s="89"/>
      <c r="BG29" s="89"/>
      <c r="BH29" s="89"/>
      <c r="BI29" s="89"/>
      <c r="BJ29" s="89"/>
    </row>
    <row r="30" s="91" customFormat="true" ht="17.45" hidden="false" customHeight="true" outlineLevel="0" collapsed="false">
      <c r="A30" s="106" t="s">
        <v>174</v>
      </c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107" t="n">
        <v>48</v>
      </c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89"/>
      <c r="AF30" s="89"/>
      <c r="AG30" s="89"/>
      <c r="AH30" s="89"/>
      <c r="AI30" s="89"/>
      <c r="AJ30" s="89"/>
      <c r="AK30" s="89"/>
      <c r="AL30" s="89"/>
      <c r="AM30" s="89"/>
      <c r="AN30" s="89"/>
      <c r="AO30" s="89"/>
      <c r="AP30" s="89"/>
      <c r="AQ30" s="89"/>
      <c r="AR30" s="89"/>
      <c r="AS30" s="89"/>
      <c r="AT30" s="89"/>
      <c r="AU30" s="89"/>
      <c r="AV30" s="89"/>
      <c r="AW30" s="89"/>
      <c r="AX30" s="89"/>
      <c r="AY30" s="89"/>
      <c r="AZ30" s="89"/>
      <c r="BA30" s="89"/>
      <c r="BB30" s="89"/>
      <c r="BC30" s="89"/>
      <c r="BD30" s="89"/>
      <c r="BE30" s="89"/>
      <c r="BF30" s="89"/>
      <c r="BG30" s="89"/>
      <c r="BH30" s="89"/>
      <c r="BI30" s="89"/>
      <c r="BJ30" s="89"/>
    </row>
    <row r="31" s="91" customFormat="true" ht="12.75" hidden="false" customHeight="false" outlineLevel="0" collapsed="false">
      <c r="A31" s="108"/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104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89"/>
      <c r="AO31" s="89"/>
      <c r="AP31" s="89"/>
      <c r="AQ31" s="89"/>
      <c r="AR31" s="89"/>
      <c r="AS31" s="89"/>
      <c r="AT31" s="89"/>
      <c r="AU31" s="89"/>
      <c r="AV31" s="89"/>
      <c r="AW31" s="89"/>
      <c r="AX31" s="89"/>
      <c r="AY31" s="89"/>
      <c r="AZ31" s="89"/>
      <c r="BA31" s="89"/>
      <c r="BB31" s="89"/>
      <c r="BC31" s="89"/>
      <c r="BD31" s="89"/>
      <c r="BE31" s="89"/>
      <c r="BF31" s="89"/>
      <c r="BG31" s="89"/>
      <c r="BH31" s="89"/>
      <c r="BI31" s="89"/>
      <c r="BJ31" s="89"/>
    </row>
    <row r="32" s="91" customFormat="true" ht="13" hidden="false" customHeight="true" outlineLevel="0" collapsed="false">
      <c r="A32" s="108" t="s">
        <v>175</v>
      </c>
      <c r="B32" s="108"/>
      <c r="C32" s="108"/>
      <c r="D32" s="108"/>
      <c r="E32" s="108"/>
      <c r="F32" s="108"/>
      <c r="G32" s="108"/>
      <c r="H32" s="108"/>
      <c r="I32" s="108"/>
      <c r="J32" s="108"/>
      <c r="K32" s="108"/>
      <c r="L32" s="104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89"/>
      <c r="AJ32" s="89"/>
      <c r="AK32" s="89"/>
      <c r="AL32" s="89"/>
      <c r="AM32" s="89"/>
      <c r="AN32" s="89"/>
      <c r="AO32" s="89"/>
      <c r="AP32" s="89"/>
      <c r="AQ32" s="89"/>
      <c r="AR32" s="89"/>
      <c r="AS32" s="89"/>
      <c r="AT32" s="89"/>
      <c r="AU32" s="89"/>
      <c r="AV32" s="89"/>
      <c r="AW32" s="89"/>
      <c r="AX32" s="89"/>
      <c r="AY32" s="89"/>
      <c r="AZ32" s="89"/>
      <c r="BA32" s="89"/>
      <c r="BB32" s="89"/>
      <c r="BC32" s="89"/>
      <c r="BD32" s="89"/>
      <c r="BE32" s="89"/>
      <c r="BF32" s="89"/>
      <c r="BG32" s="89"/>
      <c r="BH32" s="89"/>
      <c r="BI32" s="89"/>
      <c r="BJ32" s="89"/>
    </row>
    <row r="33" customFormat="false" ht="14.25" hidden="false" customHeight="true" outlineLevel="0" collapsed="false">
      <c r="A33" s="5" t="s">
        <v>17</v>
      </c>
      <c r="B33" s="6"/>
      <c r="C33" s="109"/>
    </row>
    <row r="34" customFormat="false" ht="16.15" hidden="false" customHeight="true" outlineLevel="0" collapsed="false">
      <c r="A34" s="7" t="s">
        <v>18</v>
      </c>
      <c r="B34" s="7"/>
      <c r="C34" s="7"/>
      <c r="E34" s="2" t="s">
        <v>19</v>
      </c>
    </row>
    <row r="35" customFormat="false" ht="14.25" hidden="false" customHeight="true" outlineLevel="0" collapsed="false"/>
    <row r="36" customFormat="false" ht="14.25" hidden="false" customHeight="true" outlineLevel="0" collapsed="false"/>
    <row r="37" customFormat="false" ht="14.25" hidden="false" customHeight="true" outlineLevel="0" collapsed="false"/>
  </sheetData>
  <mergeCells count="13">
    <mergeCell ref="A1:L1"/>
    <mergeCell ref="D21:E21"/>
    <mergeCell ref="D22:E22"/>
    <mergeCell ref="D23:E23"/>
    <mergeCell ref="D24:E24"/>
    <mergeCell ref="B25:F25"/>
    <mergeCell ref="B26:G26"/>
    <mergeCell ref="B27:G27"/>
    <mergeCell ref="B28:I28"/>
    <mergeCell ref="B29:J29"/>
    <mergeCell ref="B30:K30"/>
    <mergeCell ref="A32:K32"/>
    <mergeCell ref="A34:C34"/>
  </mergeCells>
  <printOptions headings="false" gridLines="false" gridLinesSet="true" horizontalCentered="false" verticalCentered="false"/>
  <pageMargins left="0.618055555555556" right="0.497916666666667" top="0.218055555555556" bottom="0.188194444444444" header="0.511805555555555" footer="0.511805555555555"/>
  <pageSetup paperSize="9" scale="85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T71"/>
  <sheetViews>
    <sheetView showFormulas="false" showGridLines="true" showRowColHeaders="true" showZeros="true" rightToLeft="false" tabSelected="false" showOutlineSymbols="true" defaultGridColor="true" view="normal" topLeftCell="A52" colorId="64" zoomScale="90" zoomScaleNormal="90" zoomScalePageLayoutView="100" workbookViewId="0">
      <selection pane="topLeft" activeCell="I61" activeCellId="0" sqref="I61"/>
    </sheetView>
  </sheetViews>
  <sheetFormatPr defaultColWidth="10.265625" defaultRowHeight="12" zeroHeight="false" outlineLevelRow="0" outlineLevelCol="0"/>
  <cols>
    <col collapsed="false" customWidth="true" hidden="false" outlineLevel="0" max="1" min="1" style="110" width="13.25"/>
    <col collapsed="false" customWidth="true" hidden="false" outlineLevel="0" max="2" min="2" style="111" width="9.75"/>
    <col collapsed="false" customWidth="true" hidden="false" outlineLevel="0" max="3" min="3" style="110" width="7.75"/>
    <col collapsed="false" customWidth="true" hidden="false" outlineLevel="0" max="4" min="4" style="110" width="7.25"/>
    <col collapsed="false" customWidth="true" hidden="false" outlineLevel="0" max="5" min="5" style="110" width="8.74"/>
    <col collapsed="false" customWidth="true" hidden="false" outlineLevel="0" max="6" min="6" style="110" width="5.75"/>
    <col collapsed="false" customWidth="true" hidden="false" outlineLevel="0" max="7" min="7" style="112" width="5.25"/>
    <col collapsed="false" customWidth="true" hidden="false" outlineLevel="0" max="8" min="8" style="112" width="17.25"/>
    <col collapsed="false" customWidth="true" hidden="false" outlineLevel="0" max="9" min="9" style="112" width="19.27"/>
    <col collapsed="false" customWidth="true" hidden="false" outlineLevel="0" max="10" min="10" style="113" width="26.74"/>
    <col collapsed="false" customWidth="false" hidden="false" outlineLevel="0" max="1024" min="11" style="110" width="10.27"/>
  </cols>
  <sheetData>
    <row r="1" s="115" customFormat="true" ht="13.5" hidden="false" customHeight="true" outlineLevel="0" collapsed="false">
      <c r="A1" s="114" t="s">
        <v>176</v>
      </c>
      <c r="B1" s="114"/>
      <c r="C1" s="114"/>
      <c r="D1" s="114"/>
      <c r="E1" s="114"/>
      <c r="F1" s="114"/>
      <c r="G1" s="114"/>
      <c r="H1" s="114"/>
      <c r="I1" s="114"/>
      <c r="J1" s="114"/>
    </row>
    <row r="2" s="115" customFormat="true" ht="13.5" hidden="false" customHeight="true" outlineLevel="0" collapsed="false">
      <c r="A2" s="116" t="s">
        <v>177</v>
      </c>
      <c r="B2" s="116" t="s">
        <v>178</v>
      </c>
      <c r="C2" s="111"/>
    </row>
    <row r="3" s="115" customFormat="true" ht="13.5" hidden="false" customHeight="true" outlineLevel="0" collapsed="false">
      <c r="A3" s="117" t="s">
        <v>118</v>
      </c>
      <c r="B3" s="118" t="s">
        <v>121</v>
      </c>
      <c r="C3" s="118" t="s">
        <v>179</v>
      </c>
      <c r="D3" s="119" t="s">
        <v>180</v>
      </c>
      <c r="E3" s="119" t="s">
        <v>83</v>
      </c>
      <c r="F3" s="119"/>
      <c r="G3" s="119"/>
      <c r="H3" s="119"/>
      <c r="I3" s="119"/>
      <c r="J3" s="119"/>
    </row>
    <row r="4" s="115" customFormat="true" ht="13.5" hidden="false" customHeight="true" outlineLevel="0" collapsed="false">
      <c r="A4" s="117"/>
      <c r="B4" s="117"/>
      <c r="C4" s="117"/>
      <c r="D4" s="119"/>
      <c r="E4" s="118" t="s">
        <v>181</v>
      </c>
      <c r="F4" s="119" t="s">
        <v>182</v>
      </c>
      <c r="G4" s="119"/>
      <c r="H4" s="117" t="s">
        <v>183</v>
      </c>
      <c r="I4" s="117" t="s">
        <v>184</v>
      </c>
      <c r="J4" s="118" t="s">
        <v>185</v>
      </c>
    </row>
    <row r="5" s="115" customFormat="true" ht="36" hidden="false" customHeight="true" outlineLevel="0" collapsed="false">
      <c r="A5" s="117"/>
      <c r="B5" s="117"/>
      <c r="C5" s="117"/>
      <c r="D5" s="117"/>
      <c r="E5" s="117"/>
      <c r="F5" s="118" t="s">
        <v>186</v>
      </c>
      <c r="G5" s="118" t="s">
        <v>187</v>
      </c>
      <c r="H5" s="117"/>
      <c r="I5" s="117"/>
      <c r="J5" s="118"/>
    </row>
    <row r="6" s="115" customFormat="true" ht="12" hidden="false" customHeight="true" outlineLevel="0" collapsed="false">
      <c r="A6" s="117"/>
      <c r="B6" s="117"/>
      <c r="C6" s="117"/>
      <c r="D6" s="117"/>
      <c r="E6" s="117"/>
      <c r="F6" s="118"/>
      <c r="G6" s="118"/>
      <c r="H6" s="117"/>
      <c r="I6" s="117"/>
      <c r="J6" s="118"/>
    </row>
    <row r="7" s="115" customFormat="true" ht="24" hidden="false" customHeight="true" outlineLevel="0" collapsed="false">
      <c r="A7" s="117" t="s">
        <v>188</v>
      </c>
      <c r="B7" s="117" t="n">
        <v>1.2</v>
      </c>
      <c r="C7" s="117" t="s">
        <v>134</v>
      </c>
      <c r="D7" s="117" t="s">
        <v>189</v>
      </c>
      <c r="E7" s="117" t="n">
        <v>0</v>
      </c>
      <c r="F7" s="118" t="s">
        <v>190</v>
      </c>
      <c r="G7" s="120" t="n">
        <v>2</v>
      </c>
      <c r="H7" s="118" t="n">
        <v>0</v>
      </c>
      <c r="I7" s="118" t="s">
        <v>11</v>
      </c>
      <c r="J7" s="117" t="s">
        <v>191</v>
      </c>
    </row>
    <row r="8" s="115" customFormat="true" ht="24" hidden="false" customHeight="true" outlineLevel="0" collapsed="false">
      <c r="A8" s="117" t="s">
        <v>192</v>
      </c>
      <c r="B8" s="117" t="s">
        <v>193</v>
      </c>
      <c r="C8" s="117" t="s">
        <v>134</v>
      </c>
      <c r="D8" s="117" t="str">
        <f aca="false">'контрол лист'!D7</f>
        <v>КИУ</v>
      </c>
      <c r="E8" s="117" t="n">
        <v>0</v>
      </c>
      <c r="F8" s="118" t="s">
        <v>190</v>
      </c>
      <c r="G8" s="121" t="n">
        <v>6</v>
      </c>
      <c r="H8" s="118" t="n">
        <v>0</v>
      </c>
      <c r="I8" s="118" t="s">
        <v>11</v>
      </c>
      <c r="J8" s="117" t="str">
        <f aca="false">'контрол лист'!J7</f>
        <v>АЛТ клей РОСС RU.АЯ12.Д02542</v>
      </c>
    </row>
    <row r="9" s="115" customFormat="true" ht="24" hidden="false" customHeight="true" outlineLevel="0" collapsed="false">
      <c r="A9" s="117" t="s">
        <v>194</v>
      </c>
      <c r="B9" s="117" t="s">
        <v>195</v>
      </c>
      <c r="C9" s="117" t="s">
        <v>134</v>
      </c>
      <c r="D9" s="117" t="str">
        <f aca="false">'контрол лист'!D8</f>
        <v>КИУ</v>
      </c>
      <c r="E9" s="117" t="n">
        <v>0</v>
      </c>
      <c r="F9" s="118" t="s">
        <v>190</v>
      </c>
      <c r="G9" s="121" t="n">
        <v>4</v>
      </c>
      <c r="H9" s="118" t="n">
        <v>0</v>
      </c>
      <c r="I9" s="118" t="s">
        <v>11</v>
      </c>
      <c r="J9" s="117" t="str">
        <f aca="false">'контрол лист'!J8</f>
        <v>АЛТ клей РОСС RU.АЯ12.Д02542</v>
      </c>
    </row>
    <row r="10" s="115" customFormat="true" ht="12" hidden="false" customHeight="true" outlineLevel="0" collapsed="false">
      <c r="A10" s="117" t="s">
        <v>196</v>
      </c>
      <c r="B10" s="117" t="s">
        <v>197</v>
      </c>
      <c r="C10" s="117" t="s">
        <v>134</v>
      </c>
      <c r="D10" s="117" t="str">
        <f aca="false">'контрол лист'!D9</f>
        <v>КИУ</v>
      </c>
      <c r="E10" s="117" t="n">
        <v>0</v>
      </c>
      <c r="F10" s="118" t="s">
        <v>190</v>
      </c>
      <c r="G10" s="121" t="n">
        <v>3</v>
      </c>
      <c r="H10" s="118" t="n">
        <v>0</v>
      </c>
      <c r="I10" s="118" t="s">
        <v>11</v>
      </c>
      <c r="J10" s="117" t="str">
        <f aca="false">'контрол лист'!J9</f>
        <v>АЛТ клей РОСС RU.АЯ12.Д02542</v>
      </c>
    </row>
    <row r="11" s="115" customFormat="true" ht="36" hidden="false" customHeight="true" outlineLevel="0" collapsed="false">
      <c r="A11" s="117" t="s">
        <v>198</v>
      </c>
      <c r="B11" s="117" t="n">
        <v>18.19</v>
      </c>
      <c r="C11" s="117" t="s">
        <v>134</v>
      </c>
      <c r="D11" s="117" t="str">
        <f aca="false">'контрол лист'!D10</f>
        <v>КИУ</v>
      </c>
      <c r="E11" s="117" t="n">
        <v>0</v>
      </c>
      <c r="F11" s="118" t="s">
        <v>190</v>
      </c>
      <c r="G11" s="121" t="n">
        <v>2</v>
      </c>
      <c r="H11" s="118" t="n">
        <v>0</v>
      </c>
      <c r="I11" s="118" t="s">
        <v>11</v>
      </c>
      <c r="J11" s="117" t="str">
        <f aca="false">'контрол лист'!J10</f>
        <v>АЛТ клей РОСС RU.АЯ12.Д02542</v>
      </c>
    </row>
    <row r="12" s="115" customFormat="true" ht="24" hidden="false" customHeight="true" outlineLevel="0" collapsed="false">
      <c r="A12" s="117" t="s">
        <v>199</v>
      </c>
      <c r="B12" s="117" t="n">
        <v>108</v>
      </c>
      <c r="C12" s="117" t="s">
        <v>134</v>
      </c>
      <c r="D12" s="117" t="str">
        <f aca="false">'контрол лист'!D11</f>
        <v>КИУ</v>
      </c>
      <c r="E12" s="117" t="n">
        <v>0</v>
      </c>
      <c r="F12" s="118" t="s">
        <v>190</v>
      </c>
      <c r="G12" s="121" t="n">
        <v>1</v>
      </c>
      <c r="H12" s="118" t="n">
        <v>0</v>
      </c>
      <c r="I12" s="118" t="s">
        <v>11</v>
      </c>
      <c r="J12" s="117" t="str">
        <f aca="false">'контрол лист'!J11</f>
        <v>АЛТ клей РОСС RU.АЯ12.Д02542</v>
      </c>
    </row>
    <row r="13" s="115" customFormat="true" ht="24" hidden="false" customHeight="true" outlineLevel="0" collapsed="false">
      <c r="A13" s="117" t="s">
        <v>200</v>
      </c>
      <c r="B13" s="117" t="n">
        <v>22.21</v>
      </c>
      <c r="C13" s="117" t="s">
        <v>134</v>
      </c>
      <c r="D13" s="117" t="str">
        <f aca="false">'контрол лист'!D12</f>
        <v>КИУ</v>
      </c>
      <c r="E13" s="117" t="n">
        <v>0</v>
      </c>
      <c r="F13" s="118" t="s">
        <v>190</v>
      </c>
      <c r="G13" s="121" t="n">
        <v>2</v>
      </c>
      <c r="H13" s="118" t="n">
        <v>0</v>
      </c>
      <c r="I13" s="118" t="s">
        <v>11</v>
      </c>
      <c r="J13" s="117" t="str">
        <f aca="false">'контрол лист'!J12</f>
        <v>АЛТ клей РОСС RU.АЯ12.Д02542</v>
      </c>
    </row>
    <row r="14" s="115" customFormat="true" ht="24" hidden="false" customHeight="true" outlineLevel="0" collapsed="false">
      <c r="A14" s="117" t="s">
        <v>201</v>
      </c>
      <c r="B14" s="117" t="n">
        <v>23.24</v>
      </c>
      <c r="C14" s="117" t="s">
        <v>134</v>
      </c>
      <c r="D14" s="117" t="str">
        <f aca="false">'контрол лист'!D13</f>
        <v>КИУ</v>
      </c>
      <c r="E14" s="117" t="n">
        <v>0</v>
      </c>
      <c r="F14" s="118" t="s">
        <v>190</v>
      </c>
      <c r="G14" s="121" t="n">
        <v>2</v>
      </c>
      <c r="H14" s="118" t="n">
        <v>0</v>
      </c>
      <c r="I14" s="118" t="s">
        <v>11</v>
      </c>
      <c r="J14" s="117" t="str">
        <f aca="false">'контрол лист'!J13</f>
        <v>АЛТ клей РОСС RU.АЯ12.Д02542</v>
      </c>
    </row>
    <row r="15" s="115" customFormat="true" ht="24" hidden="false" customHeight="true" outlineLevel="0" collapsed="false">
      <c r="A15" s="117" t="s">
        <v>202</v>
      </c>
      <c r="B15" s="117" t="n">
        <v>25.26</v>
      </c>
      <c r="C15" s="117" t="s">
        <v>134</v>
      </c>
      <c r="D15" s="117" t="str">
        <f aca="false">'контрол лист'!D14</f>
        <v>КИУ</v>
      </c>
      <c r="E15" s="117" t="n">
        <v>0</v>
      </c>
      <c r="F15" s="118" t="s">
        <v>190</v>
      </c>
      <c r="G15" s="121" t="n">
        <v>2</v>
      </c>
      <c r="H15" s="118" t="n">
        <v>0</v>
      </c>
      <c r="I15" s="118" t="s">
        <v>11</v>
      </c>
      <c r="J15" s="117" t="str">
        <f aca="false">'контрол лист'!J14</f>
        <v>АЛТ клей РОСС RU.АЯ12.Д02542</v>
      </c>
    </row>
    <row r="16" s="115" customFormat="true" ht="24" hidden="false" customHeight="true" outlineLevel="0" collapsed="false">
      <c r="A16" s="117" t="s">
        <v>203</v>
      </c>
      <c r="B16" s="117" t="s">
        <v>204</v>
      </c>
      <c r="C16" s="117" t="s">
        <v>134</v>
      </c>
      <c r="D16" s="117" t="str">
        <f aca="false">'контрол лист'!D15</f>
        <v>КИУ</v>
      </c>
      <c r="E16" s="117" t="n">
        <v>0</v>
      </c>
      <c r="F16" s="118" t="s">
        <v>190</v>
      </c>
      <c r="G16" s="121" t="n">
        <v>4</v>
      </c>
      <c r="H16" s="118" t="n">
        <v>0</v>
      </c>
      <c r="I16" s="118" t="s">
        <v>11</v>
      </c>
      <c r="J16" s="117" t="str">
        <f aca="false">'контрол лист'!J15</f>
        <v>АЛТ клей РОСС RU.АЯ12.Д02542</v>
      </c>
    </row>
    <row r="17" s="115" customFormat="true" ht="48" hidden="false" customHeight="true" outlineLevel="0" collapsed="false">
      <c r="A17" s="117" t="s">
        <v>205</v>
      </c>
      <c r="B17" s="117" t="s">
        <v>206</v>
      </c>
      <c r="C17" s="117" t="s">
        <v>134</v>
      </c>
      <c r="D17" s="117" t="str">
        <f aca="false">'контрол лист'!D16</f>
        <v>КИУ</v>
      </c>
      <c r="E17" s="117" t="n">
        <v>0</v>
      </c>
      <c r="F17" s="118" t="s">
        <v>190</v>
      </c>
      <c r="G17" s="121" t="n">
        <v>3</v>
      </c>
      <c r="H17" s="118" t="n">
        <v>0</v>
      </c>
      <c r="I17" s="118" t="s">
        <v>11</v>
      </c>
      <c r="J17" s="117" t="str">
        <f aca="false">'контрол лист'!J16</f>
        <v>АЛТ клей РОСС RU.АЯ12.Д02542</v>
      </c>
    </row>
    <row r="18" s="115" customFormat="true" ht="48" hidden="false" customHeight="true" outlineLevel="0" collapsed="false">
      <c r="A18" s="117" t="s">
        <v>207</v>
      </c>
      <c r="B18" s="117" t="n">
        <v>37</v>
      </c>
      <c r="C18" s="117" t="s">
        <v>134</v>
      </c>
      <c r="D18" s="117" t="str">
        <f aca="false">'контрол лист'!D17</f>
        <v>КИУ</v>
      </c>
      <c r="E18" s="117" t="n">
        <v>0</v>
      </c>
      <c r="F18" s="118" t="s">
        <v>190</v>
      </c>
      <c r="G18" s="121" t="n">
        <v>1</v>
      </c>
      <c r="H18" s="118" t="n">
        <v>0</v>
      </c>
      <c r="I18" s="118" t="s">
        <v>11</v>
      </c>
      <c r="J18" s="117" t="str">
        <f aca="false">'контрол лист'!J17</f>
        <v>АЛТ клей РОСС RU.АЯ12.Д02542</v>
      </c>
    </row>
    <row r="19" s="115" customFormat="true" ht="36" hidden="false" customHeight="true" outlineLevel="0" collapsed="false">
      <c r="A19" s="117" t="s">
        <v>208</v>
      </c>
      <c r="B19" s="117" t="s">
        <v>209</v>
      </c>
      <c r="C19" s="117" t="s">
        <v>134</v>
      </c>
      <c r="D19" s="117" t="str">
        <f aca="false">'контрол лист'!D18</f>
        <v>КИУ</v>
      </c>
      <c r="E19" s="117" t="s">
        <v>210</v>
      </c>
      <c r="F19" s="118" t="s">
        <v>211</v>
      </c>
      <c r="G19" s="121" t="n">
        <v>4</v>
      </c>
      <c r="H19" s="118" t="n">
        <v>1</v>
      </c>
      <c r="I19" s="118" t="s">
        <v>11</v>
      </c>
      <c r="J19" s="117" t="str">
        <f aca="false">'контрол лист'!J18</f>
        <v>АЛТ клей РОСС RU.АЯ12.Д02542</v>
      </c>
    </row>
    <row r="20" s="115" customFormat="true" ht="24" hidden="false" customHeight="true" outlineLevel="0" collapsed="false">
      <c r="A20" s="117" t="s">
        <v>212</v>
      </c>
      <c r="B20" s="117" t="s">
        <v>213</v>
      </c>
      <c r="C20" s="117" t="s">
        <v>134</v>
      </c>
      <c r="D20" s="117" t="str">
        <f aca="false">'контрол лист'!D19</f>
        <v>КИУ</v>
      </c>
      <c r="E20" s="117" t="n">
        <v>0</v>
      </c>
      <c r="F20" s="118" t="s">
        <v>190</v>
      </c>
      <c r="G20" s="121" t="n">
        <v>6</v>
      </c>
      <c r="H20" s="118" t="n">
        <v>0</v>
      </c>
      <c r="I20" s="118" t="s">
        <v>11</v>
      </c>
      <c r="J20" s="117" t="str">
        <f aca="false">'контрол лист'!J19</f>
        <v>АЛТ клей РОСС RU.АЯ12.Д02542</v>
      </c>
    </row>
    <row r="21" s="115" customFormat="true" ht="36" hidden="false" customHeight="true" outlineLevel="0" collapsed="false">
      <c r="A21" s="117" t="s">
        <v>214</v>
      </c>
      <c r="B21" s="117" t="s">
        <v>215</v>
      </c>
      <c r="C21" s="117" t="s">
        <v>134</v>
      </c>
      <c r="D21" s="117" t="str">
        <f aca="false">'контрол лист'!D20</f>
        <v>КИУ</v>
      </c>
      <c r="E21" s="117" t="n">
        <v>0</v>
      </c>
      <c r="F21" s="118" t="s">
        <v>216</v>
      </c>
      <c r="G21" s="121" t="n">
        <v>2</v>
      </c>
      <c r="H21" s="118" t="n">
        <v>0</v>
      </c>
      <c r="I21" s="118" t="s">
        <v>11</v>
      </c>
      <c r="J21" s="117" t="str">
        <f aca="false">'контрол лист'!J20</f>
        <v>АЛТ клей РОСС RU.АЯ12.Д02542</v>
      </c>
    </row>
    <row r="22" s="115" customFormat="true" ht="36" hidden="false" customHeight="true" outlineLevel="0" collapsed="false">
      <c r="A22" s="117" t="s">
        <v>217</v>
      </c>
      <c r="B22" s="117" t="n">
        <v>64.67</v>
      </c>
      <c r="C22" s="117" t="s">
        <v>134</v>
      </c>
      <c r="D22" s="117" t="str">
        <f aca="false">'контрол лист'!D21</f>
        <v>КИУ</v>
      </c>
      <c r="E22" s="117" t="n">
        <v>0</v>
      </c>
      <c r="F22" s="118" t="s">
        <v>190</v>
      </c>
      <c r="G22" s="121" t="n">
        <v>2</v>
      </c>
      <c r="H22" s="118" t="n">
        <v>0</v>
      </c>
      <c r="I22" s="118" t="s">
        <v>11</v>
      </c>
      <c r="J22" s="117" t="str">
        <f aca="false">'контрол лист'!J21</f>
        <v>АЛТ клей РОСС RU.АЯ12.Д02542</v>
      </c>
    </row>
    <row r="23" s="115" customFormat="true" ht="36" hidden="false" customHeight="true" outlineLevel="0" collapsed="false">
      <c r="A23" s="117" t="s">
        <v>218</v>
      </c>
      <c r="B23" s="117" t="n">
        <v>65.66</v>
      </c>
      <c r="C23" s="117" t="s">
        <v>134</v>
      </c>
      <c r="D23" s="117" t="str">
        <f aca="false">'контрол лист'!D22</f>
        <v>КИУ</v>
      </c>
      <c r="E23" s="117" t="n">
        <v>0</v>
      </c>
      <c r="F23" s="118" t="s">
        <v>190</v>
      </c>
      <c r="G23" s="121" t="n">
        <v>2</v>
      </c>
      <c r="H23" s="118" t="n">
        <v>0</v>
      </c>
      <c r="I23" s="118" t="s">
        <v>11</v>
      </c>
      <c r="J23" s="117" t="str">
        <f aca="false">'контрол лист'!J22</f>
        <v>АЛТ клей РОСС RU.АЯ12.Д02542</v>
      </c>
    </row>
    <row r="24" s="115" customFormat="true" ht="48" hidden="false" customHeight="true" outlineLevel="0" collapsed="false">
      <c r="A24" s="117" t="s">
        <v>219</v>
      </c>
      <c r="B24" s="117" t="s">
        <v>220</v>
      </c>
      <c r="C24" s="117" t="s">
        <v>134</v>
      </c>
      <c r="D24" s="117" t="str">
        <f aca="false">'контрол лист'!D23</f>
        <v>КИУ</v>
      </c>
      <c r="E24" s="117" t="n">
        <v>0</v>
      </c>
      <c r="F24" s="118" t="s">
        <v>190</v>
      </c>
      <c r="G24" s="121" t="n">
        <v>3</v>
      </c>
      <c r="H24" s="118" t="n">
        <v>0</v>
      </c>
      <c r="I24" s="118" t="s">
        <v>11</v>
      </c>
      <c r="J24" s="117" t="str">
        <f aca="false">'контрол лист'!J23</f>
        <v>АЛТ клей РОСС RU.АЯ12.Д02542</v>
      </c>
    </row>
    <row r="25" s="115" customFormat="true" ht="24" hidden="false" customHeight="true" outlineLevel="0" collapsed="false">
      <c r="A25" s="117" t="s">
        <v>221</v>
      </c>
      <c r="B25" s="117" t="n">
        <v>27.28</v>
      </c>
      <c r="C25" s="117" t="s">
        <v>134</v>
      </c>
      <c r="D25" s="117" t="str">
        <f aca="false">'контрол лист'!D24</f>
        <v>КИУ</v>
      </c>
      <c r="E25" s="117" t="n">
        <v>0</v>
      </c>
      <c r="F25" s="118" t="s">
        <v>190</v>
      </c>
      <c r="G25" s="121" t="n">
        <v>2</v>
      </c>
      <c r="H25" s="118" t="n">
        <v>0</v>
      </c>
      <c r="I25" s="118" t="s">
        <v>11</v>
      </c>
      <c r="J25" s="117" t="str">
        <f aca="false">'контрол лист'!J24</f>
        <v>АЛТ клей РОСС RU.АЯ12.Д02542</v>
      </c>
    </row>
    <row r="26" s="115" customFormat="true" ht="36" hidden="false" customHeight="true" outlineLevel="0" collapsed="false">
      <c r="A26" s="117" t="s">
        <v>222</v>
      </c>
      <c r="B26" s="117" t="s">
        <v>223</v>
      </c>
      <c r="C26" s="117" t="s">
        <v>134</v>
      </c>
      <c r="D26" s="117" t="str">
        <f aca="false">'контрол лист'!D25</f>
        <v>КИУ</v>
      </c>
      <c r="E26" s="117" t="n">
        <v>0</v>
      </c>
      <c r="F26" s="118" t="s">
        <v>190</v>
      </c>
      <c r="G26" s="121" t="n">
        <v>4</v>
      </c>
      <c r="H26" s="118" t="n">
        <v>0</v>
      </c>
      <c r="I26" s="118" t="s">
        <v>11</v>
      </c>
      <c r="J26" s="117" t="str">
        <f aca="false">'контрол лист'!J25</f>
        <v>АЛТ клей РОСС RU.АЯ12.Д02542</v>
      </c>
    </row>
    <row r="27" s="115" customFormat="true" ht="24" hidden="false" customHeight="true" outlineLevel="0" collapsed="false">
      <c r="A27" s="117" t="s">
        <v>224</v>
      </c>
      <c r="B27" s="117" t="s">
        <v>225</v>
      </c>
      <c r="C27" s="117" t="s">
        <v>134</v>
      </c>
      <c r="D27" s="117" t="str">
        <f aca="false">'контрол лист'!D26</f>
        <v>КИУ</v>
      </c>
      <c r="E27" s="117" t="n">
        <v>0</v>
      </c>
      <c r="F27" s="118" t="s">
        <v>190</v>
      </c>
      <c r="G27" s="121" t="n">
        <v>3</v>
      </c>
      <c r="H27" s="118" t="n">
        <v>0</v>
      </c>
      <c r="I27" s="118" t="s">
        <v>11</v>
      </c>
      <c r="J27" s="117" t="str">
        <f aca="false">'контрол лист'!J26</f>
        <v>АЛТ клей РОСС RU.АЯ12.Д02542</v>
      </c>
    </row>
    <row r="28" s="115" customFormat="true" ht="12" hidden="false" customHeight="true" outlineLevel="0" collapsed="false">
      <c r="A28" s="117" t="s">
        <v>226</v>
      </c>
      <c r="B28" s="117" t="n">
        <v>10.9</v>
      </c>
      <c r="C28" s="117" t="s">
        <v>134</v>
      </c>
      <c r="D28" s="117" t="str">
        <f aca="false">'контрол лист'!D27</f>
        <v>КИУ</v>
      </c>
      <c r="E28" s="117" t="n">
        <v>0</v>
      </c>
      <c r="F28" s="118" t="s">
        <v>190</v>
      </c>
      <c r="G28" s="121" t="n">
        <v>2</v>
      </c>
      <c r="H28" s="118" t="n">
        <v>0</v>
      </c>
      <c r="I28" s="118" t="s">
        <v>11</v>
      </c>
      <c r="J28" s="117" t="str">
        <f aca="false">'контрол лист'!J27</f>
        <v>АЛТ клей РОСС RU.АЯ12.Д02542</v>
      </c>
    </row>
    <row r="29" s="115" customFormat="true" ht="24" hidden="false" customHeight="true" outlineLevel="0" collapsed="false">
      <c r="A29" s="117" t="s">
        <v>227</v>
      </c>
      <c r="B29" s="117" t="n">
        <v>114</v>
      </c>
      <c r="C29" s="117" t="s">
        <v>134</v>
      </c>
      <c r="D29" s="117" t="str">
        <f aca="false">'контрол лист'!D28</f>
        <v>КИУ</v>
      </c>
      <c r="E29" s="117" t="n">
        <v>0</v>
      </c>
      <c r="F29" s="118" t="s">
        <v>190</v>
      </c>
      <c r="G29" s="121" t="n">
        <v>1</v>
      </c>
      <c r="H29" s="118" t="n">
        <v>0</v>
      </c>
      <c r="I29" s="118" t="s">
        <v>11</v>
      </c>
      <c r="J29" s="117" t="str">
        <f aca="false">'контрол лист'!J28</f>
        <v>АЛТ клей РОСС RU.АЯ12.Д02542</v>
      </c>
    </row>
    <row r="30" s="115" customFormat="true" ht="24" hidden="false" customHeight="true" outlineLevel="0" collapsed="false">
      <c r="A30" s="117" t="s">
        <v>228</v>
      </c>
      <c r="B30" s="117" t="s">
        <v>229</v>
      </c>
      <c r="C30" s="117" t="s">
        <v>134</v>
      </c>
      <c r="D30" s="117" t="str">
        <f aca="false">'контрол лист'!D29</f>
        <v>КИУ</v>
      </c>
      <c r="E30" s="117" t="n">
        <v>0</v>
      </c>
      <c r="F30" s="118" t="s">
        <v>190</v>
      </c>
      <c r="G30" s="121" t="n">
        <v>4</v>
      </c>
      <c r="H30" s="118" t="n">
        <v>0</v>
      </c>
      <c r="I30" s="118" t="s">
        <v>11</v>
      </c>
      <c r="J30" s="117" t="str">
        <f aca="false">'контрол лист'!J29</f>
        <v>АЛТ клей РОСС RU.АЯ12.Д02542</v>
      </c>
    </row>
    <row r="31" s="115" customFormat="true" ht="24" hidden="false" customHeight="true" outlineLevel="0" collapsed="false">
      <c r="A31" s="117" t="s">
        <v>230</v>
      </c>
      <c r="B31" s="117" t="n">
        <v>112</v>
      </c>
      <c r="C31" s="117" t="s">
        <v>134</v>
      </c>
      <c r="D31" s="117" t="str">
        <f aca="false">'контрол лист'!D30</f>
        <v>КИУ</v>
      </c>
      <c r="E31" s="117" t="n">
        <v>0</v>
      </c>
      <c r="F31" s="118" t="s">
        <v>190</v>
      </c>
      <c r="G31" s="121" t="n">
        <v>1</v>
      </c>
      <c r="H31" s="118" t="n">
        <v>0</v>
      </c>
      <c r="I31" s="118" t="s">
        <v>11</v>
      </c>
      <c r="J31" s="117" t="str">
        <f aca="false">'контрол лист'!J30</f>
        <v>АЛТ клей РОСС RU.АЯ12.Д02542</v>
      </c>
    </row>
    <row r="32" s="115" customFormat="true" ht="24" hidden="false" customHeight="true" outlineLevel="0" collapsed="false">
      <c r="A32" s="117" t="s">
        <v>231</v>
      </c>
      <c r="B32" s="117" t="s">
        <v>232</v>
      </c>
      <c r="C32" s="117" t="s">
        <v>134</v>
      </c>
      <c r="D32" s="117" t="str">
        <f aca="false">'контрол лист'!D31</f>
        <v>КИУ</v>
      </c>
      <c r="E32" s="117" t="n">
        <v>0</v>
      </c>
      <c r="F32" s="118" t="s">
        <v>190</v>
      </c>
      <c r="G32" s="121" t="n">
        <v>0</v>
      </c>
      <c r="H32" s="118" t="n">
        <v>0</v>
      </c>
      <c r="I32" s="118" t="s">
        <v>11</v>
      </c>
      <c r="J32" s="117" t="str">
        <f aca="false">'контрол лист'!J31</f>
        <v>АЛТ клей РОСС RU.АЯ12.Д02542</v>
      </c>
    </row>
    <row r="33" s="115" customFormat="true" ht="36" hidden="false" customHeight="true" outlineLevel="0" collapsed="false">
      <c r="A33" s="117" t="s">
        <v>222</v>
      </c>
      <c r="B33" s="117" t="s">
        <v>233</v>
      </c>
      <c r="C33" s="117" t="s">
        <v>134</v>
      </c>
      <c r="D33" s="117" t="str">
        <f aca="false">'контрол лист'!D32</f>
        <v>КИУ</v>
      </c>
      <c r="E33" s="117" t="n">
        <v>0</v>
      </c>
      <c r="F33" s="118" t="s">
        <v>190</v>
      </c>
      <c r="G33" s="121" t="n">
        <v>3</v>
      </c>
      <c r="H33" s="118" t="n">
        <v>0</v>
      </c>
      <c r="I33" s="118" t="s">
        <v>11</v>
      </c>
      <c r="J33" s="117" t="str">
        <f aca="false">'контрол лист'!J32</f>
        <v>АЛТ клей РОСС RU.АЯ12.Д02542</v>
      </c>
    </row>
    <row r="34" s="115" customFormat="true" ht="24" hidden="false" customHeight="true" outlineLevel="0" collapsed="false">
      <c r="A34" s="117" t="s">
        <v>221</v>
      </c>
      <c r="B34" s="117" t="n">
        <v>51.52</v>
      </c>
      <c r="C34" s="117" t="s">
        <v>134</v>
      </c>
      <c r="D34" s="117" t="str">
        <f aca="false">'контрол лист'!D33</f>
        <v>КИУ</v>
      </c>
      <c r="E34" s="117" t="n">
        <v>0</v>
      </c>
      <c r="F34" s="118" t="s">
        <v>190</v>
      </c>
      <c r="G34" s="121" t="n">
        <v>2</v>
      </c>
      <c r="H34" s="118" t="n">
        <v>0</v>
      </c>
      <c r="I34" s="118" t="s">
        <v>11</v>
      </c>
      <c r="J34" s="117" t="str">
        <f aca="false">'контрол лист'!J33</f>
        <v>АЛТ клей РОСС RU.АЯ12.Д02542</v>
      </c>
    </row>
    <row r="35" s="115" customFormat="true" ht="36" hidden="false" customHeight="true" outlineLevel="0" collapsed="false">
      <c r="A35" s="117" t="s">
        <v>234</v>
      </c>
      <c r="B35" s="117" t="s">
        <v>235</v>
      </c>
      <c r="C35" s="117" t="s">
        <v>134</v>
      </c>
      <c r="D35" s="117" t="str">
        <f aca="false">'контрол лист'!D34</f>
        <v>КИУ</v>
      </c>
      <c r="E35" s="117" t="n">
        <v>0</v>
      </c>
      <c r="F35" s="118" t="s">
        <v>190</v>
      </c>
      <c r="G35" s="121" t="n">
        <v>5</v>
      </c>
      <c r="H35" s="118" t="n">
        <v>0</v>
      </c>
      <c r="I35" s="118" t="s">
        <v>11</v>
      </c>
      <c r="J35" s="117" t="str">
        <f aca="false">'контрол лист'!J34</f>
        <v>АЛТ клей РОСС RU.АЯ12.Д02542</v>
      </c>
    </row>
    <row r="36" s="115" customFormat="true" ht="24" hidden="false" customHeight="true" outlineLevel="0" collapsed="false">
      <c r="A36" s="117" t="s">
        <v>236</v>
      </c>
      <c r="B36" s="117" t="s">
        <v>237</v>
      </c>
      <c r="C36" s="117" t="s">
        <v>134</v>
      </c>
      <c r="D36" s="117" t="str">
        <f aca="false">'контрол лист'!D35</f>
        <v>КИУ</v>
      </c>
      <c r="E36" s="117" t="n">
        <v>0</v>
      </c>
      <c r="F36" s="118" t="s">
        <v>190</v>
      </c>
      <c r="G36" s="121" t="n">
        <v>3</v>
      </c>
      <c r="H36" s="118" t="n">
        <v>0</v>
      </c>
      <c r="I36" s="118" t="s">
        <v>11</v>
      </c>
      <c r="J36" s="117" t="str">
        <f aca="false">'контрол лист'!J35</f>
        <v>АЛТ клей РОСС RU.АЯ12.Д02542</v>
      </c>
    </row>
    <row r="37" s="115" customFormat="true" ht="24" hidden="false" customHeight="true" outlineLevel="0" collapsed="false">
      <c r="A37" s="117" t="s">
        <v>238</v>
      </c>
      <c r="B37" s="117" t="s">
        <v>239</v>
      </c>
      <c r="C37" s="117" t="s">
        <v>134</v>
      </c>
      <c r="D37" s="117" t="str">
        <f aca="false">'контрол лист'!D36</f>
        <v>КИУ</v>
      </c>
      <c r="E37" s="117" t="n">
        <v>0</v>
      </c>
      <c r="F37" s="118" t="s">
        <v>190</v>
      </c>
      <c r="G37" s="121" t="n">
        <v>4</v>
      </c>
      <c r="H37" s="118" t="n">
        <v>0</v>
      </c>
      <c r="I37" s="118" t="s">
        <v>11</v>
      </c>
      <c r="J37" s="117" t="str">
        <f aca="false">'контрол лист'!J36</f>
        <v>АЛТ клей РОСС RU.АЯ12.Д02542</v>
      </c>
    </row>
    <row r="38" s="115" customFormat="true" ht="24" hidden="false" customHeight="true" outlineLevel="0" collapsed="false">
      <c r="A38" s="117" t="s">
        <v>240</v>
      </c>
      <c r="B38" s="117" t="s">
        <v>241</v>
      </c>
      <c r="C38" s="117" t="s">
        <v>134</v>
      </c>
      <c r="D38" s="117" t="str">
        <f aca="false">'контрол лист'!D37</f>
        <v>КИУ</v>
      </c>
      <c r="E38" s="117" t="n">
        <v>0</v>
      </c>
      <c r="F38" s="118" t="s">
        <v>190</v>
      </c>
      <c r="G38" s="121" t="n">
        <v>3</v>
      </c>
      <c r="H38" s="118" t="n">
        <v>0</v>
      </c>
      <c r="I38" s="118" t="s">
        <v>11</v>
      </c>
      <c r="J38" s="117" t="str">
        <f aca="false">'контрол лист'!J37</f>
        <v>АЛТ клей РОСС RU.АЯ12.Д02542</v>
      </c>
    </row>
    <row r="39" s="115" customFormat="true" ht="36" hidden="false" customHeight="true" outlineLevel="0" collapsed="false">
      <c r="A39" s="117" t="s">
        <v>242</v>
      </c>
      <c r="B39" s="117" t="n">
        <v>69</v>
      </c>
      <c r="C39" s="117" t="s">
        <v>134</v>
      </c>
      <c r="D39" s="117" t="str">
        <f aca="false">'контрол лист'!D38</f>
        <v>КИУ</v>
      </c>
      <c r="E39" s="117" t="n">
        <v>0</v>
      </c>
      <c r="F39" s="118" t="s">
        <v>190</v>
      </c>
      <c r="G39" s="121" t="n">
        <v>1</v>
      </c>
      <c r="H39" s="118" t="n">
        <v>0</v>
      </c>
      <c r="I39" s="118" t="s">
        <v>11</v>
      </c>
      <c r="J39" s="117" t="str">
        <f aca="false">'контрол лист'!J38</f>
        <v>АЛТ клей РОСС RU.АЯ12.Д02542</v>
      </c>
    </row>
    <row r="40" s="115" customFormat="true" ht="12" hidden="false" customHeight="true" outlineLevel="0" collapsed="false">
      <c r="A40" s="117" t="s">
        <v>243</v>
      </c>
      <c r="B40" s="117" t="n">
        <v>80</v>
      </c>
      <c r="C40" s="117" t="s">
        <v>134</v>
      </c>
      <c r="D40" s="117" t="str">
        <f aca="false">'контрол лист'!D39</f>
        <v>КИУ</v>
      </c>
      <c r="E40" s="117" t="n">
        <v>0</v>
      </c>
      <c r="F40" s="118" t="s">
        <v>190</v>
      </c>
      <c r="G40" s="121" t="n">
        <v>1</v>
      </c>
      <c r="H40" s="118" t="n">
        <v>0</v>
      </c>
      <c r="I40" s="118" t="s">
        <v>11</v>
      </c>
      <c r="J40" s="117" t="str">
        <f aca="false">'контрол лист'!J39</f>
        <v>АЛТ клей РОСС RU.АЯ12.Д02542</v>
      </c>
    </row>
    <row r="41" s="115" customFormat="true" ht="12" hidden="false" customHeight="true" outlineLevel="0" collapsed="false">
      <c r="A41" s="117" t="s">
        <v>244</v>
      </c>
      <c r="B41" s="117" t="n">
        <v>74.75</v>
      </c>
      <c r="C41" s="117" t="s">
        <v>134</v>
      </c>
      <c r="D41" s="117" t="str">
        <f aca="false">'контрол лист'!D40</f>
        <v>КИУ</v>
      </c>
      <c r="E41" s="117" t="n">
        <v>0</v>
      </c>
      <c r="F41" s="118" t="s">
        <v>190</v>
      </c>
      <c r="G41" s="121" t="n">
        <v>2</v>
      </c>
      <c r="H41" s="118" t="n">
        <v>0</v>
      </c>
      <c r="I41" s="118" t="s">
        <v>11</v>
      </c>
      <c r="J41" s="117" t="str">
        <f aca="false">'контрол лист'!J40</f>
        <v>АЛТ клей РОСС RU.АЯ12.Д02542</v>
      </c>
    </row>
    <row r="42" s="115" customFormat="true" ht="36" hidden="false" customHeight="true" outlineLevel="0" collapsed="false">
      <c r="A42" s="117" t="s">
        <v>245</v>
      </c>
      <c r="B42" s="117" t="s">
        <v>246</v>
      </c>
      <c r="C42" s="117" t="s">
        <v>134</v>
      </c>
      <c r="D42" s="117" t="str">
        <f aca="false">'контрол лист'!D41</f>
        <v>КИУ</v>
      </c>
      <c r="E42" s="117" t="n">
        <v>0</v>
      </c>
      <c r="F42" s="118" t="s">
        <v>190</v>
      </c>
      <c r="G42" s="121" t="n">
        <v>11</v>
      </c>
      <c r="H42" s="118" t="n">
        <v>0</v>
      </c>
      <c r="I42" s="118" t="s">
        <v>11</v>
      </c>
      <c r="J42" s="117" t="str">
        <f aca="false">'контрол лист'!J41</f>
        <v>АЛТ клей РОСС RU.АЯ12.Д02542</v>
      </c>
    </row>
    <row r="43" s="115" customFormat="true" ht="24" hidden="false" customHeight="true" outlineLevel="0" collapsed="false">
      <c r="A43" s="117" t="s">
        <v>247</v>
      </c>
      <c r="B43" s="117" t="n">
        <v>96.97</v>
      </c>
      <c r="C43" s="117" t="s">
        <v>134</v>
      </c>
      <c r="D43" s="117" t="str">
        <f aca="false">'контрол лист'!D42</f>
        <v>КИУ</v>
      </c>
      <c r="E43" s="117" t="n">
        <v>0</v>
      </c>
      <c r="F43" s="118" t="s">
        <v>190</v>
      </c>
      <c r="G43" s="121" t="n">
        <v>2</v>
      </c>
      <c r="H43" s="118" t="n">
        <v>0</v>
      </c>
      <c r="I43" s="118" t="s">
        <v>11</v>
      </c>
      <c r="J43" s="117" t="str">
        <f aca="false">'контрол лист'!J42</f>
        <v>АЛТ клей РОСС RU.АЯ12.Д02542</v>
      </c>
    </row>
    <row r="44" s="115" customFormat="true" ht="24" hidden="false" customHeight="true" outlineLevel="0" collapsed="false">
      <c r="A44" s="117" t="s">
        <v>248</v>
      </c>
      <c r="B44" s="117" t="s">
        <v>249</v>
      </c>
      <c r="C44" s="117" t="s">
        <v>134</v>
      </c>
      <c r="D44" s="117" t="str">
        <f aca="false">'контрол лист'!D43</f>
        <v>КИУ</v>
      </c>
      <c r="E44" s="117" t="n">
        <v>0</v>
      </c>
      <c r="F44" s="118" t="s">
        <v>190</v>
      </c>
      <c r="G44" s="121" t="n">
        <v>3</v>
      </c>
      <c r="H44" s="118" t="n">
        <v>0</v>
      </c>
      <c r="I44" s="118" t="s">
        <v>11</v>
      </c>
      <c r="J44" s="117" t="str">
        <f aca="false">'контрол лист'!J43</f>
        <v>АЛТ клей РОСС RU.АЯ12.Д02542</v>
      </c>
    </row>
    <row r="45" s="115" customFormat="true" ht="24" hidden="false" customHeight="true" outlineLevel="0" collapsed="false">
      <c r="A45" s="117" t="s">
        <v>250</v>
      </c>
      <c r="B45" s="117" t="s">
        <v>251</v>
      </c>
      <c r="C45" s="117" t="s">
        <v>134</v>
      </c>
      <c r="D45" s="117" t="str">
        <f aca="false">'контрол лист'!D44</f>
        <v>КИУ</v>
      </c>
      <c r="E45" s="117" t="n">
        <v>0</v>
      </c>
      <c r="F45" s="118" t="s">
        <v>190</v>
      </c>
      <c r="G45" s="121" t="n">
        <v>4</v>
      </c>
      <c r="H45" s="118" t="n">
        <v>0</v>
      </c>
      <c r="I45" s="118" t="s">
        <v>11</v>
      </c>
      <c r="J45" s="117" t="str">
        <f aca="false">'контрол лист'!J44</f>
        <v>АЛТ клей РОСС RU.АЯ12.Д02542</v>
      </c>
    </row>
    <row r="46" s="115" customFormat="true" ht="36" hidden="false" customHeight="true" outlineLevel="0" collapsed="false">
      <c r="A46" s="117" t="s">
        <v>252</v>
      </c>
      <c r="B46" s="117" t="s">
        <v>253</v>
      </c>
      <c r="C46" s="117" t="s">
        <v>254</v>
      </c>
      <c r="D46" s="117" t="str">
        <f aca="false">'контрол лист'!D45</f>
        <v>КИУ</v>
      </c>
      <c r="E46" s="117" t="n">
        <v>0</v>
      </c>
      <c r="F46" s="118" t="s">
        <v>190</v>
      </c>
      <c r="G46" s="117" t="n">
        <v>8</v>
      </c>
      <c r="H46" s="118" t="n">
        <v>0</v>
      </c>
      <c r="I46" s="118" t="s">
        <v>11</v>
      </c>
      <c r="J46" s="117" t="s">
        <v>255</v>
      </c>
    </row>
    <row r="47" s="115" customFormat="true" ht="24" hidden="false" customHeight="true" outlineLevel="0" collapsed="false">
      <c r="A47" s="117" t="s">
        <v>256</v>
      </c>
      <c r="B47" s="117" t="s">
        <v>257</v>
      </c>
      <c r="C47" s="117" t="s">
        <v>254</v>
      </c>
      <c r="D47" s="117" t="str">
        <f aca="false">'контрол лист'!D46</f>
        <v>КИУ</v>
      </c>
      <c r="E47" s="117" t="n">
        <v>0</v>
      </c>
      <c r="F47" s="118" t="s">
        <v>190</v>
      </c>
      <c r="G47" s="117" t="n">
        <v>10</v>
      </c>
      <c r="H47" s="118" t="n">
        <v>0</v>
      </c>
      <c r="I47" s="118" t="s">
        <v>11</v>
      </c>
      <c r="J47" s="117" t="str">
        <f aca="false">'контрол лист'!J46</f>
        <v>Бродифакум 0,005% РОСС RU Д-RU.АД37.В.11289/19</v>
      </c>
    </row>
    <row r="48" s="115" customFormat="true" ht="24" hidden="false" customHeight="true" outlineLevel="0" collapsed="false">
      <c r="A48" s="117" t="s">
        <v>258</v>
      </c>
      <c r="B48" s="117" t="s">
        <v>259</v>
      </c>
      <c r="C48" s="117" t="s">
        <v>254</v>
      </c>
      <c r="D48" s="117" t="str">
        <f aca="false">'контрол лист'!D47</f>
        <v>КИУ</v>
      </c>
      <c r="E48" s="117" t="n">
        <v>0</v>
      </c>
      <c r="F48" s="118" t="s">
        <v>190</v>
      </c>
      <c r="G48" s="117" t="n">
        <v>8</v>
      </c>
      <c r="H48" s="118" t="n">
        <v>0</v>
      </c>
      <c r="I48" s="118" t="s">
        <v>11</v>
      </c>
      <c r="J48" s="117" t="str">
        <f aca="false">'контрол лист'!J47</f>
        <v>Бродифакум 0,005% РОСС RU Д-RU.АД37.В.11289/19</v>
      </c>
    </row>
    <row r="49" s="115" customFormat="true" ht="24" hidden="false" customHeight="true" outlineLevel="0" collapsed="false">
      <c r="A49" s="117" t="s">
        <v>260</v>
      </c>
      <c r="B49" s="117" t="s">
        <v>261</v>
      </c>
      <c r="C49" s="117" t="s">
        <v>254</v>
      </c>
      <c r="D49" s="117" t="str">
        <f aca="false">'контрол лист'!D48</f>
        <v>КИУ</v>
      </c>
      <c r="E49" s="117" t="n">
        <v>0</v>
      </c>
      <c r="F49" s="118" t="s">
        <v>190</v>
      </c>
      <c r="G49" s="117" t="n">
        <v>8</v>
      </c>
      <c r="H49" s="118" t="n">
        <v>0</v>
      </c>
      <c r="I49" s="118" t="s">
        <v>11</v>
      </c>
      <c r="J49" s="117" t="str">
        <f aca="false">'контрол лист'!J48</f>
        <v>Бродифакум 0,005% РОСС RU Д-RU.АД37.В.11289/19</v>
      </c>
    </row>
    <row r="50" s="115" customFormat="true" ht="24" hidden="false" customHeight="true" outlineLevel="0" collapsed="false">
      <c r="A50" s="117" t="s">
        <v>262</v>
      </c>
      <c r="B50" s="117" t="s">
        <v>263</v>
      </c>
      <c r="C50" s="117" t="s">
        <v>254</v>
      </c>
      <c r="D50" s="117" t="str">
        <f aca="false">'контрол лист'!D49</f>
        <v>КИУ</v>
      </c>
      <c r="E50" s="117" t="n">
        <v>0</v>
      </c>
      <c r="F50" s="118" t="s">
        <v>190</v>
      </c>
      <c r="G50" s="117" t="n">
        <v>8</v>
      </c>
      <c r="H50" s="118" t="n">
        <v>0</v>
      </c>
      <c r="I50" s="118" t="s">
        <v>11</v>
      </c>
      <c r="J50" s="117" t="str">
        <f aca="false">'контрол лист'!J49</f>
        <v>Бродифакум 0,005% РОСС RU Д-RU.АД37.В.11289/19</v>
      </c>
    </row>
    <row r="51" s="115" customFormat="true" ht="24" hidden="false" customHeight="true" outlineLevel="0" collapsed="false">
      <c r="A51" s="117" t="s">
        <v>264</v>
      </c>
      <c r="B51" s="117" t="s">
        <v>265</v>
      </c>
      <c r="C51" s="117" t="s">
        <v>254</v>
      </c>
      <c r="D51" s="117" t="str">
        <f aca="false">'контрол лист'!D50</f>
        <v>КИУ</v>
      </c>
      <c r="E51" s="117" t="n">
        <v>0</v>
      </c>
      <c r="F51" s="118" t="s">
        <v>266</v>
      </c>
      <c r="G51" s="117" t="n">
        <v>5</v>
      </c>
      <c r="H51" s="118" t="n">
        <v>0</v>
      </c>
      <c r="I51" s="118" t="s">
        <v>11</v>
      </c>
      <c r="J51" s="117" t="str">
        <f aca="false">'контрол лист'!J50</f>
        <v>Бродифакум 0,005% РОСС RU Д-RU.АД37.В.11289/19</v>
      </c>
    </row>
    <row r="52" s="115" customFormat="true" ht="36" hidden="false" customHeight="true" outlineLevel="0" collapsed="false">
      <c r="A52" s="117" t="s">
        <v>267</v>
      </c>
      <c r="B52" s="117" t="s">
        <v>268</v>
      </c>
      <c r="C52" s="117" t="s">
        <v>254</v>
      </c>
      <c r="D52" s="117" t="str">
        <f aca="false">'контрол лист'!D51</f>
        <v>КИУ</v>
      </c>
      <c r="E52" s="117" t="n">
        <v>0</v>
      </c>
      <c r="F52" s="118" t="s">
        <v>266</v>
      </c>
      <c r="G52" s="117" t="n">
        <v>11</v>
      </c>
      <c r="H52" s="118" t="n">
        <v>0</v>
      </c>
      <c r="I52" s="118" t="s">
        <v>11</v>
      </c>
      <c r="J52" s="117" t="str">
        <f aca="false">'контрол лист'!J51</f>
        <v>Бродифакум 0,005% РОСС RU Д-RU.АД37.В.11289/19</v>
      </c>
    </row>
    <row r="53" s="115" customFormat="true" ht="24" hidden="false" customHeight="true" outlineLevel="0" collapsed="false">
      <c r="A53" s="117" t="s">
        <v>269</v>
      </c>
      <c r="B53" s="117" t="s">
        <v>270</v>
      </c>
      <c r="C53" s="117" t="s">
        <v>254</v>
      </c>
      <c r="D53" s="117" t="str">
        <f aca="false">'контрол лист'!D52</f>
        <v>КИУ</v>
      </c>
      <c r="E53" s="117" t="n">
        <v>0</v>
      </c>
      <c r="F53" s="118" t="s">
        <v>271</v>
      </c>
      <c r="G53" s="117" t="n">
        <v>6</v>
      </c>
      <c r="H53" s="118" t="n">
        <v>0</v>
      </c>
      <c r="I53" s="118" t="s">
        <v>11</v>
      </c>
      <c r="J53" s="117" t="str">
        <f aca="false">'контрол лист'!J52</f>
        <v>Бродифакум 0,005% РОСС RU Д-RU.АД37.В.11289/19</v>
      </c>
    </row>
    <row r="54" s="115" customFormat="true" ht="24" hidden="false" customHeight="true" outlineLevel="0" collapsed="false">
      <c r="A54" s="117" t="s">
        <v>272</v>
      </c>
      <c r="B54" s="117" t="s">
        <v>273</v>
      </c>
      <c r="C54" s="117" t="s">
        <v>254</v>
      </c>
      <c r="D54" s="117" t="str">
        <f aca="false">'контрол лист'!D53</f>
        <v>КИУ</v>
      </c>
      <c r="E54" s="117" t="n">
        <v>0</v>
      </c>
      <c r="F54" s="118" t="s">
        <v>271</v>
      </c>
      <c r="G54" s="117" t="n">
        <v>6</v>
      </c>
      <c r="H54" s="118" t="n">
        <v>0</v>
      </c>
      <c r="I54" s="118" t="s">
        <v>11</v>
      </c>
      <c r="J54" s="117" t="str">
        <f aca="false">'контрол лист'!J53</f>
        <v>Бродифакум 0,005% РОСС RU Д-RU.АД37.В.11289/19</v>
      </c>
    </row>
    <row r="55" s="115" customFormat="true" ht="84" hidden="false" customHeight="true" outlineLevel="0" collapsed="false">
      <c r="A55" s="117" t="s">
        <v>274</v>
      </c>
      <c r="B55" s="117" t="s">
        <v>275</v>
      </c>
      <c r="C55" s="117" t="s">
        <v>254</v>
      </c>
      <c r="D55" s="117" t="str">
        <f aca="false">'контрол лист'!D54</f>
        <v>КИУ</v>
      </c>
      <c r="E55" s="117" t="n">
        <v>0</v>
      </c>
      <c r="F55" s="118" t="s">
        <v>276</v>
      </c>
      <c r="G55" s="117" t="n">
        <v>26</v>
      </c>
      <c r="H55" s="118" t="n">
        <v>0</v>
      </c>
      <c r="I55" s="118" t="s">
        <v>11</v>
      </c>
      <c r="J55" s="117" t="str">
        <f aca="false">'контрол лист'!J54</f>
        <v>Бродифакум 0,005% РОСС RU Д-RU.АД37.В.11289/19</v>
      </c>
    </row>
    <row r="56" s="115" customFormat="true" ht="120" hidden="false" customHeight="true" outlineLevel="0" collapsed="false">
      <c r="A56" s="117" t="s">
        <v>277</v>
      </c>
      <c r="B56" s="117" t="s">
        <v>278</v>
      </c>
      <c r="C56" s="117" t="s">
        <v>254</v>
      </c>
      <c r="D56" s="117" t="str">
        <f aca="false">'контрол лист'!D55</f>
        <v>КИУ</v>
      </c>
      <c r="E56" s="117" t="s">
        <v>210</v>
      </c>
      <c r="F56" s="118" t="s">
        <v>276</v>
      </c>
      <c r="G56" s="117" t="n">
        <v>31</v>
      </c>
      <c r="H56" s="118" t="n">
        <v>0</v>
      </c>
      <c r="I56" s="118" t="s">
        <v>11</v>
      </c>
      <c r="J56" s="117" t="str">
        <f aca="false">'контрол лист'!J55</f>
        <v>Бродифакум 0,005% РОСС RU Д-RU.АД37.В.11289/19</v>
      </c>
    </row>
    <row r="57" s="115" customFormat="true" ht="48" hidden="false" customHeight="true" outlineLevel="0" collapsed="false">
      <c r="A57" s="117" t="s">
        <v>279</v>
      </c>
      <c r="B57" s="117" t="s">
        <v>280</v>
      </c>
      <c r="C57" s="117" t="s">
        <v>254</v>
      </c>
      <c r="D57" s="117" t="str">
        <f aca="false">'контрол лист'!D56</f>
        <v>КИУ</v>
      </c>
      <c r="E57" s="117" t="s">
        <v>210</v>
      </c>
      <c r="F57" s="118" t="s">
        <v>271</v>
      </c>
      <c r="G57" s="117" t="n">
        <v>13</v>
      </c>
      <c r="H57" s="118" t="n">
        <v>0</v>
      </c>
      <c r="I57" s="118" t="s">
        <v>11</v>
      </c>
      <c r="J57" s="117" t="str">
        <f aca="false">'контрол лист'!J56</f>
        <v>Бродифакум 0,005% РОСС RU Д-RU.АД37.В.11289/19</v>
      </c>
    </row>
    <row r="58" s="115" customFormat="true" ht="48" hidden="false" customHeight="true" outlineLevel="0" collapsed="false">
      <c r="A58" s="117" t="s">
        <v>281</v>
      </c>
      <c r="B58" s="117" t="s">
        <v>282</v>
      </c>
      <c r="C58" s="117" t="s">
        <v>254</v>
      </c>
      <c r="D58" s="117" t="str">
        <f aca="false">'контрол лист'!D57</f>
        <v>КИУ</v>
      </c>
      <c r="E58" s="117" t="n">
        <v>0</v>
      </c>
      <c r="F58" s="118" t="s">
        <v>271</v>
      </c>
      <c r="G58" s="117" t="n">
        <v>16</v>
      </c>
      <c r="H58" s="118" t="n">
        <v>0</v>
      </c>
      <c r="I58" s="118" t="s">
        <v>11</v>
      </c>
      <c r="J58" s="117" t="str">
        <f aca="false">'контрол лист'!J57</f>
        <v>Бродифакум 0,005% РОСС RU Д-RU.АД37.В.11289/19</v>
      </c>
    </row>
    <row r="59" s="115" customFormat="true" ht="24" hidden="false" customHeight="true" outlineLevel="0" collapsed="false">
      <c r="A59" s="122" t="s">
        <v>283</v>
      </c>
      <c r="B59" s="117" t="n">
        <f aca="false">SUM('контрол лист'!G7:G45)</f>
        <v>112</v>
      </c>
    </row>
    <row r="60" s="115" customFormat="true" ht="24" hidden="false" customHeight="true" outlineLevel="0" collapsed="false">
      <c r="A60" s="122" t="s">
        <v>284</v>
      </c>
      <c r="B60" s="117" t="n">
        <f aca="false">SUM('контрол лист'!G46:G58)</f>
        <v>156</v>
      </c>
    </row>
    <row r="61" s="115" customFormat="true" ht="38.25" hidden="false" customHeight="true" outlineLevel="0" collapsed="false">
      <c r="A61" s="122" t="s">
        <v>285</v>
      </c>
      <c r="B61" s="117" t="n">
        <f aca="false">'контрол лист'!B59+'контрол лист'!B60</f>
        <v>268</v>
      </c>
    </row>
    <row r="62" s="115" customFormat="true" ht="39" hidden="false" customHeight="true" outlineLevel="0" collapsed="false">
      <c r="A62" s="116" t="s">
        <v>286</v>
      </c>
      <c r="B62" s="116"/>
      <c r="C62" s="116"/>
      <c r="D62" s="116"/>
      <c r="E62" s="116"/>
      <c r="F62" s="116"/>
      <c r="G62" s="116"/>
      <c r="H62" s="116"/>
      <c r="I62" s="116"/>
      <c r="J62" s="116"/>
    </row>
    <row r="63" s="115" customFormat="true" ht="72" hidden="false" customHeight="true" outlineLevel="0" collapsed="false">
      <c r="A63" s="116" t="s">
        <v>287</v>
      </c>
      <c r="B63" s="116"/>
      <c r="C63" s="116"/>
      <c r="D63" s="116"/>
      <c r="E63" s="116"/>
      <c r="F63" s="116"/>
      <c r="G63" s="116"/>
      <c r="H63" s="116"/>
      <c r="I63" s="116"/>
      <c r="J63" s="116"/>
    </row>
    <row r="64" s="23" customFormat="true" ht="24" hidden="false" customHeight="true" outlineLevel="0" collapsed="false">
      <c r="A64" s="24" t="s">
        <v>288</v>
      </c>
      <c r="B64" s="23" t="s">
        <v>289</v>
      </c>
      <c r="G64" s="24" t="s">
        <v>290</v>
      </c>
      <c r="H64" s="24"/>
      <c r="I64" s="24" t="s">
        <v>291</v>
      </c>
      <c r="J64" s="92"/>
      <c r="K64" s="87"/>
      <c r="L64" s="87"/>
      <c r="M64" s="87"/>
      <c r="N64" s="87"/>
      <c r="O64" s="87"/>
      <c r="P64" s="24" t="s">
        <v>292</v>
      </c>
      <c r="Q64" s="24"/>
      <c r="R64" s="24" t="s">
        <v>291</v>
      </c>
      <c r="S64" s="24" t="s">
        <v>288</v>
      </c>
      <c r="T64" s="23" t="s">
        <v>289</v>
      </c>
      <c r="Y64" s="24" t="s">
        <v>292</v>
      </c>
      <c r="Z64" s="24"/>
      <c r="AA64" s="24" t="s">
        <v>291</v>
      </c>
      <c r="AB64" s="24" t="s">
        <v>288</v>
      </c>
      <c r="AC64" s="23" t="s">
        <v>289</v>
      </c>
      <c r="AH64" s="24" t="s">
        <v>292</v>
      </c>
      <c r="AI64" s="24"/>
      <c r="AJ64" s="24" t="s">
        <v>291</v>
      </c>
      <c r="AK64" s="24" t="s">
        <v>288</v>
      </c>
      <c r="AL64" s="23" t="s">
        <v>289</v>
      </c>
      <c r="AQ64" s="24" t="s">
        <v>292</v>
      </c>
      <c r="AR64" s="24"/>
      <c r="AS64" s="24" t="s">
        <v>291</v>
      </c>
      <c r="AT64" s="24" t="s">
        <v>288</v>
      </c>
      <c r="AU64" s="23" t="s">
        <v>289</v>
      </c>
      <c r="AZ64" s="24" t="s">
        <v>292</v>
      </c>
      <c r="BA64" s="24"/>
      <c r="BB64" s="24" t="s">
        <v>291</v>
      </c>
      <c r="BC64" s="24" t="s">
        <v>288</v>
      </c>
      <c r="BD64" s="23" t="s">
        <v>289</v>
      </c>
      <c r="BI64" s="24" t="s">
        <v>292</v>
      </c>
      <c r="BJ64" s="24"/>
      <c r="BK64" s="24" t="s">
        <v>291</v>
      </c>
      <c r="BL64" s="24" t="s">
        <v>288</v>
      </c>
      <c r="BM64" s="23" t="s">
        <v>289</v>
      </c>
      <c r="BR64" s="24" t="s">
        <v>292</v>
      </c>
      <c r="BS64" s="24"/>
      <c r="BT64" s="24" t="s">
        <v>291</v>
      </c>
      <c r="BU64" s="24" t="s">
        <v>288</v>
      </c>
      <c r="BV64" s="23" t="s">
        <v>289</v>
      </c>
      <c r="CA64" s="24" t="s">
        <v>292</v>
      </c>
      <c r="CB64" s="24"/>
      <c r="CC64" s="24" t="s">
        <v>291</v>
      </c>
      <c r="CD64" s="24" t="s">
        <v>288</v>
      </c>
      <c r="CE64" s="23" t="s">
        <v>289</v>
      </c>
      <c r="CJ64" s="24" t="s">
        <v>292</v>
      </c>
      <c r="CK64" s="24"/>
      <c r="CL64" s="24" t="s">
        <v>291</v>
      </c>
      <c r="CM64" s="24" t="s">
        <v>288</v>
      </c>
      <c r="CN64" s="23" t="s">
        <v>289</v>
      </c>
      <c r="CS64" s="24" t="s">
        <v>292</v>
      </c>
      <c r="CT64" s="24"/>
      <c r="CU64" s="24" t="s">
        <v>291</v>
      </c>
      <c r="CV64" s="24" t="s">
        <v>288</v>
      </c>
      <c r="CW64" s="23" t="s">
        <v>289</v>
      </c>
      <c r="DB64" s="24" t="s">
        <v>292</v>
      </c>
      <c r="DC64" s="24"/>
      <c r="DD64" s="24" t="s">
        <v>291</v>
      </c>
      <c r="DE64" s="24" t="s">
        <v>288</v>
      </c>
      <c r="DF64" s="23" t="s">
        <v>289</v>
      </c>
      <c r="DK64" s="24" t="s">
        <v>292</v>
      </c>
      <c r="DL64" s="24"/>
      <c r="DM64" s="24" t="s">
        <v>291</v>
      </c>
      <c r="DN64" s="24" t="s">
        <v>288</v>
      </c>
      <c r="DO64" s="23" t="s">
        <v>289</v>
      </c>
      <c r="DT64" s="24" t="s">
        <v>292</v>
      </c>
      <c r="DU64" s="24"/>
      <c r="DV64" s="24" t="s">
        <v>291</v>
      </c>
      <c r="DW64" s="24" t="s">
        <v>288</v>
      </c>
      <c r="DX64" s="23" t="s">
        <v>289</v>
      </c>
      <c r="EC64" s="24" t="s">
        <v>292</v>
      </c>
      <c r="ED64" s="24"/>
      <c r="EE64" s="24" t="s">
        <v>291</v>
      </c>
      <c r="EF64" s="24" t="s">
        <v>288</v>
      </c>
      <c r="EG64" s="23" t="s">
        <v>289</v>
      </c>
      <c r="EL64" s="24" t="s">
        <v>292</v>
      </c>
      <c r="EM64" s="24"/>
      <c r="EN64" s="24" t="s">
        <v>291</v>
      </c>
      <c r="EO64" s="24" t="s">
        <v>288</v>
      </c>
      <c r="EP64" s="23" t="s">
        <v>289</v>
      </c>
      <c r="EU64" s="24" t="s">
        <v>292</v>
      </c>
      <c r="EV64" s="24"/>
      <c r="EW64" s="24" t="s">
        <v>291</v>
      </c>
      <c r="EX64" s="24" t="s">
        <v>288</v>
      </c>
      <c r="EY64" s="23" t="s">
        <v>289</v>
      </c>
      <c r="FD64" s="24" t="s">
        <v>292</v>
      </c>
      <c r="FE64" s="24"/>
      <c r="FF64" s="24" t="s">
        <v>291</v>
      </c>
      <c r="FG64" s="24" t="s">
        <v>288</v>
      </c>
      <c r="FH64" s="23" t="s">
        <v>289</v>
      </c>
      <c r="FM64" s="24" t="s">
        <v>292</v>
      </c>
      <c r="FN64" s="24"/>
      <c r="FO64" s="24" t="s">
        <v>291</v>
      </c>
      <c r="FP64" s="24" t="s">
        <v>288</v>
      </c>
      <c r="FQ64" s="23" t="s">
        <v>289</v>
      </c>
      <c r="FV64" s="24" t="s">
        <v>292</v>
      </c>
      <c r="FW64" s="24"/>
      <c r="FX64" s="24" t="s">
        <v>291</v>
      </c>
      <c r="FY64" s="24" t="s">
        <v>288</v>
      </c>
      <c r="FZ64" s="23" t="s">
        <v>289</v>
      </c>
      <c r="GE64" s="24" t="s">
        <v>292</v>
      </c>
      <c r="GF64" s="24"/>
      <c r="GG64" s="24" t="s">
        <v>291</v>
      </c>
      <c r="GH64" s="24" t="s">
        <v>288</v>
      </c>
      <c r="GI64" s="23" t="s">
        <v>289</v>
      </c>
      <c r="GN64" s="24" t="s">
        <v>292</v>
      </c>
      <c r="GO64" s="24"/>
      <c r="GP64" s="24" t="s">
        <v>291</v>
      </c>
      <c r="GQ64" s="24" t="s">
        <v>288</v>
      </c>
      <c r="GR64" s="23" t="s">
        <v>289</v>
      </c>
      <c r="GW64" s="24" t="s">
        <v>292</v>
      </c>
      <c r="GX64" s="24"/>
      <c r="GY64" s="24" t="s">
        <v>291</v>
      </c>
      <c r="GZ64" s="24" t="s">
        <v>288</v>
      </c>
      <c r="HA64" s="23" t="s">
        <v>289</v>
      </c>
      <c r="HF64" s="24" t="s">
        <v>292</v>
      </c>
      <c r="HG64" s="24"/>
      <c r="HH64" s="24" t="s">
        <v>291</v>
      </c>
      <c r="HI64" s="24" t="s">
        <v>288</v>
      </c>
      <c r="HJ64" s="23" t="s">
        <v>289</v>
      </c>
      <c r="HO64" s="24" t="s">
        <v>292</v>
      </c>
      <c r="HP64" s="24"/>
      <c r="HQ64" s="24" t="s">
        <v>291</v>
      </c>
      <c r="HR64" s="24" t="s">
        <v>288</v>
      </c>
      <c r="HS64" s="23" t="s">
        <v>289</v>
      </c>
      <c r="HX64" s="24" t="s">
        <v>292</v>
      </c>
      <c r="HY64" s="24"/>
      <c r="HZ64" s="24" t="s">
        <v>291</v>
      </c>
      <c r="IA64" s="24" t="s">
        <v>288</v>
      </c>
      <c r="IB64" s="23" t="s">
        <v>289</v>
      </c>
      <c r="IG64" s="24" t="s">
        <v>292</v>
      </c>
      <c r="IH64" s="24"/>
      <c r="II64" s="24" t="s">
        <v>291</v>
      </c>
      <c r="IJ64" s="24" t="s">
        <v>288</v>
      </c>
      <c r="IK64" s="23" t="s">
        <v>289</v>
      </c>
      <c r="IP64" s="24" t="s">
        <v>292</v>
      </c>
      <c r="IQ64" s="24"/>
      <c r="IR64" s="24" t="s">
        <v>291</v>
      </c>
      <c r="IS64" s="24" t="s">
        <v>288</v>
      </c>
      <c r="IT64" s="23" t="s">
        <v>289</v>
      </c>
    </row>
    <row r="65" s="23" customFormat="true" ht="35.25" hidden="false" customHeight="true" outlineLevel="0" collapsed="false">
      <c r="A65" s="24" t="s">
        <v>293</v>
      </c>
      <c r="B65" s="23" t="s">
        <v>294</v>
      </c>
      <c r="G65" s="24" t="s">
        <v>295</v>
      </c>
      <c r="H65" s="24"/>
      <c r="I65" s="24" t="s">
        <v>296</v>
      </c>
      <c r="J65" s="92"/>
      <c r="K65" s="87"/>
      <c r="L65" s="87"/>
      <c r="M65" s="87"/>
      <c r="N65" s="87"/>
      <c r="O65" s="87"/>
      <c r="P65" s="24" t="s">
        <v>295</v>
      </c>
      <c r="Q65" s="24"/>
      <c r="R65" s="24" t="s">
        <v>297</v>
      </c>
      <c r="S65" s="24" t="s">
        <v>298</v>
      </c>
      <c r="T65" s="23" t="s">
        <v>294</v>
      </c>
      <c r="Y65" s="24" t="s">
        <v>295</v>
      </c>
      <c r="Z65" s="24"/>
      <c r="AA65" s="24" t="s">
        <v>297</v>
      </c>
      <c r="AB65" s="24" t="s">
        <v>298</v>
      </c>
      <c r="AC65" s="23" t="s">
        <v>294</v>
      </c>
      <c r="AH65" s="24" t="s">
        <v>295</v>
      </c>
      <c r="AI65" s="24"/>
      <c r="AJ65" s="24" t="s">
        <v>297</v>
      </c>
      <c r="AK65" s="24" t="s">
        <v>298</v>
      </c>
      <c r="AL65" s="23" t="s">
        <v>294</v>
      </c>
      <c r="AQ65" s="24" t="s">
        <v>295</v>
      </c>
      <c r="AR65" s="24"/>
      <c r="AS65" s="24" t="s">
        <v>297</v>
      </c>
      <c r="AT65" s="24" t="s">
        <v>298</v>
      </c>
      <c r="AU65" s="23" t="s">
        <v>294</v>
      </c>
      <c r="AZ65" s="24" t="s">
        <v>295</v>
      </c>
      <c r="BA65" s="24"/>
      <c r="BB65" s="24" t="s">
        <v>297</v>
      </c>
      <c r="BC65" s="24" t="s">
        <v>298</v>
      </c>
      <c r="BD65" s="23" t="s">
        <v>294</v>
      </c>
      <c r="BI65" s="24" t="s">
        <v>295</v>
      </c>
      <c r="BJ65" s="24"/>
      <c r="BK65" s="24" t="s">
        <v>297</v>
      </c>
      <c r="BL65" s="24" t="s">
        <v>298</v>
      </c>
      <c r="BM65" s="23" t="s">
        <v>294</v>
      </c>
      <c r="BR65" s="24" t="s">
        <v>295</v>
      </c>
      <c r="BS65" s="24"/>
      <c r="BT65" s="24" t="s">
        <v>297</v>
      </c>
      <c r="BU65" s="24" t="s">
        <v>298</v>
      </c>
      <c r="BV65" s="23" t="s">
        <v>294</v>
      </c>
      <c r="CA65" s="24" t="s">
        <v>295</v>
      </c>
      <c r="CB65" s="24"/>
      <c r="CC65" s="24" t="s">
        <v>297</v>
      </c>
      <c r="CD65" s="24" t="s">
        <v>298</v>
      </c>
      <c r="CE65" s="23" t="s">
        <v>294</v>
      </c>
      <c r="CJ65" s="24" t="s">
        <v>295</v>
      </c>
      <c r="CK65" s="24"/>
      <c r="CL65" s="24" t="s">
        <v>297</v>
      </c>
      <c r="CM65" s="24" t="s">
        <v>298</v>
      </c>
      <c r="CN65" s="23" t="s">
        <v>294</v>
      </c>
      <c r="CS65" s="24" t="s">
        <v>295</v>
      </c>
      <c r="CT65" s="24"/>
      <c r="CU65" s="24" t="s">
        <v>297</v>
      </c>
      <c r="CV65" s="24" t="s">
        <v>298</v>
      </c>
      <c r="CW65" s="23" t="s">
        <v>294</v>
      </c>
      <c r="DB65" s="24" t="s">
        <v>295</v>
      </c>
      <c r="DC65" s="24"/>
      <c r="DD65" s="24" t="s">
        <v>297</v>
      </c>
      <c r="DE65" s="24" t="s">
        <v>298</v>
      </c>
      <c r="DF65" s="23" t="s">
        <v>294</v>
      </c>
      <c r="DK65" s="24" t="s">
        <v>295</v>
      </c>
      <c r="DL65" s="24"/>
      <c r="DM65" s="24" t="s">
        <v>297</v>
      </c>
      <c r="DN65" s="24" t="s">
        <v>298</v>
      </c>
      <c r="DO65" s="23" t="s">
        <v>294</v>
      </c>
      <c r="DT65" s="24" t="s">
        <v>295</v>
      </c>
      <c r="DU65" s="24"/>
      <c r="DV65" s="24" t="s">
        <v>297</v>
      </c>
      <c r="DW65" s="24" t="s">
        <v>298</v>
      </c>
      <c r="DX65" s="23" t="s">
        <v>294</v>
      </c>
      <c r="EC65" s="24" t="s">
        <v>295</v>
      </c>
      <c r="ED65" s="24"/>
      <c r="EE65" s="24" t="s">
        <v>297</v>
      </c>
      <c r="EF65" s="24" t="s">
        <v>298</v>
      </c>
      <c r="EG65" s="23" t="s">
        <v>294</v>
      </c>
      <c r="EL65" s="24" t="s">
        <v>295</v>
      </c>
      <c r="EM65" s="24"/>
      <c r="EN65" s="24" t="s">
        <v>297</v>
      </c>
      <c r="EO65" s="24" t="s">
        <v>298</v>
      </c>
      <c r="EP65" s="23" t="s">
        <v>294</v>
      </c>
      <c r="EU65" s="24" t="s">
        <v>295</v>
      </c>
      <c r="EV65" s="24"/>
      <c r="EW65" s="24" t="s">
        <v>297</v>
      </c>
      <c r="EX65" s="24" t="s">
        <v>298</v>
      </c>
      <c r="EY65" s="23" t="s">
        <v>294</v>
      </c>
      <c r="FD65" s="24" t="s">
        <v>295</v>
      </c>
      <c r="FE65" s="24"/>
      <c r="FF65" s="24" t="s">
        <v>297</v>
      </c>
      <c r="FG65" s="24" t="s">
        <v>298</v>
      </c>
      <c r="FH65" s="23" t="s">
        <v>294</v>
      </c>
      <c r="FM65" s="24" t="s">
        <v>295</v>
      </c>
      <c r="FN65" s="24"/>
      <c r="FO65" s="24" t="s">
        <v>297</v>
      </c>
      <c r="FP65" s="24" t="s">
        <v>298</v>
      </c>
      <c r="FQ65" s="23" t="s">
        <v>294</v>
      </c>
      <c r="FV65" s="24" t="s">
        <v>295</v>
      </c>
      <c r="FW65" s="24"/>
      <c r="FX65" s="24" t="s">
        <v>297</v>
      </c>
      <c r="FY65" s="24" t="s">
        <v>298</v>
      </c>
      <c r="FZ65" s="23" t="s">
        <v>294</v>
      </c>
      <c r="GE65" s="24" t="s">
        <v>295</v>
      </c>
      <c r="GF65" s="24"/>
      <c r="GG65" s="24" t="s">
        <v>297</v>
      </c>
      <c r="GH65" s="24" t="s">
        <v>298</v>
      </c>
      <c r="GI65" s="23" t="s">
        <v>294</v>
      </c>
      <c r="GN65" s="24" t="s">
        <v>295</v>
      </c>
      <c r="GO65" s="24"/>
      <c r="GP65" s="24" t="s">
        <v>297</v>
      </c>
      <c r="GQ65" s="24" t="s">
        <v>298</v>
      </c>
      <c r="GR65" s="23" t="s">
        <v>294</v>
      </c>
      <c r="GW65" s="24" t="s">
        <v>295</v>
      </c>
      <c r="GX65" s="24"/>
      <c r="GY65" s="24" t="s">
        <v>297</v>
      </c>
      <c r="GZ65" s="24" t="s">
        <v>298</v>
      </c>
      <c r="HA65" s="23" t="s">
        <v>294</v>
      </c>
      <c r="HF65" s="24" t="s">
        <v>295</v>
      </c>
      <c r="HG65" s="24"/>
      <c r="HH65" s="24" t="s">
        <v>297</v>
      </c>
      <c r="HI65" s="24" t="s">
        <v>298</v>
      </c>
      <c r="HJ65" s="23" t="s">
        <v>294</v>
      </c>
      <c r="HO65" s="24" t="s">
        <v>295</v>
      </c>
      <c r="HP65" s="24"/>
      <c r="HQ65" s="24" t="s">
        <v>297</v>
      </c>
      <c r="HR65" s="24" t="s">
        <v>298</v>
      </c>
      <c r="HS65" s="23" t="s">
        <v>294</v>
      </c>
      <c r="HX65" s="24" t="s">
        <v>295</v>
      </c>
      <c r="HY65" s="24"/>
      <c r="HZ65" s="24" t="s">
        <v>297</v>
      </c>
      <c r="IA65" s="24" t="s">
        <v>298</v>
      </c>
      <c r="IB65" s="23" t="s">
        <v>294</v>
      </c>
      <c r="IG65" s="24" t="s">
        <v>295</v>
      </c>
      <c r="IH65" s="24"/>
      <c r="II65" s="24" t="s">
        <v>297</v>
      </c>
      <c r="IJ65" s="24" t="s">
        <v>298</v>
      </c>
      <c r="IK65" s="23" t="s">
        <v>294</v>
      </c>
      <c r="IP65" s="24" t="s">
        <v>295</v>
      </c>
      <c r="IQ65" s="24"/>
      <c r="IR65" s="24" t="s">
        <v>297</v>
      </c>
      <c r="IS65" s="24" t="s">
        <v>298</v>
      </c>
      <c r="IT65" s="23" t="s">
        <v>294</v>
      </c>
    </row>
    <row r="66" s="23" customFormat="true" ht="45.75" hidden="false" customHeight="true" outlineLevel="0" collapsed="false">
      <c r="A66" s="24" t="s">
        <v>299</v>
      </c>
      <c r="B66" s="23" t="s">
        <v>300</v>
      </c>
      <c r="G66" s="24" t="s">
        <v>301</v>
      </c>
      <c r="H66" s="24"/>
      <c r="I66" s="24" t="s">
        <v>302</v>
      </c>
      <c r="J66" s="92"/>
      <c r="K66" s="87"/>
      <c r="L66" s="87"/>
      <c r="M66" s="87"/>
      <c r="N66" s="87"/>
      <c r="O66" s="87"/>
      <c r="P66" s="24" t="s">
        <v>303</v>
      </c>
      <c r="Q66" s="24"/>
      <c r="R66" s="24" t="s">
        <v>302</v>
      </c>
      <c r="S66" s="24" t="s">
        <v>304</v>
      </c>
      <c r="T66" s="23" t="s">
        <v>300</v>
      </c>
      <c r="Y66" s="24" t="s">
        <v>303</v>
      </c>
      <c r="Z66" s="24"/>
      <c r="AA66" s="24" t="s">
        <v>302</v>
      </c>
      <c r="AB66" s="24" t="s">
        <v>304</v>
      </c>
      <c r="AC66" s="23" t="s">
        <v>300</v>
      </c>
      <c r="AH66" s="24" t="s">
        <v>303</v>
      </c>
      <c r="AI66" s="24"/>
      <c r="AJ66" s="24" t="s">
        <v>302</v>
      </c>
      <c r="AK66" s="24" t="s">
        <v>304</v>
      </c>
      <c r="AL66" s="23" t="s">
        <v>300</v>
      </c>
      <c r="AQ66" s="24" t="s">
        <v>303</v>
      </c>
      <c r="AR66" s="24"/>
      <c r="AS66" s="24" t="s">
        <v>302</v>
      </c>
      <c r="AT66" s="24" t="s">
        <v>304</v>
      </c>
      <c r="AU66" s="23" t="s">
        <v>300</v>
      </c>
      <c r="AZ66" s="24" t="s">
        <v>303</v>
      </c>
      <c r="BA66" s="24"/>
      <c r="BB66" s="24" t="s">
        <v>302</v>
      </c>
      <c r="BC66" s="24" t="s">
        <v>304</v>
      </c>
      <c r="BD66" s="23" t="s">
        <v>300</v>
      </c>
      <c r="BI66" s="24" t="s">
        <v>303</v>
      </c>
      <c r="BJ66" s="24"/>
      <c r="BK66" s="24" t="s">
        <v>302</v>
      </c>
      <c r="BL66" s="24" t="s">
        <v>304</v>
      </c>
      <c r="BM66" s="23" t="s">
        <v>300</v>
      </c>
      <c r="BR66" s="24" t="s">
        <v>303</v>
      </c>
      <c r="BS66" s="24"/>
      <c r="BT66" s="24" t="s">
        <v>302</v>
      </c>
      <c r="BU66" s="24" t="s">
        <v>304</v>
      </c>
      <c r="BV66" s="23" t="s">
        <v>300</v>
      </c>
      <c r="CA66" s="24" t="s">
        <v>303</v>
      </c>
      <c r="CB66" s="24"/>
      <c r="CC66" s="24" t="s">
        <v>302</v>
      </c>
      <c r="CD66" s="24" t="s">
        <v>304</v>
      </c>
      <c r="CE66" s="23" t="s">
        <v>300</v>
      </c>
      <c r="CJ66" s="24" t="s">
        <v>303</v>
      </c>
      <c r="CK66" s="24"/>
      <c r="CL66" s="24" t="s">
        <v>302</v>
      </c>
      <c r="CM66" s="24" t="s">
        <v>304</v>
      </c>
      <c r="CN66" s="23" t="s">
        <v>300</v>
      </c>
      <c r="CS66" s="24" t="s">
        <v>303</v>
      </c>
      <c r="CT66" s="24"/>
      <c r="CU66" s="24" t="s">
        <v>302</v>
      </c>
      <c r="CV66" s="24" t="s">
        <v>304</v>
      </c>
      <c r="CW66" s="23" t="s">
        <v>300</v>
      </c>
      <c r="DB66" s="24" t="s">
        <v>303</v>
      </c>
      <c r="DC66" s="24"/>
      <c r="DD66" s="24" t="s">
        <v>302</v>
      </c>
      <c r="DE66" s="24" t="s">
        <v>304</v>
      </c>
      <c r="DF66" s="23" t="s">
        <v>300</v>
      </c>
      <c r="DK66" s="24" t="s">
        <v>303</v>
      </c>
      <c r="DL66" s="24"/>
      <c r="DM66" s="24" t="s">
        <v>302</v>
      </c>
      <c r="DN66" s="24" t="s">
        <v>304</v>
      </c>
      <c r="DO66" s="23" t="s">
        <v>300</v>
      </c>
      <c r="DT66" s="24" t="s">
        <v>303</v>
      </c>
      <c r="DU66" s="24"/>
      <c r="DV66" s="24" t="s">
        <v>302</v>
      </c>
      <c r="DW66" s="24" t="s">
        <v>304</v>
      </c>
      <c r="DX66" s="23" t="s">
        <v>300</v>
      </c>
      <c r="EC66" s="24" t="s">
        <v>303</v>
      </c>
      <c r="ED66" s="24"/>
      <c r="EE66" s="24" t="s">
        <v>302</v>
      </c>
      <c r="EF66" s="24" t="s">
        <v>304</v>
      </c>
      <c r="EG66" s="23" t="s">
        <v>300</v>
      </c>
      <c r="EL66" s="24" t="s">
        <v>303</v>
      </c>
      <c r="EM66" s="24"/>
      <c r="EN66" s="24" t="s">
        <v>302</v>
      </c>
      <c r="EO66" s="24" t="s">
        <v>304</v>
      </c>
      <c r="EP66" s="23" t="s">
        <v>300</v>
      </c>
      <c r="EU66" s="24" t="s">
        <v>303</v>
      </c>
      <c r="EV66" s="24"/>
      <c r="EW66" s="24" t="s">
        <v>302</v>
      </c>
      <c r="EX66" s="24" t="s">
        <v>304</v>
      </c>
      <c r="EY66" s="23" t="s">
        <v>300</v>
      </c>
      <c r="FD66" s="24" t="s">
        <v>303</v>
      </c>
      <c r="FE66" s="24"/>
      <c r="FF66" s="24" t="s">
        <v>302</v>
      </c>
      <c r="FG66" s="24" t="s">
        <v>304</v>
      </c>
      <c r="FH66" s="23" t="s">
        <v>300</v>
      </c>
      <c r="FM66" s="24" t="s">
        <v>303</v>
      </c>
      <c r="FN66" s="24"/>
      <c r="FO66" s="24" t="s">
        <v>302</v>
      </c>
      <c r="FP66" s="24" t="s">
        <v>304</v>
      </c>
      <c r="FQ66" s="23" t="s">
        <v>300</v>
      </c>
      <c r="FV66" s="24" t="s">
        <v>303</v>
      </c>
      <c r="FW66" s="24"/>
      <c r="FX66" s="24" t="s">
        <v>302</v>
      </c>
      <c r="FY66" s="24" t="s">
        <v>304</v>
      </c>
      <c r="FZ66" s="23" t="s">
        <v>300</v>
      </c>
      <c r="GE66" s="24" t="s">
        <v>303</v>
      </c>
      <c r="GF66" s="24"/>
      <c r="GG66" s="24" t="s">
        <v>302</v>
      </c>
      <c r="GH66" s="24" t="s">
        <v>304</v>
      </c>
      <c r="GI66" s="23" t="s">
        <v>300</v>
      </c>
      <c r="GN66" s="24" t="s">
        <v>303</v>
      </c>
      <c r="GO66" s="24"/>
      <c r="GP66" s="24" t="s">
        <v>302</v>
      </c>
      <c r="GQ66" s="24" t="s">
        <v>304</v>
      </c>
      <c r="GR66" s="23" t="s">
        <v>300</v>
      </c>
      <c r="GW66" s="24" t="s">
        <v>303</v>
      </c>
      <c r="GX66" s="24"/>
      <c r="GY66" s="24" t="s">
        <v>302</v>
      </c>
      <c r="GZ66" s="24" t="s">
        <v>304</v>
      </c>
      <c r="HA66" s="23" t="s">
        <v>300</v>
      </c>
      <c r="HF66" s="24" t="s">
        <v>303</v>
      </c>
      <c r="HG66" s="24"/>
      <c r="HH66" s="24" t="s">
        <v>302</v>
      </c>
      <c r="HI66" s="24" t="s">
        <v>304</v>
      </c>
      <c r="HJ66" s="23" t="s">
        <v>300</v>
      </c>
      <c r="HO66" s="24" t="s">
        <v>303</v>
      </c>
      <c r="HP66" s="24"/>
      <c r="HQ66" s="24" t="s">
        <v>302</v>
      </c>
      <c r="HR66" s="24" t="s">
        <v>304</v>
      </c>
      <c r="HS66" s="23" t="s">
        <v>300</v>
      </c>
      <c r="HX66" s="24" t="s">
        <v>303</v>
      </c>
      <c r="HY66" s="24"/>
      <c r="HZ66" s="24" t="s">
        <v>302</v>
      </c>
      <c r="IA66" s="24" t="s">
        <v>304</v>
      </c>
      <c r="IB66" s="23" t="s">
        <v>300</v>
      </c>
      <c r="IG66" s="24" t="s">
        <v>303</v>
      </c>
      <c r="IH66" s="24"/>
      <c r="II66" s="24" t="s">
        <v>302</v>
      </c>
      <c r="IJ66" s="24" t="s">
        <v>304</v>
      </c>
      <c r="IK66" s="23" t="s">
        <v>300</v>
      </c>
      <c r="IP66" s="24" t="s">
        <v>303</v>
      </c>
      <c r="IQ66" s="24"/>
      <c r="IR66" s="24" t="s">
        <v>302</v>
      </c>
      <c r="IS66" s="24" t="s">
        <v>304</v>
      </c>
      <c r="IT66" s="23" t="s">
        <v>300</v>
      </c>
    </row>
    <row r="67" s="23" customFormat="true" ht="45.75" hidden="false" customHeight="true" outlineLevel="0" collapsed="false">
      <c r="A67" s="24" t="s">
        <v>305</v>
      </c>
      <c r="B67" s="23" t="s">
        <v>306</v>
      </c>
      <c r="G67" s="24"/>
      <c r="H67" s="24"/>
      <c r="I67" s="24"/>
      <c r="J67" s="92"/>
      <c r="K67" s="87"/>
      <c r="L67" s="87"/>
      <c r="M67" s="87"/>
      <c r="N67" s="87"/>
      <c r="O67" s="87"/>
      <c r="P67" s="24"/>
      <c r="Q67" s="24"/>
      <c r="R67" s="24"/>
      <c r="S67" s="24"/>
      <c r="Y67" s="24"/>
      <c r="Z67" s="24"/>
      <c r="AA67" s="24"/>
      <c r="AB67" s="24"/>
      <c r="AH67" s="24"/>
      <c r="AI67" s="24"/>
      <c r="AJ67" s="24"/>
      <c r="AK67" s="24"/>
      <c r="AQ67" s="24"/>
      <c r="AR67" s="24"/>
      <c r="AS67" s="24"/>
      <c r="AT67" s="24"/>
      <c r="AZ67" s="24"/>
      <c r="BA67" s="24"/>
      <c r="BB67" s="24"/>
      <c r="BC67" s="24"/>
      <c r="BI67" s="24"/>
      <c r="BJ67" s="24"/>
      <c r="BK67" s="24"/>
      <c r="BL67" s="24"/>
      <c r="BR67" s="24"/>
      <c r="BS67" s="24"/>
      <c r="BT67" s="24"/>
      <c r="BU67" s="24"/>
      <c r="CA67" s="24"/>
      <c r="CB67" s="24"/>
      <c r="CC67" s="24"/>
      <c r="CD67" s="24"/>
      <c r="CJ67" s="24"/>
      <c r="CK67" s="24"/>
      <c r="CL67" s="24"/>
      <c r="CM67" s="24"/>
      <c r="CS67" s="24"/>
      <c r="CT67" s="24"/>
      <c r="CU67" s="24"/>
      <c r="CV67" s="24"/>
      <c r="DB67" s="24"/>
      <c r="DC67" s="24"/>
      <c r="DD67" s="24"/>
      <c r="DE67" s="24"/>
      <c r="DK67" s="24"/>
      <c r="DL67" s="24"/>
      <c r="DM67" s="24"/>
      <c r="DN67" s="24"/>
      <c r="DT67" s="24"/>
      <c r="DU67" s="24"/>
      <c r="DV67" s="24"/>
      <c r="DW67" s="24"/>
      <c r="EC67" s="24"/>
      <c r="ED67" s="24"/>
      <c r="EE67" s="24"/>
      <c r="EF67" s="24"/>
      <c r="EL67" s="24"/>
      <c r="EM67" s="24"/>
      <c r="EN67" s="24"/>
      <c r="EO67" s="24"/>
      <c r="EU67" s="24"/>
      <c r="EV67" s="24"/>
      <c r="EW67" s="24"/>
      <c r="EX67" s="24"/>
      <c r="FD67" s="24"/>
      <c r="FE67" s="24"/>
      <c r="FF67" s="24"/>
      <c r="FG67" s="24"/>
      <c r="FM67" s="24"/>
      <c r="FN67" s="24"/>
      <c r="FO67" s="24"/>
      <c r="FP67" s="24"/>
      <c r="FV67" s="24"/>
      <c r="FW67" s="24"/>
      <c r="FX67" s="24"/>
      <c r="FY67" s="24"/>
      <c r="GE67" s="24"/>
      <c r="GF67" s="24"/>
      <c r="GG67" s="24"/>
      <c r="GH67" s="24"/>
      <c r="GN67" s="24"/>
      <c r="GO67" s="24"/>
      <c r="GP67" s="24"/>
      <c r="GQ67" s="24"/>
      <c r="GW67" s="24"/>
      <c r="GX67" s="24"/>
      <c r="GY67" s="24"/>
      <c r="GZ67" s="24"/>
      <c r="HF67" s="24"/>
      <c r="HG67" s="24"/>
      <c r="HH67" s="24"/>
      <c r="HI67" s="24"/>
      <c r="HO67" s="24"/>
      <c r="HP67" s="24"/>
      <c r="HQ67" s="24"/>
      <c r="HR67" s="24"/>
      <c r="HX67" s="24"/>
      <c r="HY67" s="24"/>
      <c r="HZ67" s="24"/>
      <c r="IA67" s="24"/>
      <c r="IG67" s="24"/>
      <c r="IH67" s="24"/>
      <c r="II67" s="24"/>
      <c r="IJ67" s="24"/>
      <c r="IP67" s="24"/>
      <c r="IQ67" s="24"/>
      <c r="IR67" s="24"/>
      <c r="IS67" s="24"/>
    </row>
    <row r="68" s="115" customFormat="true" ht="12" hidden="false" customHeight="true" outlineLevel="0" collapsed="false">
      <c r="A68" s="123" t="s">
        <v>17</v>
      </c>
    </row>
    <row r="69" s="115" customFormat="true" ht="12" hidden="false" customHeight="true" outlineLevel="0" collapsed="false">
      <c r="A69" s="123" t="s">
        <v>307</v>
      </c>
      <c r="B69" s="123"/>
      <c r="C69" s="123"/>
      <c r="D69" s="123"/>
      <c r="E69" s="123"/>
      <c r="F69" s="123"/>
      <c r="G69" s="124" t="s">
        <v>308</v>
      </c>
      <c r="H69" s="124"/>
      <c r="I69" s="124"/>
      <c r="J69" s="124"/>
    </row>
    <row r="70" s="110" customFormat="true" ht="12" hidden="false" customHeight="true" outlineLevel="0" collapsed="false">
      <c r="A70" s="110" t="s">
        <v>20</v>
      </c>
      <c r="B70" s="115"/>
      <c r="C70" s="115"/>
      <c r="D70" s="115"/>
      <c r="E70" s="115"/>
      <c r="J70" s="113"/>
    </row>
    <row r="71" customFormat="false" ht="12" hidden="false" customHeight="true" outlineLevel="0" collapsed="false">
      <c r="A71" s="125" t="s">
        <v>309</v>
      </c>
      <c r="B71" s="125"/>
      <c r="C71" s="125"/>
      <c r="D71" s="125"/>
      <c r="E71" s="115"/>
      <c r="F71" s="115"/>
      <c r="G71" s="126" t="s">
        <v>308</v>
      </c>
      <c r="H71" s="126"/>
      <c r="I71" s="126"/>
      <c r="J71" s="126"/>
    </row>
  </sheetData>
  <mergeCells count="179">
    <mergeCell ref="A2:B2"/>
    <mergeCell ref="A3:A5"/>
    <mergeCell ref="B3:B5"/>
    <mergeCell ref="C3:C5"/>
    <mergeCell ref="D3:D5"/>
    <mergeCell ref="E4:E5"/>
    <mergeCell ref="H4:H5"/>
    <mergeCell ref="I4:I5"/>
    <mergeCell ref="J4:J5"/>
    <mergeCell ref="G64:H64"/>
    <mergeCell ref="K64:O64"/>
    <mergeCell ref="P64:Q64"/>
    <mergeCell ref="T64:X64"/>
    <mergeCell ref="Y64:Z64"/>
    <mergeCell ref="AC64:AG64"/>
    <mergeCell ref="AH64:AI64"/>
    <mergeCell ref="AL64:AP64"/>
    <mergeCell ref="AQ64:AR64"/>
    <mergeCell ref="AU64:AY64"/>
    <mergeCell ref="AZ64:BA64"/>
    <mergeCell ref="BD64:BH64"/>
    <mergeCell ref="BI64:BJ64"/>
    <mergeCell ref="BM64:BQ64"/>
    <mergeCell ref="BR64:BS64"/>
    <mergeCell ref="BV64:BZ64"/>
    <mergeCell ref="CA64:CB64"/>
    <mergeCell ref="CE64:CI64"/>
    <mergeCell ref="CJ64:CK64"/>
    <mergeCell ref="CN64:CR64"/>
    <mergeCell ref="CS64:CT64"/>
    <mergeCell ref="CW64:DA64"/>
    <mergeCell ref="DB64:DC64"/>
    <mergeCell ref="DF64:DJ64"/>
    <mergeCell ref="DK64:DL64"/>
    <mergeCell ref="DO64:DS64"/>
    <mergeCell ref="DT64:DU64"/>
    <mergeCell ref="DX64:EB64"/>
    <mergeCell ref="EC64:ED64"/>
    <mergeCell ref="EG64:EK64"/>
    <mergeCell ref="EL64:EM64"/>
    <mergeCell ref="EP64:ET64"/>
    <mergeCell ref="EU64:EV64"/>
    <mergeCell ref="EY64:FC64"/>
    <mergeCell ref="FD64:FE64"/>
    <mergeCell ref="FH64:FL64"/>
    <mergeCell ref="FM64:FN64"/>
    <mergeCell ref="FQ64:FU64"/>
    <mergeCell ref="FV64:FW64"/>
    <mergeCell ref="FZ64:GD64"/>
    <mergeCell ref="GE64:GF64"/>
    <mergeCell ref="GI64:GM64"/>
    <mergeCell ref="GN64:GO64"/>
    <mergeCell ref="GR64:GV64"/>
    <mergeCell ref="GW64:GX64"/>
    <mergeCell ref="HA64:HE64"/>
    <mergeCell ref="HF64:HG64"/>
    <mergeCell ref="HJ64:HN64"/>
    <mergeCell ref="HO64:HP64"/>
    <mergeCell ref="HS64:HW64"/>
    <mergeCell ref="HX64:HY64"/>
    <mergeCell ref="IB64:IF64"/>
    <mergeCell ref="IG64:IH64"/>
    <mergeCell ref="IK64:IO64"/>
    <mergeCell ref="IP64:IQ64"/>
    <mergeCell ref="IT64:IV64"/>
    <mergeCell ref="G65:H65"/>
    <mergeCell ref="K65:O65"/>
    <mergeCell ref="P65:Q65"/>
    <mergeCell ref="T65:X65"/>
    <mergeCell ref="Y65:Z65"/>
    <mergeCell ref="AC65:AG65"/>
    <mergeCell ref="AH65:AI65"/>
    <mergeCell ref="AL65:AP65"/>
    <mergeCell ref="AQ65:AR65"/>
    <mergeCell ref="AU65:AY65"/>
    <mergeCell ref="AZ65:BA65"/>
    <mergeCell ref="BD65:BH65"/>
    <mergeCell ref="BI65:BJ65"/>
    <mergeCell ref="BM65:BQ65"/>
    <mergeCell ref="BR65:BS65"/>
    <mergeCell ref="BV65:BZ65"/>
    <mergeCell ref="CA65:CB65"/>
    <mergeCell ref="CE65:CI65"/>
    <mergeCell ref="CJ65:CK65"/>
    <mergeCell ref="CN65:CR65"/>
    <mergeCell ref="CS65:CT65"/>
    <mergeCell ref="CW65:DA65"/>
    <mergeCell ref="DB65:DC65"/>
    <mergeCell ref="DF65:DJ65"/>
    <mergeCell ref="DK65:DL65"/>
    <mergeCell ref="DO65:DS65"/>
    <mergeCell ref="DT65:DU65"/>
    <mergeCell ref="DX65:EB65"/>
    <mergeCell ref="EC65:ED65"/>
    <mergeCell ref="EG65:EK65"/>
    <mergeCell ref="EL65:EM65"/>
    <mergeCell ref="EP65:ET65"/>
    <mergeCell ref="EU65:EV65"/>
    <mergeCell ref="EY65:FC65"/>
    <mergeCell ref="FD65:FE65"/>
    <mergeCell ref="FH65:FL65"/>
    <mergeCell ref="FM65:FN65"/>
    <mergeCell ref="FQ65:FU65"/>
    <mergeCell ref="FV65:FW65"/>
    <mergeCell ref="FZ65:GD65"/>
    <mergeCell ref="GE65:GF65"/>
    <mergeCell ref="GI65:GM65"/>
    <mergeCell ref="GN65:GO65"/>
    <mergeCell ref="GR65:GV65"/>
    <mergeCell ref="GW65:GX65"/>
    <mergeCell ref="HA65:HE65"/>
    <mergeCell ref="HF65:HG65"/>
    <mergeCell ref="HJ65:HN65"/>
    <mergeCell ref="HO65:HP65"/>
    <mergeCell ref="HS65:HW65"/>
    <mergeCell ref="HX65:HY65"/>
    <mergeCell ref="IB65:IF65"/>
    <mergeCell ref="IG65:IH65"/>
    <mergeCell ref="IK65:IO65"/>
    <mergeCell ref="IP65:IQ65"/>
    <mergeCell ref="IT65:IV65"/>
    <mergeCell ref="G66:H66"/>
    <mergeCell ref="K66:O66"/>
    <mergeCell ref="P66:Q66"/>
    <mergeCell ref="T66:X66"/>
    <mergeCell ref="Y66:Z66"/>
    <mergeCell ref="AC66:AG66"/>
    <mergeCell ref="AH66:AI66"/>
    <mergeCell ref="AL66:AP66"/>
    <mergeCell ref="AQ66:AR66"/>
    <mergeCell ref="AU66:AY66"/>
    <mergeCell ref="AZ66:BA66"/>
    <mergeCell ref="BD66:BH66"/>
    <mergeCell ref="BI66:BJ66"/>
    <mergeCell ref="BM66:BQ66"/>
    <mergeCell ref="BR66:BS66"/>
    <mergeCell ref="BV66:BZ66"/>
    <mergeCell ref="CA66:CB66"/>
    <mergeCell ref="CE66:CI66"/>
    <mergeCell ref="CJ66:CK66"/>
    <mergeCell ref="CN66:CR66"/>
    <mergeCell ref="CS66:CT66"/>
    <mergeCell ref="CW66:DA66"/>
    <mergeCell ref="DB66:DC66"/>
    <mergeCell ref="DF66:DJ66"/>
    <mergeCell ref="DK66:DL66"/>
    <mergeCell ref="DO66:DS66"/>
    <mergeCell ref="DT66:DU66"/>
    <mergeCell ref="DX66:EB66"/>
    <mergeCell ref="EC66:ED66"/>
    <mergeCell ref="EG66:EK66"/>
    <mergeCell ref="EL66:EM66"/>
    <mergeCell ref="EP66:ET66"/>
    <mergeCell ref="EU66:EV66"/>
    <mergeCell ref="EY66:FC66"/>
    <mergeCell ref="FD66:FE66"/>
    <mergeCell ref="FH66:FL66"/>
    <mergeCell ref="FM66:FN66"/>
    <mergeCell ref="FQ66:FU66"/>
    <mergeCell ref="FV66:FW66"/>
    <mergeCell ref="FZ66:GD66"/>
    <mergeCell ref="GE66:GF66"/>
    <mergeCell ref="GI66:GM66"/>
    <mergeCell ref="GN66:GO66"/>
    <mergeCell ref="GR66:GV66"/>
    <mergeCell ref="GW66:GX66"/>
    <mergeCell ref="HA66:HE66"/>
    <mergeCell ref="HF66:HG66"/>
    <mergeCell ref="HJ66:HN66"/>
    <mergeCell ref="HO66:HP66"/>
    <mergeCell ref="HS66:HW66"/>
    <mergeCell ref="HX66:HY66"/>
    <mergeCell ref="IB66:IF66"/>
    <mergeCell ref="IG66:IH66"/>
    <mergeCell ref="IK66:IO66"/>
    <mergeCell ref="IP66:IQ66"/>
    <mergeCell ref="IT66:IV66"/>
    <mergeCell ref="G69:J69"/>
    <mergeCell ref="G71:J71"/>
  </mergeCells>
  <printOptions headings="false" gridLines="false" gridLinesSet="true" horizontalCentered="false" verticalCentered="false"/>
  <pageMargins left="0.689583333333333" right="0.471527777777778" top="0.304861111111111" bottom="0.0375" header="0.511805555555555" footer="0.511805555555555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61"/>
  <sheetViews>
    <sheetView showFormulas="false" showGridLines="true" showRowColHeaders="true" showZeros="true" rightToLeft="false" tabSelected="false" showOutlineSymbols="true" defaultGridColor="true" view="normal" topLeftCell="A43" colorId="64" zoomScale="90" zoomScaleNormal="90" zoomScalePageLayoutView="100" workbookViewId="0">
      <selection pane="topLeft" activeCell="J5" activeCellId="0" sqref="J5"/>
    </sheetView>
  </sheetViews>
  <sheetFormatPr defaultColWidth="10.25" defaultRowHeight="14.25" zeroHeight="false" outlineLevelRow="0" outlineLevelCol="0"/>
  <cols>
    <col collapsed="false" customWidth="false" hidden="false" outlineLevel="0" max="64" min="1" style="2" width="10.27"/>
  </cols>
  <sheetData>
    <row r="1" customFormat="false" ht="15.75" hidden="false" customHeight="true" outlineLevel="0" collapsed="false">
      <c r="A1" s="1" t="s">
        <v>310</v>
      </c>
      <c r="B1" s="1"/>
      <c r="C1" s="1"/>
      <c r="D1" s="1"/>
      <c r="E1" s="1"/>
      <c r="F1" s="1"/>
      <c r="G1" s="1"/>
      <c r="H1" s="1"/>
      <c r="I1" s="1"/>
    </row>
    <row r="2" customFormat="false" ht="15.75" hidden="false" customHeight="true" outlineLevel="0" collapsed="false">
      <c r="A2" s="127" t="str">
        <f aca="false">'контрол лист'!A2</f>
        <v>Август 2020 г</v>
      </c>
      <c r="B2" s="127"/>
    </row>
    <row r="3" customFormat="false" ht="26.85" hidden="false" customHeight="true" outlineLevel="0" collapsed="false">
      <c r="A3" s="21" t="s">
        <v>311</v>
      </c>
      <c r="B3" s="24" t="s">
        <v>118</v>
      </c>
      <c r="C3" s="128" t="s">
        <v>121</v>
      </c>
      <c r="D3" s="21" t="s">
        <v>180</v>
      </c>
      <c r="E3" s="129" t="s">
        <v>312</v>
      </c>
      <c r="F3" s="129"/>
      <c r="G3" s="129"/>
      <c r="H3" s="129"/>
      <c r="I3" s="129"/>
    </row>
    <row r="4" customFormat="false" ht="38.25" hidden="false" customHeight="true" outlineLevel="0" collapsed="false">
      <c r="A4" s="19" t="n">
        <v>1</v>
      </c>
      <c r="B4" s="24" t="s">
        <v>188</v>
      </c>
      <c r="C4" s="117" t="n">
        <v>1.2</v>
      </c>
      <c r="D4" s="130" t="s">
        <v>313</v>
      </c>
      <c r="E4" s="131" t="n">
        <v>44019</v>
      </c>
      <c r="H4" s="131" t="s">
        <v>11</v>
      </c>
      <c r="I4" s="131" t="s">
        <v>11</v>
      </c>
    </row>
    <row r="5" customFormat="false" ht="38.25" hidden="false" customHeight="true" outlineLevel="0" collapsed="false">
      <c r="A5" s="19" t="n">
        <v>2</v>
      </c>
      <c r="B5" s="24" t="s">
        <v>192</v>
      </c>
      <c r="C5" s="117" t="s">
        <v>193</v>
      </c>
      <c r="D5" s="130" t="s">
        <v>313</v>
      </c>
      <c r="E5" s="131" t="n">
        <v>44019</v>
      </c>
      <c r="H5" s="131" t="s">
        <v>11</v>
      </c>
      <c r="I5" s="131" t="s">
        <v>11</v>
      </c>
    </row>
    <row r="6" customFormat="false" ht="38.25" hidden="false" customHeight="true" outlineLevel="0" collapsed="false">
      <c r="A6" s="19" t="n">
        <v>3</v>
      </c>
      <c r="B6" s="24" t="s">
        <v>194</v>
      </c>
      <c r="C6" s="117" t="s">
        <v>195</v>
      </c>
      <c r="D6" s="130" t="s">
        <v>313</v>
      </c>
      <c r="E6" s="131" t="n">
        <v>44019</v>
      </c>
      <c r="H6" s="131" t="s">
        <v>11</v>
      </c>
      <c r="I6" s="131" t="s">
        <v>11</v>
      </c>
    </row>
    <row r="7" customFormat="false" ht="25.5" hidden="false" customHeight="true" outlineLevel="0" collapsed="false">
      <c r="A7" s="19" t="n">
        <v>4</v>
      </c>
      <c r="B7" s="24" t="s">
        <v>196</v>
      </c>
      <c r="C7" s="117" t="s">
        <v>197</v>
      </c>
      <c r="D7" s="130" t="s">
        <v>313</v>
      </c>
      <c r="E7" s="131" t="n">
        <v>44019</v>
      </c>
      <c r="H7" s="131" t="s">
        <v>11</v>
      </c>
      <c r="I7" s="131" t="s">
        <v>11</v>
      </c>
    </row>
    <row r="8" customFormat="false" ht="51" hidden="false" customHeight="true" outlineLevel="0" collapsed="false">
      <c r="A8" s="19" t="n">
        <v>5</v>
      </c>
      <c r="B8" s="24" t="s">
        <v>198</v>
      </c>
      <c r="C8" s="117" t="n">
        <v>18.19</v>
      </c>
      <c r="D8" s="130" t="s">
        <v>313</v>
      </c>
      <c r="E8" s="131" t="n">
        <v>44019</v>
      </c>
      <c r="H8" s="131" t="s">
        <v>11</v>
      </c>
      <c r="I8" s="131" t="s">
        <v>11</v>
      </c>
    </row>
    <row r="9" customFormat="false" ht="38.25" hidden="false" customHeight="true" outlineLevel="0" collapsed="false">
      <c r="A9" s="19" t="n">
        <v>6</v>
      </c>
      <c r="B9" s="24" t="s">
        <v>199</v>
      </c>
      <c r="C9" s="117" t="n">
        <v>108</v>
      </c>
      <c r="D9" s="130" t="s">
        <v>313</v>
      </c>
      <c r="E9" s="131" t="n">
        <v>44019</v>
      </c>
      <c r="H9" s="131" t="s">
        <v>11</v>
      </c>
      <c r="I9" s="131" t="s">
        <v>11</v>
      </c>
    </row>
    <row r="10" customFormat="false" ht="38.25" hidden="false" customHeight="true" outlineLevel="0" collapsed="false">
      <c r="A10" s="19" t="n">
        <v>7</v>
      </c>
      <c r="B10" s="24" t="s">
        <v>200</v>
      </c>
      <c r="C10" s="117" t="n">
        <v>22.21</v>
      </c>
      <c r="D10" s="130" t="s">
        <v>313</v>
      </c>
      <c r="E10" s="131" t="n">
        <v>44019</v>
      </c>
      <c r="H10" s="131" t="s">
        <v>11</v>
      </c>
      <c r="I10" s="131" t="s">
        <v>11</v>
      </c>
    </row>
    <row r="11" customFormat="false" ht="38.25" hidden="false" customHeight="true" outlineLevel="0" collapsed="false">
      <c r="A11" s="19" t="n">
        <v>8</v>
      </c>
      <c r="B11" s="24" t="s">
        <v>201</v>
      </c>
      <c r="C11" s="117" t="n">
        <v>23.24</v>
      </c>
      <c r="D11" s="130" t="s">
        <v>313</v>
      </c>
      <c r="E11" s="131" t="n">
        <v>44019</v>
      </c>
      <c r="H11" s="131" t="s">
        <v>11</v>
      </c>
      <c r="I11" s="131" t="s">
        <v>11</v>
      </c>
    </row>
    <row r="12" customFormat="false" ht="38.25" hidden="false" customHeight="true" outlineLevel="0" collapsed="false">
      <c r="A12" s="19" t="n">
        <v>9</v>
      </c>
      <c r="B12" s="24" t="s">
        <v>202</v>
      </c>
      <c r="C12" s="117" t="n">
        <v>25.26</v>
      </c>
      <c r="D12" s="130" t="s">
        <v>313</v>
      </c>
      <c r="E12" s="131" t="n">
        <v>44019</v>
      </c>
      <c r="H12" s="131" t="s">
        <v>11</v>
      </c>
      <c r="I12" s="131" t="s">
        <v>11</v>
      </c>
    </row>
    <row r="13" customFormat="false" ht="38.25" hidden="false" customHeight="true" outlineLevel="0" collapsed="false">
      <c r="A13" s="19" t="n">
        <v>10</v>
      </c>
      <c r="B13" s="24" t="s">
        <v>203</v>
      </c>
      <c r="C13" s="117" t="s">
        <v>204</v>
      </c>
      <c r="D13" s="130" t="s">
        <v>313</v>
      </c>
      <c r="E13" s="131" t="n">
        <v>44019</v>
      </c>
      <c r="H13" s="131" t="s">
        <v>11</v>
      </c>
      <c r="I13" s="131" t="s">
        <v>11</v>
      </c>
    </row>
    <row r="14" customFormat="false" ht="63.75" hidden="false" customHeight="true" outlineLevel="0" collapsed="false">
      <c r="A14" s="19" t="n">
        <v>11</v>
      </c>
      <c r="B14" s="24" t="s">
        <v>205</v>
      </c>
      <c r="C14" s="117" t="s">
        <v>206</v>
      </c>
      <c r="D14" s="130" t="s">
        <v>313</v>
      </c>
      <c r="E14" s="131" t="n">
        <v>44019</v>
      </c>
      <c r="H14" s="131" t="s">
        <v>11</v>
      </c>
      <c r="I14" s="131" t="s">
        <v>11</v>
      </c>
    </row>
    <row r="15" customFormat="false" ht="63.75" hidden="false" customHeight="true" outlineLevel="0" collapsed="false">
      <c r="A15" s="19" t="n">
        <v>12</v>
      </c>
      <c r="B15" s="24" t="s">
        <v>207</v>
      </c>
      <c r="C15" s="117" t="n">
        <v>37</v>
      </c>
      <c r="D15" s="130" t="s">
        <v>313</v>
      </c>
      <c r="E15" s="131" t="n">
        <v>44019</v>
      </c>
      <c r="H15" s="131" t="s">
        <v>11</v>
      </c>
      <c r="I15" s="131" t="s">
        <v>11</v>
      </c>
    </row>
    <row r="16" customFormat="false" ht="51" hidden="false" customHeight="true" outlineLevel="0" collapsed="false">
      <c r="A16" s="19" t="n">
        <v>13</v>
      </c>
      <c r="B16" s="24" t="s">
        <v>208</v>
      </c>
      <c r="C16" s="117" t="s">
        <v>314</v>
      </c>
      <c r="D16" s="130" t="s">
        <v>313</v>
      </c>
      <c r="E16" s="131" t="n">
        <v>44019</v>
      </c>
      <c r="H16" s="131" t="s">
        <v>11</v>
      </c>
      <c r="I16" s="131" t="s">
        <v>11</v>
      </c>
    </row>
    <row r="17" customFormat="false" ht="38.25" hidden="false" customHeight="true" outlineLevel="0" collapsed="false">
      <c r="A17" s="19" t="n">
        <v>14</v>
      </c>
      <c r="B17" s="24" t="s">
        <v>212</v>
      </c>
      <c r="C17" s="117" t="s">
        <v>213</v>
      </c>
      <c r="D17" s="130" t="s">
        <v>313</v>
      </c>
      <c r="E17" s="131" t="n">
        <v>44019</v>
      </c>
      <c r="H17" s="131" t="s">
        <v>11</v>
      </c>
      <c r="I17" s="131" t="s">
        <v>11</v>
      </c>
    </row>
    <row r="18" customFormat="false" ht="38.25" hidden="false" customHeight="true" outlineLevel="0" collapsed="false">
      <c r="A18" s="19" t="n">
        <v>15</v>
      </c>
      <c r="B18" s="24" t="s">
        <v>214</v>
      </c>
      <c r="C18" s="117" t="n">
        <v>55.63</v>
      </c>
      <c r="D18" s="130" t="s">
        <v>313</v>
      </c>
      <c r="E18" s="131" t="n">
        <v>44019</v>
      </c>
      <c r="H18" s="131" t="s">
        <v>11</v>
      </c>
      <c r="I18" s="131" t="s">
        <v>11</v>
      </c>
    </row>
    <row r="19" customFormat="false" ht="38.25" hidden="false" customHeight="true" outlineLevel="0" collapsed="false">
      <c r="A19" s="19" t="n">
        <v>16</v>
      </c>
      <c r="B19" s="24" t="s">
        <v>217</v>
      </c>
      <c r="C19" s="117" t="n">
        <v>64.67</v>
      </c>
      <c r="D19" s="130" t="s">
        <v>313</v>
      </c>
      <c r="E19" s="131" t="n">
        <v>44019</v>
      </c>
      <c r="H19" s="131" t="s">
        <v>11</v>
      </c>
      <c r="I19" s="131" t="s">
        <v>11</v>
      </c>
    </row>
    <row r="20" customFormat="false" ht="38.25" hidden="false" customHeight="true" outlineLevel="0" collapsed="false">
      <c r="A20" s="19" t="n">
        <v>17</v>
      </c>
      <c r="B20" s="24" t="s">
        <v>218</v>
      </c>
      <c r="C20" s="117" t="n">
        <v>65.66</v>
      </c>
      <c r="D20" s="130" t="s">
        <v>313</v>
      </c>
      <c r="E20" s="131" t="n">
        <v>44019</v>
      </c>
      <c r="H20" s="131" t="s">
        <v>11</v>
      </c>
      <c r="I20" s="131" t="s">
        <v>11</v>
      </c>
    </row>
    <row r="21" customFormat="false" ht="51" hidden="false" customHeight="true" outlineLevel="0" collapsed="false">
      <c r="A21" s="19" t="n">
        <v>18</v>
      </c>
      <c r="B21" s="24" t="s">
        <v>219</v>
      </c>
      <c r="C21" s="117" t="s">
        <v>220</v>
      </c>
      <c r="D21" s="130" t="s">
        <v>313</v>
      </c>
      <c r="E21" s="131" t="n">
        <v>44019</v>
      </c>
      <c r="H21" s="131" t="s">
        <v>11</v>
      </c>
      <c r="I21" s="131" t="s">
        <v>11</v>
      </c>
    </row>
    <row r="22" customFormat="false" ht="38.25" hidden="false" customHeight="true" outlineLevel="0" collapsed="false">
      <c r="A22" s="19" t="n">
        <v>19</v>
      </c>
      <c r="B22" s="24" t="s">
        <v>221</v>
      </c>
      <c r="C22" s="117" t="n">
        <v>27.28</v>
      </c>
      <c r="D22" s="130" t="s">
        <v>313</v>
      </c>
      <c r="E22" s="131" t="n">
        <v>44019</v>
      </c>
      <c r="H22" s="131" t="s">
        <v>11</v>
      </c>
      <c r="I22" s="131" t="s">
        <v>11</v>
      </c>
    </row>
    <row r="23" customFormat="false" ht="63.75" hidden="false" customHeight="true" outlineLevel="0" collapsed="false">
      <c r="A23" s="19" t="n">
        <v>20</v>
      </c>
      <c r="B23" s="24" t="s">
        <v>222</v>
      </c>
      <c r="C23" s="117" t="s">
        <v>223</v>
      </c>
      <c r="D23" s="130" t="s">
        <v>313</v>
      </c>
      <c r="E23" s="131" t="n">
        <v>44019</v>
      </c>
      <c r="H23" s="131" t="s">
        <v>11</v>
      </c>
      <c r="I23" s="131" t="s">
        <v>11</v>
      </c>
    </row>
    <row r="24" customFormat="false" ht="25.5" hidden="false" customHeight="true" outlineLevel="0" collapsed="false">
      <c r="A24" s="19" t="n">
        <v>21</v>
      </c>
      <c r="B24" s="24" t="s">
        <v>224</v>
      </c>
      <c r="C24" s="117" t="s">
        <v>225</v>
      </c>
      <c r="D24" s="130" t="s">
        <v>313</v>
      </c>
      <c r="E24" s="131" t="n">
        <v>44019</v>
      </c>
      <c r="H24" s="131" t="s">
        <v>11</v>
      </c>
      <c r="I24" s="131" t="s">
        <v>11</v>
      </c>
    </row>
    <row r="25" customFormat="false" ht="14.25" hidden="false" customHeight="true" outlineLevel="0" collapsed="false">
      <c r="A25" s="19" t="n">
        <v>22</v>
      </c>
      <c r="B25" s="24" t="s">
        <v>226</v>
      </c>
      <c r="C25" s="117" t="n">
        <v>10.9</v>
      </c>
      <c r="D25" s="130" t="s">
        <v>313</v>
      </c>
      <c r="E25" s="131" t="n">
        <v>44019</v>
      </c>
      <c r="H25" s="131" t="s">
        <v>11</v>
      </c>
      <c r="I25" s="131" t="s">
        <v>11</v>
      </c>
    </row>
    <row r="26" customFormat="false" ht="38.25" hidden="false" customHeight="true" outlineLevel="0" collapsed="false">
      <c r="A26" s="19" t="n">
        <v>23</v>
      </c>
      <c r="B26" s="24" t="s">
        <v>227</v>
      </c>
      <c r="C26" s="117" t="n">
        <v>114</v>
      </c>
      <c r="D26" s="130" t="s">
        <v>313</v>
      </c>
      <c r="E26" s="131" t="n">
        <v>44019</v>
      </c>
      <c r="H26" s="131" t="s">
        <v>11</v>
      </c>
      <c r="I26" s="131" t="s">
        <v>11</v>
      </c>
    </row>
    <row r="27" customFormat="false" ht="25.5" hidden="false" customHeight="true" outlineLevel="0" collapsed="false">
      <c r="A27" s="19" t="n">
        <v>24</v>
      </c>
      <c r="B27" s="24" t="s">
        <v>228</v>
      </c>
      <c r="C27" s="117" t="s">
        <v>229</v>
      </c>
      <c r="D27" s="130" t="s">
        <v>313</v>
      </c>
      <c r="E27" s="131" t="n">
        <v>44019</v>
      </c>
      <c r="H27" s="131" t="s">
        <v>11</v>
      </c>
      <c r="I27" s="131" t="s">
        <v>11</v>
      </c>
    </row>
    <row r="28" customFormat="false" ht="38.25" hidden="false" customHeight="true" outlineLevel="0" collapsed="false">
      <c r="A28" s="19" t="n">
        <v>25</v>
      </c>
      <c r="B28" s="24" t="s">
        <v>230</v>
      </c>
      <c r="C28" s="117" t="n">
        <v>112</v>
      </c>
      <c r="D28" s="130" t="s">
        <v>313</v>
      </c>
      <c r="E28" s="131" t="n">
        <v>44019</v>
      </c>
      <c r="H28" s="131" t="s">
        <v>11</v>
      </c>
      <c r="I28" s="131" t="s">
        <v>11</v>
      </c>
    </row>
    <row r="29" customFormat="false" ht="25.5" hidden="false" customHeight="true" outlineLevel="0" collapsed="false">
      <c r="A29" s="19" t="n">
        <v>26</v>
      </c>
      <c r="B29" s="24" t="s">
        <v>231</v>
      </c>
      <c r="C29" s="117" t="n">
        <v>116</v>
      </c>
      <c r="D29" s="130" t="s">
        <v>313</v>
      </c>
      <c r="E29" s="131" t="n">
        <v>44019</v>
      </c>
      <c r="H29" s="131" t="s">
        <v>11</v>
      </c>
      <c r="I29" s="131" t="s">
        <v>11</v>
      </c>
    </row>
    <row r="30" customFormat="false" ht="63.75" hidden="false" customHeight="true" outlineLevel="0" collapsed="false">
      <c r="A30" s="19" t="n">
        <v>27</v>
      </c>
      <c r="B30" s="24" t="s">
        <v>222</v>
      </c>
      <c r="C30" s="117" t="s">
        <v>233</v>
      </c>
      <c r="D30" s="130" t="s">
        <v>313</v>
      </c>
      <c r="E30" s="131" t="n">
        <v>44019</v>
      </c>
      <c r="H30" s="131" t="s">
        <v>11</v>
      </c>
      <c r="I30" s="131" t="s">
        <v>11</v>
      </c>
    </row>
    <row r="31" customFormat="false" ht="38.25" hidden="false" customHeight="true" outlineLevel="0" collapsed="false">
      <c r="A31" s="19" t="n">
        <v>28</v>
      </c>
      <c r="B31" s="24" t="s">
        <v>221</v>
      </c>
      <c r="C31" s="117" t="n">
        <v>51.52</v>
      </c>
      <c r="D31" s="130" t="s">
        <v>313</v>
      </c>
      <c r="E31" s="131" t="n">
        <v>44019</v>
      </c>
      <c r="H31" s="131" t="s">
        <v>11</v>
      </c>
      <c r="I31" s="131" t="s">
        <v>11</v>
      </c>
    </row>
    <row r="32" customFormat="false" ht="51" hidden="false" customHeight="true" outlineLevel="0" collapsed="false">
      <c r="A32" s="19" t="n">
        <v>29</v>
      </c>
      <c r="B32" s="24" t="s">
        <v>234</v>
      </c>
      <c r="C32" s="117" t="s">
        <v>235</v>
      </c>
      <c r="D32" s="130" t="s">
        <v>313</v>
      </c>
      <c r="E32" s="131" t="n">
        <v>44019</v>
      </c>
      <c r="H32" s="131" t="s">
        <v>11</v>
      </c>
      <c r="I32" s="131" t="s">
        <v>11</v>
      </c>
    </row>
    <row r="33" customFormat="false" ht="38.25" hidden="false" customHeight="true" outlineLevel="0" collapsed="false">
      <c r="A33" s="19" t="n">
        <v>30</v>
      </c>
      <c r="B33" s="24" t="s">
        <v>236</v>
      </c>
      <c r="C33" s="117" t="s">
        <v>237</v>
      </c>
      <c r="D33" s="130" t="s">
        <v>313</v>
      </c>
      <c r="E33" s="131" t="n">
        <v>44019</v>
      </c>
      <c r="H33" s="131" t="s">
        <v>11</v>
      </c>
      <c r="I33" s="131" t="s">
        <v>11</v>
      </c>
    </row>
    <row r="34" customFormat="false" ht="38.25" hidden="false" customHeight="true" outlineLevel="0" collapsed="false">
      <c r="A34" s="19" t="n">
        <v>31</v>
      </c>
      <c r="B34" s="24" t="s">
        <v>238</v>
      </c>
      <c r="C34" s="117" t="s">
        <v>239</v>
      </c>
      <c r="D34" s="130" t="s">
        <v>313</v>
      </c>
      <c r="E34" s="131" t="n">
        <v>44019</v>
      </c>
      <c r="H34" s="131" t="s">
        <v>11</v>
      </c>
      <c r="I34" s="131" t="s">
        <v>11</v>
      </c>
    </row>
    <row r="35" customFormat="false" ht="25.5" hidden="false" customHeight="true" outlineLevel="0" collapsed="false">
      <c r="A35" s="19" t="n">
        <v>32</v>
      </c>
      <c r="B35" s="24" t="s">
        <v>240</v>
      </c>
      <c r="C35" s="117" t="s">
        <v>241</v>
      </c>
      <c r="D35" s="130" t="s">
        <v>313</v>
      </c>
      <c r="E35" s="131" t="n">
        <v>44019</v>
      </c>
      <c r="H35" s="131" t="s">
        <v>11</v>
      </c>
      <c r="I35" s="131" t="s">
        <v>11</v>
      </c>
    </row>
    <row r="36" customFormat="false" ht="51" hidden="false" customHeight="true" outlineLevel="0" collapsed="false">
      <c r="A36" s="19" t="n">
        <v>33</v>
      </c>
      <c r="B36" s="24" t="s">
        <v>242</v>
      </c>
      <c r="C36" s="117" t="n">
        <v>69</v>
      </c>
      <c r="D36" s="130" t="s">
        <v>313</v>
      </c>
      <c r="E36" s="131" t="n">
        <v>44019</v>
      </c>
      <c r="H36" s="131" t="s">
        <v>11</v>
      </c>
      <c r="I36" s="131" t="s">
        <v>11</v>
      </c>
    </row>
    <row r="37" customFormat="false" ht="25.5" hidden="false" customHeight="true" outlineLevel="0" collapsed="false">
      <c r="A37" s="19" t="n">
        <v>34</v>
      </c>
      <c r="B37" s="24" t="s">
        <v>243</v>
      </c>
      <c r="C37" s="117" t="n">
        <v>80</v>
      </c>
      <c r="D37" s="130" t="s">
        <v>313</v>
      </c>
      <c r="E37" s="131" t="n">
        <v>44019</v>
      </c>
      <c r="H37" s="131" t="s">
        <v>11</v>
      </c>
      <c r="I37" s="131" t="s">
        <v>11</v>
      </c>
    </row>
    <row r="38" customFormat="false" ht="25.5" hidden="false" customHeight="true" outlineLevel="0" collapsed="false">
      <c r="A38" s="19" t="n">
        <v>35</v>
      </c>
      <c r="B38" s="24" t="s">
        <v>244</v>
      </c>
      <c r="C38" s="117" t="n">
        <v>74.75</v>
      </c>
      <c r="D38" s="130" t="s">
        <v>313</v>
      </c>
      <c r="E38" s="131" t="n">
        <v>44019</v>
      </c>
      <c r="H38" s="131" t="s">
        <v>11</v>
      </c>
      <c r="I38" s="131" t="s">
        <v>11</v>
      </c>
    </row>
    <row r="39" customFormat="false" ht="38.25" hidden="false" customHeight="true" outlineLevel="0" collapsed="false">
      <c r="A39" s="19" t="n">
        <v>36</v>
      </c>
      <c r="B39" s="24" t="s">
        <v>245</v>
      </c>
      <c r="C39" s="117" t="s">
        <v>246</v>
      </c>
      <c r="D39" s="130" t="s">
        <v>313</v>
      </c>
      <c r="E39" s="131" t="n">
        <v>44019</v>
      </c>
      <c r="H39" s="131" t="s">
        <v>11</v>
      </c>
      <c r="I39" s="131" t="s">
        <v>11</v>
      </c>
    </row>
    <row r="40" customFormat="false" ht="25.5" hidden="false" customHeight="true" outlineLevel="0" collapsed="false">
      <c r="A40" s="19" t="n">
        <v>37</v>
      </c>
      <c r="B40" s="24" t="s">
        <v>247</v>
      </c>
      <c r="C40" s="117" t="n">
        <v>96.97</v>
      </c>
      <c r="D40" s="130" t="s">
        <v>313</v>
      </c>
      <c r="E40" s="131" t="n">
        <v>44019</v>
      </c>
      <c r="H40" s="131" t="s">
        <v>11</v>
      </c>
      <c r="I40" s="131" t="s">
        <v>11</v>
      </c>
    </row>
    <row r="41" customFormat="false" ht="38.25" hidden="false" customHeight="true" outlineLevel="0" collapsed="false">
      <c r="A41" s="19" t="n">
        <v>38</v>
      </c>
      <c r="B41" s="24" t="s">
        <v>248</v>
      </c>
      <c r="C41" s="117" t="s">
        <v>249</v>
      </c>
      <c r="D41" s="130" t="s">
        <v>313</v>
      </c>
      <c r="E41" s="131" t="n">
        <v>44019</v>
      </c>
      <c r="H41" s="131" t="s">
        <v>11</v>
      </c>
      <c r="I41" s="131" t="s">
        <v>11</v>
      </c>
    </row>
    <row r="42" customFormat="false" ht="38.25" hidden="false" customHeight="true" outlineLevel="0" collapsed="false">
      <c r="A42" s="19" t="n">
        <v>39</v>
      </c>
      <c r="B42" s="24" t="s">
        <v>250</v>
      </c>
      <c r="C42" s="117" t="s">
        <v>251</v>
      </c>
      <c r="D42" s="130" t="s">
        <v>313</v>
      </c>
      <c r="E42" s="131" t="n">
        <v>44019</v>
      </c>
      <c r="H42" s="131" t="s">
        <v>11</v>
      </c>
      <c r="I42" s="131" t="s">
        <v>11</v>
      </c>
    </row>
    <row r="43" customFormat="false" ht="51" hidden="false" customHeight="true" outlineLevel="0" collapsed="false">
      <c r="A43" s="19" t="n">
        <v>40</v>
      </c>
      <c r="B43" s="24" t="s">
        <v>252</v>
      </c>
      <c r="C43" s="117" t="s">
        <v>253</v>
      </c>
      <c r="D43" s="130" t="s">
        <v>313</v>
      </c>
      <c r="E43" s="131" t="s">
        <v>11</v>
      </c>
      <c r="H43" s="131" t="n">
        <v>44029</v>
      </c>
      <c r="I43" s="131" t="s">
        <v>11</v>
      </c>
    </row>
    <row r="44" customFormat="false" ht="24" hidden="false" customHeight="true" outlineLevel="0" collapsed="false">
      <c r="A44" s="19" t="n">
        <v>41</v>
      </c>
      <c r="B44" s="24" t="s">
        <v>256</v>
      </c>
      <c r="C44" s="117" t="s">
        <v>257</v>
      </c>
      <c r="D44" s="130" t="s">
        <v>313</v>
      </c>
      <c r="E44" s="131" t="s">
        <v>11</v>
      </c>
      <c r="H44" s="131" t="n">
        <v>44029</v>
      </c>
      <c r="I44" s="131" t="s">
        <v>11</v>
      </c>
    </row>
    <row r="45" customFormat="false" ht="25.5" hidden="false" customHeight="true" outlineLevel="0" collapsed="false">
      <c r="A45" s="19" t="n">
        <v>42</v>
      </c>
      <c r="B45" s="24" t="s">
        <v>258</v>
      </c>
      <c r="C45" s="117" t="s">
        <v>259</v>
      </c>
      <c r="D45" s="130" t="s">
        <v>313</v>
      </c>
      <c r="E45" s="131" t="s">
        <v>11</v>
      </c>
      <c r="H45" s="131" t="n">
        <v>44029</v>
      </c>
      <c r="I45" s="131" t="s">
        <v>11</v>
      </c>
    </row>
    <row r="46" customFormat="false" ht="51" hidden="false" customHeight="true" outlineLevel="0" collapsed="false">
      <c r="A46" s="19" t="n">
        <v>43</v>
      </c>
      <c r="B46" s="24" t="s">
        <v>260</v>
      </c>
      <c r="C46" s="117" t="s">
        <v>261</v>
      </c>
      <c r="D46" s="130" t="s">
        <v>313</v>
      </c>
      <c r="E46" s="131" t="s">
        <v>11</v>
      </c>
      <c r="H46" s="131" t="n">
        <v>44029</v>
      </c>
      <c r="I46" s="131" t="s">
        <v>11</v>
      </c>
    </row>
    <row r="47" customFormat="false" ht="25.5" hidden="false" customHeight="true" outlineLevel="0" collapsed="false">
      <c r="A47" s="19" t="n">
        <v>44</v>
      </c>
      <c r="B47" s="24" t="s">
        <v>262</v>
      </c>
      <c r="C47" s="117" t="s">
        <v>263</v>
      </c>
      <c r="D47" s="130" t="s">
        <v>313</v>
      </c>
      <c r="E47" s="131" t="s">
        <v>315</v>
      </c>
      <c r="H47" s="131" t="n">
        <v>44029</v>
      </c>
      <c r="I47" s="131" t="s">
        <v>11</v>
      </c>
    </row>
    <row r="48" customFormat="false" ht="25.5" hidden="false" customHeight="true" outlineLevel="0" collapsed="false">
      <c r="A48" s="19" t="n">
        <v>45</v>
      </c>
      <c r="B48" s="24" t="s">
        <v>264</v>
      </c>
      <c r="C48" s="117" t="s">
        <v>265</v>
      </c>
      <c r="D48" s="130" t="s">
        <v>313</v>
      </c>
      <c r="E48" s="131" t="s">
        <v>11</v>
      </c>
      <c r="H48" s="131" t="n">
        <v>44029</v>
      </c>
      <c r="I48" s="131" t="s">
        <v>11</v>
      </c>
    </row>
    <row r="49" customFormat="false" ht="36" hidden="false" customHeight="true" outlineLevel="0" collapsed="false">
      <c r="A49" s="19" t="n">
        <v>46</v>
      </c>
      <c r="B49" s="24" t="s">
        <v>267</v>
      </c>
      <c r="C49" s="117" t="s">
        <v>268</v>
      </c>
      <c r="D49" s="130" t="s">
        <v>313</v>
      </c>
      <c r="E49" s="131"/>
      <c r="H49" s="131" t="n">
        <v>44029</v>
      </c>
      <c r="I49" s="131" t="s">
        <v>11</v>
      </c>
    </row>
    <row r="50" customFormat="false" ht="25.5" hidden="false" customHeight="true" outlineLevel="0" collapsed="false">
      <c r="A50" s="19" t="n">
        <v>47</v>
      </c>
      <c r="B50" s="24" t="s">
        <v>269</v>
      </c>
      <c r="C50" s="117" t="s">
        <v>270</v>
      </c>
      <c r="D50" s="130" t="s">
        <v>313</v>
      </c>
      <c r="E50" s="131" t="s">
        <v>11</v>
      </c>
      <c r="H50" s="131" t="n">
        <v>44029</v>
      </c>
      <c r="I50" s="131" t="s">
        <v>11</v>
      </c>
    </row>
    <row r="51" customFormat="false" ht="24" hidden="false" customHeight="true" outlineLevel="0" collapsed="false">
      <c r="A51" s="19" t="n">
        <v>48</v>
      </c>
      <c r="B51" s="24" t="s">
        <v>272</v>
      </c>
      <c r="C51" s="117" t="s">
        <v>273</v>
      </c>
      <c r="D51" s="130" t="s">
        <v>313</v>
      </c>
      <c r="E51" s="131" t="s">
        <v>11</v>
      </c>
      <c r="H51" s="131" t="n">
        <v>44029</v>
      </c>
      <c r="I51" s="131" t="s">
        <v>11</v>
      </c>
    </row>
    <row r="52" customFormat="false" ht="84" hidden="false" customHeight="true" outlineLevel="0" collapsed="false">
      <c r="A52" s="19" t="n">
        <v>49</v>
      </c>
      <c r="B52" s="24" t="s">
        <v>274</v>
      </c>
      <c r="C52" s="117" t="s">
        <v>275</v>
      </c>
      <c r="D52" s="130" t="s">
        <v>313</v>
      </c>
      <c r="E52" s="131" t="s">
        <v>11</v>
      </c>
      <c r="H52" s="131" t="s">
        <v>11</v>
      </c>
      <c r="I52" s="131" t="n">
        <v>44039</v>
      </c>
    </row>
    <row r="53" customFormat="false" ht="108" hidden="false" customHeight="true" outlineLevel="0" collapsed="false">
      <c r="A53" s="19" t="n">
        <v>50</v>
      </c>
      <c r="B53" s="24" t="s">
        <v>277</v>
      </c>
      <c r="C53" s="117" t="s">
        <v>278</v>
      </c>
      <c r="D53" s="130" t="s">
        <v>313</v>
      </c>
      <c r="E53" s="131" t="s">
        <v>11</v>
      </c>
      <c r="H53" s="131" t="s">
        <v>11</v>
      </c>
      <c r="I53" s="131" t="n">
        <v>44039</v>
      </c>
    </row>
    <row r="54" customFormat="false" ht="48" hidden="false" customHeight="true" outlineLevel="0" collapsed="false">
      <c r="A54" s="19" t="n">
        <v>51</v>
      </c>
      <c r="B54" s="24" t="s">
        <v>279</v>
      </c>
      <c r="C54" s="117" t="s">
        <v>280</v>
      </c>
      <c r="D54" s="130" t="s">
        <v>313</v>
      </c>
      <c r="E54" s="131" t="s">
        <v>11</v>
      </c>
      <c r="H54" s="131" t="s">
        <v>11</v>
      </c>
      <c r="I54" s="131" t="n">
        <v>44039</v>
      </c>
    </row>
    <row r="55" customFormat="false" ht="48" hidden="false" customHeight="true" outlineLevel="0" collapsed="false">
      <c r="A55" s="19" t="n">
        <v>52</v>
      </c>
      <c r="B55" s="38" t="s">
        <v>281</v>
      </c>
      <c r="C55" s="117" t="s">
        <v>282</v>
      </c>
      <c r="D55" s="130" t="s">
        <v>313</v>
      </c>
      <c r="E55" s="131" t="s">
        <v>11</v>
      </c>
      <c r="H55" s="131" t="s">
        <v>11</v>
      </c>
      <c r="I55" s="131" t="n">
        <v>44039</v>
      </c>
    </row>
    <row r="56" customFormat="false" ht="15" hidden="false" customHeight="true" outlineLevel="0" collapsed="false">
      <c r="A56" s="132" t="s">
        <v>17</v>
      </c>
      <c r="B56" s="133"/>
      <c r="C56" s="133"/>
    </row>
    <row r="57" customFormat="false" ht="14.25" hidden="false" customHeight="true" outlineLevel="0" collapsed="false">
      <c r="A57" s="134" t="s">
        <v>307</v>
      </c>
      <c r="B57" s="134"/>
      <c r="C57" s="134"/>
      <c r="D57" s="1" t="s">
        <v>308</v>
      </c>
      <c r="E57" s="1"/>
    </row>
    <row r="58" customFormat="false" ht="15" hidden="false" customHeight="true" outlineLevel="0" collapsed="false">
      <c r="A58" s="133"/>
      <c r="B58" s="135"/>
      <c r="E58" s="136"/>
    </row>
    <row r="59" customFormat="false" ht="15" hidden="false" customHeight="true" outlineLevel="0" collapsed="false">
      <c r="A59" s="137"/>
      <c r="B59" s="132"/>
      <c r="E59" s="136"/>
    </row>
    <row r="60" customFormat="false" ht="15" hidden="false" customHeight="true" outlineLevel="0" collapsed="false">
      <c r="A60" s="138" t="s">
        <v>20</v>
      </c>
      <c r="B60" s="133"/>
      <c r="E60" s="133"/>
    </row>
    <row r="61" customFormat="false" ht="14.25" hidden="false" customHeight="true" outlineLevel="0" collapsed="false">
      <c r="A61" s="12" t="s">
        <v>309</v>
      </c>
      <c r="B61" s="12"/>
      <c r="C61" s="12"/>
      <c r="D61" s="1" t="s">
        <v>308</v>
      </c>
      <c r="E61" s="1"/>
    </row>
  </sheetData>
  <mergeCells count="7">
    <mergeCell ref="A1:I1"/>
    <mergeCell ref="A2:B2"/>
    <mergeCell ref="E3:I3"/>
    <mergeCell ref="A57:C57"/>
    <mergeCell ref="D57:E57"/>
    <mergeCell ref="A61:C61"/>
    <mergeCell ref="D61:E61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Roman,Обычный"&amp;12 000000&amp;A</oddHeader>
    <oddFooter>&amp;C&amp;"Times New Roman,Обычный"&amp;12 000000Страница &amp;P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G88"/>
  <sheetViews>
    <sheetView showFormulas="false" showGridLines="true" showRowColHeaders="true" showZeros="true" rightToLeft="false" tabSelected="false" showOutlineSymbols="true" defaultGridColor="true" view="normal" topLeftCell="A10" colorId="64" zoomScale="90" zoomScaleNormal="90" zoomScalePageLayoutView="100" workbookViewId="0">
      <selection pane="topLeft" activeCell="A3" activeCellId="0" sqref="A3"/>
    </sheetView>
  </sheetViews>
  <sheetFormatPr defaultColWidth="10.25" defaultRowHeight="14.25" zeroHeight="false" outlineLevelRow="0" outlineLevelCol="0"/>
  <cols>
    <col collapsed="false" customWidth="false" hidden="false" outlineLevel="0" max="2" min="2" style="139" width="10.27"/>
    <col collapsed="false" customWidth="true" hidden="false" outlineLevel="0" max="3" min="3" style="140" width="13.25"/>
    <col collapsed="false" customWidth="true" hidden="false" outlineLevel="0" max="5" min="5" style="0" width="17.25"/>
  </cols>
  <sheetData>
    <row r="1" customFormat="false" ht="17.1" hidden="false" customHeight="true" outlineLevel="0" collapsed="false">
      <c r="A1" s="141" t="s">
        <v>316</v>
      </c>
      <c r="B1" s="141"/>
      <c r="C1" s="141"/>
      <c r="D1" s="141"/>
      <c r="E1" s="141"/>
    </row>
    <row r="2" customFormat="false" ht="14.25" hidden="false" customHeight="true" outlineLevel="0" collapsed="false">
      <c r="A2" s="142" t="s">
        <v>317</v>
      </c>
      <c r="B2" s="142"/>
      <c r="C2" s="143"/>
    </row>
    <row r="3" customFormat="false" ht="24" hidden="false" customHeight="true" outlineLevel="0" collapsed="false">
      <c r="A3" s="119" t="s">
        <v>311</v>
      </c>
      <c r="B3" s="117" t="s">
        <v>118</v>
      </c>
      <c r="C3" s="118" t="s">
        <v>121</v>
      </c>
      <c r="D3" s="119" t="s">
        <v>180</v>
      </c>
      <c r="E3" s="144" t="s">
        <v>312</v>
      </c>
    </row>
    <row r="4" customFormat="false" ht="40.5" hidden="false" customHeight="true" outlineLevel="0" collapsed="false">
      <c r="A4" s="130" t="n">
        <v>1</v>
      </c>
      <c r="B4" s="145" t="s">
        <v>188</v>
      </c>
      <c r="C4" s="145" t="n">
        <v>1.2</v>
      </c>
      <c r="D4" s="130" t="s">
        <v>313</v>
      </c>
      <c r="E4" s="131"/>
    </row>
    <row r="5" customFormat="false" ht="40.5" hidden="false" customHeight="true" outlineLevel="0" collapsed="false">
      <c r="A5" s="130" t="n">
        <v>2</v>
      </c>
      <c r="B5" s="145" t="s">
        <v>192</v>
      </c>
      <c r="C5" s="145" t="s">
        <v>193</v>
      </c>
      <c r="D5" s="130" t="s">
        <v>313</v>
      </c>
      <c r="E5" s="146"/>
    </row>
    <row r="6" customFormat="false" ht="40.5" hidden="false" customHeight="true" outlineLevel="0" collapsed="false">
      <c r="A6" s="130" t="n">
        <v>3</v>
      </c>
      <c r="B6" s="145" t="s">
        <v>194</v>
      </c>
      <c r="C6" s="145" t="s">
        <v>195</v>
      </c>
      <c r="D6" s="130" t="s">
        <v>313</v>
      </c>
      <c r="E6" s="146"/>
    </row>
    <row r="7" customFormat="false" ht="27" hidden="false" customHeight="true" outlineLevel="0" collapsed="false">
      <c r="A7" s="130" t="n">
        <v>4</v>
      </c>
      <c r="B7" s="145" t="s">
        <v>196</v>
      </c>
      <c r="C7" s="145" t="s">
        <v>197</v>
      </c>
      <c r="D7" s="130" t="s">
        <v>313</v>
      </c>
      <c r="E7" s="146"/>
    </row>
    <row r="8" customFormat="false" ht="54" hidden="false" customHeight="true" outlineLevel="0" collapsed="false">
      <c r="A8" s="130" t="n">
        <v>5</v>
      </c>
      <c r="B8" s="145" t="s">
        <v>198</v>
      </c>
      <c r="C8" s="145" t="n">
        <v>18.19</v>
      </c>
      <c r="D8" s="130" t="s">
        <v>313</v>
      </c>
      <c r="E8" s="146"/>
    </row>
    <row r="9" customFormat="false" ht="40.5" hidden="false" customHeight="true" outlineLevel="0" collapsed="false">
      <c r="A9" s="130" t="n">
        <v>6</v>
      </c>
      <c r="B9" s="145" t="s">
        <v>199</v>
      </c>
      <c r="C9" s="145" t="n">
        <v>108</v>
      </c>
      <c r="D9" s="130" t="s">
        <v>313</v>
      </c>
      <c r="E9" s="146"/>
    </row>
    <row r="10" customFormat="false" ht="40.5" hidden="false" customHeight="true" outlineLevel="0" collapsed="false">
      <c r="A10" s="130" t="n">
        <v>7</v>
      </c>
      <c r="B10" s="145" t="s">
        <v>200</v>
      </c>
      <c r="C10" s="145" t="n">
        <v>22.21</v>
      </c>
      <c r="D10" s="130" t="s">
        <v>313</v>
      </c>
      <c r="E10" s="146"/>
    </row>
    <row r="11" customFormat="false" ht="40.5" hidden="false" customHeight="true" outlineLevel="0" collapsed="false">
      <c r="A11" s="130" t="n">
        <v>8</v>
      </c>
      <c r="B11" s="145" t="s">
        <v>201</v>
      </c>
      <c r="C11" s="145" t="n">
        <v>23.24</v>
      </c>
      <c r="D11" s="130" t="s">
        <v>313</v>
      </c>
      <c r="E11" s="146"/>
    </row>
    <row r="12" customFormat="false" ht="40.5" hidden="false" customHeight="true" outlineLevel="0" collapsed="false">
      <c r="A12" s="130" t="n">
        <v>9</v>
      </c>
      <c r="B12" s="145" t="s">
        <v>202</v>
      </c>
      <c r="C12" s="145" t="n">
        <v>25.26</v>
      </c>
      <c r="D12" s="130" t="s">
        <v>313</v>
      </c>
      <c r="E12" s="146"/>
    </row>
    <row r="13" customFormat="false" ht="40.5" hidden="false" customHeight="true" outlineLevel="0" collapsed="false">
      <c r="A13" s="130" t="n">
        <v>10</v>
      </c>
      <c r="B13" s="145" t="s">
        <v>203</v>
      </c>
      <c r="C13" s="145" t="n">
        <v>33.34</v>
      </c>
      <c r="D13" s="130" t="s">
        <v>313</v>
      </c>
      <c r="E13" s="146"/>
    </row>
    <row r="14" customFormat="false" ht="67.5" hidden="false" customHeight="true" outlineLevel="0" collapsed="false">
      <c r="A14" s="130" t="n">
        <v>11</v>
      </c>
      <c r="B14" s="145" t="s">
        <v>205</v>
      </c>
      <c r="C14" s="145" t="s">
        <v>206</v>
      </c>
      <c r="D14" s="130" t="s">
        <v>313</v>
      </c>
      <c r="E14" s="146"/>
    </row>
    <row r="15" customFormat="false" ht="81" hidden="false" customHeight="true" outlineLevel="0" collapsed="false">
      <c r="A15" s="130" t="n">
        <v>12</v>
      </c>
      <c r="B15" s="145" t="s">
        <v>207</v>
      </c>
      <c r="C15" s="145" t="n">
        <v>37</v>
      </c>
      <c r="D15" s="130" t="s">
        <v>313</v>
      </c>
      <c r="E15" s="146"/>
    </row>
    <row r="16" customFormat="false" ht="54" hidden="false" customHeight="true" outlineLevel="0" collapsed="false">
      <c r="A16" s="130" t="n">
        <v>13</v>
      </c>
      <c r="B16" s="145" t="s">
        <v>208</v>
      </c>
      <c r="C16" s="145" t="s">
        <v>314</v>
      </c>
      <c r="D16" s="130" t="s">
        <v>313</v>
      </c>
      <c r="E16" s="146"/>
    </row>
    <row r="17" customFormat="false" ht="40.5" hidden="false" customHeight="true" outlineLevel="0" collapsed="false">
      <c r="A17" s="130" t="n">
        <v>14</v>
      </c>
      <c r="B17" s="145" t="s">
        <v>212</v>
      </c>
      <c r="C17" s="145" t="s">
        <v>213</v>
      </c>
      <c r="D17" s="130" t="s">
        <v>313</v>
      </c>
      <c r="E17" s="146"/>
    </row>
    <row r="18" customFormat="false" ht="40.5" hidden="false" customHeight="true" outlineLevel="0" collapsed="false">
      <c r="A18" s="130" t="n">
        <v>15</v>
      </c>
      <c r="B18" s="145" t="s">
        <v>214</v>
      </c>
      <c r="C18" s="145" t="n">
        <v>55.63</v>
      </c>
      <c r="D18" s="130" t="s">
        <v>313</v>
      </c>
      <c r="E18" s="146"/>
    </row>
    <row r="19" customFormat="false" ht="40.5" hidden="false" customHeight="true" outlineLevel="0" collapsed="false">
      <c r="A19" s="130" t="n">
        <v>16</v>
      </c>
      <c r="B19" s="145" t="s">
        <v>217</v>
      </c>
      <c r="C19" s="145" t="n">
        <v>64.67</v>
      </c>
      <c r="D19" s="130" t="s">
        <v>313</v>
      </c>
      <c r="E19" s="146"/>
    </row>
    <row r="20" customFormat="false" ht="40.5" hidden="false" customHeight="true" outlineLevel="0" collapsed="false">
      <c r="A20" s="130" t="n">
        <v>17</v>
      </c>
      <c r="B20" s="145" t="s">
        <v>218</v>
      </c>
      <c r="C20" s="145" t="n">
        <v>65.66</v>
      </c>
      <c r="D20" s="130" t="s">
        <v>313</v>
      </c>
      <c r="E20" s="146"/>
    </row>
    <row r="21" customFormat="false" ht="54" hidden="false" customHeight="true" outlineLevel="0" collapsed="false">
      <c r="A21" s="130" t="n">
        <v>18</v>
      </c>
      <c r="B21" s="145" t="s">
        <v>219</v>
      </c>
      <c r="C21" s="145" t="s">
        <v>220</v>
      </c>
      <c r="D21" s="130" t="s">
        <v>313</v>
      </c>
      <c r="E21" s="146"/>
    </row>
    <row r="22" customFormat="false" ht="40.5" hidden="false" customHeight="true" outlineLevel="0" collapsed="false">
      <c r="A22" s="130" t="n">
        <v>19</v>
      </c>
      <c r="B22" s="145" t="s">
        <v>221</v>
      </c>
      <c r="C22" s="145" t="n">
        <v>27.28</v>
      </c>
      <c r="D22" s="130" t="s">
        <v>313</v>
      </c>
      <c r="E22" s="146"/>
    </row>
    <row r="23" customFormat="false" ht="67.5" hidden="false" customHeight="true" outlineLevel="0" collapsed="false">
      <c r="A23" s="130" t="n">
        <v>20</v>
      </c>
      <c r="B23" s="145" t="s">
        <v>222</v>
      </c>
      <c r="C23" s="145" t="s">
        <v>223</v>
      </c>
      <c r="D23" s="130" t="s">
        <v>313</v>
      </c>
      <c r="E23" s="146"/>
    </row>
    <row r="24" customFormat="false" ht="27" hidden="false" customHeight="true" outlineLevel="0" collapsed="false">
      <c r="A24" s="130" t="n">
        <v>21</v>
      </c>
      <c r="B24" s="145" t="s">
        <v>224</v>
      </c>
      <c r="C24" s="145" t="s">
        <v>225</v>
      </c>
      <c r="D24" s="130" t="s">
        <v>313</v>
      </c>
      <c r="E24" s="146"/>
    </row>
    <row r="25" customFormat="false" ht="14.25" hidden="false" customHeight="true" outlineLevel="0" collapsed="false">
      <c r="A25" s="130" t="n">
        <v>22</v>
      </c>
      <c r="B25" s="145" t="s">
        <v>226</v>
      </c>
      <c r="C25" s="145" t="n">
        <v>10.9</v>
      </c>
      <c r="D25" s="130" t="s">
        <v>313</v>
      </c>
      <c r="E25" s="146"/>
    </row>
    <row r="26" customFormat="false" ht="40.5" hidden="false" customHeight="true" outlineLevel="0" collapsed="false">
      <c r="A26" s="130" t="n">
        <v>23</v>
      </c>
      <c r="B26" s="145" t="s">
        <v>227</v>
      </c>
      <c r="C26" s="145" t="n">
        <v>114</v>
      </c>
      <c r="D26" s="130" t="s">
        <v>313</v>
      </c>
      <c r="E26" s="146"/>
    </row>
    <row r="27" customFormat="false" ht="40.5" hidden="false" customHeight="true" outlineLevel="0" collapsed="false">
      <c r="A27" s="130" t="n">
        <v>24</v>
      </c>
      <c r="B27" s="145" t="s">
        <v>228</v>
      </c>
      <c r="C27" s="145" t="s">
        <v>229</v>
      </c>
      <c r="D27" s="130" t="s">
        <v>313</v>
      </c>
      <c r="E27" s="146"/>
    </row>
    <row r="28" customFormat="false" ht="40.5" hidden="false" customHeight="true" outlineLevel="0" collapsed="false">
      <c r="A28" s="130" t="n">
        <v>25</v>
      </c>
      <c r="B28" s="145" t="s">
        <v>230</v>
      </c>
      <c r="C28" s="145" t="n">
        <v>112</v>
      </c>
      <c r="D28" s="130" t="s">
        <v>313</v>
      </c>
      <c r="E28" s="146"/>
    </row>
    <row r="29" customFormat="false" ht="40.5" hidden="false" customHeight="true" outlineLevel="0" collapsed="false">
      <c r="A29" s="130" t="n">
        <v>26</v>
      </c>
      <c r="B29" s="145" t="s">
        <v>231</v>
      </c>
      <c r="C29" s="145" t="n">
        <v>116</v>
      </c>
      <c r="D29" s="130" t="s">
        <v>313</v>
      </c>
      <c r="E29" s="146"/>
    </row>
    <row r="30" customFormat="false" ht="67.5" hidden="false" customHeight="true" outlineLevel="0" collapsed="false">
      <c r="A30" s="130" t="n">
        <v>27</v>
      </c>
      <c r="B30" s="145" t="s">
        <v>222</v>
      </c>
      <c r="C30" s="145" t="s">
        <v>233</v>
      </c>
      <c r="D30" s="130" t="s">
        <v>313</v>
      </c>
      <c r="E30" s="146"/>
    </row>
    <row r="31" customFormat="false" ht="40.5" hidden="false" customHeight="true" outlineLevel="0" collapsed="false">
      <c r="A31" s="130" t="n">
        <v>28</v>
      </c>
      <c r="B31" s="145" t="s">
        <v>221</v>
      </c>
      <c r="C31" s="145" t="n">
        <v>51.52</v>
      </c>
      <c r="D31" s="130" t="s">
        <v>313</v>
      </c>
      <c r="E31" s="146"/>
    </row>
    <row r="32" customFormat="false" ht="54" hidden="false" customHeight="true" outlineLevel="0" collapsed="false">
      <c r="A32" s="130" t="n">
        <v>29</v>
      </c>
      <c r="B32" s="145" t="s">
        <v>234</v>
      </c>
      <c r="C32" s="145" t="n">
        <v>126</v>
      </c>
      <c r="D32" s="130" t="s">
        <v>313</v>
      </c>
      <c r="E32" s="146"/>
    </row>
    <row r="33" customFormat="false" ht="40.5" hidden="false" customHeight="true" outlineLevel="0" collapsed="false">
      <c r="A33" s="130" t="n">
        <v>30</v>
      </c>
      <c r="B33" s="145" t="s">
        <v>236</v>
      </c>
      <c r="C33" s="145" t="s">
        <v>237</v>
      </c>
      <c r="D33" s="130" t="s">
        <v>313</v>
      </c>
      <c r="E33" s="146"/>
    </row>
    <row r="34" customFormat="false" ht="54" hidden="false" customHeight="true" outlineLevel="0" collapsed="false">
      <c r="A34" s="130" t="n">
        <v>31</v>
      </c>
      <c r="B34" s="145" t="s">
        <v>238</v>
      </c>
      <c r="C34" s="145" t="s">
        <v>239</v>
      </c>
      <c r="D34" s="130" t="s">
        <v>313</v>
      </c>
      <c r="E34" s="146"/>
    </row>
    <row r="35" customFormat="false" ht="27" hidden="false" customHeight="true" outlineLevel="0" collapsed="false">
      <c r="A35" s="130" t="n">
        <v>32</v>
      </c>
      <c r="B35" s="145" t="s">
        <v>240</v>
      </c>
      <c r="C35" s="145" t="s">
        <v>241</v>
      </c>
      <c r="D35" s="130" t="s">
        <v>313</v>
      </c>
      <c r="E35" s="146"/>
    </row>
    <row r="36" customFormat="false" ht="67.5" hidden="false" customHeight="true" outlineLevel="0" collapsed="false">
      <c r="A36" s="130" t="n">
        <v>33</v>
      </c>
      <c r="B36" s="145" t="s">
        <v>242</v>
      </c>
      <c r="C36" s="145" t="n">
        <v>69</v>
      </c>
      <c r="D36" s="130" t="s">
        <v>313</v>
      </c>
      <c r="E36" s="146"/>
    </row>
    <row r="37" customFormat="false" ht="27" hidden="false" customHeight="true" outlineLevel="0" collapsed="false">
      <c r="A37" s="130" t="n">
        <v>34</v>
      </c>
      <c r="B37" s="145" t="s">
        <v>243</v>
      </c>
      <c r="C37" s="145" t="n">
        <v>80</v>
      </c>
      <c r="D37" s="130" t="s">
        <v>313</v>
      </c>
      <c r="E37" s="146"/>
    </row>
    <row r="38" customFormat="false" ht="27" hidden="false" customHeight="true" outlineLevel="0" collapsed="false">
      <c r="A38" s="130" t="n">
        <v>35</v>
      </c>
      <c r="B38" s="145" t="s">
        <v>244</v>
      </c>
      <c r="C38" s="145" t="n">
        <v>74.75</v>
      </c>
      <c r="D38" s="130" t="s">
        <v>313</v>
      </c>
      <c r="E38" s="146"/>
    </row>
    <row r="39" customFormat="false" ht="40.5" hidden="false" customHeight="true" outlineLevel="0" collapsed="false">
      <c r="A39" s="130" t="n">
        <v>36</v>
      </c>
      <c r="B39" s="145" t="s">
        <v>245</v>
      </c>
      <c r="C39" s="145" t="s">
        <v>246</v>
      </c>
      <c r="D39" s="130" t="s">
        <v>313</v>
      </c>
      <c r="E39" s="146"/>
    </row>
    <row r="40" customFormat="false" ht="40.5" hidden="false" customHeight="true" outlineLevel="0" collapsed="false">
      <c r="A40" s="130" t="n">
        <v>37</v>
      </c>
      <c r="B40" s="145" t="s">
        <v>247</v>
      </c>
      <c r="C40" s="145" t="n">
        <v>96.97</v>
      </c>
      <c r="D40" s="130" t="s">
        <v>313</v>
      </c>
      <c r="E40" s="146"/>
    </row>
    <row r="41" customFormat="false" ht="27" hidden="false" customHeight="true" outlineLevel="0" collapsed="false">
      <c r="A41" s="130" t="n">
        <v>38</v>
      </c>
      <c r="B41" s="145" t="s">
        <v>318</v>
      </c>
      <c r="C41" s="145" t="s">
        <v>319</v>
      </c>
      <c r="D41" s="130" t="s">
        <v>313</v>
      </c>
      <c r="E41" s="146"/>
    </row>
    <row r="42" customFormat="false" ht="40.5" hidden="false" customHeight="true" outlineLevel="0" collapsed="false">
      <c r="A42" s="130" t="n">
        <v>39</v>
      </c>
      <c r="B42" s="145" t="s">
        <v>248</v>
      </c>
      <c r="C42" s="145" t="s">
        <v>249</v>
      </c>
      <c r="D42" s="130" t="s">
        <v>313</v>
      </c>
      <c r="E42" s="146"/>
    </row>
    <row r="43" customFormat="false" ht="40.5" hidden="false" customHeight="true" outlineLevel="0" collapsed="false">
      <c r="A43" s="130" t="n">
        <v>40</v>
      </c>
      <c r="B43" s="145" t="s">
        <v>250</v>
      </c>
      <c r="C43" s="145" t="s">
        <v>251</v>
      </c>
      <c r="D43" s="130" t="s">
        <v>313</v>
      </c>
      <c r="E43" s="146"/>
    </row>
    <row r="44" customFormat="false" ht="54" hidden="false" customHeight="true" outlineLevel="0" collapsed="false">
      <c r="A44" s="130" t="n">
        <v>41</v>
      </c>
      <c r="B44" s="145" t="s">
        <v>252</v>
      </c>
      <c r="C44" s="145" t="s">
        <v>253</v>
      </c>
      <c r="D44" s="130" t="s">
        <v>313</v>
      </c>
      <c r="E44" s="146"/>
    </row>
    <row r="45" customFormat="false" ht="27" hidden="false" customHeight="true" outlineLevel="0" collapsed="false">
      <c r="A45" s="130" t="n">
        <v>42</v>
      </c>
      <c r="B45" s="145" t="s">
        <v>256</v>
      </c>
      <c r="C45" s="145" t="s">
        <v>257</v>
      </c>
      <c r="D45" s="130" t="s">
        <v>313</v>
      </c>
      <c r="E45" s="146"/>
    </row>
    <row r="46" customFormat="false" ht="27" hidden="false" customHeight="true" outlineLevel="0" collapsed="false">
      <c r="A46" s="130" t="n">
        <v>43</v>
      </c>
      <c r="B46" s="145" t="s">
        <v>258</v>
      </c>
      <c r="C46" s="145" t="s">
        <v>259</v>
      </c>
      <c r="D46" s="130" t="s">
        <v>313</v>
      </c>
      <c r="E46" s="146"/>
    </row>
    <row r="47" customFormat="false" ht="54" hidden="false" customHeight="true" outlineLevel="0" collapsed="false">
      <c r="A47" s="130" t="n">
        <v>44</v>
      </c>
      <c r="B47" s="145" t="s">
        <v>260</v>
      </c>
      <c r="C47" s="145" t="s">
        <v>261</v>
      </c>
      <c r="D47" s="130" t="s">
        <v>313</v>
      </c>
      <c r="E47" s="146"/>
    </row>
    <row r="48" customFormat="false" ht="27" hidden="false" customHeight="true" outlineLevel="0" collapsed="false">
      <c r="A48" s="130" t="n">
        <v>45</v>
      </c>
      <c r="B48" s="145" t="s">
        <v>262</v>
      </c>
      <c r="C48" s="145" t="s">
        <v>263</v>
      </c>
      <c r="D48" s="130" t="s">
        <v>313</v>
      </c>
      <c r="E48" s="146"/>
    </row>
    <row r="49" customFormat="false" ht="27" hidden="false" customHeight="true" outlineLevel="0" collapsed="false">
      <c r="A49" s="130" t="n">
        <v>46</v>
      </c>
      <c r="B49" s="145" t="s">
        <v>264</v>
      </c>
      <c r="C49" s="145" t="s">
        <v>265</v>
      </c>
      <c r="D49" s="130" t="s">
        <v>313</v>
      </c>
      <c r="E49" s="146"/>
    </row>
    <row r="50" customFormat="false" ht="27" hidden="false" customHeight="true" outlineLevel="0" collapsed="false">
      <c r="A50" s="130" t="n">
        <v>47</v>
      </c>
      <c r="B50" s="145" t="s">
        <v>267</v>
      </c>
      <c r="C50" s="145" t="s">
        <v>268</v>
      </c>
      <c r="D50" s="130" t="s">
        <v>313</v>
      </c>
      <c r="E50" s="146"/>
    </row>
    <row r="51" customFormat="false" ht="27" hidden="false" customHeight="true" outlineLevel="0" collapsed="false">
      <c r="A51" s="130" t="n">
        <v>48</v>
      </c>
      <c r="B51" s="145" t="s">
        <v>269</v>
      </c>
      <c r="C51" s="145" t="s">
        <v>270</v>
      </c>
      <c r="D51" s="130" t="s">
        <v>313</v>
      </c>
      <c r="E51" s="146"/>
    </row>
    <row r="52" customFormat="false" ht="27" hidden="false" customHeight="true" outlineLevel="0" collapsed="false">
      <c r="A52" s="130" t="n">
        <v>49</v>
      </c>
      <c r="B52" s="145" t="s">
        <v>272</v>
      </c>
      <c r="C52" s="145" t="s">
        <v>273</v>
      </c>
      <c r="D52" s="130" t="s">
        <v>313</v>
      </c>
      <c r="E52" s="146"/>
    </row>
    <row r="53" customFormat="false" ht="14.25" hidden="false" customHeight="true" outlineLevel="0" collapsed="false">
      <c r="A53" s="130" t="n">
        <v>50</v>
      </c>
      <c r="B53" s="145" t="s">
        <v>320</v>
      </c>
      <c r="C53" s="145" t="s">
        <v>321</v>
      </c>
      <c r="D53" s="130" t="s">
        <v>313</v>
      </c>
      <c r="E53" s="146"/>
    </row>
    <row r="54" customFormat="false" ht="54" hidden="false" customHeight="true" outlineLevel="0" collapsed="false">
      <c r="A54" s="130" t="n">
        <v>51</v>
      </c>
      <c r="B54" s="147" t="s">
        <v>322</v>
      </c>
      <c r="C54" s="148" t="s">
        <v>323</v>
      </c>
      <c r="D54" s="130" t="s">
        <v>313</v>
      </c>
      <c r="E54" s="146"/>
    </row>
    <row r="55" customFormat="false" ht="81" hidden="false" customHeight="true" outlineLevel="0" collapsed="false">
      <c r="A55" s="130" t="n">
        <v>52</v>
      </c>
      <c r="B55" s="149" t="s">
        <v>324</v>
      </c>
      <c r="C55" s="150" t="s">
        <v>325</v>
      </c>
      <c r="D55" s="130" t="s">
        <v>313</v>
      </c>
      <c r="E55" s="146"/>
    </row>
    <row r="56" customFormat="false" ht="40.5" hidden="false" customHeight="true" outlineLevel="0" collapsed="false">
      <c r="A56" s="130" t="n">
        <v>53</v>
      </c>
      <c r="B56" s="149" t="s">
        <v>326</v>
      </c>
      <c r="C56" s="150" t="n">
        <v>20.21</v>
      </c>
      <c r="D56" s="130" t="s">
        <v>313</v>
      </c>
      <c r="E56" s="146"/>
    </row>
    <row r="57" customFormat="false" ht="27" hidden="false" customHeight="true" outlineLevel="0" collapsed="false">
      <c r="A57" s="130" t="n">
        <v>54</v>
      </c>
      <c r="B57" s="149" t="s">
        <v>258</v>
      </c>
      <c r="C57" s="150" t="s">
        <v>327</v>
      </c>
      <c r="D57" s="130" t="s">
        <v>313</v>
      </c>
      <c r="E57" s="146"/>
    </row>
    <row r="58" customFormat="false" ht="40.5" hidden="false" customHeight="true" outlineLevel="0" collapsed="false">
      <c r="A58" s="130" t="n">
        <v>55</v>
      </c>
      <c r="B58" s="149" t="s">
        <v>328</v>
      </c>
      <c r="C58" s="150" t="s">
        <v>329</v>
      </c>
      <c r="D58" s="130" t="s">
        <v>313</v>
      </c>
      <c r="E58" s="146"/>
    </row>
    <row r="59" customFormat="false" ht="27" hidden="false" customHeight="true" outlineLevel="0" collapsed="false">
      <c r="A59" s="130" t="n">
        <v>56</v>
      </c>
      <c r="B59" s="149" t="s">
        <v>330</v>
      </c>
      <c r="C59" s="150" t="s">
        <v>331</v>
      </c>
      <c r="D59" s="130" t="s">
        <v>313</v>
      </c>
      <c r="E59" s="146"/>
    </row>
    <row r="60" customFormat="false" ht="54" hidden="false" customHeight="true" outlineLevel="0" collapsed="false">
      <c r="A60" s="130" t="n">
        <v>57</v>
      </c>
      <c r="B60" s="149" t="s">
        <v>332</v>
      </c>
      <c r="C60" s="150" t="s">
        <v>333</v>
      </c>
      <c r="D60" s="130" t="s">
        <v>313</v>
      </c>
      <c r="E60" s="146"/>
    </row>
    <row r="61" customFormat="false" ht="40.5" hidden="false" customHeight="true" outlineLevel="0" collapsed="false">
      <c r="A61" s="130" t="n">
        <v>58</v>
      </c>
      <c r="B61" s="149" t="s">
        <v>334</v>
      </c>
      <c r="C61" s="150" t="n">
        <v>76.77</v>
      </c>
      <c r="D61" s="130" t="s">
        <v>313</v>
      </c>
      <c r="E61" s="146"/>
    </row>
    <row r="62" customFormat="false" ht="54" hidden="false" customHeight="true" outlineLevel="0" collapsed="false">
      <c r="A62" s="130" t="n">
        <v>59</v>
      </c>
      <c r="B62" s="149" t="s">
        <v>335</v>
      </c>
      <c r="C62" s="150" t="s">
        <v>336</v>
      </c>
      <c r="D62" s="130" t="s">
        <v>313</v>
      </c>
      <c r="E62" s="146"/>
    </row>
    <row r="63" customFormat="false" ht="54" hidden="false" customHeight="true" outlineLevel="0" collapsed="false">
      <c r="A63" s="130" t="n">
        <v>60</v>
      </c>
      <c r="B63" s="149" t="s">
        <v>337</v>
      </c>
      <c r="C63" s="150" t="s">
        <v>338</v>
      </c>
      <c r="D63" s="130" t="s">
        <v>313</v>
      </c>
      <c r="E63" s="146"/>
    </row>
    <row r="64" customFormat="false" ht="27" hidden="false" customHeight="true" outlineLevel="0" collapsed="false">
      <c r="A64" s="130" t="n">
        <v>61</v>
      </c>
      <c r="B64" s="149" t="s">
        <v>339</v>
      </c>
      <c r="C64" s="150" t="s">
        <v>340</v>
      </c>
      <c r="D64" s="130" t="s">
        <v>313</v>
      </c>
      <c r="E64" s="146"/>
    </row>
    <row r="65" customFormat="false" ht="54" hidden="false" customHeight="true" outlineLevel="0" collapsed="false">
      <c r="A65" s="130" t="n">
        <v>62</v>
      </c>
      <c r="B65" s="149" t="s">
        <v>341</v>
      </c>
      <c r="C65" s="150" t="s">
        <v>342</v>
      </c>
      <c r="D65" s="130" t="s">
        <v>313</v>
      </c>
      <c r="E65" s="146"/>
    </row>
    <row r="66" customFormat="false" ht="54" hidden="false" customHeight="true" outlineLevel="0" collapsed="false">
      <c r="A66" s="130" t="n">
        <v>63</v>
      </c>
      <c r="B66" s="149" t="s">
        <v>343</v>
      </c>
      <c r="C66" s="150" t="s">
        <v>344</v>
      </c>
      <c r="D66" s="130" t="s">
        <v>313</v>
      </c>
      <c r="E66" s="146"/>
    </row>
    <row r="67" customFormat="false" ht="54" hidden="false" customHeight="true" outlineLevel="0" collapsed="false">
      <c r="A67" s="130" t="n">
        <v>64</v>
      </c>
      <c r="B67" s="149" t="s">
        <v>345</v>
      </c>
      <c r="C67" s="150" t="s">
        <v>346</v>
      </c>
      <c r="D67" s="130" t="s">
        <v>313</v>
      </c>
      <c r="E67" s="146"/>
    </row>
    <row r="68" customFormat="false" ht="54" hidden="false" customHeight="true" outlineLevel="0" collapsed="false">
      <c r="A68" s="130" t="n">
        <v>65</v>
      </c>
      <c r="B68" s="149" t="s">
        <v>347</v>
      </c>
      <c r="C68" s="150" t="n">
        <v>135.136</v>
      </c>
      <c r="D68" s="130" t="s">
        <v>313</v>
      </c>
      <c r="E68" s="146"/>
    </row>
    <row r="69" customFormat="false" ht="27" hidden="false" customHeight="true" outlineLevel="0" collapsed="false">
      <c r="A69" s="130" t="n">
        <v>66</v>
      </c>
      <c r="B69" s="151" t="s">
        <v>348</v>
      </c>
      <c r="C69" s="150" t="n">
        <v>137.138</v>
      </c>
      <c r="D69" s="130" t="s">
        <v>313</v>
      </c>
      <c r="E69" s="146"/>
    </row>
    <row r="70" customFormat="false" ht="27" hidden="false" customHeight="true" outlineLevel="0" collapsed="false">
      <c r="A70" s="130" t="n">
        <v>67</v>
      </c>
      <c r="B70" s="151" t="s">
        <v>349</v>
      </c>
      <c r="C70" s="150" t="n">
        <v>140.139</v>
      </c>
      <c r="D70" s="130" t="s">
        <v>313</v>
      </c>
      <c r="E70" s="146"/>
    </row>
    <row r="71" customFormat="false" ht="27" hidden="false" customHeight="true" outlineLevel="0" collapsed="false">
      <c r="A71" s="130" t="n">
        <v>68</v>
      </c>
      <c r="B71" s="151" t="s">
        <v>350</v>
      </c>
      <c r="C71" s="150" t="n">
        <v>141.142</v>
      </c>
      <c r="D71" s="130" t="s">
        <v>313</v>
      </c>
      <c r="E71" s="146"/>
    </row>
    <row r="72" customFormat="false" ht="14.25" hidden="false" customHeight="true" outlineLevel="0" collapsed="false">
      <c r="A72" s="130" t="n">
        <v>69</v>
      </c>
      <c r="B72" s="151" t="s">
        <v>320</v>
      </c>
      <c r="C72" s="150" t="s">
        <v>351</v>
      </c>
      <c r="D72" s="130" t="s">
        <v>313</v>
      </c>
      <c r="E72" s="146"/>
    </row>
    <row r="73" customFormat="false" ht="40.5" hidden="false" customHeight="true" outlineLevel="0" collapsed="false">
      <c r="A73" s="130" t="n">
        <v>70</v>
      </c>
      <c r="B73" s="151" t="s">
        <v>352</v>
      </c>
      <c r="C73" s="150" t="s">
        <v>353</v>
      </c>
      <c r="D73" s="130" t="s">
        <v>313</v>
      </c>
      <c r="E73" s="146"/>
    </row>
    <row r="74" customFormat="false" ht="27" hidden="false" customHeight="true" outlineLevel="0" collapsed="false">
      <c r="A74" s="130" t="n">
        <v>71</v>
      </c>
      <c r="B74" s="151" t="s">
        <v>354</v>
      </c>
      <c r="C74" s="150" t="s">
        <v>355</v>
      </c>
      <c r="D74" s="130" t="s">
        <v>313</v>
      </c>
      <c r="E74" s="146"/>
    </row>
    <row r="75" customFormat="false" ht="54" hidden="false" customHeight="true" outlineLevel="0" collapsed="false">
      <c r="A75" s="130" t="n">
        <v>72</v>
      </c>
      <c r="B75" s="151" t="s">
        <v>356</v>
      </c>
      <c r="C75" s="150" t="s">
        <v>357</v>
      </c>
      <c r="D75" s="130" t="s">
        <v>313</v>
      </c>
      <c r="E75" s="146"/>
    </row>
    <row r="76" customFormat="false" ht="54" hidden="false" customHeight="true" outlineLevel="0" collapsed="false">
      <c r="A76" s="130" t="n">
        <v>73</v>
      </c>
      <c r="B76" s="151" t="s">
        <v>358</v>
      </c>
      <c r="C76" s="150" t="s">
        <v>359</v>
      </c>
      <c r="D76" s="130" t="s">
        <v>313</v>
      </c>
      <c r="E76" s="146"/>
    </row>
    <row r="77" customFormat="false" ht="27" hidden="false" customHeight="true" outlineLevel="0" collapsed="false">
      <c r="A77" s="130" t="n">
        <v>74</v>
      </c>
      <c r="B77" s="151" t="s">
        <v>360</v>
      </c>
      <c r="C77" s="150" t="n">
        <v>164.165</v>
      </c>
      <c r="D77" s="130" t="s">
        <v>313</v>
      </c>
      <c r="E77" s="146"/>
    </row>
    <row r="78" customFormat="false" ht="27" hidden="false" customHeight="true" outlineLevel="0" collapsed="false">
      <c r="A78" s="130" t="n">
        <v>75</v>
      </c>
      <c r="B78" s="151" t="s">
        <v>361</v>
      </c>
      <c r="C78" s="150" t="s">
        <v>362</v>
      </c>
      <c r="D78" s="130" t="s">
        <v>313</v>
      </c>
      <c r="E78" s="146"/>
    </row>
    <row r="79" customFormat="false" ht="14.25" hidden="false" customHeight="true" outlineLevel="0" collapsed="false">
      <c r="A79" s="115"/>
      <c r="B79" s="115"/>
      <c r="C79" s="112"/>
      <c r="D79" s="115"/>
      <c r="E79" s="115"/>
    </row>
    <row r="80" customFormat="false" ht="14.25" hidden="false" customHeight="true" outlineLevel="0" collapsed="false">
      <c r="A80" s="115"/>
      <c r="B80" s="115"/>
      <c r="C80" s="112"/>
      <c r="D80" s="115"/>
      <c r="E80" s="115"/>
    </row>
    <row r="81" customFormat="false" ht="14.25" hidden="false" customHeight="true" outlineLevel="0" collapsed="false">
      <c r="A81" s="115"/>
      <c r="B81" s="115"/>
      <c r="C81" s="112"/>
      <c r="D81" s="115"/>
      <c r="E81" s="115"/>
    </row>
    <row r="82" customFormat="false" ht="14.25" hidden="false" customHeight="true" outlineLevel="0" collapsed="false">
      <c r="A82" s="115"/>
      <c r="B82" s="115"/>
      <c r="C82" s="112"/>
      <c r="D82" s="115"/>
      <c r="E82" s="115"/>
    </row>
    <row r="83" customFormat="false" ht="14.25" hidden="false" customHeight="true" outlineLevel="0" collapsed="false">
      <c r="A83" s="123" t="s">
        <v>17</v>
      </c>
      <c r="B83" s="115"/>
      <c r="C83" s="115"/>
      <c r="D83" s="115"/>
      <c r="E83" s="115"/>
    </row>
    <row r="84" customFormat="false" ht="25.35" hidden="false" customHeight="true" outlineLevel="0" collapsed="false">
      <c r="A84" s="152" t="s">
        <v>307</v>
      </c>
      <c r="B84" s="152"/>
      <c r="C84" s="152"/>
      <c r="D84" s="153" t="s">
        <v>308</v>
      </c>
      <c r="E84" s="153"/>
    </row>
    <row r="85" customFormat="false" ht="14.25" hidden="false" customHeight="true" outlineLevel="0" collapsed="false">
      <c r="A85" s="115"/>
      <c r="B85" s="154"/>
      <c r="C85" s="115"/>
      <c r="D85" s="115"/>
      <c r="E85" s="123"/>
      <c r="G85" s="2"/>
    </row>
    <row r="86" customFormat="false" ht="14.25" hidden="false" customHeight="true" outlineLevel="0" collapsed="false">
      <c r="A86" s="155"/>
      <c r="B86" s="123"/>
      <c r="C86" s="115"/>
      <c r="D86" s="115"/>
      <c r="E86" s="123"/>
    </row>
    <row r="87" customFormat="false" ht="14.25" hidden="false" customHeight="true" outlineLevel="0" collapsed="false">
      <c r="A87" s="110" t="s">
        <v>20</v>
      </c>
      <c r="B87" s="115"/>
      <c r="C87" s="115"/>
      <c r="D87" s="115"/>
      <c r="E87" s="115"/>
    </row>
    <row r="88" customFormat="false" ht="15.75" hidden="false" customHeight="true" outlineLevel="0" collapsed="false">
      <c r="A88" s="156" t="s">
        <v>309</v>
      </c>
      <c r="B88" s="156"/>
      <c r="C88" s="156"/>
      <c r="D88" s="126" t="s">
        <v>308</v>
      </c>
      <c r="E88" s="126"/>
    </row>
  </sheetData>
  <mergeCells count="6">
    <mergeCell ref="A1:E1"/>
    <mergeCell ref="A2:B2"/>
    <mergeCell ref="A84:C84"/>
    <mergeCell ref="D84:E84"/>
    <mergeCell ref="A88:C88"/>
    <mergeCell ref="D88:E88"/>
  </mergeCells>
  <printOptions headings="false" gridLines="false" gridLinesSet="true" horizontalCentered="false" verticalCentered="false"/>
  <pageMargins left="0.7875" right="0.7875" top="0.7875" bottom="1.05277777777778" header="0.51180555555555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>&amp;C&amp;"Times New Roman,Обычный"&amp;12 000000Страница &amp;P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MJ30"/>
  <sheetViews>
    <sheetView showFormulas="false" showGridLines="true" showRowColHeaders="true" showZeros="true" rightToLeft="false" tabSelected="false" showOutlineSymbols="true" defaultGridColor="true" view="normal" topLeftCell="A4" colorId="64" zoomScale="90" zoomScaleNormal="90" zoomScalePageLayoutView="100" workbookViewId="0">
      <selection pane="topLeft" activeCell="O14" activeCellId="0" sqref="O14"/>
    </sheetView>
  </sheetViews>
  <sheetFormatPr defaultColWidth="10.25" defaultRowHeight="13.8" zeroHeight="false" outlineLevelRow="0" outlineLevelCol="0"/>
  <cols>
    <col collapsed="false" customWidth="true" hidden="false" outlineLevel="0" max="1" min="1" style="157" width="3.25"/>
    <col collapsed="false" customWidth="true" hidden="false" outlineLevel="0" max="2" min="2" style="158" width="18.26"/>
    <col collapsed="false" customWidth="true" hidden="false" outlineLevel="0" max="3" min="3" style="158" width="8.25"/>
    <col collapsed="false" customWidth="true" hidden="false" outlineLevel="0" max="4" min="4" style="157" width="5.25"/>
    <col collapsed="false" customWidth="true" hidden="false" outlineLevel="0" max="5" min="5" style="157" width="7.09"/>
    <col collapsed="false" customWidth="true" hidden="false" outlineLevel="0" max="6" min="6" style="157" width="8.25"/>
    <col collapsed="false" customWidth="true" hidden="false" outlineLevel="0" max="7" min="7" style="159" width="7.87"/>
    <col collapsed="false" customWidth="true" hidden="false" outlineLevel="0" max="8" min="8" style="159" width="8.74"/>
    <col collapsed="false" customWidth="true" hidden="false" outlineLevel="0" max="9" min="9" style="159" width="7.39"/>
    <col collapsed="false" customWidth="true" hidden="false" outlineLevel="0" max="10" min="10" style="159" width="7.75"/>
    <col collapsed="false" customWidth="false" hidden="false" outlineLevel="0" max="55" min="11" style="157" width="10.27"/>
    <col collapsed="false" customWidth="false" hidden="false" outlineLevel="0" max="58" min="56" style="160" width="10.27"/>
    <col collapsed="false" customWidth="true" hidden="false" outlineLevel="0" max="1024" min="1024" style="0" width="10.5"/>
  </cols>
  <sheetData>
    <row r="1" customFormat="false" ht="17.65" hidden="false" customHeight="true" outlineLevel="0" collapsed="false">
      <c r="A1" s="161" t="s">
        <v>363</v>
      </c>
      <c r="B1" s="161"/>
      <c r="C1" s="161"/>
      <c r="D1" s="161"/>
      <c r="E1" s="161"/>
      <c r="F1" s="161"/>
      <c r="G1" s="161"/>
      <c r="H1" s="161"/>
      <c r="I1" s="161"/>
      <c r="J1" s="161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133"/>
      <c r="AD1" s="133"/>
      <c r="AE1" s="133"/>
      <c r="AF1" s="133"/>
      <c r="AG1" s="133"/>
      <c r="AH1" s="133"/>
      <c r="AI1" s="133"/>
      <c r="AJ1" s="133"/>
      <c r="AK1" s="133"/>
      <c r="AL1" s="133"/>
      <c r="AM1" s="133"/>
      <c r="AN1" s="133"/>
      <c r="AO1" s="133"/>
      <c r="AP1" s="133"/>
      <c r="AQ1" s="133"/>
      <c r="AR1" s="133"/>
      <c r="AS1" s="133"/>
      <c r="AT1" s="133"/>
      <c r="AU1" s="133"/>
      <c r="AV1" s="133"/>
      <c r="AW1" s="133"/>
      <c r="AX1" s="133"/>
      <c r="AY1" s="133"/>
      <c r="AZ1" s="133"/>
      <c r="BA1" s="133"/>
      <c r="BB1" s="133"/>
      <c r="BC1" s="133"/>
    </row>
    <row r="2" customFormat="false" ht="13.8" hidden="false" customHeight="false" outlineLevel="0" collapsed="false">
      <c r="A2" s="162"/>
      <c r="B2" s="163"/>
      <c r="C2" s="164" t="str">
        <f aca="false">Обложка!D8</f>
        <v>01.01.2022 — 31.01.2022</v>
      </c>
      <c r="D2" s="164"/>
      <c r="E2" s="164"/>
      <c r="F2" s="133"/>
      <c r="G2" s="165"/>
      <c r="H2" s="165"/>
      <c r="I2" s="166"/>
      <c r="J2" s="167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  <c r="AI2" s="133"/>
      <c r="AJ2" s="133"/>
      <c r="AK2" s="133"/>
      <c r="AL2" s="133"/>
      <c r="AM2" s="133"/>
      <c r="AN2" s="133"/>
      <c r="AO2" s="133"/>
      <c r="AP2" s="133"/>
      <c r="AQ2" s="133"/>
      <c r="AR2" s="133"/>
      <c r="AS2" s="133"/>
      <c r="AT2" s="133"/>
      <c r="AU2" s="133"/>
      <c r="AV2" s="133"/>
      <c r="AW2" s="133"/>
      <c r="AX2" s="133"/>
      <c r="AY2" s="133"/>
      <c r="AZ2" s="133"/>
      <c r="BA2" s="133"/>
      <c r="BB2" s="133"/>
      <c r="BC2" s="133"/>
    </row>
    <row r="3" s="91" customFormat="true" ht="70.35" hidden="false" customHeight="true" outlineLevel="0" collapsed="false">
      <c r="A3" s="168" t="s">
        <v>311</v>
      </c>
      <c r="B3" s="38" t="str">
        <f aca="false">'Контрольный лист'!A3</f>
        <v>Месторасположение</v>
      </c>
      <c r="C3" s="38" t="str">
        <f aca="false">'Контрольный лист'!B3</f>
        <v>Контур защиты</v>
      </c>
      <c r="D3" s="38" t="str">
        <f aca="false">'Контрольный лист'!C3</f>
        <v>Тип ловушки</v>
      </c>
      <c r="E3" s="38" t="str">
        <f aca="false">'Контрольный лист'!F3</f>
        <v>Кол-во ловушек/кв.м</v>
      </c>
      <c r="F3" s="38" t="str">
        <f aca="false">'Контрольный лист'!E3</f>
        <v>Пищевые/ не пищевые</v>
      </c>
      <c r="G3" s="169" t="s">
        <v>364</v>
      </c>
      <c r="H3" s="169" t="s">
        <v>364</v>
      </c>
      <c r="I3" s="169" t="s">
        <v>364</v>
      </c>
      <c r="J3" s="169" t="s">
        <v>364</v>
      </c>
      <c r="K3" s="133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  <c r="AR3" s="89"/>
      <c r="AS3" s="89"/>
      <c r="AT3" s="89"/>
      <c r="AU3" s="89"/>
      <c r="AV3" s="89"/>
      <c r="AW3" s="89"/>
      <c r="AX3" s="89"/>
      <c r="AY3" s="89"/>
      <c r="AZ3" s="89"/>
      <c r="BA3" s="89"/>
      <c r="BB3" s="89"/>
      <c r="BC3" s="89"/>
      <c r="AMJ3" s="0"/>
    </row>
    <row r="4" s="91" customFormat="true" ht="45.6" hidden="false" customHeight="true" outlineLevel="0" collapsed="false">
      <c r="A4" s="168" t="n">
        <v>1</v>
      </c>
      <c r="B4" s="38" t="str">
        <f aca="false">'Контрольный лист'!A4</f>
        <v>Склад ОПМ</v>
      </c>
      <c r="C4" s="38" t="str">
        <f aca="false">'Контрольный лист'!B4</f>
        <v>3 контур защиты</v>
      </c>
      <c r="D4" s="38" t="str">
        <f aca="false">'Контрольный лист'!C4</f>
        <v>киу</v>
      </c>
      <c r="E4" s="38" t="n">
        <f aca="false">'Контрольный лист'!F4</f>
        <v>13</v>
      </c>
      <c r="F4" s="38" t="str">
        <f aca="false">'Контрольный лист'!E4</f>
        <v>Пищевые</v>
      </c>
      <c r="G4" s="169" t="n">
        <v>44566</v>
      </c>
      <c r="H4" s="169" t="n">
        <v>44573</v>
      </c>
      <c r="I4" s="169" t="n">
        <v>44581</v>
      </c>
      <c r="J4" s="169" t="n">
        <v>44587</v>
      </c>
      <c r="K4" s="133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89"/>
      <c r="AJ4" s="89"/>
      <c r="AK4" s="89"/>
      <c r="AL4" s="89"/>
      <c r="AM4" s="89"/>
      <c r="AN4" s="89"/>
      <c r="AO4" s="89"/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89"/>
      <c r="BA4" s="89"/>
      <c r="BB4" s="89"/>
      <c r="BC4" s="89"/>
      <c r="AMJ4" s="0"/>
    </row>
    <row r="5" s="91" customFormat="true" ht="28.5" hidden="false" customHeight="true" outlineLevel="0" collapsed="false">
      <c r="A5" s="168" t="n">
        <v>2</v>
      </c>
      <c r="B5" s="38" t="str">
        <f aca="false">'Контрольный лист'!A5</f>
        <v>ЦТФ</v>
      </c>
      <c r="C5" s="38" t="str">
        <f aca="false">'Контрольный лист'!B5</f>
        <v>3 контур защиты</v>
      </c>
      <c r="D5" s="38" t="str">
        <f aca="false">'Контрольный лист'!C5</f>
        <v>киу</v>
      </c>
      <c r="E5" s="38" t="n">
        <f aca="false">'Контрольный лист'!F5</f>
        <v>22</v>
      </c>
      <c r="F5" s="38" t="str">
        <f aca="false">'Контрольный лист'!E5</f>
        <v>Пищевые</v>
      </c>
      <c r="G5" s="169" t="n">
        <v>44566</v>
      </c>
      <c r="H5" s="169" t="n">
        <v>44573</v>
      </c>
      <c r="I5" s="169" t="n">
        <v>44581</v>
      </c>
      <c r="J5" s="169" t="n">
        <v>44587</v>
      </c>
      <c r="K5" s="133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89"/>
      <c r="AM5" s="89"/>
      <c r="AN5" s="89"/>
      <c r="AO5" s="89"/>
      <c r="AP5" s="89"/>
      <c r="AQ5" s="89"/>
      <c r="AR5" s="89"/>
      <c r="AS5" s="89"/>
      <c r="AT5" s="89"/>
      <c r="AU5" s="89"/>
      <c r="AV5" s="89"/>
      <c r="AW5" s="89"/>
      <c r="AX5" s="89"/>
      <c r="AY5" s="89"/>
      <c r="AZ5" s="89"/>
      <c r="BA5" s="89"/>
      <c r="BB5" s="89"/>
      <c r="BC5" s="89"/>
      <c r="AMJ5" s="0"/>
    </row>
    <row r="6" s="91" customFormat="true" ht="31.35" hidden="false" customHeight="true" outlineLevel="0" collapsed="false">
      <c r="A6" s="168" t="n">
        <v>3</v>
      </c>
      <c r="B6" s="38" t="str">
        <f aca="false">'Контрольный лист'!A6</f>
        <v>Склад готовой продукции</v>
      </c>
      <c r="C6" s="38" t="str">
        <f aca="false">'Контрольный лист'!B6</f>
        <v>3 контур защиты</v>
      </c>
      <c r="D6" s="38" t="str">
        <f aca="false">'Контрольный лист'!C6</f>
        <v>киу</v>
      </c>
      <c r="E6" s="38" t="n">
        <f aca="false">'Контрольный лист'!F6</f>
        <v>53</v>
      </c>
      <c r="F6" s="38" t="str">
        <f aca="false">'Контрольный лист'!E6</f>
        <v>Пищевые</v>
      </c>
      <c r="G6" s="169" t="n">
        <v>44566</v>
      </c>
      <c r="H6" s="169" t="n">
        <v>44573</v>
      </c>
      <c r="I6" s="169" t="n">
        <v>44581</v>
      </c>
      <c r="J6" s="169" t="n">
        <v>44587</v>
      </c>
      <c r="K6" s="133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  <c r="AO6" s="89"/>
      <c r="AP6" s="89"/>
      <c r="AQ6" s="89"/>
      <c r="AR6" s="89"/>
      <c r="AS6" s="89"/>
      <c r="AT6" s="89"/>
      <c r="AU6" s="89"/>
      <c r="AV6" s="89"/>
      <c r="AW6" s="89"/>
      <c r="AX6" s="89"/>
      <c r="AY6" s="89"/>
      <c r="AZ6" s="89"/>
      <c r="BA6" s="89"/>
      <c r="BB6" s="89"/>
      <c r="BC6" s="89"/>
      <c r="AMJ6" s="0"/>
    </row>
    <row r="7" s="91" customFormat="true" ht="26.65" hidden="false" customHeight="true" outlineLevel="0" collapsed="false">
      <c r="A7" s="168" t="n">
        <v>4</v>
      </c>
      <c r="B7" s="38" t="str">
        <f aca="false">'Контрольный лист'!A7</f>
        <v>Цех убоя  и переработки птицы</v>
      </c>
      <c r="C7" s="38" t="str">
        <f aca="false">'Контрольный лист'!B7</f>
        <v>3 контур защиты</v>
      </c>
      <c r="D7" s="38" t="str">
        <f aca="false">'Контрольный лист'!C7</f>
        <v>киу</v>
      </c>
      <c r="E7" s="38" t="n">
        <f aca="false">'Контрольный лист'!F7</f>
        <v>24</v>
      </c>
      <c r="F7" s="38" t="str">
        <f aca="false">'Контрольный лист'!E7</f>
        <v>Пищевые</v>
      </c>
      <c r="G7" s="169" t="n">
        <v>44566</v>
      </c>
      <c r="H7" s="169" t="n">
        <v>44573</v>
      </c>
      <c r="I7" s="169" t="n">
        <v>44581</v>
      </c>
      <c r="J7" s="169" t="n">
        <v>44587</v>
      </c>
      <c r="K7" s="133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89"/>
      <c r="AN7" s="89"/>
      <c r="AO7" s="89"/>
      <c r="AP7" s="89"/>
      <c r="AQ7" s="89"/>
      <c r="AR7" s="89"/>
      <c r="AS7" s="89"/>
      <c r="AT7" s="89"/>
      <c r="AU7" s="89"/>
      <c r="AV7" s="89"/>
      <c r="AW7" s="89"/>
      <c r="AX7" s="89"/>
      <c r="AY7" s="89"/>
      <c r="AZ7" s="89"/>
      <c r="BA7" s="89"/>
      <c r="BB7" s="89"/>
      <c r="BC7" s="89"/>
      <c r="AMJ7" s="0"/>
    </row>
    <row r="8" s="91" customFormat="true" ht="24.95" hidden="false" customHeight="true" outlineLevel="0" collapsed="false">
      <c r="A8" s="168" t="n">
        <v>5</v>
      </c>
      <c r="B8" s="38" t="str">
        <f aca="false">'Контрольный лист'!A8</f>
        <v>Склад ОПМ</v>
      </c>
      <c r="C8" s="38" t="str">
        <f aca="false">'Контрольный лист'!B8</f>
        <v>3 контур защиты</v>
      </c>
      <c r="D8" s="38" t="str">
        <f aca="false">'Контрольный лист'!C8</f>
        <v>ил</v>
      </c>
      <c r="E8" s="38" t="n">
        <f aca="false">'Контрольный лист'!F8</f>
        <v>5</v>
      </c>
      <c r="F8" s="38" t="str">
        <f aca="false">'Контрольный лист'!E8</f>
        <v>Пищевые</v>
      </c>
      <c r="G8" s="169" t="n">
        <v>44566</v>
      </c>
      <c r="H8" s="169" t="n">
        <v>44573</v>
      </c>
      <c r="I8" s="169" t="n">
        <v>44581</v>
      </c>
      <c r="J8" s="169" t="n">
        <v>44587</v>
      </c>
      <c r="K8" s="133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89"/>
      <c r="AK8" s="89"/>
      <c r="AL8" s="89"/>
      <c r="AM8" s="89"/>
      <c r="AN8" s="89"/>
      <c r="AO8" s="89"/>
      <c r="AP8" s="89"/>
      <c r="AQ8" s="89"/>
      <c r="AR8" s="89"/>
      <c r="AS8" s="89"/>
      <c r="AT8" s="89"/>
      <c r="AU8" s="89"/>
      <c r="AV8" s="89"/>
      <c r="AW8" s="89"/>
      <c r="AX8" s="89"/>
      <c r="AY8" s="89"/>
      <c r="AZ8" s="89"/>
      <c r="BA8" s="89"/>
      <c r="BB8" s="89"/>
      <c r="BC8" s="89"/>
      <c r="AMJ8" s="0"/>
    </row>
    <row r="9" s="91" customFormat="true" ht="30.2" hidden="false" customHeight="true" outlineLevel="0" collapsed="false">
      <c r="A9" s="168" t="n">
        <v>6</v>
      </c>
      <c r="B9" s="38" t="str">
        <f aca="false">'Контрольный лист'!A9</f>
        <v>ЦТФ</v>
      </c>
      <c r="C9" s="38" t="str">
        <f aca="false">'Контрольный лист'!B9</f>
        <v>3 контур защиты</v>
      </c>
      <c r="D9" s="38" t="str">
        <f aca="false">'Контрольный лист'!C9</f>
        <v>ил</v>
      </c>
      <c r="E9" s="38" t="n">
        <f aca="false">'Контрольный лист'!F9</f>
        <v>8</v>
      </c>
      <c r="F9" s="38" t="str">
        <f aca="false">'Контрольный лист'!E9</f>
        <v>Пищевые</v>
      </c>
      <c r="G9" s="169" t="n">
        <v>44566</v>
      </c>
      <c r="H9" s="169" t="n">
        <v>44573</v>
      </c>
      <c r="I9" s="169" t="n">
        <v>44581</v>
      </c>
      <c r="J9" s="169" t="n">
        <v>44587</v>
      </c>
      <c r="K9" s="133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89"/>
      <c r="AP9" s="89"/>
      <c r="AQ9" s="89"/>
      <c r="AR9" s="89"/>
      <c r="AS9" s="89"/>
      <c r="AT9" s="89"/>
      <c r="AU9" s="89"/>
      <c r="AV9" s="89"/>
      <c r="AW9" s="89"/>
      <c r="AX9" s="89"/>
      <c r="AY9" s="89"/>
      <c r="AZ9" s="89"/>
      <c r="BA9" s="89"/>
      <c r="BB9" s="89"/>
      <c r="BC9" s="89"/>
      <c r="AMJ9" s="0"/>
    </row>
    <row r="10" s="91" customFormat="true" ht="24" hidden="false" customHeight="true" outlineLevel="0" collapsed="false">
      <c r="A10" s="168" t="n">
        <v>7</v>
      </c>
      <c r="B10" s="38" t="str">
        <f aca="false">'Контрольный лист'!A10</f>
        <v>Склад готовой продукции</v>
      </c>
      <c r="C10" s="38" t="str">
        <f aca="false">'Контрольный лист'!B10</f>
        <v>3 контур защиты</v>
      </c>
      <c r="D10" s="38" t="str">
        <f aca="false">'Контрольный лист'!C10</f>
        <v>ил</v>
      </c>
      <c r="E10" s="38" t="n">
        <f aca="false">'Контрольный лист'!F10</f>
        <v>11</v>
      </c>
      <c r="F10" s="38" t="str">
        <f aca="false">'Контрольный лист'!E10</f>
        <v>Пищевые</v>
      </c>
      <c r="G10" s="169" t="n">
        <v>44566</v>
      </c>
      <c r="H10" s="169" t="n">
        <v>44573</v>
      </c>
      <c r="I10" s="169" t="n">
        <v>44581</v>
      </c>
      <c r="J10" s="169" t="n">
        <v>44587</v>
      </c>
      <c r="K10" s="133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AMJ10" s="0"/>
    </row>
    <row r="11" s="91" customFormat="true" ht="26.65" hidden="false" customHeight="true" outlineLevel="0" collapsed="false">
      <c r="A11" s="168" t="n">
        <v>8</v>
      </c>
      <c r="B11" s="38" t="str">
        <f aca="false">'Контрольный лист'!A11</f>
        <v>СГП : столовая 2эт</v>
      </c>
      <c r="C11" s="38" t="str">
        <f aca="false">'Контрольный лист'!B11</f>
        <v>3 контур защиты</v>
      </c>
      <c r="D11" s="38" t="str">
        <f aca="false">'Контрольный лист'!C11</f>
        <v>ил</v>
      </c>
      <c r="E11" s="38" t="n">
        <f aca="false">'Контрольный лист'!F11</f>
        <v>1</v>
      </c>
      <c r="F11" s="38" t="str">
        <f aca="false">'Контрольный лист'!E11</f>
        <v>Пищевые</v>
      </c>
      <c r="G11" s="169" t="n">
        <v>44566</v>
      </c>
      <c r="H11" s="169" t="n">
        <v>44573</v>
      </c>
      <c r="I11" s="169" t="n">
        <v>44581</v>
      </c>
      <c r="J11" s="169" t="n">
        <v>44587</v>
      </c>
      <c r="K11" s="133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  <c r="AO11" s="89"/>
      <c r="AP11" s="89"/>
      <c r="AQ11" s="89"/>
      <c r="AR11" s="89"/>
      <c r="AS11" s="89"/>
      <c r="AT11" s="89"/>
      <c r="AU11" s="89"/>
      <c r="AV11" s="89"/>
      <c r="AW11" s="89"/>
      <c r="AX11" s="89"/>
      <c r="AY11" s="89"/>
      <c r="AZ11" s="89"/>
      <c r="BA11" s="89"/>
      <c r="BB11" s="89"/>
      <c r="BC11" s="89"/>
      <c r="AMJ11" s="0"/>
    </row>
    <row r="12" s="91" customFormat="true" ht="31.35" hidden="false" customHeight="true" outlineLevel="0" collapsed="false">
      <c r="A12" s="168" t="n">
        <v>9</v>
      </c>
      <c r="B12" s="38" t="str">
        <f aca="false">'Контрольный лист'!A12</f>
        <v>Цех убоя  и переработки птицы</v>
      </c>
      <c r="C12" s="38" t="str">
        <f aca="false">'Контрольный лист'!B12</f>
        <v>3 контур защиты</v>
      </c>
      <c r="D12" s="38" t="str">
        <f aca="false">'Контрольный лист'!C12</f>
        <v>ил</v>
      </c>
      <c r="E12" s="38" t="n">
        <f aca="false">'Контрольный лист'!F12</f>
        <v>23</v>
      </c>
      <c r="F12" s="38" t="str">
        <f aca="false">'Контрольный лист'!E12</f>
        <v>Пищевые</v>
      </c>
      <c r="G12" s="169" t="n">
        <v>44566</v>
      </c>
      <c r="H12" s="169" t="n">
        <v>44573</v>
      </c>
      <c r="I12" s="169" t="n">
        <v>44581</v>
      </c>
      <c r="J12" s="169" t="n">
        <v>44587</v>
      </c>
      <c r="K12" s="133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89"/>
      <c r="AG12" s="89"/>
      <c r="AH12" s="89"/>
      <c r="AI12" s="89"/>
      <c r="AJ12" s="89"/>
      <c r="AK12" s="89"/>
      <c r="AL12" s="89"/>
      <c r="AM12" s="89"/>
      <c r="AN12" s="89"/>
      <c r="AO12" s="89"/>
      <c r="AP12" s="89"/>
      <c r="AQ12" s="89"/>
      <c r="AR12" s="89"/>
      <c r="AS12" s="89"/>
      <c r="AT12" s="89"/>
      <c r="AU12" s="89"/>
      <c r="AV12" s="89"/>
      <c r="AW12" s="89"/>
      <c r="AX12" s="89"/>
      <c r="AY12" s="89"/>
      <c r="AZ12" s="89"/>
      <c r="BA12" s="89"/>
      <c r="BB12" s="89"/>
      <c r="BC12" s="89"/>
      <c r="AMJ12" s="0"/>
    </row>
    <row r="13" s="91" customFormat="true" ht="30" hidden="false" customHeight="true" outlineLevel="0" collapsed="false">
      <c r="A13" s="168" t="n">
        <v>10</v>
      </c>
      <c r="B13" s="38" t="str">
        <f aca="false">'Контрольный лист'!A13</f>
        <v>Цех убоя  и переработки птицы</v>
      </c>
      <c r="C13" s="38" t="str">
        <f aca="false">'Контрольный лист'!B13</f>
        <v>3 контур защиты</v>
      </c>
      <c r="D13" s="38" t="str">
        <f aca="false">'Контрольный лист'!C13</f>
        <v>им</v>
      </c>
      <c r="E13" s="38" t="n">
        <f aca="false">'Контрольный лист'!F13</f>
        <v>9</v>
      </c>
      <c r="F13" s="38" t="str">
        <f aca="false">'Контрольный лист'!E13</f>
        <v>Пищевые</v>
      </c>
      <c r="G13" s="169" t="n">
        <v>44566</v>
      </c>
      <c r="H13" s="169" t="n">
        <v>44573</v>
      </c>
      <c r="I13" s="169" t="n">
        <v>44581</v>
      </c>
      <c r="J13" s="169" t="n">
        <v>44587</v>
      </c>
      <c r="K13" s="133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89"/>
      <c r="AM13" s="89"/>
      <c r="AN13" s="89"/>
      <c r="AO13" s="89"/>
      <c r="AP13" s="89"/>
      <c r="AQ13" s="89"/>
      <c r="AR13" s="89"/>
      <c r="AS13" s="89"/>
      <c r="AT13" s="89"/>
      <c r="AU13" s="89"/>
      <c r="AV13" s="89"/>
      <c r="AW13" s="89"/>
      <c r="AX13" s="89"/>
      <c r="AY13" s="89"/>
      <c r="AZ13" s="89"/>
      <c r="BA13" s="89"/>
      <c r="BB13" s="89"/>
      <c r="BC13" s="89"/>
      <c r="AMJ13" s="0"/>
    </row>
    <row r="14" s="91" customFormat="true" ht="23.3" hidden="false" customHeight="false" outlineLevel="0" collapsed="false">
      <c r="A14" s="168" t="n">
        <v>11</v>
      </c>
      <c r="B14" s="38" t="str">
        <f aca="false">'Контрольный лист'!A14</f>
        <v>СГП</v>
      </c>
      <c r="C14" s="38" t="str">
        <f aca="false">'Контрольный лист'!B14</f>
        <v>3 контур защиты</v>
      </c>
      <c r="D14" s="38" t="str">
        <f aca="false">'Контрольный лист'!C14</f>
        <v>им</v>
      </c>
      <c r="E14" s="38" t="n">
        <f aca="false">'Контрольный лист'!F14</f>
        <v>2</v>
      </c>
      <c r="F14" s="38" t="str">
        <f aca="false">'Контрольный лист'!E14</f>
        <v>Пищевые</v>
      </c>
      <c r="G14" s="169" t="n">
        <v>44566</v>
      </c>
      <c r="H14" s="169" t="n">
        <v>44573</v>
      </c>
      <c r="I14" s="169" t="n">
        <v>44581</v>
      </c>
      <c r="J14" s="169" t="n">
        <v>44587</v>
      </c>
      <c r="K14" s="133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89"/>
      <c r="AQ14" s="89"/>
      <c r="AR14" s="89"/>
      <c r="AS14" s="89"/>
      <c r="AT14" s="89"/>
      <c r="AU14" s="89"/>
      <c r="AV14" s="89"/>
      <c r="AW14" s="89"/>
      <c r="AX14" s="89"/>
      <c r="AY14" s="89"/>
      <c r="AZ14" s="89"/>
      <c r="BA14" s="89"/>
      <c r="BB14" s="89"/>
      <c r="BC14" s="89"/>
      <c r="AMJ14" s="0"/>
    </row>
    <row r="15" s="91" customFormat="true" ht="23.3" hidden="false" customHeight="false" outlineLevel="0" collapsed="false">
      <c r="A15" s="168" t="n">
        <v>12</v>
      </c>
      <c r="B15" s="38" t="str">
        <f aca="false">'Контрольный лист'!A15</f>
        <v>Здание администрации</v>
      </c>
      <c r="C15" s="38" t="str">
        <f aca="false">'Контрольный лист'!B15</f>
        <v>3 контур защиты</v>
      </c>
      <c r="D15" s="38" t="str">
        <f aca="false">'Контрольный лист'!C15</f>
        <v>им</v>
      </c>
      <c r="E15" s="38" t="n">
        <f aca="false">'Контрольный лист'!F15</f>
        <v>2</v>
      </c>
      <c r="F15" s="38" t="str">
        <f aca="false">'Контрольный лист'!E15</f>
        <v>Не пищевые</v>
      </c>
      <c r="G15" s="169" t="n">
        <v>44566</v>
      </c>
      <c r="H15" s="169" t="n">
        <v>44573</v>
      </c>
      <c r="I15" s="169" t="n">
        <v>44581</v>
      </c>
      <c r="J15" s="169" t="n">
        <v>44587</v>
      </c>
      <c r="K15" s="133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89"/>
      <c r="AK15" s="89"/>
      <c r="AL15" s="89"/>
      <c r="AM15" s="89"/>
      <c r="AN15" s="89"/>
      <c r="AO15" s="89"/>
      <c r="AP15" s="89"/>
      <c r="AQ15" s="89"/>
      <c r="AR15" s="89"/>
      <c r="AS15" s="89"/>
      <c r="AT15" s="89"/>
      <c r="AU15" s="89"/>
      <c r="AV15" s="89"/>
      <c r="AW15" s="89"/>
      <c r="AX15" s="89"/>
      <c r="AY15" s="89"/>
      <c r="AZ15" s="89"/>
      <c r="BA15" s="89"/>
      <c r="BB15" s="89"/>
      <c r="BC15" s="89"/>
      <c r="AMJ15" s="0"/>
    </row>
    <row r="16" s="91" customFormat="true" ht="23.3" hidden="false" customHeight="false" outlineLevel="0" collapsed="false">
      <c r="A16" s="168" t="n">
        <v>13</v>
      </c>
      <c r="B16" s="38" t="str">
        <f aca="false">'Контрольный лист'!A16</f>
        <v>СГП : столовая 2эт</v>
      </c>
      <c r="C16" s="38" t="str">
        <f aca="false">'Контрольный лист'!B16</f>
        <v>3 контур защиты</v>
      </c>
      <c r="D16" s="38" t="str">
        <f aca="false">'Контрольный лист'!C16</f>
        <v>им</v>
      </c>
      <c r="E16" s="38" t="n">
        <f aca="false">'Контрольный лист'!F16</f>
        <v>2</v>
      </c>
      <c r="F16" s="38" t="str">
        <f aca="false">'Контрольный лист'!E16</f>
        <v>Пищевые</v>
      </c>
      <c r="G16" s="169" t="n">
        <v>44566</v>
      </c>
      <c r="H16" s="169" t="n">
        <v>44573</v>
      </c>
      <c r="I16" s="169" t="n">
        <v>44581</v>
      </c>
      <c r="J16" s="169" t="n">
        <v>44587</v>
      </c>
      <c r="K16" s="133"/>
      <c r="L16" s="157"/>
      <c r="M16" s="157"/>
      <c r="N16" s="157"/>
      <c r="O16" s="157"/>
      <c r="P16" s="157"/>
      <c r="Q16" s="157"/>
      <c r="R16" s="157"/>
      <c r="S16" s="157"/>
      <c r="T16" s="157"/>
      <c r="U16" s="157"/>
      <c r="V16" s="157"/>
      <c r="W16" s="157"/>
      <c r="X16" s="157"/>
      <c r="Y16" s="157"/>
      <c r="Z16" s="157"/>
      <c r="AA16" s="157"/>
      <c r="AB16" s="157"/>
      <c r="AC16" s="157"/>
      <c r="AD16" s="157"/>
      <c r="AE16" s="157"/>
      <c r="AF16" s="157"/>
      <c r="AG16" s="157"/>
      <c r="AH16" s="157"/>
      <c r="AI16" s="157"/>
      <c r="AJ16" s="157"/>
      <c r="AK16" s="157"/>
      <c r="AL16" s="157"/>
      <c r="AM16" s="157"/>
      <c r="AN16" s="157"/>
      <c r="AO16" s="157"/>
      <c r="AP16" s="157"/>
      <c r="AQ16" s="157"/>
      <c r="AR16" s="157"/>
      <c r="AS16" s="157"/>
      <c r="AT16" s="157"/>
      <c r="AU16" s="157"/>
      <c r="AV16" s="157"/>
      <c r="AW16" s="157"/>
      <c r="AX16" s="157"/>
      <c r="AY16" s="157"/>
      <c r="AZ16" s="157"/>
      <c r="BA16" s="157"/>
      <c r="BB16" s="157"/>
      <c r="BC16" s="157"/>
      <c r="AMJ16" s="0"/>
    </row>
    <row r="17" s="91" customFormat="true" ht="23.3" hidden="false" customHeight="false" outlineLevel="0" collapsed="false">
      <c r="A17" s="168" t="n">
        <v>14</v>
      </c>
      <c r="B17" s="38" t="str">
        <f aca="false">'Контрольный лист'!A17</f>
        <v>Периметр склада ОПМ</v>
      </c>
      <c r="C17" s="38" t="str">
        <f aca="false">'Контрольный лист'!B17</f>
        <v>2 контур защиты</v>
      </c>
      <c r="D17" s="38" t="str">
        <f aca="false">'Контрольный лист'!C17</f>
        <v>киу</v>
      </c>
      <c r="E17" s="38" t="n">
        <f aca="false">'Контрольный лист'!F17</f>
        <v>58</v>
      </c>
      <c r="F17" s="38" t="str">
        <f aca="false">'Контрольный лист'!E17</f>
        <v>Не пищевые</v>
      </c>
      <c r="G17" s="169" t="n">
        <v>44566</v>
      </c>
      <c r="H17" s="169" t="n">
        <v>44573</v>
      </c>
      <c r="I17" s="169" t="n">
        <v>44581</v>
      </c>
      <c r="J17" s="169" t="n">
        <v>44587</v>
      </c>
      <c r="K17" s="133"/>
      <c r="L17" s="157"/>
      <c r="M17" s="157"/>
      <c r="N17" s="157"/>
      <c r="O17" s="157"/>
      <c r="P17" s="157"/>
      <c r="Q17" s="157"/>
      <c r="R17" s="157"/>
      <c r="S17" s="157"/>
      <c r="T17" s="157"/>
      <c r="U17" s="157"/>
      <c r="V17" s="157"/>
      <c r="W17" s="157"/>
      <c r="X17" s="157"/>
      <c r="Y17" s="157"/>
      <c r="Z17" s="157"/>
      <c r="AA17" s="157"/>
      <c r="AB17" s="157"/>
      <c r="AC17" s="157"/>
      <c r="AD17" s="157"/>
      <c r="AE17" s="157"/>
      <c r="AF17" s="157"/>
      <c r="AG17" s="157"/>
      <c r="AH17" s="157"/>
      <c r="AI17" s="157"/>
      <c r="AJ17" s="157"/>
      <c r="AK17" s="157"/>
      <c r="AL17" s="157"/>
      <c r="AM17" s="157"/>
      <c r="AN17" s="157"/>
      <c r="AO17" s="157"/>
      <c r="AP17" s="157"/>
      <c r="AQ17" s="157"/>
      <c r="AR17" s="157"/>
      <c r="AS17" s="157"/>
      <c r="AT17" s="157"/>
      <c r="AU17" s="157"/>
      <c r="AV17" s="157"/>
      <c r="AW17" s="157"/>
      <c r="AX17" s="157"/>
      <c r="AY17" s="157"/>
      <c r="AZ17" s="157"/>
      <c r="BA17" s="157"/>
      <c r="BB17" s="157"/>
      <c r="BC17" s="157"/>
      <c r="AMJ17" s="0"/>
    </row>
    <row r="18" s="91" customFormat="true" ht="23.3" hidden="false" customHeight="false" outlineLevel="0" collapsed="false">
      <c r="A18" s="168" t="n">
        <v>15</v>
      </c>
      <c r="B18" s="38" t="str">
        <f aca="false">'Контрольный лист'!A18</f>
        <v>Периметр ЦТФ</v>
      </c>
      <c r="C18" s="38" t="str">
        <f aca="false">'Контрольный лист'!B18</f>
        <v>2 контур защиты</v>
      </c>
      <c r="D18" s="38" t="str">
        <f aca="false">'Контрольный лист'!C18</f>
        <v>киу</v>
      </c>
      <c r="E18" s="38" t="n">
        <f aca="false">'Контрольный лист'!F18</f>
        <v>22</v>
      </c>
      <c r="F18" s="38" t="str">
        <f aca="false">'Контрольный лист'!E18</f>
        <v>Не пищевые</v>
      </c>
      <c r="G18" s="169" t="n">
        <v>44566</v>
      </c>
      <c r="H18" s="169" t="n">
        <v>44573</v>
      </c>
      <c r="I18" s="169" t="n">
        <v>44581</v>
      </c>
      <c r="J18" s="169" t="n">
        <v>44587</v>
      </c>
      <c r="K18" s="133"/>
      <c r="L18" s="157"/>
      <c r="M18" s="157"/>
      <c r="N18" s="157"/>
      <c r="O18" s="157"/>
      <c r="P18" s="157"/>
      <c r="Q18" s="157"/>
      <c r="R18" s="157"/>
      <c r="S18" s="157"/>
      <c r="T18" s="157"/>
      <c r="U18" s="157"/>
      <c r="V18" s="157"/>
      <c r="W18" s="157"/>
      <c r="X18" s="157"/>
      <c r="Y18" s="157"/>
      <c r="Z18" s="157"/>
      <c r="AA18" s="157"/>
      <c r="AB18" s="157"/>
      <c r="AC18" s="157"/>
      <c r="AD18" s="157"/>
      <c r="AE18" s="157"/>
      <c r="AF18" s="157"/>
      <c r="AG18" s="157"/>
      <c r="AH18" s="157"/>
      <c r="AI18" s="157"/>
      <c r="AJ18" s="157"/>
      <c r="AK18" s="157"/>
      <c r="AL18" s="157"/>
      <c r="AM18" s="157"/>
      <c r="AN18" s="157"/>
      <c r="AO18" s="157"/>
      <c r="AP18" s="157"/>
      <c r="AQ18" s="157"/>
      <c r="AR18" s="157"/>
      <c r="AS18" s="157"/>
      <c r="AT18" s="157"/>
      <c r="AU18" s="157"/>
      <c r="AV18" s="157"/>
      <c r="AW18" s="157"/>
      <c r="AX18" s="157"/>
      <c r="AY18" s="157"/>
      <c r="AZ18" s="157"/>
      <c r="BA18" s="157"/>
      <c r="BB18" s="157"/>
      <c r="BC18" s="157"/>
      <c r="AMJ18" s="0"/>
    </row>
    <row r="19" s="91" customFormat="true" ht="45.55" hidden="false" customHeight="false" outlineLevel="0" collapsed="false">
      <c r="A19" s="168" t="n">
        <v>16</v>
      </c>
      <c r="B19" s="38" t="str">
        <f aca="false">'Контрольный лист'!A19</f>
        <v>Периметр цеха убоя и переработке птицы и склада готовой продукции</v>
      </c>
      <c r="C19" s="38" t="str">
        <f aca="false">'Контрольный лист'!B19</f>
        <v>2 контур защиты</v>
      </c>
      <c r="D19" s="38" t="str">
        <f aca="false">'Контрольный лист'!C19</f>
        <v>киу</v>
      </c>
      <c r="E19" s="38" t="n">
        <f aca="false">'Контрольный лист'!F19</f>
        <v>91</v>
      </c>
      <c r="F19" s="38" t="str">
        <f aca="false">'Контрольный лист'!E19</f>
        <v>Не пищевые</v>
      </c>
      <c r="G19" s="169" t="n">
        <v>44566</v>
      </c>
      <c r="H19" s="169" t="n">
        <v>44573</v>
      </c>
      <c r="I19" s="169" t="n">
        <v>44581</v>
      </c>
      <c r="J19" s="169" t="n">
        <v>44587</v>
      </c>
      <c r="K19" s="133"/>
      <c r="L19" s="157"/>
      <c r="M19" s="157"/>
      <c r="N19" s="157"/>
      <c r="O19" s="157"/>
      <c r="P19" s="157"/>
      <c r="Q19" s="157"/>
      <c r="R19" s="157"/>
      <c r="S19" s="157"/>
      <c r="T19" s="157"/>
      <c r="U19" s="157"/>
      <c r="V19" s="157"/>
      <c r="W19" s="157"/>
      <c r="X19" s="157"/>
      <c r="Y19" s="157"/>
      <c r="Z19" s="157"/>
      <c r="AA19" s="157"/>
      <c r="AB19" s="157"/>
      <c r="AC19" s="157"/>
      <c r="AD19" s="157"/>
      <c r="AE19" s="157"/>
      <c r="AF19" s="157"/>
      <c r="AG19" s="157"/>
      <c r="AH19" s="157"/>
      <c r="AI19" s="157"/>
      <c r="AJ19" s="157"/>
      <c r="AK19" s="157"/>
      <c r="AL19" s="157"/>
      <c r="AM19" s="157"/>
      <c r="AN19" s="157"/>
      <c r="AO19" s="157"/>
      <c r="AP19" s="157"/>
      <c r="AQ19" s="157"/>
      <c r="AR19" s="157"/>
      <c r="AS19" s="157"/>
      <c r="AT19" s="157"/>
      <c r="AU19" s="157"/>
      <c r="AV19" s="157"/>
      <c r="AW19" s="157"/>
      <c r="AX19" s="157"/>
      <c r="AY19" s="157"/>
      <c r="AZ19" s="157"/>
      <c r="BA19" s="157"/>
      <c r="BB19" s="157"/>
      <c r="BC19" s="157"/>
      <c r="AMJ19" s="0"/>
    </row>
    <row r="20" s="91" customFormat="true" ht="23.3" hidden="false" customHeight="false" outlineLevel="0" collapsed="false">
      <c r="A20" s="168" t="n">
        <v>17</v>
      </c>
      <c r="B20" s="38" t="str">
        <f aca="false">'Контрольный лист'!A20</f>
        <v>Периметр здания администрации</v>
      </c>
      <c r="C20" s="38" t="str">
        <f aca="false">'Контрольный лист'!B20</f>
        <v>2 контур защиты</v>
      </c>
      <c r="D20" s="38" t="str">
        <f aca="false">'Контрольный лист'!C20</f>
        <v>киу</v>
      </c>
      <c r="E20" s="38" t="n">
        <f aca="false">'Контрольный лист'!F20</f>
        <v>9</v>
      </c>
      <c r="F20" s="38" t="str">
        <f aca="false">'Контрольный лист'!E20</f>
        <v>Не пищевые</v>
      </c>
      <c r="G20" s="169" t="n">
        <v>44566</v>
      </c>
      <c r="H20" s="169" t="n">
        <v>44573</v>
      </c>
      <c r="I20" s="169" t="n">
        <v>44581</v>
      </c>
      <c r="J20" s="169" t="n">
        <v>44587</v>
      </c>
      <c r="K20" s="133"/>
      <c r="L20" s="157"/>
      <c r="M20" s="157"/>
      <c r="N20" s="157"/>
      <c r="O20" s="157"/>
      <c r="P20" s="157"/>
      <c r="Q20" s="157"/>
      <c r="R20" s="157"/>
      <c r="S20" s="157"/>
      <c r="T20" s="157"/>
      <c r="U20" s="157"/>
      <c r="V20" s="157"/>
      <c r="W20" s="157"/>
      <c r="X20" s="157"/>
      <c r="Y20" s="157"/>
      <c r="Z20" s="157"/>
      <c r="AA20" s="157"/>
      <c r="AB20" s="157"/>
      <c r="AC20" s="157"/>
      <c r="AD20" s="157"/>
      <c r="AE20" s="157"/>
      <c r="AF20" s="157"/>
      <c r="AG20" s="157"/>
      <c r="AH20" s="157"/>
      <c r="AI20" s="157"/>
      <c r="AJ20" s="157"/>
      <c r="AK20" s="157"/>
      <c r="AL20" s="157"/>
      <c r="AM20" s="157"/>
      <c r="AN20" s="157"/>
      <c r="AO20" s="157"/>
      <c r="AP20" s="157"/>
      <c r="AQ20" s="157"/>
      <c r="AR20" s="157"/>
      <c r="AS20" s="157"/>
      <c r="AT20" s="157"/>
      <c r="AU20" s="157"/>
      <c r="AV20" s="157"/>
      <c r="AW20" s="157"/>
      <c r="AX20" s="157"/>
      <c r="AY20" s="157"/>
      <c r="AZ20" s="157"/>
      <c r="BA20" s="157"/>
      <c r="BB20" s="157"/>
      <c r="BC20" s="157"/>
      <c r="AMJ20" s="0"/>
    </row>
    <row r="21" s="91" customFormat="true" ht="13.8" hidden="false" customHeight="false" outlineLevel="0" collapsed="false">
      <c r="A21" s="134"/>
      <c r="B21" s="92"/>
      <c r="C21" s="92"/>
      <c r="D21" s="92"/>
      <c r="E21" s="92"/>
      <c r="F21" s="89"/>
      <c r="G21" s="159"/>
      <c r="H21" s="159"/>
      <c r="I21" s="159"/>
      <c r="J21" s="159"/>
      <c r="K21" s="133"/>
      <c r="L21" s="157"/>
      <c r="M21" s="157"/>
      <c r="N21" s="157"/>
      <c r="O21" s="157"/>
      <c r="P21" s="157"/>
      <c r="Q21" s="157"/>
      <c r="R21" s="157"/>
      <c r="S21" s="157"/>
      <c r="T21" s="157"/>
      <c r="U21" s="157"/>
      <c r="V21" s="157"/>
      <c r="W21" s="157"/>
      <c r="X21" s="157"/>
      <c r="Y21" s="157"/>
      <c r="Z21" s="157"/>
      <c r="AA21" s="157"/>
      <c r="AB21" s="157"/>
      <c r="AC21" s="157"/>
      <c r="AD21" s="157"/>
      <c r="AE21" s="157"/>
      <c r="AF21" s="157"/>
      <c r="AG21" s="157"/>
      <c r="AH21" s="157"/>
      <c r="AI21" s="157"/>
      <c r="AJ21" s="157"/>
      <c r="AK21" s="157"/>
      <c r="AL21" s="157"/>
      <c r="AM21" s="157"/>
      <c r="AN21" s="157"/>
      <c r="AO21" s="157"/>
      <c r="AP21" s="157"/>
      <c r="AQ21" s="157"/>
      <c r="AR21" s="157"/>
      <c r="AS21" s="157"/>
      <c r="AT21" s="157"/>
      <c r="AU21" s="157"/>
      <c r="AV21" s="157"/>
      <c r="AW21" s="157"/>
      <c r="AX21" s="157"/>
      <c r="AY21" s="157"/>
      <c r="AZ21" s="157"/>
      <c r="BA21" s="157"/>
      <c r="BB21" s="157"/>
      <c r="BC21" s="157"/>
      <c r="AMJ21" s="0"/>
    </row>
    <row r="22" s="91" customFormat="true" ht="13.8" hidden="false" customHeight="false" outlineLevel="0" collapsed="false">
      <c r="B22" s="11"/>
      <c r="C22" s="9"/>
      <c r="G22" s="159"/>
      <c r="H22" s="159"/>
      <c r="I22" s="159"/>
      <c r="J22" s="159"/>
      <c r="K22" s="157"/>
      <c r="L22" s="157"/>
      <c r="M22" s="157"/>
      <c r="N22" s="157"/>
      <c r="O22" s="157"/>
      <c r="P22" s="157"/>
      <c r="Q22" s="157"/>
      <c r="R22" s="157"/>
      <c r="S22" s="157"/>
      <c r="T22" s="157"/>
      <c r="U22" s="157"/>
      <c r="V22" s="157"/>
      <c r="W22" s="157"/>
      <c r="X22" s="157"/>
      <c r="Y22" s="157"/>
      <c r="Z22" s="157"/>
      <c r="AA22" s="157"/>
      <c r="AB22" s="157"/>
      <c r="AC22" s="157"/>
      <c r="AD22" s="157"/>
      <c r="AE22" s="157"/>
      <c r="AF22" s="157"/>
      <c r="AG22" s="157"/>
      <c r="AH22" s="157"/>
      <c r="AI22" s="157"/>
      <c r="AJ22" s="157"/>
      <c r="AK22" s="157"/>
      <c r="AL22" s="157"/>
      <c r="AM22" s="157"/>
      <c r="AN22" s="157"/>
      <c r="AO22" s="157"/>
      <c r="AP22" s="157"/>
      <c r="AQ22" s="157"/>
      <c r="AR22" s="157"/>
      <c r="AS22" s="157"/>
      <c r="AT22" s="157"/>
      <c r="AU22" s="157"/>
      <c r="AV22" s="157"/>
      <c r="AW22" s="157"/>
      <c r="AX22" s="157"/>
      <c r="AY22" s="157"/>
      <c r="AZ22" s="157"/>
      <c r="BA22" s="157"/>
      <c r="BB22" s="157"/>
      <c r="BC22" s="157"/>
      <c r="AMJ22" s="0"/>
    </row>
    <row r="23" s="91" customFormat="true" ht="13.8" hidden="false" customHeight="false" outlineLevel="0" collapsed="false">
      <c r="B23" s="11"/>
      <c r="C23" s="9"/>
      <c r="G23" s="159"/>
      <c r="H23" s="159"/>
      <c r="I23" s="159"/>
      <c r="J23" s="159"/>
      <c r="K23" s="157"/>
      <c r="L23" s="157"/>
      <c r="M23" s="157"/>
      <c r="N23" s="157"/>
      <c r="O23" s="157"/>
      <c r="P23" s="157"/>
      <c r="Q23" s="157"/>
      <c r="R23" s="157"/>
      <c r="S23" s="157"/>
      <c r="T23" s="157"/>
      <c r="U23" s="157"/>
      <c r="V23" s="157"/>
      <c r="W23" s="157"/>
      <c r="X23" s="157"/>
      <c r="Y23" s="157"/>
      <c r="Z23" s="157"/>
      <c r="AA23" s="157"/>
      <c r="AB23" s="157"/>
      <c r="AC23" s="157"/>
      <c r="AD23" s="157"/>
      <c r="AE23" s="157"/>
      <c r="AF23" s="157"/>
      <c r="AG23" s="157"/>
      <c r="AH23" s="157"/>
      <c r="AI23" s="157"/>
      <c r="AJ23" s="157"/>
      <c r="AK23" s="157"/>
      <c r="AL23" s="157"/>
      <c r="AM23" s="157"/>
      <c r="AN23" s="157"/>
      <c r="AO23" s="157"/>
      <c r="AP23" s="157"/>
      <c r="AQ23" s="157"/>
      <c r="AR23" s="157"/>
      <c r="AS23" s="157"/>
      <c r="AT23" s="157"/>
      <c r="AU23" s="157"/>
      <c r="AV23" s="157"/>
      <c r="AW23" s="157"/>
      <c r="AX23" s="157"/>
      <c r="AY23" s="157"/>
      <c r="AZ23" s="157"/>
      <c r="BA23" s="157"/>
      <c r="BB23" s="157"/>
      <c r="BC23" s="157"/>
      <c r="AMJ23" s="0"/>
    </row>
    <row r="24" customFormat="false" ht="14.25" hidden="false" customHeight="true" outlineLevel="0" collapsed="false">
      <c r="B24" s="5" t="s">
        <v>17</v>
      </c>
      <c r="C24" s="6"/>
      <c r="D24" s="6"/>
      <c r="G24" s="67"/>
      <c r="H24" s="67"/>
      <c r="I24" s="67"/>
      <c r="J24" s="67"/>
    </row>
    <row r="25" customFormat="false" ht="28.7" hidden="false" customHeight="true" outlineLevel="0" collapsed="false">
      <c r="B25" s="7" t="s">
        <v>18</v>
      </c>
      <c r="C25" s="7"/>
      <c r="D25" s="7"/>
      <c r="E25" s="2" t="s">
        <v>19</v>
      </c>
      <c r="G25" s="67"/>
      <c r="H25" s="67"/>
      <c r="I25" s="67"/>
      <c r="J25" s="67"/>
    </row>
    <row r="26" customFormat="false" ht="14.25" hidden="false" customHeight="true" outlineLevel="0" collapsed="false">
      <c r="A26" s="6"/>
      <c r="B26" s="6"/>
      <c r="C26" s="6"/>
      <c r="G26" s="67"/>
      <c r="H26" s="67"/>
      <c r="I26" s="67"/>
      <c r="J26" s="67"/>
    </row>
    <row r="27" customFormat="false" ht="14.25" hidden="false" customHeight="true" outlineLevel="0" collapsed="false">
      <c r="A27" s="6"/>
      <c r="B27" s="6"/>
      <c r="C27" s="6"/>
      <c r="G27" s="67"/>
      <c r="H27" s="67"/>
      <c r="I27" s="67"/>
      <c r="J27" s="67"/>
    </row>
    <row r="28" customFormat="false" ht="14.25" hidden="false" customHeight="true" outlineLevel="0" collapsed="false">
      <c r="A28" s="6"/>
      <c r="B28" s="6"/>
      <c r="C28" s="6"/>
      <c r="G28" s="67"/>
      <c r="H28" s="67"/>
      <c r="I28" s="67"/>
      <c r="J28" s="67"/>
    </row>
    <row r="29" customFormat="false" ht="14.25" hidden="false" customHeight="true" outlineLevel="0" collapsed="false">
      <c r="A29" s="6"/>
      <c r="B29" s="5" t="s">
        <v>20</v>
      </c>
      <c r="C29" s="6"/>
      <c r="G29" s="67"/>
      <c r="H29" s="67"/>
      <c r="I29" s="67"/>
      <c r="J29" s="67"/>
    </row>
    <row r="30" customFormat="false" ht="14.25" hidden="false" customHeight="true" outlineLevel="0" collapsed="false">
      <c r="A30" s="5"/>
      <c r="B30" s="41" t="s">
        <v>21</v>
      </c>
      <c r="C30" s="6"/>
      <c r="E30" s="2" t="s">
        <v>22</v>
      </c>
      <c r="G30" s="67"/>
      <c r="H30" s="67"/>
      <c r="I30" s="67"/>
      <c r="J30" s="67"/>
    </row>
  </sheetData>
  <mergeCells count="2">
    <mergeCell ref="A1:J1"/>
    <mergeCell ref="B25:D25"/>
  </mergeCells>
  <printOptions headings="false" gridLines="false" gridLinesSet="true" horizontalCentered="false" verticalCentered="false"/>
  <pageMargins left="0.301388888888889" right="0.205555555555556" top="0.304861111111111" bottom="0.0375" header="0.511805555555555" footer="0.511805555555555"/>
  <pageSetup paperSize="9" scale="87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994</TotalTime>
  <Application>LibreOffice/7.1.4.2$Linux_X86_64 LibreOffice_project/10$Build-2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2020-12-04T21:04:56Z</dcterms:created>
  <dc:creator>pk</dc:creator>
  <dc:description/>
  <dc:language>ru-RU</dc:language>
  <cp:lastModifiedBy/>
  <cp:lastPrinted>2022-02-24T09:21:42Z</cp:lastPrinted>
  <dcterms:modified xsi:type="dcterms:W3CDTF">2022-02-24T09:25:21Z</dcterms:modified>
  <cp:revision>110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qrichtext">
    <vt:lpwstr>1</vt:lpwstr>
  </property>
</Properties>
</file>